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Users\soychoi\Downloads\"/>
    </mc:Choice>
  </mc:AlternateContent>
  <xr:revisionPtr revIDLastSave="5073" documentId="13_ncr:1_{1C952AC7-F691-4682-A5FE-E7072629B65F}" xr6:coauthVersionLast="47" xr6:coauthVersionMax="47" xr10:uidLastSave="{210485CD-958F-400E-8F60-DE5160BDC092}"/>
  <bookViews>
    <workbookView xWindow="-120" yWindow="-120" windowWidth="29040" windowHeight="17520" firstSheet="2" activeTab="2" xr2:uid="{56C70225-A8E2-4C36-A4F5-A2434E705BA3}"/>
  </bookViews>
  <sheets>
    <sheet name="주의사항" sheetId="4" r:id="rId1"/>
    <sheet name="보조금 신청 정보" sheetId="3" r:id="rId2"/>
    <sheet name="지원신청" sheetId="1" r:id="rId3"/>
    <sheet name="지급신청" sheetId="5" r:id="rId4"/>
    <sheet name="EV 업데이트" sheetId="2" r:id="rId5"/>
  </sheets>
  <definedNames>
    <definedName name="_xlnm._FilterDatabase" localSheetId="4" hidden="1">'EV 업데이트'!$A$1:$BR$1</definedName>
    <definedName name="_xlnm._FilterDatabase" localSheetId="2" hidden="1">지원신청!$A$1:$T$1</definedName>
    <definedName name="_xlnm._FilterDatabase" localSheetId="3" hidden="1">지급신청!$A$2:$O$1417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45" i="1" l="1"/>
  <c r="R245" i="1"/>
  <c r="S245" i="1"/>
  <c r="T245" i="1"/>
  <c r="Q246" i="1"/>
  <c r="R246" i="1"/>
  <c r="S246" i="1"/>
  <c r="T246" i="1"/>
  <c r="L990"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83" i="5"/>
  <c r="M1084" i="5"/>
  <c r="M1085" i="5"/>
  <c r="M1086" i="5"/>
  <c r="M1087" i="5"/>
  <c r="M1088" i="5"/>
  <c r="M1089" i="5"/>
  <c r="M1090" i="5"/>
  <c r="M1091" i="5"/>
  <c r="M1092" i="5"/>
  <c r="M1093" i="5"/>
  <c r="M1094" i="5"/>
  <c r="M1095" i="5"/>
  <c r="M1096" i="5"/>
  <c r="M1097" i="5"/>
  <c r="M1098" i="5"/>
  <c r="M1099" i="5"/>
  <c r="M1100" i="5"/>
  <c r="M1101" i="5"/>
  <c r="M1102" i="5"/>
  <c r="M1063" i="5"/>
  <c r="M1064" i="5"/>
  <c r="M1065" i="5"/>
  <c r="M1066" i="5"/>
  <c r="M1067" i="5"/>
  <c r="M1068" i="5"/>
  <c r="M1069" i="5"/>
  <c r="M1070" i="5"/>
  <c r="M1071" i="5"/>
  <c r="M1072" i="5"/>
  <c r="M1073" i="5"/>
  <c r="M1074" i="5"/>
  <c r="M1075" i="5"/>
  <c r="M1076" i="5"/>
  <c r="M1077" i="5"/>
  <c r="M1078" i="5"/>
  <c r="M1079" i="5"/>
  <c r="M1080" i="5"/>
  <c r="M1081" i="5"/>
  <c r="M108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1414" i="5"/>
  <c r="M1415" i="5"/>
  <c r="M1416" i="5"/>
  <c r="M1417" i="5"/>
  <c r="J927" i="5"/>
  <c r="K927" i="5"/>
  <c r="L927" i="5"/>
  <c r="J928" i="5"/>
  <c r="K928" i="5"/>
  <c r="L928" i="5"/>
  <c r="J929" i="5"/>
  <c r="K929" i="5"/>
  <c r="L929" i="5"/>
  <c r="J930" i="5"/>
  <c r="K930" i="5"/>
  <c r="L930" i="5"/>
  <c r="J931" i="5"/>
  <c r="K931" i="5"/>
  <c r="L931" i="5"/>
  <c r="J932" i="5"/>
  <c r="K932" i="5"/>
  <c r="L932" i="5"/>
  <c r="J933" i="5"/>
  <c r="K933" i="5"/>
  <c r="L933" i="5"/>
  <c r="J934" i="5"/>
  <c r="K934" i="5"/>
  <c r="L934" i="5"/>
  <c r="J935" i="5"/>
  <c r="K935" i="5"/>
  <c r="L935" i="5"/>
  <c r="J936" i="5"/>
  <c r="K936" i="5"/>
  <c r="L936" i="5"/>
  <c r="J937" i="5"/>
  <c r="K937" i="5"/>
  <c r="L937" i="5"/>
  <c r="J938" i="5"/>
  <c r="K938" i="5"/>
  <c r="L938" i="5"/>
  <c r="J939" i="5"/>
  <c r="K939" i="5"/>
  <c r="L939" i="5"/>
  <c r="J940" i="5"/>
  <c r="K940" i="5"/>
  <c r="L940" i="5"/>
  <c r="J941" i="5"/>
  <c r="K941" i="5"/>
  <c r="L941" i="5"/>
  <c r="J942" i="5"/>
  <c r="K942" i="5"/>
  <c r="L942" i="5"/>
  <c r="J943" i="5"/>
  <c r="K943" i="5"/>
  <c r="L943" i="5"/>
  <c r="J944" i="5"/>
  <c r="K944" i="5"/>
  <c r="L944" i="5"/>
  <c r="J945" i="5"/>
  <c r="K945" i="5"/>
  <c r="L945" i="5"/>
  <c r="J946" i="5"/>
  <c r="K946" i="5"/>
  <c r="L946" i="5"/>
  <c r="J947" i="5"/>
  <c r="K947" i="5"/>
  <c r="L947" i="5"/>
  <c r="J948" i="5"/>
  <c r="K948" i="5"/>
  <c r="L948" i="5"/>
  <c r="J949" i="5"/>
  <c r="K949" i="5"/>
  <c r="L949" i="5"/>
  <c r="J950" i="5"/>
  <c r="K950" i="5"/>
  <c r="L950" i="5"/>
  <c r="J951" i="5"/>
  <c r="K951" i="5"/>
  <c r="L951" i="5"/>
  <c r="J952" i="5"/>
  <c r="K952" i="5"/>
  <c r="L952" i="5"/>
  <c r="J953" i="5"/>
  <c r="K953" i="5"/>
  <c r="L953" i="5"/>
  <c r="J954" i="5"/>
  <c r="K954" i="5"/>
  <c r="L954" i="5"/>
  <c r="J955" i="5"/>
  <c r="K955" i="5"/>
  <c r="L955" i="5"/>
  <c r="J956" i="5"/>
  <c r="K956" i="5"/>
  <c r="L956" i="5"/>
  <c r="J957" i="5"/>
  <c r="K957" i="5"/>
  <c r="L957" i="5"/>
  <c r="J958" i="5"/>
  <c r="K958" i="5"/>
  <c r="L958" i="5"/>
  <c r="J959" i="5"/>
  <c r="K959" i="5"/>
  <c r="L959" i="5"/>
  <c r="J960" i="5"/>
  <c r="K960" i="5"/>
  <c r="L960" i="5"/>
  <c r="J961" i="5"/>
  <c r="K961" i="5"/>
  <c r="L961" i="5"/>
  <c r="J962" i="5"/>
  <c r="K962" i="5"/>
  <c r="L962" i="5"/>
  <c r="J963" i="5"/>
  <c r="K963" i="5"/>
  <c r="L963" i="5"/>
  <c r="J964" i="5"/>
  <c r="K964" i="5"/>
  <c r="L964" i="5"/>
  <c r="J965" i="5"/>
  <c r="K965" i="5"/>
  <c r="L965" i="5"/>
  <c r="J966" i="5"/>
  <c r="K966" i="5"/>
  <c r="L966" i="5"/>
  <c r="J967" i="5"/>
  <c r="K967" i="5"/>
  <c r="L967" i="5"/>
  <c r="J968" i="5"/>
  <c r="K968" i="5"/>
  <c r="L968" i="5"/>
  <c r="J969" i="5"/>
  <c r="K969" i="5"/>
  <c r="L969" i="5"/>
  <c r="J970" i="5"/>
  <c r="K970" i="5"/>
  <c r="L970" i="5"/>
  <c r="J971" i="5"/>
  <c r="K971" i="5"/>
  <c r="L971" i="5"/>
  <c r="J972" i="5"/>
  <c r="K972" i="5"/>
  <c r="L972" i="5"/>
  <c r="J973" i="5"/>
  <c r="K973" i="5"/>
  <c r="L973" i="5"/>
  <c r="J974" i="5"/>
  <c r="K974" i="5"/>
  <c r="L974" i="5"/>
  <c r="J975" i="5"/>
  <c r="K975" i="5"/>
  <c r="L975" i="5"/>
  <c r="J976" i="5"/>
  <c r="K976" i="5"/>
  <c r="L976" i="5"/>
  <c r="J977" i="5"/>
  <c r="K977" i="5"/>
  <c r="L977" i="5"/>
  <c r="J978" i="5"/>
  <c r="K978" i="5"/>
  <c r="L978" i="5"/>
  <c r="J979" i="5"/>
  <c r="K979" i="5"/>
  <c r="L979" i="5"/>
  <c r="J980" i="5"/>
  <c r="K980" i="5"/>
  <c r="L980" i="5"/>
  <c r="J981" i="5"/>
  <c r="K981" i="5"/>
  <c r="L981" i="5"/>
  <c r="J982" i="5"/>
  <c r="K982" i="5"/>
  <c r="L982" i="5"/>
  <c r="J983" i="5"/>
  <c r="K983" i="5"/>
  <c r="L983" i="5"/>
  <c r="J984" i="5"/>
  <c r="K984" i="5"/>
  <c r="L984" i="5"/>
  <c r="J985" i="5"/>
  <c r="K985" i="5"/>
  <c r="L985" i="5"/>
  <c r="J986" i="5"/>
  <c r="K986" i="5"/>
  <c r="L986" i="5"/>
  <c r="J987" i="5"/>
  <c r="K987" i="5"/>
  <c r="L987" i="5"/>
  <c r="J988" i="5"/>
  <c r="K988" i="5"/>
  <c r="L988" i="5"/>
  <c r="J989" i="5"/>
  <c r="K989" i="5"/>
  <c r="L989" i="5"/>
  <c r="J990" i="5"/>
  <c r="K990" i="5"/>
  <c r="J991" i="5"/>
  <c r="K991" i="5"/>
  <c r="L991" i="5"/>
  <c r="J992" i="5"/>
  <c r="K992" i="5"/>
  <c r="L992" i="5"/>
  <c r="J993" i="5"/>
  <c r="K993" i="5"/>
  <c r="L993" i="5"/>
  <c r="J994" i="5"/>
  <c r="K994" i="5"/>
  <c r="L994" i="5"/>
  <c r="J995" i="5"/>
  <c r="K995" i="5"/>
  <c r="L995" i="5"/>
  <c r="J996" i="5"/>
  <c r="K996" i="5"/>
  <c r="L996" i="5"/>
  <c r="J997" i="5"/>
  <c r="K997" i="5"/>
  <c r="L997" i="5"/>
  <c r="J998" i="5"/>
  <c r="K998" i="5"/>
  <c r="L998" i="5"/>
  <c r="J999" i="5"/>
  <c r="K999" i="5"/>
  <c r="L999" i="5"/>
  <c r="J1000" i="5"/>
  <c r="K1000" i="5"/>
  <c r="L1000" i="5"/>
  <c r="J1001" i="5"/>
  <c r="K1001" i="5"/>
  <c r="L1001" i="5"/>
  <c r="J1002" i="5"/>
  <c r="K1002" i="5"/>
  <c r="L1002" i="5"/>
  <c r="J1003" i="5"/>
  <c r="K1003" i="5"/>
  <c r="L1003" i="5"/>
  <c r="J1004" i="5"/>
  <c r="K1004" i="5"/>
  <c r="L1004" i="5"/>
  <c r="J1005" i="5"/>
  <c r="K1005" i="5"/>
  <c r="L1005" i="5"/>
  <c r="J1006" i="5"/>
  <c r="K1006" i="5"/>
  <c r="L1006" i="5"/>
  <c r="J1007" i="5"/>
  <c r="K1007" i="5"/>
  <c r="L1007" i="5"/>
  <c r="J1008" i="5"/>
  <c r="K1008" i="5"/>
  <c r="L1008" i="5"/>
  <c r="J1009" i="5"/>
  <c r="K1009" i="5"/>
  <c r="L1009" i="5"/>
  <c r="J1010" i="5"/>
  <c r="K1010" i="5"/>
  <c r="L1010" i="5"/>
  <c r="J1011" i="5"/>
  <c r="K1011" i="5"/>
  <c r="L1011" i="5"/>
  <c r="J1012" i="5"/>
  <c r="K1012" i="5"/>
  <c r="L1012" i="5"/>
  <c r="J1013" i="5"/>
  <c r="K1013" i="5"/>
  <c r="L1013" i="5"/>
  <c r="J1014" i="5"/>
  <c r="K1014" i="5"/>
  <c r="L1014" i="5"/>
  <c r="J1015" i="5"/>
  <c r="K1015" i="5"/>
  <c r="L1015" i="5"/>
  <c r="J1016" i="5"/>
  <c r="K1016" i="5"/>
  <c r="L1016" i="5"/>
  <c r="J1017" i="5"/>
  <c r="K1017" i="5"/>
  <c r="L1017" i="5"/>
  <c r="J1018" i="5"/>
  <c r="K1018" i="5"/>
  <c r="L1018" i="5"/>
  <c r="J1019" i="5"/>
  <c r="K1019" i="5"/>
  <c r="L1019" i="5"/>
  <c r="J1020" i="5"/>
  <c r="K1020" i="5"/>
  <c r="L1020" i="5"/>
  <c r="J1021" i="5"/>
  <c r="K1021" i="5"/>
  <c r="L1021" i="5"/>
  <c r="J1022" i="5"/>
  <c r="K1022" i="5"/>
  <c r="L1022" i="5"/>
  <c r="J1023" i="5"/>
  <c r="K1023" i="5"/>
  <c r="L1023" i="5"/>
  <c r="J1024" i="5"/>
  <c r="K1024" i="5"/>
  <c r="L1024" i="5"/>
  <c r="J1025" i="5"/>
  <c r="K1025" i="5"/>
  <c r="L1025" i="5"/>
  <c r="J1026" i="5"/>
  <c r="K1026" i="5"/>
  <c r="L1026" i="5"/>
  <c r="J1027" i="5"/>
  <c r="K1027" i="5"/>
  <c r="L1027" i="5"/>
  <c r="J1028" i="5"/>
  <c r="K1028" i="5"/>
  <c r="L1028" i="5"/>
  <c r="J1029" i="5"/>
  <c r="K1029" i="5"/>
  <c r="L1029" i="5"/>
  <c r="J1030" i="5"/>
  <c r="K1030" i="5"/>
  <c r="L1030" i="5"/>
  <c r="J1031" i="5"/>
  <c r="K1031" i="5"/>
  <c r="L1031" i="5"/>
  <c r="J1032" i="5"/>
  <c r="K1032" i="5"/>
  <c r="L1032" i="5"/>
  <c r="T244" i="1"/>
  <c r="S244" i="1"/>
  <c r="R244" i="1"/>
  <c r="Q244" i="1"/>
  <c r="M909" i="5"/>
  <c r="M908" i="5"/>
  <c r="M907" i="5"/>
  <c r="M906" i="5"/>
  <c r="M905" i="5"/>
  <c r="M904" i="5"/>
  <c r="M903" i="5"/>
  <c r="M902" i="5"/>
  <c r="M901" i="5"/>
  <c r="M900" i="5"/>
  <c r="M899" i="5"/>
  <c r="M898" i="5"/>
  <c r="M897" i="5"/>
  <c r="M896" i="5"/>
  <c r="M895" i="5"/>
  <c r="M894" i="5"/>
  <c r="M893" i="5"/>
  <c r="M892" i="5"/>
  <c r="M891" i="5"/>
  <c r="M890" i="5"/>
  <c r="M889" i="5"/>
  <c r="M888" i="5"/>
  <c r="M887" i="5"/>
  <c r="M886" i="5"/>
  <c r="M885" i="5"/>
  <c r="M884" i="5"/>
  <c r="M883" i="5"/>
  <c r="M882" i="5"/>
  <c r="M881" i="5"/>
  <c r="M880" i="5"/>
  <c r="M879" i="5"/>
  <c r="M878" i="5"/>
  <c r="M877" i="5"/>
  <c r="M876" i="5"/>
  <c r="M875" i="5"/>
  <c r="M874" i="5"/>
  <c r="M873" i="5"/>
  <c r="M872" i="5"/>
  <c r="M871" i="5"/>
  <c r="M870" i="5"/>
  <c r="M869" i="5"/>
  <c r="M868" i="5"/>
  <c r="M867" i="5"/>
  <c r="M866" i="5"/>
  <c r="M865" i="5"/>
  <c r="M864" i="5"/>
  <c r="M863" i="5"/>
  <c r="M862" i="5"/>
  <c r="M861" i="5"/>
  <c r="M860" i="5"/>
  <c r="M859" i="5"/>
  <c r="M858" i="5"/>
  <c r="M857" i="5"/>
  <c r="M856" i="5"/>
  <c r="M855" i="5"/>
  <c r="M854" i="5"/>
  <c r="M853" i="5"/>
  <c r="M852" i="5"/>
  <c r="M851" i="5"/>
  <c r="M850" i="5"/>
  <c r="M849" i="5"/>
  <c r="M848" i="5"/>
  <c r="M847" i="5"/>
  <c r="M846" i="5"/>
  <c r="M845" i="5"/>
  <c r="M844" i="5"/>
  <c r="M843" i="5"/>
  <c r="M842" i="5"/>
  <c r="K815"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06" i="5"/>
  <c r="M807" i="5"/>
  <c r="M808" i="5"/>
  <c r="M809" i="5"/>
  <c r="M810" i="5"/>
  <c r="M811" i="5"/>
  <c r="M812" i="5"/>
  <c r="M813" i="5"/>
  <c r="M814" i="5"/>
  <c r="M805" i="5"/>
  <c r="M804" i="5"/>
  <c r="M803" i="5"/>
  <c r="M802" i="5"/>
  <c r="M801" i="5"/>
  <c r="M800" i="5"/>
  <c r="M799" i="5"/>
  <c r="M798" i="5"/>
  <c r="M797" i="5"/>
  <c r="M796" i="5"/>
  <c r="M795" i="5"/>
  <c r="M794" i="5"/>
  <c r="M793" i="5"/>
  <c r="M792" i="5"/>
  <c r="M791" i="5"/>
  <c r="M790" i="5"/>
  <c r="M789" i="5"/>
  <c r="M788" i="5"/>
  <c r="M787" i="5"/>
  <c r="M786" i="5"/>
  <c r="M785" i="5"/>
  <c r="M784" i="5"/>
  <c r="M783" i="5"/>
  <c r="M782" i="5"/>
  <c r="M781" i="5"/>
  <c r="M780" i="5"/>
  <c r="M779" i="5"/>
  <c r="M778" i="5"/>
  <c r="M777" i="5"/>
  <c r="M776" i="5"/>
  <c r="M775" i="5"/>
  <c r="M774" i="5"/>
  <c r="M773" i="5"/>
  <c r="M772" i="5"/>
  <c r="M771" i="5"/>
  <c r="M770" i="5"/>
  <c r="M769" i="5"/>
  <c r="M768" i="5"/>
  <c r="M767" i="5"/>
  <c r="M766" i="5"/>
  <c r="M765" i="5"/>
  <c r="M764" i="5"/>
  <c r="M763" i="5"/>
  <c r="M762" i="5"/>
  <c r="M761" i="5"/>
  <c r="M760" i="5"/>
  <c r="M759" i="5"/>
  <c r="M758" i="5"/>
  <c r="M757" i="5"/>
  <c r="M756" i="5"/>
  <c r="M755" i="5"/>
  <c r="M754" i="5"/>
  <c r="M753" i="5"/>
  <c r="M752" i="5"/>
  <c r="M751" i="5"/>
  <c r="M750" i="5"/>
  <c r="M749" i="5"/>
  <c r="M748" i="5"/>
  <c r="M747" i="5"/>
  <c r="M746" i="5"/>
  <c r="M745" i="5"/>
  <c r="M744" i="5"/>
  <c r="M743" i="5"/>
  <c r="M742" i="5"/>
  <c r="M741" i="5"/>
  <c r="M740" i="5"/>
  <c r="M739" i="5"/>
  <c r="M738" i="5"/>
  <c r="M737" i="5"/>
  <c r="M736" i="5"/>
  <c r="M735" i="5"/>
  <c r="M734" i="5"/>
  <c r="M733" i="5"/>
  <c r="M732" i="5"/>
  <c r="M731" i="5"/>
  <c r="M730" i="5"/>
  <c r="M729" i="5"/>
  <c r="M728" i="5"/>
  <c r="M727" i="5"/>
  <c r="M726" i="5"/>
  <c r="M725" i="5"/>
  <c r="M724" i="5"/>
  <c r="M723" i="5"/>
  <c r="M722" i="5"/>
  <c r="M721" i="5"/>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M698" i="5"/>
  <c r="M699" i="5"/>
  <c r="M700" i="5"/>
  <c r="M701" i="5"/>
  <c r="M702" i="5"/>
  <c r="M703" i="5"/>
  <c r="M704" i="5"/>
  <c r="M705" i="5"/>
  <c r="M706" i="5"/>
  <c r="M707" i="5"/>
  <c r="M708" i="5"/>
  <c r="M709" i="5"/>
  <c r="M710" i="5"/>
  <c r="M711" i="5"/>
  <c r="M712" i="5"/>
  <c r="M713" i="5"/>
  <c r="M714" i="5"/>
  <c r="M715" i="5"/>
  <c r="M716" i="5"/>
  <c r="M717" i="5"/>
  <c r="M718" i="5"/>
  <c r="M719" i="5"/>
  <c r="M720" i="5"/>
  <c r="M674" i="5"/>
  <c r="M675" i="5"/>
  <c r="M676" i="5"/>
  <c r="M677" i="5"/>
  <c r="M678" i="5"/>
  <c r="M679" i="5"/>
  <c r="M680" i="5"/>
  <c r="M681" i="5"/>
  <c r="M682" i="5"/>
  <c r="M683" i="5"/>
  <c r="M684" i="5"/>
  <c r="M685" i="5"/>
  <c r="M686" i="5"/>
  <c r="M687" i="5"/>
  <c r="M688" i="5"/>
  <c r="M689" i="5"/>
  <c r="M690" i="5"/>
  <c r="M691" i="5"/>
  <c r="M692" i="5"/>
  <c r="M693" i="5"/>
  <c r="M694" i="5"/>
  <c r="M695" i="5"/>
  <c r="M696" i="5"/>
  <c r="M697" i="5"/>
  <c r="M673" i="5"/>
  <c r="M672" i="5"/>
  <c r="M671" i="5"/>
  <c r="M670" i="5"/>
  <c r="M669" i="5"/>
  <c r="M668" i="5"/>
  <c r="M667" i="5"/>
  <c r="M666" i="5"/>
  <c r="M665" i="5"/>
  <c r="M664" i="5"/>
  <c r="M663" i="5"/>
  <c r="M662" i="5"/>
  <c r="M661" i="5"/>
  <c r="M660" i="5"/>
  <c r="M659" i="5"/>
  <c r="M658" i="5"/>
  <c r="M657" i="5"/>
  <c r="I659" i="5"/>
  <c r="I660" i="5"/>
  <c r="I661" i="5"/>
  <c r="I662" i="5"/>
  <c r="I663" i="5"/>
  <c r="I664" i="5"/>
  <c r="I665" i="5"/>
  <c r="I666" i="5"/>
  <c r="I667" i="5"/>
  <c r="I668" i="5"/>
  <c r="I669" i="5"/>
  <c r="I670" i="5"/>
  <c r="I671" i="5"/>
  <c r="I672" i="5"/>
  <c r="I673" i="5"/>
  <c r="I674" i="5"/>
  <c r="M656" i="5"/>
  <c r="M655" i="5"/>
  <c r="M654" i="5"/>
  <c r="M653" i="5"/>
  <c r="M652" i="5"/>
  <c r="M651" i="5"/>
  <c r="M650" i="5"/>
  <c r="M649" i="5"/>
  <c r="M648" i="5"/>
  <c r="M647" i="5"/>
  <c r="M646" i="5"/>
  <c r="M645" i="5"/>
  <c r="M644" i="5"/>
  <c r="M643" i="5"/>
  <c r="M642" i="5"/>
  <c r="M641" i="5"/>
  <c r="M640" i="5"/>
  <c r="M639" i="5"/>
  <c r="M638" i="5"/>
  <c r="M637" i="5"/>
  <c r="M636" i="5"/>
  <c r="M635" i="5"/>
  <c r="M634" i="5"/>
  <c r="M633" i="5"/>
  <c r="M632" i="5"/>
  <c r="M631" i="5"/>
  <c r="M630" i="5"/>
  <c r="M629" i="5"/>
  <c r="M628" i="5"/>
  <c r="M627" i="5"/>
  <c r="M626" i="5"/>
  <c r="M625" i="5"/>
  <c r="M624" i="5"/>
  <c r="M623" i="5"/>
  <c r="M622" i="5"/>
  <c r="M621" i="5"/>
  <c r="M620" i="5"/>
  <c r="M619" i="5"/>
  <c r="M618" i="5"/>
  <c r="M617" i="5"/>
  <c r="M616" i="5"/>
  <c r="M615" i="5"/>
  <c r="M614" i="5"/>
  <c r="M613" i="5"/>
  <c r="M612" i="5"/>
  <c r="M611" i="5"/>
  <c r="M610" i="5"/>
  <c r="M609" i="5"/>
  <c r="M608" i="5"/>
  <c r="M607" i="5"/>
  <c r="M606" i="5"/>
  <c r="M605" i="5"/>
  <c r="M604" i="5"/>
  <c r="M603" i="5"/>
  <c r="M602" i="5"/>
  <c r="M601" i="5"/>
  <c r="M600" i="5"/>
  <c r="M599" i="5"/>
  <c r="M598" i="5"/>
  <c r="M597" i="5"/>
  <c r="M596" i="5"/>
  <c r="M595" i="5"/>
  <c r="M594" i="5"/>
  <c r="M593" i="5"/>
  <c r="M592" i="5"/>
  <c r="M591" i="5"/>
  <c r="M590" i="5"/>
  <c r="M589" i="5"/>
  <c r="M588" i="5"/>
  <c r="M587" i="5"/>
  <c r="M586" i="5"/>
  <c r="M585" i="5"/>
  <c r="M584" i="5"/>
  <c r="M583" i="5"/>
  <c r="M582" i="5"/>
  <c r="M581" i="5"/>
  <c r="M580" i="5"/>
  <c r="M579" i="5"/>
  <c r="M578" i="5"/>
  <c r="M577" i="5"/>
  <c r="M576" i="5"/>
  <c r="M575" i="5"/>
  <c r="M574" i="5"/>
  <c r="M573" i="5"/>
  <c r="M572" i="5"/>
  <c r="K570" i="5"/>
  <c r="L570" i="5"/>
  <c r="M570" i="5"/>
  <c r="K571" i="5"/>
  <c r="L571" i="5"/>
  <c r="M571" i="5"/>
  <c r="K572" i="5"/>
  <c r="L572" i="5"/>
  <c r="K573" i="5"/>
  <c r="L573" i="5"/>
  <c r="K574" i="5"/>
  <c r="L574" i="5"/>
  <c r="K575" i="5"/>
  <c r="L575" i="5"/>
  <c r="K576" i="5"/>
  <c r="L576" i="5"/>
  <c r="K577" i="5"/>
  <c r="L577" i="5"/>
  <c r="K578" i="5"/>
  <c r="L578" i="5"/>
  <c r="K579" i="5"/>
  <c r="L579" i="5"/>
  <c r="K580" i="5"/>
  <c r="L580" i="5"/>
  <c r="K581" i="5"/>
  <c r="L581" i="5"/>
  <c r="K582" i="5"/>
  <c r="L582" i="5"/>
  <c r="K583" i="5"/>
  <c r="L583" i="5"/>
  <c r="K584" i="5"/>
  <c r="L584" i="5"/>
  <c r="K585" i="5"/>
  <c r="L585" i="5"/>
  <c r="J564" i="5"/>
  <c r="J565" i="5"/>
  <c r="J566" i="5"/>
  <c r="J567" i="5"/>
  <c r="J568" i="5"/>
  <c r="J569" i="5"/>
  <c r="J570" i="5"/>
  <c r="J571" i="5"/>
  <c r="J572" i="5"/>
  <c r="J573" i="5"/>
  <c r="J574" i="5"/>
  <c r="J575" i="5"/>
  <c r="J576" i="5"/>
  <c r="J577" i="5"/>
  <c r="J578" i="5"/>
  <c r="J579" i="5"/>
  <c r="J580" i="5"/>
  <c r="J581" i="5"/>
  <c r="J582" i="5"/>
  <c r="J583" i="5"/>
  <c r="J584" i="5"/>
  <c r="J585"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552" i="5"/>
  <c r="I553" i="5"/>
  <c r="I554" i="5"/>
  <c r="I555" i="5"/>
  <c r="I556" i="5"/>
  <c r="I557" i="5"/>
  <c r="I558" i="5"/>
  <c r="I559" i="5"/>
  <c r="I560" i="5"/>
  <c r="J559" i="5"/>
  <c r="J560" i="5"/>
  <c r="Q211" i="1"/>
  <c r="R211" i="1"/>
  <c r="S211" i="1"/>
  <c r="T211" i="1"/>
  <c r="Q212" i="1"/>
  <c r="R212" i="1"/>
  <c r="S212" i="1"/>
  <c r="T212" i="1"/>
  <c r="K558" i="5"/>
  <c r="L558" i="5"/>
  <c r="M558" i="5"/>
  <c r="K559" i="5"/>
  <c r="L559" i="5"/>
  <c r="M559" i="5"/>
  <c r="K560" i="5"/>
  <c r="L560" i="5"/>
  <c r="M560" i="5"/>
  <c r="K561" i="5"/>
  <c r="L561" i="5"/>
  <c r="M561" i="5"/>
  <c r="K562" i="5"/>
  <c r="L562" i="5"/>
  <c r="M562" i="5"/>
  <c r="K563" i="5"/>
  <c r="L563" i="5"/>
  <c r="M563" i="5"/>
  <c r="K564" i="5"/>
  <c r="L564" i="5"/>
  <c r="M564" i="5"/>
  <c r="K565" i="5"/>
  <c r="L565" i="5"/>
  <c r="M565" i="5"/>
  <c r="K566" i="5"/>
  <c r="L566" i="5"/>
  <c r="M566" i="5"/>
  <c r="K567" i="5"/>
  <c r="L567" i="5"/>
  <c r="M567" i="5"/>
  <c r="K568" i="5"/>
  <c r="L568" i="5"/>
  <c r="M568" i="5"/>
  <c r="K569" i="5"/>
  <c r="L569" i="5"/>
  <c r="M569" i="5"/>
  <c r="J558" i="5"/>
  <c r="J586" i="5"/>
  <c r="K586" i="5"/>
  <c r="J554" i="5"/>
  <c r="K554" i="5"/>
  <c r="L554" i="5"/>
  <c r="J555" i="5"/>
  <c r="K555" i="5"/>
  <c r="L555" i="5"/>
  <c r="J556" i="5"/>
  <c r="K556" i="5"/>
  <c r="L556" i="5"/>
  <c r="J557" i="5"/>
  <c r="K557" i="5"/>
  <c r="L557" i="5"/>
  <c r="M551" i="5"/>
  <c r="M552" i="5"/>
  <c r="M553" i="5"/>
  <c r="M554" i="5"/>
  <c r="M555" i="5"/>
  <c r="M556" i="5"/>
  <c r="M557" i="5"/>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S144" i="1"/>
  <c r="I541" i="5"/>
  <c r="I542" i="5"/>
  <c r="I543" i="5"/>
  <c r="I544" i="5"/>
  <c r="I545" i="5"/>
  <c r="I546" i="5"/>
  <c r="I547" i="5"/>
  <c r="I548" i="5"/>
  <c r="I549" i="5"/>
  <c r="I550" i="5"/>
  <c r="I551" i="5"/>
  <c r="Q198" i="1"/>
  <c r="R198" i="1"/>
  <c r="S198" i="1"/>
  <c r="T198" i="1"/>
  <c r="Q199" i="1"/>
  <c r="R199" i="1"/>
  <c r="S199" i="1"/>
  <c r="T199" i="1"/>
  <c r="T197" i="1"/>
  <c r="S197" i="1"/>
  <c r="R197" i="1"/>
  <c r="Q197" i="1"/>
  <c r="T196" i="1"/>
  <c r="S196" i="1"/>
  <c r="R196" i="1"/>
  <c r="Q196" i="1"/>
  <c r="T195" i="1"/>
  <c r="S195" i="1"/>
  <c r="R195" i="1"/>
  <c r="Q195" i="1"/>
  <c r="T194" i="1"/>
  <c r="S194" i="1"/>
  <c r="R194" i="1"/>
  <c r="Q194" i="1"/>
  <c r="T193" i="1"/>
  <c r="S193" i="1"/>
  <c r="R193" i="1"/>
  <c r="Q193" i="1"/>
  <c r="T192" i="1"/>
  <c r="S192" i="1"/>
  <c r="R192" i="1"/>
  <c r="Q192" i="1"/>
  <c r="T191" i="1"/>
  <c r="S191" i="1"/>
  <c r="R191" i="1"/>
  <c r="Q191" i="1"/>
  <c r="M541" i="5"/>
  <c r="M542" i="5"/>
  <c r="M543" i="5"/>
  <c r="M544" i="5"/>
  <c r="M545" i="5"/>
  <c r="M546" i="5"/>
  <c r="M547" i="5"/>
  <c r="M548" i="5"/>
  <c r="M549" i="5"/>
  <c r="M550" i="5"/>
  <c r="M539" i="5"/>
  <c r="M540" i="5"/>
  <c r="M446" i="5"/>
  <c r="M519" i="5"/>
  <c r="M529" i="5"/>
  <c r="M530" i="5"/>
  <c r="M462" i="5"/>
  <c r="M458" i="5"/>
  <c r="M485" i="5"/>
  <c r="M511" i="5"/>
  <c r="M488" i="5"/>
  <c r="M528" i="5"/>
  <c r="M512" i="5"/>
  <c r="M465" i="5"/>
  <c r="M520" i="5"/>
  <c r="M496" i="5"/>
  <c r="M444" i="5"/>
  <c r="M464" i="5"/>
  <c r="M493" i="5"/>
  <c r="M508" i="5"/>
  <c r="M467" i="5"/>
  <c r="M481" i="5"/>
  <c r="M525" i="5"/>
  <c r="M521" i="5"/>
  <c r="M459" i="5"/>
  <c r="M482" i="5"/>
  <c r="M507" i="5"/>
  <c r="M532" i="5"/>
  <c r="M476" i="5"/>
  <c r="M477" i="5"/>
  <c r="M527" i="5"/>
  <c r="M456" i="5"/>
  <c r="M469" i="5"/>
  <c r="M483" i="5"/>
  <c r="M500" i="5"/>
  <c r="M435" i="5"/>
  <c r="M455" i="5"/>
  <c r="M441" i="5"/>
  <c r="M522" i="5"/>
  <c r="M463" i="5"/>
  <c r="M442" i="5"/>
  <c r="M523" i="5"/>
  <c r="M437" i="5"/>
  <c r="M509" i="5"/>
  <c r="M471" i="5"/>
  <c r="M478" i="5"/>
  <c r="M472" i="5"/>
  <c r="M448" i="5"/>
  <c r="M473" i="5"/>
  <c r="M452" i="5"/>
  <c r="M436" i="5"/>
  <c r="M498" i="5"/>
  <c r="M449" i="5"/>
  <c r="M453" i="5"/>
  <c r="M516" i="5"/>
  <c r="M501" i="5"/>
  <c r="M487" i="5"/>
  <c r="M503" i="5"/>
  <c r="M438" i="5"/>
  <c r="M439" i="5"/>
  <c r="M440" i="5"/>
  <c r="M443" i="5"/>
  <c r="M447" i="5"/>
  <c r="M450" i="5"/>
  <c r="M451" i="5"/>
  <c r="M454" i="5"/>
  <c r="M457" i="5"/>
  <c r="M460" i="5"/>
  <c r="M461" i="5"/>
  <c r="M466" i="5"/>
  <c r="M468" i="5"/>
  <c r="M470" i="5"/>
  <c r="M474" i="5"/>
  <c r="M479" i="5"/>
  <c r="M480" i="5"/>
  <c r="M484" i="5"/>
  <c r="M486" i="5"/>
  <c r="M489" i="5"/>
  <c r="M490" i="5"/>
  <c r="M492" i="5"/>
  <c r="M495" i="5"/>
  <c r="M497" i="5"/>
  <c r="M499" i="5"/>
  <c r="M502" i="5"/>
  <c r="M504" i="5"/>
  <c r="M505" i="5"/>
  <c r="M506" i="5"/>
  <c r="M510" i="5"/>
  <c r="M513" i="5"/>
  <c r="M514" i="5"/>
  <c r="M517" i="5"/>
  <c r="M518" i="5"/>
  <c r="M524" i="5"/>
  <c r="M531" i="5"/>
  <c r="M533" i="5"/>
  <c r="M534" i="5"/>
  <c r="M491" i="5"/>
  <c r="M526" i="5"/>
  <c r="M535" i="5"/>
  <c r="M536" i="5"/>
  <c r="M537" i="5"/>
  <c r="M538" i="5"/>
  <c r="M515" i="5"/>
  <c r="M475" i="5"/>
  <c r="M445" i="5"/>
  <c r="M494" i="5"/>
  <c r="A2" i="1" a="1"/>
  <c r="A2" i="1" s="1"/>
  <c r="I540" i="5"/>
  <c r="I535" i="5"/>
  <c r="I536" i="5"/>
  <c r="I537" i="5"/>
  <c r="I538" i="5"/>
  <c r="I539"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J435" i="5"/>
  <c r="K435" i="5"/>
  <c r="L435" i="5"/>
  <c r="J436" i="5"/>
  <c r="K436" i="5"/>
  <c r="L436" i="5"/>
  <c r="J437" i="5"/>
  <c r="K437" i="5"/>
  <c r="L437" i="5"/>
  <c r="J438" i="5"/>
  <c r="K438" i="5"/>
  <c r="L438" i="5"/>
  <c r="J439" i="5"/>
  <c r="K439" i="5"/>
  <c r="L439" i="5"/>
  <c r="T153" i="1"/>
  <c r="S153" i="1"/>
  <c r="R153" i="1"/>
  <c r="Q153" i="1"/>
  <c r="T190" i="1"/>
  <c r="S190" i="1"/>
  <c r="R190" i="1"/>
  <c r="Q190" i="1"/>
  <c r="T189" i="1"/>
  <c r="S189" i="1"/>
  <c r="R189" i="1"/>
  <c r="Q189" i="1"/>
  <c r="T188" i="1"/>
  <c r="S188" i="1"/>
  <c r="R188" i="1"/>
  <c r="Q188" i="1"/>
  <c r="T187" i="1"/>
  <c r="S187" i="1"/>
  <c r="R187" i="1"/>
  <c r="Q187" i="1"/>
  <c r="T186" i="1"/>
  <c r="S186" i="1"/>
  <c r="R186" i="1"/>
  <c r="Q186" i="1"/>
  <c r="T185" i="1"/>
  <c r="S185" i="1"/>
  <c r="R185" i="1"/>
  <c r="Q185" i="1"/>
  <c r="T184" i="1"/>
  <c r="S184" i="1"/>
  <c r="R184" i="1"/>
  <c r="Q184" i="1"/>
  <c r="T183" i="1"/>
  <c r="S183" i="1"/>
  <c r="R183" i="1"/>
  <c r="Q183" i="1"/>
  <c r="T182" i="1"/>
  <c r="S182" i="1"/>
  <c r="R182" i="1"/>
  <c r="Q182" i="1"/>
  <c r="T181" i="1"/>
  <c r="S181" i="1"/>
  <c r="R181" i="1"/>
  <c r="Q181" i="1"/>
  <c r="T180" i="1"/>
  <c r="S180" i="1"/>
  <c r="R180" i="1"/>
  <c r="Q180" i="1"/>
  <c r="T179" i="1"/>
  <c r="S179" i="1"/>
  <c r="R179" i="1"/>
  <c r="Q179" i="1"/>
  <c r="T178" i="1"/>
  <c r="S178" i="1"/>
  <c r="R178" i="1"/>
  <c r="Q178" i="1"/>
  <c r="T177" i="1"/>
  <c r="S177" i="1"/>
  <c r="R177" i="1"/>
  <c r="Q177" i="1"/>
  <c r="T176" i="1"/>
  <c r="S176" i="1"/>
  <c r="R176" i="1"/>
  <c r="Q176" i="1"/>
  <c r="T175" i="1"/>
  <c r="S175" i="1"/>
  <c r="R175" i="1"/>
  <c r="Q175" i="1"/>
  <c r="T174" i="1"/>
  <c r="S174" i="1"/>
  <c r="R174" i="1"/>
  <c r="Q174" i="1"/>
  <c r="T173" i="1"/>
  <c r="S173" i="1"/>
  <c r="R173" i="1"/>
  <c r="Q173" i="1"/>
  <c r="T172" i="1"/>
  <c r="S172" i="1"/>
  <c r="R172" i="1"/>
  <c r="Q172" i="1"/>
  <c r="T171" i="1"/>
  <c r="S171" i="1"/>
  <c r="R171" i="1"/>
  <c r="Q171" i="1"/>
  <c r="T170" i="1"/>
  <c r="S170" i="1"/>
  <c r="R170" i="1"/>
  <c r="Q170" i="1"/>
  <c r="T169" i="1"/>
  <c r="S169" i="1"/>
  <c r="R169" i="1"/>
  <c r="Q169" i="1"/>
  <c r="T168" i="1"/>
  <c r="S168" i="1"/>
  <c r="R168" i="1"/>
  <c r="Q168" i="1"/>
  <c r="T167" i="1"/>
  <c r="S167" i="1"/>
  <c r="R167" i="1"/>
  <c r="Q167" i="1"/>
  <c r="T166" i="1"/>
  <c r="S166" i="1"/>
  <c r="R166" i="1"/>
  <c r="Q166" i="1"/>
  <c r="T165" i="1"/>
  <c r="S165" i="1"/>
  <c r="R165" i="1"/>
  <c r="Q165" i="1"/>
  <c r="T164" i="1"/>
  <c r="S164" i="1"/>
  <c r="R164" i="1"/>
  <c r="Q164" i="1"/>
  <c r="T163" i="1"/>
  <c r="S163" i="1"/>
  <c r="R163" i="1"/>
  <c r="Q163" i="1"/>
  <c r="T162" i="1"/>
  <c r="S162" i="1"/>
  <c r="R162" i="1"/>
  <c r="Q162" i="1"/>
  <c r="T161" i="1"/>
  <c r="S161" i="1"/>
  <c r="R161" i="1"/>
  <c r="Q161" i="1"/>
  <c r="T160" i="1"/>
  <c r="S160" i="1"/>
  <c r="R160" i="1"/>
  <c r="Q160" i="1"/>
  <c r="T159" i="1"/>
  <c r="S159" i="1"/>
  <c r="R159" i="1"/>
  <c r="Q159" i="1"/>
  <c r="T158" i="1"/>
  <c r="S158" i="1"/>
  <c r="R158" i="1"/>
  <c r="Q158" i="1"/>
  <c r="T157" i="1"/>
  <c r="S157" i="1"/>
  <c r="R157" i="1"/>
  <c r="Q157" i="1"/>
  <c r="T156" i="1"/>
  <c r="S156" i="1"/>
  <c r="R156" i="1"/>
  <c r="Q156" i="1"/>
  <c r="T155" i="1"/>
  <c r="S155" i="1"/>
  <c r="R155" i="1"/>
  <c r="Q155" i="1"/>
  <c r="T154" i="1"/>
  <c r="S154" i="1"/>
  <c r="R154" i="1"/>
  <c r="Q154" i="1"/>
  <c r="M417" i="5"/>
  <c r="M418" i="5"/>
  <c r="M419" i="5"/>
  <c r="M420" i="5"/>
  <c r="M421" i="5"/>
  <c r="M422" i="5"/>
  <c r="M423" i="5"/>
  <c r="M424" i="5"/>
  <c r="M425" i="5"/>
  <c r="M426" i="5"/>
  <c r="M427" i="5"/>
  <c r="M428" i="5"/>
  <c r="M429" i="5"/>
  <c r="M430" i="5"/>
  <c r="M431" i="5"/>
  <c r="M432" i="5"/>
  <c r="M433" i="5"/>
  <c r="M434"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Q151" i="1"/>
  <c r="R151" i="1"/>
  <c r="S151" i="1"/>
  <c r="T151" i="1"/>
  <c r="Q152" i="1"/>
  <c r="R152" i="1"/>
  <c r="S152" i="1"/>
  <c r="T152" i="1"/>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22" i="1"/>
  <c r="R122" i="1"/>
  <c r="S122" i="1"/>
  <c r="T122" i="1"/>
  <c r="Q123" i="1"/>
  <c r="R123" i="1"/>
  <c r="S123" i="1"/>
  <c r="T123" i="1"/>
  <c r="Q124" i="1"/>
  <c r="R124" i="1"/>
  <c r="S124" i="1"/>
  <c r="T124" i="1"/>
  <c r="M374" i="5"/>
  <c r="M375" i="5"/>
  <c r="M376" i="5"/>
  <c r="M377" i="5"/>
  <c r="M378" i="5"/>
  <c r="M379" i="5"/>
  <c r="Q118" i="1"/>
  <c r="R118" i="1"/>
  <c r="S118" i="1"/>
  <c r="T118" i="1"/>
  <c r="Q119" i="1"/>
  <c r="R119" i="1"/>
  <c r="S119" i="1"/>
  <c r="T119" i="1"/>
  <c r="Q120" i="1"/>
  <c r="R120" i="1"/>
  <c r="S120" i="1"/>
  <c r="T120" i="1"/>
  <c r="Q121" i="1"/>
  <c r="R121" i="1"/>
  <c r="S121" i="1"/>
  <c r="T121" i="1"/>
  <c r="Q62" i="1"/>
  <c r="Q61" i="1"/>
  <c r="Q60" i="1"/>
  <c r="Q59" i="1"/>
  <c r="Q58" i="1"/>
  <c r="Q57" i="1"/>
  <c r="Q56" i="1"/>
  <c r="Q55" i="1"/>
  <c r="Q54" i="1"/>
  <c r="Q115" i="1"/>
  <c r="R115" i="1"/>
  <c r="S115" i="1"/>
  <c r="T115" i="1"/>
  <c r="Q116" i="1"/>
  <c r="R116" i="1"/>
  <c r="S116" i="1"/>
  <c r="T116" i="1"/>
  <c r="Q117" i="1"/>
  <c r="R117" i="1"/>
  <c r="S117" i="1"/>
  <c r="T117" i="1"/>
  <c r="Q94" i="1"/>
  <c r="Q95" i="1"/>
  <c r="Q96" i="1"/>
  <c r="Q97" i="1"/>
  <c r="Q98" i="1"/>
  <c r="Q99" i="1"/>
  <c r="Q100" i="1"/>
  <c r="Q101" i="1"/>
  <c r="Q102" i="1"/>
  <c r="Q103" i="1"/>
  <c r="Q104" i="1"/>
  <c r="Q105" i="1"/>
  <c r="Q106" i="1"/>
  <c r="Q107" i="1"/>
  <c r="Q108" i="1"/>
  <c r="Q109" i="1"/>
  <c r="Q110" i="1"/>
  <c r="Q111" i="1"/>
  <c r="Q112" i="1"/>
  <c r="Q113" i="1"/>
  <c r="Q114" i="1"/>
  <c r="R56" i="1"/>
  <c r="S56" i="1"/>
  <c r="T56" i="1"/>
  <c r="R57" i="1"/>
  <c r="S57" i="1"/>
  <c r="T57" i="1"/>
  <c r="R58" i="1"/>
  <c r="S58" i="1"/>
  <c r="T58" i="1"/>
  <c r="R59" i="1"/>
  <c r="S59" i="1"/>
  <c r="T59" i="1"/>
  <c r="R60" i="1"/>
  <c r="S60" i="1"/>
  <c r="T60" i="1"/>
  <c r="R61" i="1"/>
  <c r="S61" i="1"/>
  <c r="T61" i="1"/>
  <c r="R62" i="1"/>
  <c r="S62" i="1"/>
  <c r="T62" i="1"/>
  <c r="R63" i="1"/>
  <c r="S63" i="1"/>
  <c r="T63" i="1"/>
  <c r="R64" i="1"/>
  <c r="S64" i="1"/>
  <c r="T64" i="1"/>
  <c r="R65" i="1"/>
  <c r="S65" i="1"/>
  <c r="T65" i="1"/>
  <c r="R66" i="1"/>
  <c r="S66" i="1"/>
  <c r="T66" i="1"/>
  <c r="R67" i="1"/>
  <c r="S67" i="1"/>
  <c r="T67" i="1"/>
  <c r="R68" i="1"/>
  <c r="S68" i="1"/>
  <c r="T68" i="1"/>
  <c r="R69" i="1"/>
  <c r="S69" i="1"/>
  <c r="T69" i="1"/>
  <c r="R70" i="1"/>
  <c r="S70" i="1"/>
  <c r="T70" i="1"/>
  <c r="R71" i="1"/>
  <c r="S71" i="1"/>
  <c r="T71" i="1"/>
  <c r="R72" i="1"/>
  <c r="S72" i="1"/>
  <c r="T72" i="1"/>
  <c r="R73" i="1"/>
  <c r="S73" i="1"/>
  <c r="T73" i="1"/>
  <c r="R74" i="1"/>
  <c r="S74" i="1"/>
  <c r="T74" i="1"/>
  <c r="R75" i="1"/>
  <c r="S75" i="1"/>
  <c r="T75" i="1"/>
  <c r="R76" i="1"/>
  <c r="S76" i="1"/>
  <c r="T76" i="1"/>
  <c r="R77" i="1"/>
  <c r="S77" i="1"/>
  <c r="T77" i="1"/>
  <c r="R78" i="1"/>
  <c r="S78" i="1"/>
  <c r="T78" i="1"/>
  <c r="R79" i="1"/>
  <c r="S79" i="1"/>
  <c r="T79" i="1"/>
  <c r="R80" i="1"/>
  <c r="S80" i="1"/>
  <c r="T80" i="1"/>
  <c r="R81" i="1"/>
  <c r="S81" i="1"/>
  <c r="T81" i="1"/>
  <c r="R82" i="1"/>
  <c r="S82" i="1"/>
  <c r="T82" i="1"/>
  <c r="R83" i="1"/>
  <c r="S83" i="1"/>
  <c r="T83" i="1"/>
  <c r="R84" i="1"/>
  <c r="S84" i="1"/>
  <c r="T84" i="1"/>
  <c r="R85" i="1"/>
  <c r="S85" i="1"/>
  <c r="T85" i="1"/>
  <c r="R86" i="1"/>
  <c r="S86" i="1"/>
  <c r="T86" i="1"/>
  <c r="R87" i="1"/>
  <c r="S87" i="1"/>
  <c r="T87" i="1"/>
  <c r="R88" i="1"/>
  <c r="S88" i="1"/>
  <c r="T88" i="1"/>
  <c r="R89" i="1"/>
  <c r="S89" i="1"/>
  <c r="T89" i="1"/>
  <c r="R90" i="1"/>
  <c r="S90" i="1"/>
  <c r="T90" i="1"/>
  <c r="R91" i="1"/>
  <c r="S91" i="1"/>
  <c r="T91" i="1"/>
  <c r="R92" i="1"/>
  <c r="S92" i="1"/>
  <c r="T92" i="1"/>
  <c r="R93" i="1"/>
  <c r="S93" i="1"/>
  <c r="T93" i="1"/>
  <c r="R94" i="1"/>
  <c r="S94" i="1"/>
  <c r="T94" i="1"/>
  <c r="R95" i="1"/>
  <c r="S95" i="1"/>
  <c r="T95" i="1"/>
  <c r="R96" i="1"/>
  <c r="S96" i="1"/>
  <c r="T96" i="1"/>
  <c r="R97" i="1"/>
  <c r="S97" i="1"/>
  <c r="T97" i="1"/>
  <c r="R98" i="1"/>
  <c r="S98" i="1"/>
  <c r="T98" i="1"/>
  <c r="R99" i="1"/>
  <c r="S99" i="1"/>
  <c r="T99" i="1"/>
  <c r="R100" i="1"/>
  <c r="S100" i="1"/>
  <c r="T100" i="1"/>
  <c r="R101" i="1"/>
  <c r="S101" i="1"/>
  <c r="T101" i="1"/>
  <c r="R102" i="1"/>
  <c r="S102" i="1"/>
  <c r="T102" i="1"/>
  <c r="R103" i="1"/>
  <c r="S103" i="1"/>
  <c r="T103" i="1"/>
  <c r="R104" i="1"/>
  <c r="S104" i="1"/>
  <c r="T104" i="1"/>
  <c r="R105" i="1"/>
  <c r="S105" i="1"/>
  <c r="T105" i="1"/>
  <c r="R106" i="1"/>
  <c r="S106" i="1"/>
  <c r="T106" i="1"/>
  <c r="R107" i="1"/>
  <c r="S107" i="1"/>
  <c r="T107" i="1"/>
  <c r="R108" i="1"/>
  <c r="S108" i="1"/>
  <c r="T108" i="1"/>
  <c r="R109" i="1"/>
  <c r="S109" i="1"/>
  <c r="T109" i="1"/>
  <c r="R110" i="1"/>
  <c r="S110" i="1"/>
  <c r="T110" i="1"/>
  <c r="R111" i="1"/>
  <c r="S111" i="1"/>
  <c r="T111" i="1"/>
  <c r="R112" i="1"/>
  <c r="S112" i="1"/>
  <c r="T112" i="1"/>
  <c r="R113" i="1"/>
  <c r="S113" i="1"/>
  <c r="T113" i="1"/>
  <c r="R114" i="1"/>
  <c r="S114" i="1"/>
  <c r="T1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2" i="1"/>
  <c r="R2" i="1"/>
  <c r="M327" i="5"/>
  <c r="R49" i="1"/>
  <c r="S49" i="1"/>
  <c r="T49" i="1"/>
  <c r="R50" i="1"/>
  <c r="S50" i="1"/>
  <c r="T50" i="1"/>
  <c r="R51" i="1"/>
  <c r="S51" i="1"/>
  <c r="T51" i="1"/>
  <c r="R52" i="1"/>
  <c r="S52" i="1"/>
  <c r="T52" i="1"/>
  <c r="R53" i="1"/>
  <c r="S53" i="1"/>
  <c r="T53" i="1"/>
  <c r="R54" i="1"/>
  <c r="S54" i="1"/>
  <c r="T54" i="1"/>
  <c r="R55" i="1"/>
  <c r="S55" i="1"/>
  <c r="T55" i="1"/>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83" i="5"/>
  <c r="K1084" i="5"/>
  <c r="K1085" i="5"/>
  <c r="K1086" i="5"/>
  <c r="K1087" i="5"/>
  <c r="K1088" i="5"/>
  <c r="K1089" i="5"/>
  <c r="K1090" i="5"/>
  <c r="K1091" i="5"/>
  <c r="K1092" i="5"/>
  <c r="K1093" i="5"/>
  <c r="K1094" i="5"/>
  <c r="K1095" i="5"/>
  <c r="K1096" i="5"/>
  <c r="K1097" i="5"/>
  <c r="K1098" i="5"/>
  <c r="K1099" i="5"/>
  <c r="K1100" i="5"/>
  <c r="K1101" i="5"/>
  <c r="K1102" i="5"/>
  <c r="K1063" i="5"/>
  <c r="K1064" i="5"/>
  <c r="K1065" i="5"/>
  <c r="K1066" i="5"/>
  <c r="K1067" i="5"/>
  <c r="K1068" i="5"/>
  <c r="K1069" i="5"/>
  <c r="K1070" i="5"/>
  <c r="K1071" i="5"/>
  <c r="K1072" i="5"/>
  <c r="K1073" i="5"/>
  <c r="K1074" i="5"/>
  <c r="K1075" i="5"/>
  <c r="K1076" i="5"/>
  <c r="K1077" i="5"/>
  <c r="K1078" i="5"/>
  <c r="K1079" i="5"/>
  <c r="K1080" i="5"/>
  <c r="K1081" i="5"/>
  <c r="K108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K1414" i="5"/>
  <c r="K1415" i="5"/>
  <c r="K1416" i="5"/>
  <c r="K1417" i="5"/>
  <c r="K99" i="5"/>
  <c r="K52" i="5"/>
  <c r="K51" i="5"/>
  <c r="K98" i="5"/>
  <c r="K97" i="5"/>
  <c r="K50" i="5"/>
  <c r="K96" i="5"/>
  <c r="K102" i="5"/>
  <c r="K49" i="5"/>
  <c r="K95" i="5"/>
  <c r="K48" i="5"/>
  <c r="K94" i="5"/>
  <c r="K93" i="5"/>
  <c r="K47" i="5"/>
  <c r="K46" i="5"/>
  <c r="K92" i="5"/>
  <c r="K45" i="5"/>
  <c r="K44" i="5"/>
  <c r="K91" i="5"/>
  <c r="K43" i="5"/>
  <c r="K42" i="5"/>
  <c r="K90" i="5"/>
  <c r="K41" i="5"/>
  <c r="K89" i="5"/>
  <c r="K40" i="5"/>
  <c r="K88" i="5"/>
  <c r="K39" i="5"/>
  <c r="K38" i="5"/>
  <c r="K87" i="5"/>
  <c r="K37" i="5"/>
  <c r="K36" i="5"/>
  <c r="K35" i="5"/>
  <c r="K34" i="5"/>
  <c r="K33" i="5"/>
  <c r="K32" i="5"/>
  <c r="K31" i="5"/>
  <c r="K86" i="5"/>
  <c r="K85" i="5"/>
  <c r="K30" i="5"/>
  <c r="K84" i="5"/>
  <c r="K29" i="5"/>
  <c r="K83" i="5"/>
  <c r="K82" i="5"/>
  <c r="K28" i="5"/>
  <c r="K81" i="5"/>
  <c r="K80" i="5"/>
  <c r="K27" i="5"/>
  <c r="K79" i="5"/>
  <c r="K78" i="5"/>
  <c r="K26" i="5"/>
  <c r="K25" i="5"/>
  <c r="K24" i="5"/>
  <c r="K77" i="5"/>
  <c r="K76" i="5"/>
  <c r="K75" i="5"/>
  <c r="K74" i="5"/>
  <c r="K23" i="5"/>
  <c r="K22" i="5"/>
  <c r="K73" i="5"/>
  <c r="K72" i="5"/>
  <c r="K21" i="5"/>
  <c r="K20" i="5"/>
  <c r="K19" i="5"/>
  <c r="K71" i="5"/>
  <c r="K18" i="5"/>
  <c r="K101" i="5"/>
  <c r="K17" i="5"/>
  <c r="K70" i="5"/>
  <c r="K69" i="5"/>
  <c r="K16" i="5"/>
  <c r="K68" i="5"/>
  <c r="K15" i="5"/>
  <c r="K14" i="5"/>
  <c r="K13" i="5"/>
  <c r="K67" i="5"/>
  <c r="K12" i="5"/>
  <c r="K11" i="5"/>
  <c r="K66" i="5"/>
  <c r="K65" i="5"/>
  <c r="K10" i="5"/>
  <c r="K64" i="5"/>
  <c r="K63" i="5"/>
  <c r="K9" i="5"/>
  <c r="K8" i="5"/>
  <c r="K62" i="5"/>
  <c r="K7" i="5"/>
  <c r="K6" i="5"/>
  <c r="K61" i="5"/>
  <c r="K60" i="5"/>
  <c r="K59" i="5"/>
  <c r="K58" i="5"/>
  <c r="K5" i="5"/>
  <c r="K4" i="5"/>
  <c r="K57" i="5"/>
  <c r="K56" i="5"/>
  <c r="K3" i="5"/>
  <c r="K55" i="5"/>
  <c r="K100" i="5"/>
  <c r="K54" i="5"/>
  <c r="I3" i="5"/>
  <c r="J53" i="5"/>
  <c r="K53" i="5"/>
  <c r="L53" i="5"/>
  <c r="M53" i="5"/>
  <c r="J54" i="5"/>
  <c r="L54" i="5"/>
  <c r="M54" i="5"/>
  <c r="J100" i="5"/>
  <c r="L100" i="5"/>
  <c r="M100" i="5"/>
  <c r="J55" i="5"/>
  <c r="L55" i="5"/>
  <c r="M55" i="5"/>
  <c r="J3" i="5"/>
  <c r="L3" i="5"/>
  <c r="M3" i="5"/>
  <c r="J56" i="5"/>
  <c r="L56" i="5"/>
  <c r="M56" i="5"/>
  <c r="J57" i="5"/>
  <c r="L57" i="5"/>
  <c r="M57" i="5"/>
  <c r="J4" i="5"/>
  <c r="L4" i="5"/>
  <c r="M4" i="5"/>
  <c r="J5" i="5"/>
  <c r="L5" i="5"/>
  <c r="M5" i="5"/>
  <c r="J58" i="5"/>
  <c r="L58" i="5"/>
  <c r="M58" i="5"/>
  <c r="J59" i="5"/>
  <c r="L59" i="5"/>
  <c r="M59" i="5"/>
  <c r="J60" i="5"/>
  <c r="L60" i="5"/>
  <c r="M60" i="5"/>
  <c r="J61" i="5"/>
  <c r="L61" i="5"/>
  <c r="M61" i="5"/>
  <c r="J6" i="5"/>
  <c r="L6" i="5"/>
  <c r="M6" i="5"/>
  <c r="J7" i="5"/>
  <c r="L7" i="5"/>
  <c r="M7" i="5"/>
  <c r="J62" i="5"/>
  <c r="L62" i="5"/>
  <c r="M62" i="5"/>
  <c r="J8" i="5"/>
  <c r="L8" i="5"/>
  <c r="M8" i="5"/>
  <c r="J9" i="5"/>
  <c r="L9" i="5"/>
  <c r="M9" i="5"/>
  <c r="J63" i="5"/>
  <c r="L63" i="5"/>
  <c r="M63" i="5"/>
  <c r="J64" i="5"/>
  <c r="L64" i="5"/>
  <c r="M64" i="5"/>
  <c r="J10" i="5"/>
  <c r="L10" i="5"/>
  <c r="M10" i="5"/>
  <c r="J65" i="5"/>
  <c r="L65" i="5"/>
  <c r="M65" i="5"/>
  <c r="J66" i="5"/>
  <c r="L66" i="5"/>
  <c r="M66" i="5"/>
  <c r="J11" i="5"/>
  <c r="L11" i="5"/>
  <c r="M11" i="5"/>
  <c r="J12" i="5"/>
  <c r="L12" i="5"/>
  <c r="M12" i="5"/>
  <c r="J67" i="5"/>
  <c r="L67" i="5"/>
  <c r="M67" i="5"/>
  <c r="J13" i="5"/>
  <c r="L13" i="5"/>
  <c r="M13" i="5"/>
  <c r="J14" i="5"/>
  <c r="L14" i="5"/>
  <c r="M14" i="5"/>
  <c r="J15" i="5"/>
  <c r="L15" i="5"/>
  <c r="M15" i="5"/>
  <c r="J68" i="5"/>
  <c r="L68" i="5"/>
  <c r="M68" i="5"/>
  <c r="J16" i="5"/>
  <c r="L16" i="5"/>
  <c r="M16" i="5"/>
  <c r="J69" i="5"/>
  <c r="L69" i="5"/>
  <c r="M69" i="5"/>
  <c r="J70" i="5"/>
  <c r="L70" i="5"/>
  <c r="M70" i="5"/>
  <c r="J17" i="5"/>
  <c r="L17" i="5"/>
  <c r="M17" i="5"/>
  <c r="J101" i="5"/>
  <c r="L101" i="5"/>
  <c r="M101" i="5"/>
  <c r="J18" i="5"/>
  <c r="L18" i="5"/>
  <c r="M18" i="5"/>
  <c r="J71" i="5"/>
  <c r="L71" i="5"/>
  <c r="M71" i="5"/>
  <c r="J19" i="5"/>
  <c r="L19" i="5"/>
  <c r="M19" i="5"/>
  <c r="J20" i="5"/>
  <c r="L20" i="5"/>
  <c r="M20" i="5"/>
  <c r="J21" i="5"/>
  <c r="L21" i="5"/>
  <c r="M21" i="5"/>
  <c r="J72" i="5"/>
  <c r="L72" i="5"/>
  <c r="M72" i="5"/>
  <c r="J73" i="5"/>
  <c r="L73" i="5"/>
  <c r="M73" i="5"/>
  <c r="J22" i="5"/>
  <c r="L22" i="5"/>
  <c r="M22" i="5"/>
  <c r="J23" i="5"/>
  <c r="L23" i="5"/>
  <c r="M23" i="5"/>
  <c r="J74" i="5"/>
  <c r="L74" i="5"/>
  <c r="M74" i="5"/>
  <c r="J75" i="5"/>
  <c r="L75" i="5"/>
  <c r="M75" i="5"/>
  <c r="J76" i="5"/>
  <c r="L76" i="5"/>
  <c r="M76" i="5"/>
  <c r="J77" i="5"/>
  <c r="L77" i="5"/>
  <c r="M77" i="5"/>
  <c r="J24" i="5"/>
  <c r="L24" i="5"/>
  <c r="M24" i="5"/>
  <c r="J25" i="5"/>
  <c r="L25" i="5"/>
  <c r="M25" i="5"/>
  <c r="J26" i="5"/>
  <c r="L26" i="5"/>
  <c r="M26" i="5"/>
  <c r="J78" i="5"/>
  <c r="L78" i="5"/>
  <c r="M78" i="5"/>
  <c r="J79" i="5"/>
  <c r="L79" i="5"/>
  <c r="M79" i="5"/>
  <c r="J27" i="5"/>
  <c r="L27" i="5"/>
  <c r="M27" i="5"/>
  <c r="J80" i="5"/>
  <c r="L80" i="5"/>
  <c r="M80" i="5"/>
  <c r="J81" i="5"/>
  <c r="L81" i="5"/>
  <c r="M81" i="5"/>
  <c r="J28" i="5"/>
  <c r="L28" i="5"/>
  <c r="M28" i="5"/>
  <c r="J82" i="5"/>
  <c r="L82" i="5"/>
  <c r="M82" i="5"/>
  <c r="J83" i="5"/>
  <c r="L83" i="5"/>
  <c r="M83" i="5"/>
  <c r="J29" i="5"/>
  <c r="L29" i="5"/>
  <c r="M29" i="5"/>
  <c r="J84" i="5"/>
  <c r="L84" i="5"/>
  <c r="M84" i="5"/>
  <c r="J30" i="5"/>
  <c r="L30" i="5"/>
  <c r="M30" i="5"/>
  <c r="J85" i="5"/>
  <c r="L85" i="5"/>
  <c r="M85" i="5"/>
  <c r="J86" i="5"/>
  <c r="L86" i="5"/>
  <c r="M86" i="5"/>
  <c r="J31" i="5"/>
  <c r="L31" i="5"/>
  <c r="M31" i="5"/>
  <c r="J32" i="5"/>
  <c r="L32" i="5"/>
  <c r="M32" i="5"/>
  <c r="J33" i="5"/>
  <c r="L33" i="5"/>
  <c r="M33" i="5"/>
  <c r="J34" i="5"/>
  <c r="L34" i="5"/>
  <c r="M34" i="5"/>
  <c r="J35" i="5"/>
  <c r="L35" i="5"/>
  <c r="M35" i="5"/>
  <c r="J36" i="5"/>
  <c r="L36" i="5"/>
  <c r="M36" i="5"/>
  <c r="J37" i="5"/>
  <c r="L37" i="5"/>
  <c r="M37" i="5"/>
  <c r="J87" i="5"/>
  <c r="L87" i="5"/>
  <c r="M87" i="5"/>
  <c r="J38" i="5"/>
  <c r="L38" i="5"/>
  <c r="M38" i="5"/>
  <c r="J39" i="5"/>
  <c r="L39" i="5"/>
  <c r="M39" i="5"/>
  <c r="J88" i="5"/>
  <c r="L88" i="5"/>
  <c r="M88" i="5"/>
  <c r="J40" i="5"/>
  <c r="L40" i="5"/>
  <c r="M40" i="5"/>
  <c r="J89" i="5"/>
  <c r="L89" i="5"/>
  <c r="M89" i="5"/>
  <c r="J41" i="5"/>
  <c r="L41" i="5"/>
  <c r="M41" i="5"/>
  <c r="J90" i="5"/>
  <c r="L90" i="5"/>
  <c r="M90" i="5"/>
  <c r="J42" i="5"/>
  <c r="L42" i="5"/>
  <c r="M42" i="5"/>
  <c r="J43" i="5"/>
  <c r="L43" i="5"/>
  <c r="M43" i="5"/>
  <c r="J91" i="5"/>
  <c r="L91" i="5"/>
  <c r="M91" i="5"/>
  <c r="J44" i="5"/>
  <c r="L44" i="5"/>
  <c r="M44" i="5"/>
  <c r="J45" i="5"/>
  <c r="L45" i="5"/>
  <c r="M45" i="5"/>
  <c r="J92" i="5"/>
  <c r="L92" i="5"/>
  <c r="M92" i="5"/>
  <c r="J46" i="5"/>
  <c r="L46" i="5"/>
  <c r="M46" i="5"/>
  <c r="J47" i="5"/>
  <c r="L47" i="5"/>
  <c r="M47" i="5"/>
  <c r="J93" i="5"/>
  <c r="L93" i="5"/>
  <c r="M93" i="5"/>
  <c r="J94" i="5"/>
  <c r="L94" i="5"/>
  <c r="M94" i="5"/>
  <c r="J48" i="5"/>
  <c r="L48" i="5"/>
  <c r="M48" i="5"/>
  <c r="J95" i="5"/>
  <c r="L95" i="5"/>
  <c r="M95" i="5"/>
  <c r="J49" i="5"/>
  <c r="L49" i="5"/>
  <c r="M49" i="5"/>
  <c r="J102" i="5"/>
  <c r="L102" i="5"/>
  <c r="M102" i="5"/>
  <c r="J96" i="5"/>
  <c r="L96" i="5"/>
  <c r="M96" i="5"/>
  <c r="J50" i="5"/>
  <c r="L50" i="5"/>
  <c r="M50" i="5"/>
  <c r="J97" i="5"/>
  <c r="L97" i="5"/>
  <c r="M97" i="5"/>
  <c r="J98" i="5"/>
  <c r="L98" i="5"/>
  <c r="M98" i="5"/>
  <c r="J51" i="5"/>
  <c r="L51" i="5"/>
  <c r="M51" i="5"/>
  <c r="J52" i="5"/>
  <c r="L52" i="5"/>
  <c r="M52" i="5"/>
  <c r="J99" i="5"/>
  <c r="L99" i="5"/>
  <c r="M99" i="5"/>
  <c r="J103" i="5"/>
  <c r="L103" i="5"/>
  <c r="M103" i="5"/>
  <c r="J104" i="5"/>
  <c r="L104" i="5"/>
  <c r="M104" i="5"/>
  <c r="J105" i="5"/>
  <c r="L105" i="5"/>
  <c r="M105" i="5"/>
  <c r="J106" i="5"/>
  <c r="L106" i="5"/>
  <c r="M106" i="5"/>
  <c r="J107" i="5"/>
  <c r="L107" i="5"/>
  <c r="M107" i="5"/>
  <c r="J108" i="5"/>
  <c r="L108" i="5"/>
  <c r="M108" i="5"/>
  <c r="J109" i="5"/>
  <c r="L109" i="5"/>
  <c r="M109" i="5"/>
  <c r="J110" i="5"/>
  <c r="L110" i="5"/>
  <c r="M110" i="5"/>
  <c r="J111" i="5"/>
  <c r="L111" i="5"/>
  <c r="M111" i="5"/>
  <c r="J112" i="5"/>
  <c r="L112" i="5"/>
  <c r="M112" i="5"/>
  <c r="J113" i="5"/>
  <c r="L113" i="5"/>
  <c r="M113" i="5"/>
  <c r="J114" i="5"/>
  <c r="L114" i="5"/>
  <c r="M114" i="5"/>
  <c r="J115" i="5"/>
  <c r="L115" i="5"/>
  <c r="M115" i="5"/>
  <c r="J116" i="5"/>
  <c r="L116" i="5"/>
  <c r="M116" i="5"/>
  <c r="J117" i="5"/>
  <c r="L117" i="5"/>
  <c r="M117" i="5"/>
  <c r="J118" i="5"/>
  <c r="L118" i="5"/>
  <c r="M118" i="5"/>
  <c r="J119" i="5"/>
  <c r="L119" i="5"/>
  <c r="M119" i="5"/>
  <c r="J120" i="5"/>
  <c r="L120" i="5"/>
  <c r="M120" i="5"/>
  <c r="J121" i="5"/>
  <c r="L121" i="5"/>
  <c r="M121" i="5"/>
  <c r="J122" i="5"/>
  <c r="L122" i="5"/>
  <c r="M122" i="5"/>
  <c r="J123" i="5"/>
  <c r="L123" i="5"/>
  <c r="M123" i="5"/>
  <c r="J124" i="5"/>
  <c r="L124" i="5"/>
  <c r="M124" i="5"/>
  <c r="J125" i="5"/>
  <c r="L125" i="5"/>
  <c r="M125" i="5"/>
  <c r="J126" i="5"/>
  <c r="L126" i="5"/>
  <c r="M126" i="5"/>
  <c r="J127" i="5"/>
  <c r="L127" i="5"/>
  <c r="M127" i="5"/>
  <c r="J128" i="5"/>
  <c r="L128" i="5"/>
  <c r="M128" i="5"/>
  <c r="J129" i="5"/>
  <c r="L129" i="5"/>
  <c r="M129" i="5"/>
  <c r="J130" i="5"/>
  <c r="L130" i="5"/>
  <c r="M130" i="5"/>
  <c r="J131" i="5"/>
  <c r="L131" i="5"/>
  <c r="M131" i="5"/>
  <c r="J132" i="5"/>
  <c r="L132" i="5"/>
  <c r="M132" i="5"/>
  <c r="J133" i="5"/>
  <c r="L133" i="5"/>
  <c r="M133" i="5"/>
  <c r="J134" i="5"/>
  <c r="L134" i="5"/>
  <c r="M134" i="5"/>
  <c r="J135" i="5"/>
  <c r="L135" i="5"/>
  <c r="M135" i="5"/>
  <c r="J136" i="5"/>
  <c r="L136" i="5"/>
  <c r="M136" i="5"/>
  <c r="J137" i="5"/>
  <c r="L137" i="5"/>
  <c r="M137" i="5"/>
  <c r="J138" i="5"/>
  <c r="L138" i="5"/>
  <c r="M138" i="5"/>
  <c r="J139" i="5"/>
  <c r="L139" i="5"/>
  <c r="M139" i="5"/>
  <c r="J140" i="5"/>
  <c r="L140" i="5"/>
  <c r="M140" i="5"/>
  <c r="J141" i="5"/>
  <c r="L141" i="5"/>
  <c r="M141" i="5"/>
  <c r="J142" i="5"/>
  <c r="L142" i="5"/>
  <c r="M142" i="5"/>
  <c r="J143" i="5"/>
  <c r="L143" i="5"/>
  <c r="M143" i="5"/>
  <c r="J144" i="5"/>
  <c r="L144" i="5"/>
  <c r="M144" i="5"/>
  <c r="J145" i="5"/>
  <c r="L145" i="5"/>
  <c r="M145" i="5"/>
  <c r="J146" i="5"/>
  <c r="L146" i="5"/>
  <c r="M146" i="5"/>
  <c r="J147" i="5"/>
  <c r="L147" i="5"/>
  <c r="M147" i="5"/>
  <c r="J148" i="5"/>
  <c r="L148" i="5"/>
  <c r="M148" i="5"/>
  <c r="J149" i="5"/>
  <c r="L149" i="5"/>
  <c r="M149" i="5"/>
  <c r="J150" i="5"/>
  <c r="L150" i="5"/>
  <c r="M150" i="5"/>
  <c r="J151" i="5"/>
  <c r="L151" i="5"/>
  <c r="M151" i="5"/>
  <c r="J152" i="5"/>
  <c r="L152" i="5"/>
  <c r="M152" i="5"/>
  <c r="J153" i="5"/>
  <c r="L153" i="5"/>
  <c r="M153" i="5"/>
  <c r="J154" i="5"/>
  <c r="L154" i="5"/>
  <c r="M154" i="5"/>
  <c r="J155" i="5"/>
  <c r="L155" i="5"/>
  <c r="M155" i="5"/>
  <c r="J156" i="5"/>
  <c r="L156" i="5"/>
  <c r="M156" i="5"/>
  <c r="J157" i="5"/>
  <c r="L157" i="5"/>
  <c r="M157" i="5"/>
  <c r="J158" i="5"/>
  <c r="L158" i="5"/>
  <c r="M158" i="5"/>
  <c r="J159" i="5"/>
  <c r="L159" i="5"/>
  <c r="M159" i="5"/>
  <c r="J160" i="5"/>
  <c r="L160" i="5"/>
  <c r="M160" i="5"/>
  <c r="J161" i="5"/>
  <c r="L161" i="5"/>
  <c r="M161" i="5"/>
  <c r="J162" i="5"/>
  <c r="L162" i="5"/>
  <c r="M162" i="5"/>
  <c r="J163" i="5"/>
  <c r="L163" i="5"/>
  <c r="M163" i="5"/>
  <c r="J164" i="5"/>
  <c r="L164" i="5"/>
  <c r="M164" i="5"/>
  <c r="J165" i="5"/>
  <c r="L165" i="5"/>
  <c r="M165" i="5"/>
  <c r="J166" i="5"/>
  <c r="L166" i="5"/>
  <c r="M166" i="5"/>
  <c r="J167" i="5"/>
  <c r="L167" i="5"/>
  <c r="M167" i="5"/>
  <c r="J168" i="5"/>
  <c r="L168" i="5"/>
  <c r="M168" i="5"/>
  <c r="J169" i="5"/>
  <c r="L169" i="5"/>
  <c r="M169" i="5"/>
  <c r="J170" i="5"/>
  <c r="L170" i="5"/>
  <c r="M170" i="5"/>
  <c r="J171" i="5"/>
  <c r="L171" i="5"/>
  <c r="M171" i="5"/>
  <c r="J172" i="5"/>
  <c r="L172" i="5"/>
  <c r="M172" i="5"/>
  <c r="J173" i="5"/>
  <c r="L173" i="5"/>
  <c r="M173" i="5"/>
  <c r="J174" i="5"/>
  <c r="L174" i="5"/>
  <c r="M174" i="5"/>
  <c r="J175" i="5"/>
  <c r="L175" i="5"/>
  <c r="M175" i="5"/>
  <c r="J176" i="5"/>
  <c r="L176" i="5"/>
  <c r="M176" i="5"/>
  <c r="J177" i="5"/>
  <c r="L177" i="5"/>
  <c r="M177" i="5"/>
  <c r="J178" i="5"/>
  <c r="L178" i="5"/>
  <c r="M178" i="5"/>
  <c r="J179" i="5"/>
  <c r="L179" i="5"/>
  <c r="M179" i="5"/>
  <c r="J180" i="5"/>
  <c r="L180" i="5"/>
  <c r="M180" i="5"/>
  <c r="J181" i="5"/>
  <c r="L181" i="5"/>
  <c r="M181" i="5"/>
  <c r="J182" i="5"/>
  <c r="L182" i="5"/>
  <c r="M182" i="5"/>
  <c r="J183" i="5"/>
  <c r="L183" i="5"/>
  <c r="M183" i="5"/>
  <c r="J184" i="5"/>
  <c r="L184" i="5"/>
  <c r="M184" i="5"/>
  <c r="J185" i="5"/>
  <c r="L185" i="5"/>
  <c r="M185" i="5"/>
  <c r="J186" i="5"/>
  <c r="L186" i="5"/>
  <c r="M186" i="5"/>
  <c r="J187" i="5"/>
  <c r="L187" i="5"/>
  <c r="M187" i="5"/>
  <c r="J188" i="5"/>
  <c r="L188" i="5"/>
  <c r="M188" i="5"/>
  <c r="J189" i="5"/>
  <c r="L189" i="5"/>
  <c r="M189" i="5"/>
  <c r="J190" i="5"/>
  <c r="L190" i="5"/>
  <c r="M190" i="5"/>
  <c r="J191" i="5"/>
  <c r="L191" i="5"/>
  <c r="M191" i="5"/>
  <c r="J192" i="5"/>
  <c r="L192" i="5"/>
  <c r="M192" i="5"/>
  <c r="J193" i="5"/>
  <c r="L193" i="5"/>
  <c r="M193" i="5"/>
  <c r="J194" i="5"/>
  <c r="L194" i="5"/>
  <c r="M194" i="5"/>
  <c r="J195" i="5"/>
  <c r="L195" i="5"/>
  <c r="M195" i="5"/>
  <c r="J196" i="5"/>
  <c r="L196" i="5"/>
  <c r="M196" i="5"/>
  <c r="J197" i="5"/>
  <c r="L197" i="5"/>
  <c r="M197" i="5"/>
  <c r="J198" i="5"/>
  <c r="L198" i="5"/>
  <c r="M198" i="5"/>
  <c r="J199" i="5"/>
  <c r="L199" i="5"/>
  <c r="M199" i="5"/>
  <c r="J200" i="5"/>
  <c r="L200" i="5"/>
  <c r="M200" i="5"/>
  <c r="J201" i="5"/>
  <c r="L201" i="5"/>
  <c r="M201" i="5"/>
  <c r="J202" i="5"/>
  <c r="L202" i="5"/>
  <c r="M202" i="5"/>
  <c r="J203" i="5"/>
  <c r="L203" i="5"/>
  <c r="M203" i="5"/>
  <c r="J204" i="5"/>
  <c r="L204" i="5"/>
  <c r="M204" i="5"/>
  <c r="J205" i="5"/>
  <c r="L205" i="5"/>
  <c r="M205" i="5"/>
  <c r="J206" i="5"/>
  <c r="L206" i="5"/>
  <c r="M206" i="5"/>
  <c r="J207" i="5"/>
  <c r="L207" i="5"/>
  <c r="M207" i="5"/>
  <c r="J208" i="5"/>
  <c r="L208" i="5"/>
  <c r="M208" i="5"/>
  <c r="J209" i="5"/>
  <c r="L209" i="5"/>
  <c r="M209" i="5"/>
  <c r="J210" i="5"/>
  <c r="L210" i="5"/>
  <c r="M210" i="5"/>
  <c r="J211" i="5"/>
  <c r="L211" i="5"/>
  <c r="M211" i="5"/>
  <c r="J212" i="5"/>
  <c r="L212" i="5"/>
  <c r="M212" i="5"/>
  <c r="J213" i="5"/>
  <c r="L213" i="5"/>
  <c r="M213" i="5"/>
  <c r="J214" i="5"/>
  <c r="L214" i="5"/>
  <c r="M214" i="5"/>
  <c r="J215" i="5"/>
  <c r="L215" i="5"/>
  <c r="M215" i="5"/>
  <c r="J216" i="5"/>
  <c r="L216" i="5"/>
  <c r="M216" i="5"/>
  <c r="J217" i="5"/>
  <c r="L217" i="5"/>
  <c r="M217" i="5"/>
  <c r="J218" i="5"/>
  <c r="L218" i="5"/>
  <c r="M218" i="5"/>
  <c r="J219" i="5"/>
  <c r="L219" i="5"/>
  <c r="M219" i="5"/>
  <c r="J220" i="5"/>
  <c r="L220" i="5"/>
  <c r="M220" i="5"/>
  <c r="J221" i="5"/>
  <c r="L221" i="5"/>
  <c r="M221" i="5"/>
  <c r="J222" i="5"/>
  <c r="L222" i="5"/>
  <c r="M222" i="5"/>
  <c r="J223" i="5"/>
  <c r="L223" i="5"/>
  <c r="M223" i="5"/>
  <c r="J224" i="5"/>
  <c r="L224" i="5"/>
  <c r="M224" i="5"/>
  <c r="J225" i="5"/>
  <c r="L225" i="5"/>
  <c r="M225" i="5"/>
  <c r="J226" i="5"/>
  <c r="L226" i="5"/>
  <c r="M226" i="5"/>
  <c r="J227" i="5"/>
  <c r="L227" i="5"/>
  <c r="M227" i="5"/>
  <c r="J228" i="5"/>
  <c r="L228" i="5"/>
  <c r="M228" i="5"/>
  <c r="J229" i="5"/>
  <c r="L229" i="5"/>
  <c r="M229" i="5"/>
  <c r="J230" i="5"/>
  <c r="L230" i="5"/>
  <c r="M230" i="5"/>
  <c r="J231" i="5"/>
  <c r="L231" i="5"/>
  <c r="M231" i="5"/>
  <c r="J232" i="5"/>
  <c r="L232" i="5"/>
  <c r="M232" i="5"/>
  <c r="J233" i="5"/>
  <c r="L233" i="5"/>
  <c r="M233" i="5"/>
  <c r="J234" i="5"/>
  <c r="L234" i="5"/>
  <c r="M234" i="5"/>
  <c r="J235" i="5"/>
  <c r="L235" i="5"/>
  <c r="M235" i="5"/>
  <c r="J236" i="5"/>
  <c r="L236" i="5"/>
  <c r="M236" i="5"/>
  <c r="J237" i="5"/>
  <c r="L237" i="5"/>
  <c r="M237" i="5"/>
  <c r="J238" i="5"/>
  <c r="L238" i="5"/>
  <c r="M238" i="5"/>
  <c r="J239" i="5"/>
  <c r="L239" i="5"/>
  <c r="M239" i="5"/>
  <c r="J240" i="5"/>
  <c r="L240" i="5"/>
  <c r="M240" i="5"/>
  <c r="J241" i="5"/>
  <c r="L241" i="5"/>
  <c r="M241" i="5"/>
  <c r="J242" i="5"/>
  <c r="L242" i="5"/>
  <c r="M242" i="5"/>
  <c r="J243" i="5"/>
  <c r="L243" i="5"/>
  <c r="M243" i="5"/>
  <c r="J244" i="5"/>
  <c r="L244" i="5"/>
  <c r="M244" i="5"/>
  <c r="J245" i="5"/>
  <c r="L245" i="5"/>
  <c r="M245" i="5"/>
  <c r="J246" i="5"/>
  <c r="L246" i="5"/>
  <c r="M246" i="5"/>
  <c r="J247" i="5"/>
  <c r="L247" i="5"/>
  <c r="M247" i="5"/>
  <c r="J248" i="5"/>
  <c r="L248" i="5"/>
  <c r="M248" i="5"/>
  <c r="J249" i="5"/>
  <c r="L249" i="5"/>
  <c r="M249" i="5"/>
  <c r="J250" i="5"/>
  <c r="L250" i="5"/>
  <c r="M250" i="5"/>
  <c r="J251" i="5"/>
  <c r="L251" i="5"/>
  <c r="M251" i="5"/>
  <c r="J252" i="5"/>
  <c r="L252" i="5"/>
  <c r="M252" i="5"/>
  <c r="J253" i="5"/>
  <c r="L253" i="5"/>
  <c r="M253" i="5"/>
  <c r="J254" i="5"/>
  <c r="L254" i="5"/>
  <c r="M254" i="5"/>
  <c r="J255" i="5"/>
  <c r="L255" i="5"/>
  <c r="M255" i="5"/>
  <c r="J256" i="5"/>
  <c r="L256" i="5"/>
  <c r="M256" i="5"/>
  <c r="J257" i="5"/>
  <c r="L257" i="5"/>
  <c r="M257" i="5"/>
  <c r="J258" i="5"/>
  <c r="L258" i="5"/>
  <c r="M258" i="5"/>
  <c r="J259" i="5"/>
  <c r="L259" i="5"/>
  <c r="M259" i="5"/>
  <c r="J260" i="5"/>
  <c r="L260" i="5"/>
  <c r="M260" i="5"/>
  <c r="J261" i="5"/>
  <c r="L261" i="5"/>
  <c r="M261" i="5"/>
  <c r="J262" i="5"/>
  <c r="L262" i="5"/>
  <c r="M262" i="5"/>
  <c r="J263" i="5"/>
  <c r="L263" i="5"/>
  <c r="M263" i="5"/>
  <c r="J264" i="5"/>
  <c r="L264" i="5"/>
  <c r="M264" i="5"/>
  <c r="J265" i="5"/>
  <c r="L265" i="5"/>
  <c r="M265" i="5"/>
  <c r="J266" i="5"/>
  <c r="L266" i="5"/>
  <c r="M266" i="5"/>
  <c r="J267" i="5"/>
  <c r="L267" i="5"/>
  <c r="M267" i="5"/>
  <c r="J268" i="5"/>
  <c r="L268" i="5"/>
  <c r="M268" i="5"/>
  <c r="J269" i="5"/>
  <c r="L269" i="5"/>
  <c r="M269" i="5"/>
  <c r="J270" i="5"/>
  <c r="L270" i="5"/>
  <c r="M270" i="5"/>
  <c r="J271" i="5"/>
  <c r="L271" i="5"/>
  <c r="M271" i="5"/>
  <c r="J272" i="5"/>
  <c r="L272" i="5"/>
  <c r="M272" i="5"/>
  <c r="J273" i="5"/>
  <c r="L273" i="5"/>
  <c r="M273" i="5"/>
  <c r="J274" i="5"/>
  <c r="L274" i="5"/>
  <c r="M274" i="5"/>
  <c r="J275" i="5"/>
  <c r="L275" i="5"/>
  <c r="M275" i="5"/>
  <c r="J276" i="5"/>
  <c r="L276" i="5"/>
  <c r="M276" i="5"/>
  <c r="J277" i="5"/>
  <c r="L277" i="5"/>
  <c r="M277" i="5"/>
  <c r="J278" i="5"/>
  <c r="L278" i="5"/>
  <c r="M278" i="5"/>
  <c r="J279" i="5"/>
  <c r="L279" i="5"/>
  <c r="M279" i="5"/>
  <c r="J280" i="5"/>
  <c r="L280" i="5"/>
  <c r="M280" i="5"/>
  <c r="J281" i="5"/>
  <c r="L281" i="5"/>
  <c r="M281" i="5"/>
  <c r="J282" i="5"/>
  <c r="L282" i="5"/>
  <c r="M282" i="5"/>
  <c r="J283" i="5"/>
  <c r="L283" i="5"/>
  <c r="M283" i="5"/>
  <c r="J284" i="5"/>
  <c r="L284" i="5"/>
  <c r="M284" i="5"/>
  <c r="J285" i="5"/>
  <c r="L285" i="5"/>
  <c r="M285" i="5"/>
  <c r="J286" i="5"/>
  <c r="L286" i="5"/>
  <c r="M286" i="5"/>
  <c r="J287" i="5"/>
  <c r="L287" i="5"/>
  <c r="M287" i="5"/>
  <c r="J288" i="5"/>
  <c r="L288" i="5"/>
  <c r="M288" i="5"/>
  <c r="J289" i="5"/>
  <c r="L289" i="5"/>
  <c r="M289" i="5"/>
  <c r="J290" i="5"/>
  <c r="L290" i="5"/>
  <c r="M290" i="5"/>
  <c r="J291" i="5"/>
  <c r="L291" i="5"/>
  <c r="M291" i="5"/>
  <c r="J292" i="5"/>
  <c r="L292" i="5"/>
  <c r="M292" i="5"/>
  <c r="J293" i="5"/>
  <c r="L293" i="5"/>
  <c r="M293" i="5"/>
  <c r="J294" i="5"/>
  <c r="L294" i="5"/>
  <c r="M294" i="5"/>
  <c r="J295" i="5"/>
  <c r="L295" i="5"/>
  <c r="M295" i="5"/>
  <c r="J296" i="5"/>
  <c r="L296" i="5"/>
  <c r="M296" i="5"/>
  <c r="J297" i="5"/>
  <c r="L297" i="5"/>
  <c r="M297" i="5"/>
  <c r="J298" i="5"/>
  <c r="L298" i="5"/>
  <c r="M298" i="5"/>
  <c r="J299" i="5"/>
  <c r="L299" i="5"/>
  <c r="M299" i="5"/>
  <c r="J300" i="5"/>
  <c r="L300" i="5"/>
  <c r="M300" i="5"/>
  <c r="J301" i="5"/>
  <c r="L301" i="5"/>
  <c r="M301" i="5"/>
  <c r="J302" i="5"/>
  <c r="L302" i="5"/>
  <c r="M302" i="5"/>
  <c r="J303" i="5"/>
  <c r="L303" i="5"/>
  <c r="M303" i="5"/>
  <c r="J304" i="5"/>
  <c r="L304" i="5"/>
  <c r="M304" i="5"/>
  <c r="J305" i="5"/>
  <c r="L305" i="5"/>
  <c r="M305" i="5"/>
  <c r="J306" i="5"/>
  <c r="L306" i="5"/>
  <c r="M306" i="5"/>
  <c r="J307" i="5"/>
  <c r="L307" i="5"/>
  <c r="M307" i="5"/>
  <c r="J308" i="5"/>
  <c r="L308" i="5"/>
  <c r="M308" i="5"/>
  <c r="J309" i="5"/>
  <c r="L309" i="5"/>
  <c r="M309" i="5"/>
  <c r="J310" i="5"/>
  <c r="L310" i="5"/>
  <c r="M310" i="5"/>
  <c r="J311" i="5"/>
  <c r="L311" i="5"/>
  <c r="M311" i="5"/>
  <c r="J312" i="5"/>
  <c r="L312" i="5"/>
  <c r="M312" i="5"/>
  <c r="J313" i="5"/>
  <c r="L313" i="5"/>
  <c r="M313" i="5"/>
  <c r="J314" i="5"/>
  <c r="L314" i="5"/>
  <c r="M314" i="5"/>
  <c r="J315" i="5"/>
  <c r="L315" i="5"/>
  <c r="M315" i="5"/>
  <c r="J316" i="5"/>
  <c r="L316" i="5"/>
  <c r="M316" i="5"/>
  <c r="J317" i="5"/>
  <c r="L317" i="5"/>
  <c r="M317" i="5"/>
  <c r="J318" i="5"/>
  <c r="L318" i="5"/>
  <c r="M318" i="5"/>
  <c r="J319" i="5"/>
  <c r="L319" i="5"/>
  <c r="M319" i="5"/>
  <c r="J320" i="5"/>
  <c r="L320" i="5"/>
  <c r="M320" i="5"/>
  <c r="J321" i="5"/>
  <c r="L321" i="5"/>
  <c r="M321" i="5"/>
  <c r="J322" i="5"/>
  <c r="L322" i="5"/>
  <c r="M322" i="5"/>
  <c r="J323" i="5"/>
  <c r="L323" i="5"/>
  <c r="M323" i="5"/>
  <c r="J324" i="5"/>
  <c r="L324" i="5"/>
  <c r="M324" i="5"/>
  <c r="J325" i="5"/>
  <c r="L325" i="5"/>
  <c r="M325" i="5"/>
  <c r="J326" i="5"/>
  <c r="L326" i="5"/>
  <c r="M326" i="5"/>
  <c r="J327" i="5"/>
  <c r="L327" i="5"/>
  <c r="J328" i="5"/>
  <c r="L328" i="5"/>
  <c r="M328" i="5"/>
  <c r="J329" i="5"/>
  <c r="L329" i="5"/>
  <c r="M329" i="5"/>
  <c r="J330" i="5"/>
  <c r="L330" i="5"/>
  <c r="M330" i="5"/>
  <c r="J331" i="5"/>
  <c r="L331" i="5"/>
  <c r="M331" i="5"/>
  <c r="J332" i="5"/>
  <c r="L332" i="5"/>
  <c r="M332" i="5"/>
  <c r="J333" i="5"/>
  <c r="L333" i="5"/>
  <c r="M333" i="5"/>
  <c r="J334" i="5"/>
  <c r="L334" i="5"/>
  <c r="M334" i="5"/>
  <c r="J335" i="5"/>
  <c r="L335" i="5"/>
  <c r="M335" i="5"/>
  <c r="J336" i="5"/>
  <c r="L336" i="5"/>
  <c r="M336" i="5"/>
  <c r="J337" i="5"/>
  <c r="L337" i="5"/>
  <c r="M337" i="5"/>
  <c r="J338" i="5"/>
  <c r="L338" i="5"/>
  <c r="M338" i="5"/>
  <c r="J339" i="5"/>
  <c r="L339" i="5"/>
  <c r="M339" i="5"/>
  <c r="J340" i="5"/>
  <c r="L340" i="5"/>
  <c r="M340" i="5"/>
  <c r="J341" i="5"/>
  <c r="L341" i="5"/>
  <c r="M341" i="5"/>
  <c r="J342" i="5"/>
  <c r="L342" i="5"/>
  <c r="M342" i="5"/>
  <c r="J343" i="5"/>
  <c r="L343" i="5"/>
  <c r="M343" i="5"/>
  <c r="J344" i="5"/>
  <c r="L344" i="5"/>
  <c r="M344" i="5"/>
  <c r="J345" i="5"/>
  <c r="L345" i="5"/>
  <c r="M345" i="5"/>
  <c r="J346" i="5"/>
  <c r="L346" i="5"/>
  <c r="M346" i="5"/>
  <c r="J347" i="5"/>
  <c r="L347" i="5"/>
  <c r="M347" i="5"/>
  <c r="J348" i="5"/>
  <c r="L348" i="5"/>
  <c r="M348" i="5"/>
  <c r="J349" i="5"/>
  <c r="L349" i="5"/>
  <c r="M349" i="5"/>
  <c r="J350" i="5"/>
  <c r="L350" i="5"/>
  <c r="M350" i="5"/>
  <c r="J351" i="5"/>
  <c r="L351" i="5"/>
  <c r="M351" i="5"/>
  <c r="J352" i="5"/>
  <c r="L352" i="5"/>
  <c r="M352" i="5"/>
  <c r="J353" i="5"/>
  <c r="L353" i="5"/>
  <c r="M353" i="5"/>
  <c r="J354" i="5"/>
  <c r="L354" i="5"/>
  <c r="M354" i="5"/>
  <c r="J355" i="5"/>
  <c r="L355" i="5"/>
  <c r="M355" i="5"/>
  <c r="J356" i="5"/>
  <c r="L356" i="5"/>
  <c r="M356" i="5"/>
  <c r="J357" i="5"/>
  <c r="L357" i="5"/>
  <c r="M357" i="5"/>
  <c r="J358" i="5"/>
  <c r="L358" i="5"/>
  <c r="M358" i="5"/>
  <c r="J359" i="5"/>
  <c r="L359" i="5"/>
  <c r="M359" i="5"/>
  <c r="J360" i="5"/>
  <c r="L360" i="5"/>
  <c r="M360" i="5"/>
  <c r="J361" i="5"/>
  <c r="L361" i="5"/>
  <c r="M361" i="5"/>
  <c r="J362" i="5"/>
  <c r="L362" i="5"/>
  <c r="M362" i="5"/>
  <c r="J363" i="5"/>
  <c r="L363" i="5"/>
  <c r="M363" i="5"/>
  <c r="J364" i="5"/>
  <c r="L364" i="5"/>
  <c r="M364" i="5"/>
  <c r="J365" i="5"/>
  <c r="L365" i="5"/>
  <c r="M365" i="5"/>
  <c r="J366" i="5"/>
  <c r="L366" i="5"/>
  <c r="M366" i="5"/>
  <c r="J367" i="5"/>
  <c r="L367" i="5"/>
  <c r="M367" i="5"/>
  <c r="J368" i="5"/>
  <c r="L368" i="5"/>
  <c r="M368" i="5"/>
  <c r="J369" i="5"/>
  <c r="L369" i="5"/>
  <c r="M369" i="5"/>
  <c r="J370" i="5"/>
  <c r="L370" i="5"/>
  <c r="M370" i="5"/>
  <c r="J371" i="5"/>
  <c r="L371" i="5"/>
  <c r="M371" i="5"/>
  <c r="J372" i="5"/>
  <c r="L372" i="5"/>
  <c r="M372" i="5"/>
  <c r="J373" i="5"/>
  <c r="L373" i="5"/>
  <c r="M373" i="5"/>
  <c r="J374" i="5"/>
  <c r="L374" i="5"/>
  <c r="J375" i="5"/>
  <c r="L375" i="5"/>
  <c r="J376" i="5"/>
  <c r="L376" i="5"/>
  <c r="J377" i="5"/>
  <c r="L377" i="5"/>
  <c r="J378" i="5"/>
  <c r="L378" i="5"/>
  <c r="J379" i="5"/>
  <c r="L379" i="5"/>
  <c r="J380" i="5"/>
  <c r="L380" i="5"/>
  <c r="J381" i="5"/>
  <c r="L381" i="5"/>
  <c r="J382" i="5"/>
  <c r="L382" i="5"/>
  <c r="J383" i="5"/>
  <c r="L383" i="5"/>
  <c r="J384" i="5"/>
  <c r="L384" i="5"/>
  <c r="J385" i="5"/>
  <c r="L385" i="5"/>
  <c r="J386" i="5"/>
  <c r="L386" i="5"/>
  <c r="J387" i="5"/>
  <c r="L387" i="5"/>
  <c r="J388" i="5"/>
  <c r="L388" i="5"/>
  <c r="J389" i="5"/>
  <c r="L389" i="5"/>
  <c r="J390" i="5"/>
  <c r="L390" i="5"/>
  <c r="J391" i="5"/>
  <c r="L391" i="5"/>
  <c r="J392" i="5"/>
  <c r="L392" i="5"/>
  <c r="J393" i="5"/>
  <c r="L393" i="5"/>
  <c r="J394" i="5"/>
  <c r="L394" i="5"/>
  <c r="J395" i="5"/>
  <c r="L395" i="5"/>
  <c r="J396" i="5"/>
  <c r="L396" i="5"/>
  <c r="J397" i="5"/>
  <c r="L397" i="5"/>
  <c r="J398" i="5"/>
  <c r="L398" i="5"/>
  <c r="J399" i="5"/>
  <c r="L399" i="5"/>
  <c r="J400" i="5"/>
  <c r="L400" i="5"/>
  <c r="J401" i="5"/>
  <c r="L401" i="5"/>
  <c r="J402" i="5"/>
  <c r="L402" i="5"/>
  <c r="J403" i="5"/>
  <c r="L403" i="5"/>
  <c r="J404" i="5"/>
  <c r="L404" i="5"/>
  <c r="J405" i="5"/>
  <c r="L405" i="5"/>
  <c r="J406" i="5"/>
  <c r="L406" i="5"/>
  <c r="J407" i="5"/>
  <c r="L407" i="5"/>
  <c r="J408" i="5"/>
  <c r="L408" i="5"/>
  <c r="J409" i="5"/>
  <c r="L409" i="5"/>
  <c r="J410" i="5"/>
  <c r="L410" i="5"/>
  <c r="J411" i="5"/>
  <c r="L411" i="5"/>
  <c r="J412" i="5"/>
  <c r="L412" i="5"/>
  <c r="J413" i="5"/>
  <c r="L413" i="5"/>
  <c r="J414" i="5"/>
  <c r="L414" i="5"/>
  <c r="J415" i="5"/>
  <c r="L415" i="5"/>
  <c r="J416" i="5"/>
  <c r="L416" i="5"/>
  <c r="J417" i="5"/>
  <c r="L417" i="5"/>
  <c r="J418" i="5"/>
  <c r="L418" i="5"/>
  <c r="J419" i="5"/>
  <c r="L419" i="5"/>
  <c r="J420" i="5"/>
  <c r="L420" i="5"/>
  <c r="J421" i="5"/>
  <c r="L421" i="5"/>
  <c r="J422" i="5"/>
  <c r="L422" i="5"/>
  <c r="J423" i="5"/>
  <c r="L423" i="5"/>
  <c r="J424" i="5"/>
  <c r="L424" i="5"/>
  <c r="J425" i="5"/>
  <c r="L425" i="5"/>
  <c r="J426" i="5"/>
  <c r="L426" i="5"/>
  <c r="J427" i="5"/>
  <c r="L427" i="5"/>
  <c r="J428" i="5"/>
  <c r="L428" i="5"/>
  <c r="J429" i="5"/>
  <c r="L429" i="5"/>
  <c r="J430" i="5"/>
  <c r="L430" i="5"/>
  <c r="J431" i="5"/>
  <c r="L431" i="5"/>
  <c r="J432" i="5"/>
  <c r="L432" i="5"/>
  <c r="J433" i="5"/>
  <c r="L433" i="5"/>
  <c r="J434" i="5"/>
  <c r="L434" i="5"/>
  <c r="J440" i="5"/>
  <c r="L440" i="5"/>
  <c r="J441" i="5"/>
  <c r="L441" i="5"/>
  <c r="J442" i="5"/>
  <c r="L442" i="5"/>
  <c r="J443" i="5"/>
  <c r="L443" i="5"/>
  <c r="J444" i="5"/>
  <c r="L444" i="5"/>
  <c r="J445" i="5"/>
  <c r="L445" i="5"/>
  <c r="J446" i="5"/>
  <c r="L446" i="5"/>
  <c r="J447" i="5"/>
  <c r="L447" i="5"/>
  <c r="J448" i="5"/>
  <c r="L448" i="5"/>
  <c r="J449" i="5"/>
  <c r="L449" i="5"/>
  <c r="J450" i="5"/>
  <c r="L450" i="5"/>
  <c r="J451" i="5"/>
  <c r="L451" i="5"/>
  <c r="J452" i="5"/>
  <c r="L452" i="5"/>
  <c r="J453" i="5"/>
  <c r="L453" i="5"/>
  <c r="J454" i="5"/>
  <c r="L454" i="5"/>
  <c r="J455" i="5"/>
  <c r="L455" i="5"/>
  <c r="J456" i="5"/>
  <c r="L456" i="5"/>
  <c r="J457" i="5"/>
  <c r="L457" i="5"/>
  <c r="J458" i="5"/>
  <c r="L458" i="5"/>
  <c r="J459" i="5"/>
  <c r="L459" i="5"/>
  <c r="J460" i="5"/>
  <c r="L460" i="5"/>
  <c r="J461" i="5"/>
  <c r="L461" i="5"/>
  <c r="J462" i="5"/>
  <c r="L462" i="5"/>
  <c r="J463" i="5"/>
  <c r="L463" i="5"/>
  <c r="J464" i="5"/>
  <c r="L464" i="5"/>
  <c r="J465" i="5"/>
  <c r="L465" i="5"/>
  <c r="J466" i="5"/>
  <c r="L466" i="5"/>
  <c r="J467" i="5"/>
  <c r="L467" i="5"/>
  <c r="J468" i="5"/>
  <c r="L468" i="5"/>
  <c r="J469" i="5"/>
  <c r="L469" i="5"/>
  <c r="J470" i="5"/>
  <c r="L470" i="5"/>
  <c r="J471" i="5"/>
  <c r="L471" i="5"/>
  <c r="J472" i="5"/>
  <c r="L472" i="5"/>
  <c r="J473" i="5"/>
  <c r="L473" i="5"/>
  <c r="J474" i="5"/>
  <c r="L474" i="5"/>
  <c r="J475" i="5"/>
  <c r="L475" i="5"/>
  <c r="J476" i="5"/>
  <c r="L476" i="5"/>
  <c r="J477" i="5"/>
  <c r="L477" i="5"/>
  <c r="J478" i="5"/>
  <c r="L478" i="5"/>
  <c r="J479" i="5"/>
  <c r="L479" i="5"/>
  <c r="J480" i="5"/>
  <c r="L480" i="5"/>
  <c r="J481" i="5"/>
  <c r="L481" i="5"/>
  <c r="J482" i="5"/>
  <c r="L482" i="5"/>
  <c r="J483" i="5"/>
  <c r="L483" i="5"/>
  <c r="J484" i="5"/>
  <c r="L484" i="5"/>
  <c r="J485" i="5"/>
  <c r="L485" i="5"/>
  <c r="J486" i="5"/>
  <c r="L486" i="5"/>
  <c r="J487" i="5"/>
  <c r="L487" i="5"/>
  <c r="J488" i="5"/>
  <c r="L488" i="5"/>
  <c r="J489" i="5"/>
  <c r="L489" i="5"/>
  <c r="J490" i="5"/>
  <c r="L490" i="5"/>
  <c r="J491" i="5"/>
  <c r="L491" i="5"/>
  <c r="J492" i="5"/>
  <c r="L492" i="5"/>
  <c r="J493" i="5"/>
  <c r="L493" i="5"/>
  <c r="J494" i="5"/>
  <c r="L494" i="5"/>
  <c r="J495" i="5"/>
  <c r="L495" i="5"/>
  <c r="J496" i="5"/>
  <c r="L496" i="5"/>
  <c r="J497" i="5"/>
  <c r="L497" i="5"/>
  <c r="J498" i="5"/>
  <c r="L498" i="5"/>
  <c r="J499" i="5"/>
  <c r="L499" i="5"/>
  <c r="J500" i="5"/>
  <c r="L500" i="5"/>
  <c r="J501" i="5"/>
  <c r="L501" i="5"/>
  <c r="J502" i="5"/>
  <c r="L502" i="5"/>
  <c r="J503" i="5"/>
  <c r="L503" i="5"/>
  <c r="J504" i="5"/>
  <c r="L504" i="5"/>
  <c r="J505" i="5"/>
  <c r="L505" i="5"/>
  <c r="J506" i="5"/>
  <c r="L506" i="5"/>
  <c r="J507" i="5"/>
  <c r="L507" i="5"/>
  <c r="J508" i="5"/>
  <c r="L508" i="5"/>
  <c r="J509" i="5"/>
  <c r="L509" i="5"/>
  <c r="J510" i="5"/>
  <c r="L510" i="5"/>
  <c r="J511" i="5"/>
  <c r="L511" i="5"/>
  <c r="J512" i="5"/>
  <c r="L512" i="5"/>
  <c r="J513" i="5"/>
  <c r="L513" i="5"/>
  <c r="J514" i="5"/>
  <c r="L514" i="5"/>
  <c r="J515" i="5"/>
  <c r="L515" i="5"/>
  <c r="J516" i="5"/>
  <c r="L516" i="5"/>
  <c r="J517" i="5"/>
  <c r="L517" i="5"/>
  <c r="J518" i="5"/>
  <c r="L518" i="5"/>
  <c r="J519" i="5"/>
  <c r="L519" i="5"/>
  <c r="J520" i="5"/>
  <c r="L520" i="5"/>
  <c r="J521" i="5"/>
  <c r="L521" i="5"/>
  <c r="J522" i="5"/>
  <c r="L522" i="5"/>
  <c r="J523" i="5"/>
  <c r="L523" i="5"/>
  <c r="J524" i="5"/>
  <c r="L524" i="5"/>
  <c r="J525" i="5"/>
  <c r="L525" i="5"/>
  <c r="J526" i="5"/>
  <c r="L526" i="5"/>
  <c r="J527" i="5"/>
  <c r="L527" i="5"/>
  <c r="J528" i="5"/>
  <c r="L528" i="5"/>
  <c r="J529" i="5"/>
  <c r="L529" i="5"/>
  <c r="J530" i="5"/>
  <c r="L530" i="5"/>
  <c r="J531" i="5"/>
  <c r="L531" i="5"/>
  <c r="J532" i="5"/>
  <c r="L532" i="5"/>
  <c r="J533" i="5"/>
  <c r="L533" i="5"/>
  <c r="J534" i="5"/>
  <c r="L534" i="5"/>
  <c r="J535" i="5"/>
  <c r="L535" i="5"/>
  <c r="J536" i="5"/>
  <c r="L536" i="5"/>
  <c r="J537" i="5"/>
  <c r="L537" i="5"/>
  <c r="J538" i="5"/>
  <c r="L538" i="5"/>
  <c r="J539" i="5"/>
  <c r="L539" i="5"/>
  <c r="J540" i="5"/>
  <c r="L540" i="5"/>
  <c r="J541" i="5"/>
  <c r="L541" i="5"/>
  <c r="J542" i="5"/>
  <c r="L542" i="5"/>
  <c r="J543" i="5"/>
  <c r="L543" i="5"/>
  <c r="J544" i="5"/>
  <c r="L544" i="5"/>
  <c r="J545" i="5"/>
  <c r="L545" i="5"/>
  <c r="J546" i="5"/>
  <c r="L546" i="5"/>
  <c r="J547" i="5"/>
  <c r="L547" i="5"/>
  <c r="J548" i="5"/>
  <c r="L548" i="5"/>
  <c r="J549" i="5"/>
  <c r="L549" i="5"/>
  <c r="J550" i="5"/>
  <c r="L550" i="5"/>
  <c r="J551" i="5"/>
  <c r="L551" i="5"/>
  <c r="J552" i="5"/>
  <c r="L552" i="5"/>
  <c r="J553" i="5"/>
  <c r="L553" i="5"/>
  <c r="J561" i="5"/>
  <c r="J562" i="5"/>
  <c r="J563" i="5"/>
  <c r="L586" i="5"/>
  <c r="J587" i="5"/>
  <c r="L587" i="5"/>
  <c r="J588" i="5"/>
  <c r="L588" i="5"/>
  <c r="J589" i="5"/>
  <c r="L589" i="5"/>
  <c r="J590" i="5"/>
  <c r="L590" i="5"/>
  <c r="J591" i="5"/>
  <c r="L591" i="5"/>
  <c r="J592" i="5"/>
  <c r="L592" i="5"/>
  <c r="J593" i="5"/>
  <c r="L593" i="5"/>
  <c r="J594" i="5"/>
  <c r="L594" i="5"/>
  <c r="J595" i="5"/>
  <c r="L595" i="5"/>
  <c r="J596" i="5"/>
  <c r="L596" i="5"/>
  <c r="J597" i="5"/>
  <c r="L597" i="5"/>
  <c r="J598" i="5"/>
  <c r="L598" i="5"/>
  <c r="J599" i="5"/>
  <c r="L599" i="5"/>
  <c r="J600" i="5"/>
  <c r="L600" i="5"/>
  <c r="J601" i="5"/>
  <c r="L601" i="5"/>
  <c r="J602" i="5"/>
  <c r="L602" i="5"/>
  <c r="J603" i="5"/>
  <c r="L603" i="5"/>
  <c r="J604" i="5"/>
  <c r="L604" i="5"/>
  <c r="J605" i="5"/>
  <c r="L605" i="5"/>
  <c r="J606" i="5"/>
  <c r="L606" i="5"/>
  <c r="J607" i="5"/>
  <c r="L607" i="5"/>
  <c r="J608" i="5"/>
  <c r="L608" i="5"/>
  <c r="J609" i="5"/>
  <c r="L609" i="5"/>
  <c r="J610" i="5"/>
  <c r="L610" i="5"/>
  <c r="J611" i="5"/>
  <c r="L611" i="5"/>
  <c r="J612" i="5"/>
  <c r="L612" i="5"/>
  <c r="J613" i="5"/>
  <c r="L613" i="5"/>
  <c r="J614" i="5"/>
  <c r="L614" i="5"/>
  <c r="J615" i="5"/>
  <c r="L615" i="5"/>
  <c r="J616" i="5"/>
  <c r="L616" i="5"/>
  <c r="J617" i="5"/>
  <c r="L617" i="5"/>
  <c r="J618" i="5"/>
  <c r="L618" i="5"/>
  <c r="J619" i="5"/>
  <c r="L619" i="5"/>
  <c r="J620" i="5"/>
  <c r="L620" i="5"/>
  <c r="J621" i="5"/>
  <c r="L621" i="5"/>
  <c r="J622" i="5"/>
  <c r="L622" i="5"/>
  <c r="J623" i="5"/>
  <c r="L623" i="5"/>
  <c r="J624" i="5"/>
  <c r="L624" i="5"/>
  <c r="J625" i="5"/>
  <c r="L625" i="5"/>
  <c r="J626" i="5"/>
  <c r="L626" i="5"/>
  <c r="J627" i="5"/>
  <c r="L627" i="5"/>
  <c r="J628" i="5"/>
  <c r="L628" i="5"/>
  <c r="J629" i="5"/>
  <c r="L629" i="5"/>
  <c r="J630" i="5"/>
  <c r="L630" i="5"/>
  <c r="J631" i="5"/>
  <c r="L631" i="5"/>
  <c r="J632" i="5"/>
  <c r="L632" i="5"/>
  <c r="J633" i="5"/>
  <c r="L633" i="5"/>
  <c r="J634" i="5"/>
  <c r="L634" i="5"/>
  <c r="J635" i="5"/>
  <c r="L635" i="5"/>
  <c r="J636" i="5"/>
  <c r="L636" i="5"/>
  <c r="J637" i="5"/>
  <c r="L637" i="5"/>
  <c r="J638" i="5"/>
  <c r="L638" i="5"/>
  <c r="J639" i="5"/>
  <c r="L639" i="5"/>
  <c r="J640" i="5"/>
  <c r="L640" i="5"/>
  <c r="J641" i="5"/>
  <c r="L641" i="5"/>
  <c r="J642" i="5"/>
  <c r="L642" i="5"/>
  <c r="J643" i="5"/>
  <c r="L643" i="5"/>
  <c r="J644" i="5"/>
  <c r="L644" i="5"/>
  <c r="J645" i="5"/>
  <c r="L645" i="5"/>
  <c r="J646" i="5"/>
  <c r="L646" i="5"/>
  <c r="J647" i="5"/>
  <c r="L647" i="5"/>
  <c r="J648" i="5"/>
  <c r="L648" i="5"/>
  <c r="J649" i="5"/>
  <c r="L649" i="5"/>
  <c r="J650" i="5"/>
  <c r="L650" i="5"/>
  <c r="J651" i="5"/>
  <c r="L651" i="5"/>
  <c r="J652" i="5"/>
  <c r="L652" i="5"/>
  <c r="J653" i="5"/>
  <c r="L653" i="5"/>
  <c r="J654" i="5"/>
  <c r="L654" i="5"/>
  <c r="J655" i="5"/>
  <c r="L655" i="5"/>
  <c r="J656" i="5"/>
  <c r="L656" i="5"/>
  <c r="J657" i="5"/>
  <c r="L657" i="5"/>
  <c r="J658" i="5"/>
  <c r="L658" i="5"/>
  <c r="J659" i="5"/>
  <c r="L659" i="5"/>
  <c r="J660" i="5"/>
  <c r="L660" i="5"/>
  <c r="J661" i="5"/>
  <c r="L661" i="5"/>
  <c r="J662" i="5"/>
  <c r="L662" i="5"/>
  <c r="J663" i="5"/>
  <c r="L663" i="5"/>
  <c r="J664" i="5"/>
  <c r="L664" i="5"/>
  <c r="J665" i="5"/>
  <c r="L665" i="5"/>
  <c r="J666" i="5"/>
  <c r="L666" i="5"/>
  <c r="J667" i="5"/>
  <c r="L667" i="5"/>
  <c r="J668" i="5"/>
  <c r="L668" i="5"/>
  <c r="J669" i="5"/>
  <c r="L669" i="5"/>
  <c r="J670" i="5"/>
  <c r="L670" i="5"/>
  <c r="J671" i="5"/>
  <c r="L671" i="5"/>
  <c r="J672" i="5"/>
  <c r="L672" i="5"/>
  <c r="J673" i="5"/>
  <c r="L673" i="5"/>
  <c r="J674" i="5"/>
  <c r="L674" i="5"/>
  <c r="J675" i="5"/>
  <c r="L675" i="5"/>
  <c r="J676" i="5"/>
  <c r="L676" i="5"/>
  <c r="J677" i="5"/>
  <c r="L677" i="5"/>
  <c r="J678" i="5"/>
  <c r="L678" i="5"/>
  <c r="J679" i="5"/>
  <c r="L679" i="5"/>
  <c r="J680" i="5"/>
  <c r="L680" i="5"/>
  <c r="J681" i="5"/>
  <c r="L681" i="5"/>
  <c r="J682" i="5"/>
  <c r="L682" i="5"/>
  <c r="J683" i="5"/>
  <c r="L683" i="5"/>
  <c r="J684" i="5"/>
  <c r="L684" i="5"/>
  <c r="J685" i="5"/>
  <c r="L685" i="5"/>
  <c r="J686" i="5"/>
  <c r="L686" i="5"/>
  <c r="J687" i="5"/>
  <c r="L687" i="5"/>
  <c r="J688" i="5"/>
  <c r="L688" i="5"/>
  <c r="J689" i="5"/>
  <c r="L689" i="5"/>
  <c r="J690" i="5"/>
  <c r="L690" i="5"/>
  <c r="J691" i="5"/>
  <c r="L691" i="5"/>
  <c r="J692" i="5"/>
  <c r="L692" i="5"/>
  <c r="J693" i="5"/>
  <c r="L693" i="5"/>
  <c r="J694" i="5"/>
  <c r="L694" i="5"/>
  <c r="J695" i="5"/>
  <c r="L695" i="5"/>
  <c r="J696" i="5"/>
  <c r="L696" i="5"/>
  <c r="J697" i="5"/>
  <c r="L697" i="5"/>
  <c r="J698" i="5"/>
  <c r="L698" i="5"/>
  <c r="J699" i="5"/>
  <c r="L699" i="5"/>
  <c r="J700" i="5"/>
  <c r="L700" i="5"/>
  <c r="J701" i="5"/>
  <c r="L701" i="5"/>
  <c r="J702" i="5"/>
  <c r="L702" i="5"/>
  <c r="J703" i="5"/>
  <c r="L703" i="5"/>
  <c r="J704" i="5"/>
  <c r="L704" i="5"/>
  <c r="J705" i="5"/>
  <c r="L705" i="5"/>
  <c r="J706" i="5"/>
  <c r="L706" i="5"/>
  <c r="J707" i="5"/>
  <c r="L707" i="5"/>
  <c r="J708" i="5"/>
  <c r="L708" i="5"/>
  <c r="J709" i="5"/>
  <c r="L709" i="5"/>
  <c r="J710" i="5"/>
  <c r="L710" i="5"/>
  <c r="J711" i="5"/>
  <c r="L711" i="5"/>
  <c r="J712" i="5"/>
  <c r="L712" i="5"/>
  <c r="J713" i="5"/>
  <c r="L713" i="5"/>
  <c r="J714" i="5"/>
  <c r="L714" i="5"/>
  <c r="J715" i="5"/>
  <c r="L715" i="5"/>
  <c r="J716" i="5"/>
  <c r="L716" i="5"/>
  <c r="J717" i="5"/>
  <c r="L717" i="5"/>
  <c r="J718" i="5"/>
  <c r="L718" i="5"/>
  <c r="J719" i="5"/>
  <c r="L719" i="5"/>
  <c r="J720" i="5"/>
  <c r="L720" i="5"/>
  <c r="J721" i="5"/>
  <c r="L721" i="5"/>
  <c r="J722" i="5"/>
  <c r="L722" i="5"/>
  <c r="J723" i="5"/>
  <c r="L723" i="5"/>
  <c r="J724" i="5"/>
  <c r="L724" i="5"/>
  <c r="J725" i="5"/>
  <c r="L725" i="5"/>
  <c r="J726" i="5"/>
  <c r="L726" i="5"/>
  <c r="J727" i="5"/>
  <c r="L727" i="5"/>
  <c r="J728" i="5"/>
  <c r="L728" i="5"/>
  <c r="J729" i="5"/>
  <c r="L729" i="5"/>
  <c r="J730" i="5"/>
  <c r="L730" i="5"/>
  <c r="J731" i="5"/>
  <c r="L731" i="5"/>
  <c r="J732" i="5"/>
  <c r="L732" i="5"/>
  <c r="J733" i="5"/>
  <c r="L733" i="5"/>
  <c r="J734" i="5"/>
  <c r="L734" i="5"/>
  <c r="J735" i="5"/>
  <c r="L735" i="5"/>
  <c r="J736" i="5"/>
  <c r="L736" i="5"/>
  <c r="J737" i="5"/>
  <c r="L737" i="5"/>
  <c r="J738" i="5"/>
  <c r="L738" i="5"/>
  <c r="J739" i="5"/>
  <c r="L739" i="5"/>
  <c r="J740" i="5"/>
  <c r="L740" i="5"/>
  <c r="J741" i="5"/>
  <c r="L741" i="5"/>
  <c r="J742" i="5"/>
  <c r="L742" i="5"/>
  <c r="J743" i="5"/>
  <c r="L743" i="5"/>
  <c r="J744" i="5"/>
  <c r="L744" i="5"/>
  <c r="J745" i="5"/>
  <c r="L745" i="5"/>
  <c r="J746" i="5"/>
  <c r="L746" i="5"/>
  <c r="J747" i="5"/>
  <c r="L747" i="5"/>
  <c r="J748" i="5"/>
  <c r="L748" i="5"/>
  <c r="J749" i="5"/>
  <c r="L749" i="5"/>
  <c r="J750" i="5"/>
  <c r="L750" i="5"/>
  <c r="J751" i="5"/>
  <c r="L751" i="5"/>
  <c r="J752" i="5"/>
  <c r="L752" i="5"/>
  <c r="J753" i="5"/>
  <c r="L753" i="5"/>
  <c r="J754" i="5"/>
  <c r="L754" i="5"/>
  <c r="J755" i="5"/>
  <c r="L755" i="5"/>
  <c r="J756" i="5"/>
  <c r="L756" i="5"/>
  <c r="J757" i="5"/>
  <c r="L757" i="5"/>
  <c r="J758" i="5"/>
  <c r="L758" i="5"/>
  <c r="J759" i="5"/>
  <c r="L759" i="5"/>
  <c r="J760" i="5"/>
  <c r="L760" i="5"/>
  <c r="J761" i="5"/>
  <c r="L761" i="5"/>
  <c r="J762" i="5"/>
  <c r="L762" i="5"/>
  <c r="J763" i="5"/>
  <c r="L763" i="5"/>
  <c r="J764" i="5"/>
  <c r="L764" i="5"/>
  <c r="J765" i="5"/>
  <c r="L765" i="5"/>
  <c r="J766" i="5"/>
  <c r="L766" i="5"/>
  <c r="J767" i="5"/>
  <c r="L767" i="5"/>
  <c r="J768" i="5"/>
  <c r="L768" i="5"/>
  <c r="J769" i="5"/>
  <c r="L769" i="5"/>
  <c r="J770" i="5"/>
  <c r="L770" i="5"/>
  <c r="J771" i="5"/>
  <c r="L771" i="5"/>
  <c r="J772" i="5"/>
  <c r="L772" i="5"/>
  <c r="J773" i="5"/>
  <c r="L773" i="5"/>
  <c r="J774" i="5"/>
  <c r="L774" i="5"/>
  <c r="J775" i="5"/>
  <c r="L775" i="5"/>
  <c r="J776" i="5"/>
  <c r="L776" i="5"/>
  <c r="J777" i="5"/>
  <c r="L777" i="5"/>
  <c r="J778" i="5"/>
  <c r="L778" i="5"/>
  <c r="J779" i="5"/>
  <c r="L779" i="5"/>
  <c r="J780" i="5"/>
  <c r="L780" i="5"/>
  <c r="J781" i="5"/>
  <c r="L781" i="5"/>
  <c r="J782" i="5"/>
  <c r="L782" i="5"/>
  <c r="J783" i="5"/>
  <c r="L783" i="5"/>
  <c r="J784" i="5"/>
  <c r="L784" i="5"/>
  <c r="J785" i="5"/>
  <c r="L785" i="5"/>
  <c r="J786" i="5"/>
  <c r="L786" i="5"/>
  <c r="J787" i="5"/>
  <c r="L787" i="5"/>
  <c r="J788" i="5"/>
  <c r="L788" i="5"/>
  <c r="J789" i="5"/>
  <c r="L789" i="5"/>
  <c r="J790" i="5"/>
  <c r="L790" i="5"/>
  <c r="J791" i="5"/>
  <c r="L791" i="5"/>
  <c r="J792" i="5"/>
  <c r="L792" i="5"/>
  <c r="J793" i="5"/>
  <c r="L793" i="5"/>
  <c r="J794" i="5"/>
  <c r="L794" i="5"/>
  <c r="J795" i="5"/>
  <c r="L795" i="5"/>
  <c r="J796" i="5"/>
  <c r="L796" i="5"/>
  <c r="J797" i="5"/>
  <c r="L797" i="5"/>
  <c r="J798" i="5"/>
  <c r="L798" i="5"/>
  <c r="J799" i="5"/>
  <c r="L799" i="5"/>
  <c r="J800" i="5"/>
  <c r="L800" i="5"/>
  <c r="J801" i="5"/>
  <c r="L801" i="5"/>
  <c r="J802" i="5"/>
  <c r="L802" i="5"/>
  <c r="J803" i="5"/>
  <c r="L803" i="5"/>
  <c r="J804" i="5"/>
  <c r="L804" i="5"/>
  <c r="J805" i="5"/>
  <c r="L805" i="5"/>
  <c r="J806" i="5"/>
  <c r="L806" i="5"/>
  <c r="J807" i="5"/>
  <c r="L807" i="5"/>
  <c r="J808" i="5"/>
  <c r="L808" i="5"/>
  <c r="J809" i="5"/>
  <c r="L809" i="5"/>
  <c r="J810" i="5"/>
  <c r="L810" i="5"/>
  <c r="J811" i="5"/>
  <c r="L811" i="5"/>
  <c r="J812" i="5"/>
  <c r="L812" i="5"/>
  <c r="J813" i="5"/>
  <c r="L813" i="5"/>
  <c r="J814" i="5"/>
  <c r="L814" i="5"/>
  <c r="J815" i="5"/>
  <c r="L815" i="5"/>
  <c r="J816" i="5"/>
  <c r="L816" i="5"/>
  <c r="J817" i="5"/>
  <c r="L817" i="5"/>
  <c r="J818" i="5"/>
  <c r="L818" i="5"/>
  <c r="J819" i="5"/>
  <c r="L819" i="5"/>
  <c r="J820" i="5"/>
  <c r="L820" i="5"/>
  <c r="J821" i="5"/>
  <c r="L821" i="5"/>
  <c r="J822" i="5"/>
  <c r="L822" i="5"/>
  <c r="J823" i="5"/>
  <c r="L823" i="5"/>
  <c r="J824" i="5"/>
  <c r="L824" i="5"/>
  <c r="J825" i="5"/>
  <c r="L825" i="5"/>
  <c r="J826" i="5"/>
  <c r="L826" i="5"/>
  <c r="J827" i="5"/>
  <c r="L827" i="5"/>
  <c r="J828" i="5"/>
  <c r="L828" i="5"/>
  <c r="J829" i="5"/>
  <c r="L829" i="5"/>
  <c r="J830" i="5"/>
  <c r="L830" i="5"/>
  <c r="J831" i="5"/>
  <c r="L831" i="5"/>
  <c r="J832" i="5"/>
  <c r="L832" i="5"/>
  <c r="J833" i="5"/>
  <c r="L833" i="5"/>
  <c r="J834" i="5"/>
  <c r="L834" i="5"/>
  <c r="J835" i="5"/>
  <c r="L835" i="5"/>
  <c r="J836" i="5"/>
  <c r="L836" i="5"/>
  <c r="J837" i="5"/>
  <c r="L837" i="5"/>
  <c r="J838" i="5"/>
  <c r="L838" i="5"/>
  <c r="J839" i="5"/>
  <c r="L839" i="5"/>
  <c r="J840" i="5"/>
  <c r="L840" i="5"/>
  <c r="J841" i="5"/>
  <c r="L841" i="5"/>
  <c r="J842" i="5"/>
  <c r="L842" i="5"/>
  <c r="J843" i="5"/>
  <c r="L843" i="5"/>
  <c r="J844" i="5"/>
  <c r="L844" i="5"/>
  <c r="J845" i="5"/>
  <c r="L845" i="5"/>
  <c r="J846" i="5"/>
  <c r="L846" i="5"/>
  <c r="J847" i="5"/>
  <c r="L847" i="5"/>
  <c r="J848" i="5"/>
  <c r="L848" i="5"/>
  <c r="J849" i="5"/>
  <c r="L849" i="5"/>
  <c r="J850" i="5"/>
  <c r="L850" i="5"/>
  <c r="J851" i="5"/>
  <c r="L851" i="5"/>
  <c r="J852" i="5"/>
  <c r="L852" i="5"/>
  <c r="J853" i="5"/>
  <c r="L853" i="5"/>
  <c r="J854" i="5"/>
  <c r="L854" i="5"/>
  <c r="J855" i="5"/>
  <c r="L855" i="5"/>
  <c r="J856" i="5"/>
  <c r="L856" i="5"/>
  <c r="J857" i="5"/>
  <c r="L857" i="5"/>
  <c r="J858" i="5"/>
  <c r="L858" i="5"/>
  <c r="J859" i="5"/>
  <c r="L859" i="5"/>
  <c r="J860" i="5"/>
  <c r="L860" i="5"/>
  <c r="J861" i="5"/>
  <c r="L861" i="5"/>
  <c r="J862" i="5"/>
  <c r="L862" i="5"/>
  <c r="J863" i="5"/>
  <c r="L863" i="5"/>
  <c r="J864" i="5"/>
  <c r="L864" i="5"/>
  <c r="J865" i="5"/>
  <c r="L865" i="5"/>
  <c r="J866" i="5"/>
  <c r="L866" i="5"/>
  <c r="J867" i="5"/>
  <c r="L867" i="5"/>
  <c r="J868" i="5"/>
  <c r="L868" i="5"/>
  <c r="J869" i="5"/>
  <c r="L869" i="5"/>
  <c r="J870" i="5"/>
  <c r="L870" i="5"/>
  <c r="J871" i="5"/>
  <c r="L871" i="5"/>
  <c r="J872" i="5"/>
  <c r="L872" i="5"/>
  <c r="J873" i="5"/>
  <c r="L873" i="5"/>
  <c r="J874" i="5"/>
  <c r="L874" i="5"/>
  <c r="J875" i="5"/>
  <c r="L875" i="5"/>
  <c r="J876" i="5"/>
  <c r="L876" i="5"/>
  <c r="J877" i="5"/>
  <c r="L877" i="5"/>
  <c r="J878" i="5"/>
  <c r="L878" i="5"/>
  <c r="J879" i="5"/>
  <c r="L879" i="5"/>
  <c r="J880" i="5"/>
  <c r="L880" i="5"/>
  <c r="J881" i="5"/>
  <c r="L881" i="5"/>
  <c r="J882" i="5"/>
  <c r="L882" i="5"/>
  <c r="J883" i="5"/>
  <c r="L883" i="5"/>
  <c r="J884" i="5"/>
  <c r="L884" i="5"/>
  <c r="J885" i="5"/>
  <c r="L885" i="5"/>
  <c r="J886" i="5"/>
  <c r="L886" i="5"/>
  <c r="J887" i="5"/>
  <c r="L887" i="5"/>
  <c r="J888" i="5"/>
  <c r="L888" i="5"/>
  <c r="J889" i="5"/>
  <c r="L889" i="5"/>
  <c r="J890" i="5"/>
  <c r="L890" i="5"/>
  <c r="J891" i="5"/>
  <c r="L891" i="5"/>
  <c r="J892" i="5"/>
  <c r="L892" i="5"/>
  <c r="J893" i="5"/>
  <c r="L893" i="5"/>
  <c r="J894" i="5"/>
  <c r="L894" i="5"/>
  <c r="J895" i="5"/>
  <c r="L895" i="5"/>
  <c r="J896" i="5"/>
  <c r="L896" i="5"/>
  <c r="J897" i="5"/>
  <c r="L897" i="5"/>
  <c r="J898" i="5"/>
  <c r="L898" i="5"/>
  <c r="J899" i="5"/>
  <c r="L899" i="5"/>
  <c r="J900" i="5"/>
  <c r="L900" i="5"/>
  <c r="J901" i="5"/>
  <c r="L901" i="5"/>
  <c r="J902" i="5"/>
  <c r="L902" i="5"/>
  <c r="J903" i="5"/>
  <c r="L903" i="5"/>
  <c r="J904" i="5"/>
  <c r="L904" i="5"/>
  <c r="J905" i="5"/>
  <c r="L905" i="5"/>
  <c r="J906" i="5"/>
  <c r="L906" i="5"/>
  <c r="J907" i="5"/>
  <c r="L907" i="5"/>
  <c r="J908" i="5"/>
  <c r="L908" i="5"/>
  <c r="J909" i="5"/>
  <c r="L909" i="5"/>
  <c r="J910" i="5"/>
  <c r="L910" i="5"/>
  <c r="J911" i="5"/>
  <c r="L911" i="5"/>
  <c r="J912" i="5"/>
  <c r="L912" i="5"/>
  <c r="J913" i="5"/>
  <c r="L913" i="5"/>
  <c r="J914" i="5"/>
  <c r="L914" i="5"/>
  <c r="J915" i="5"/>
  <c r="L915" i="5"/>
  <c r="J916" i="5"/>
  <c r="L916" i="5"/>
  <c r="J917" i="5"/>
  <c r="L917" i="5"/>
  <c r="J918" i="5"/>
  <c r="L918" i="5"/>
  <c r="J919" i="5"/>
  <c r="L919" i="5"/>
  <c r="J920" i="5"/>
  <c r="L920" i="5"/>
  <c r="J921" i="5"/>
  <c r="L921" i="5"/>
  <c r="J922" i="5"/>
  <c r="L922" i="5"/>
  <c r="J923" i="5"/>
  <c r="L923" i="5"/>
  <c r="J924" i="5"/>
  <c r="L924" i="5"/>
  <c r="J925" i="5"/>
  <c r="L925" i="5"/>
  <c r="J926" i="5"/>
  <c r="L926" i="5"/>
  <c r="J1033" i="5"/>
  <c r="L1033" i="5"/>
  <c r="J1034" i="5"/>
  <c r="L1034" i="5"/>
  <c r="J1035" i="5"/>
  <c r="L1035" i="5"/>
  <c r="J1036" i="5"/>
  <c r="L1036" i="5"/>
  <c r="J1037" i="5"/>
  <c r="L1037" i="5"/>
  <c r="J1038" i="5"/>
  <c r="L1038" i="5"/>
  <c r="J1039" i="5"/>
  <c r="L1039" i="5"/>
  <c r="J1040" i="5"/>
  <c r="L1040" i="5"/>
  <c r="J1041" i="5"/>
  <c r="L1041" i="5"/>
  <c r="J1042" i="5"/>
  <c r="L1042" i="5"/>
  <c r="J1043" i="5"/>
  <c r="L1043" i="5"/>
  <c r="J1044" i="5"/>
  <c r="L1044" i="5"/>
  <c r="J1045" i="5"/>
  <c r="L1045" i="5"/>
  <c r="J1046" i="5"/>
  <c r="L1046" i="5"/>
  <c r="J1047" i="5"/>
  <c r="L1047" i="5"/>
  <c r="J1048" i="5"/>
  <c r="L1048" i="5"/>
  <c r="J1049" i="5"/>
  <c r="L1049" i="5"/>
  <c r="J1050" i="5"/>
  <c r="L1050" i="5"/>
  <c r="J1051" i="5"/>
  <c r="L1051" i="5"/>
  <c r="J1052" i="5"/>
  <c r="L1052" i="5"/>
  <c r="J1053" i="5"/>
  <c r="L1053" i="5"/>
  <c r="J1054" i="5"/>
  <c r="L1054" i="5"/>
  <c r="J1055" i="5"/>
  <c r="L1055" i="5"/>
  <c r="J1056" i="5"/>
  <c r="L1056" i="5"/>
  <c r="J1057" i="5"/>
  <c r="L1057" i="5"/>
  <c r="J1058" i="5"/>
  <c r="L1058" i="5"/>
  <c r="J1059" i="5"/>
  <c r="L1059" i="5"/>
  <c r="J1060" i="5"/>
  <c r="L1060" i="5"/>
  <c r="J1061" i="5"/>
  <c r="L1061" i="5"/>
  <c r="J1062" i="5"/>
  <c r="L1062" i="5"/>
  <c r="J1083" i="5"/>
  <c r="L1083" i="5"/>
  <c r="J1084" i="5"/>
  <c r="L1084" i="5"/>
  <c r="J1085" i="5"/>
  <c r="L1085" i="5"/>
  <c r="J1086" i="5"/>
  <c r="L1086" i="5"/>
  <c r="J1087" i="5"/>
  <c r="L1087" i="5"/>
  <c r="J1088" i="5"/>
  <c r="L1088" i="5"/>
  <c r="J1089" i="5"/>
  <c r="L1089" i="5"/>
  <c r="J1090" i="5"/>
  <c r="L1090" i="5"/>
  <c r="J1091" i="5"/>
  <c r="L1091" i="5"/>
  <c r="J1092" i="5"/>
  <c r="L1092" i="5"/>
  <c r="J1093" i="5"/>
  <c r="L1093" i="5"/>
  <c r="J1094" i="5"/>
  <c r="L1094" i="5"/>
  <c r="J1095" i="5"/>
  <c r="L1095" i="5"/>
  <c r="J1096" i="5"/>
  <c r="L1096" i="5"/>
  <c r="J1097" i="5"/>
  <c r="L1097" i="5"/>
  <c r="J1098" i="5"/>
  <c r="L1098" i="5"/>
  <c r="J1099" i="5"/>
  <c r="L1099" i="5"/>
  <c r="J1100" i="5"/>
  <c r="L1100" i="5"/>
  <c r="J1101" i="5"/>
  <c r="L1101" i="5"/>
  <c r="J1102" i="5"/>
  <c r="L1102" i="5"/>
  <c r="J1063" i="5"/>
  <c r="L1063" i="5"/>
  <c r="J1064" i="5"/>
  <c r="L1064" i="5"/>
  <c r="J1065" i="5"/>
  <c r="L1065" i="5"/>
  <c r="J1066" i="5"/>
  <c r="L1066" i="5"/>
  <c r="J1067" i="5"/>
  <c r="L1067" i="5"/>
  <c r="J1068" i="5"/>
  <c r="L1068" i="5"/>
  <c r="J1069" i="5"/>
  <c r="L1069" i="5"/>
  <c r="J1070" i="5"/>
  <c r="L1070" i="5"/>
  <c r="J1071" i="5"/>
  <c r="L1071" i="5"/>
  <c r="J1072" i="5"/>
  <c r="L1072" i="5"/>
  <c r="J1073" i="5"/>
  <c r="L1073" i="5"/>
  <c r="J1074" i="5"/>
  <c r="L1074" i="5"/>
  <c r="J1075" i="5"/>
  <c r="L1075" i="5"/>
  <c r="J1076" i="5"/>
  <c r="L1076" i="5"/>
  <c r="J1077" i="5"/>
  <c r="L1077" i="5"/>
  <c r="J1078" i="5"/>
  <c r="L1078" i="5"/>
  <c r="J1079" i="5"/>
  <c r="L1079" i="5"/>
  <c r="J1080" i="5"/>
  <c r="L1080" i="5"/>
  <c r="J1081" i="5"/>
  <c r="L1081" i="5"/>
  <c r="J1082" i="5"/>
  <c r="L1082" i="5"/>
  <c r="J1103" i="5"/>
  <c r="L1103" i="5"/>
  <c r="J1104" i="5"/>
  <c r="L1104" i="5"/>
  <c r="J1105" i="5"/>
  <c r="L1105" i="5"/>
  <c r="J1106" i="5"/>
  <c r="L1106" i="5"/>
  <c r="J1107" i="5"/>
  <c r="L1107" i="5"/>
  <c r="J1108" i="5"/>
  <c r="L1108" i="5"/>
  <c r="J1109" i="5"/>
  <c r="L1109" i="5"/>
  <c r="J1110" i="5"/>
  <c r="L1110" i="5"/>
  <c r="J1111" i="5"/>
  <c r="L1111" i="5"/>
  <c r="J1112" i="5"/>
  <c r="L1112" i="5"/>
  <c r="J1113" i="5"/>
  <c r="L1113" i="5"/>
  <c r="J1114" i="5"/>
  <c r="L1114" i="5"/>
  <c r="J1115" i="5"/>
  <c r="L1115" i="5"/>
  <c r="J1116" i="5"/>
  <c r="L1116" i="5"/>
  <c r="J1117" i="5"/>
  <c r="L1117" i="5"/>
  <c r="J1118" i="5"/>
  <c r="L1118" i="5"/>
  <c r="J1119" i="5"/>
  <c r="L1119" i="5"/>
  <c r="J1120" i="5"/>
  <c r="L1120" i="5"/>
  <c r="J1121" i="5"/>
  <c r="L1121" i="5"/>
  <c r="J1122" i="5"/>
  <c r="L1122" i="5"/>
  <c r="J1123" i="5"/>
  <c r="L1123" i="5"/>
  <c r="J1124" i="5"/>
  <c r="L1124" i="5"/>
  <c r="J1125" i="5"/>
  <c r="L1125" i="5"/>
  <c r="J1126" i="5"/>
  <c r="L1126" i="5"/>
  <c r="J1127" i="5"/>
  <c r="L1127" i="5"/>
  <c r="J1128" i="5"/>
  <c r="L1128" i="5"/>
  <c r="J1129" i="5"/>
  <c r="L1129" i="5"/>
  <c r="J1130" i="5"/>
  <c r="L1130" i="5"/>
  <c r="J1131" i="5"/>
  <c r="L1131" i="5"/>
  <c r="J1132" i="5"/>
  <c r="L1132" i="5"/>
  <c r="J1133" i="5"/>
  <c r="L1133" i="5"/>
  <c r="J1134" i="5"/>
  <c r="L1134" i="5"/>
  <c r="J1135" i="5"/>
  <c r="L1135" i="5"/>
  <c r="J1136" i="5"/>
  <c r="L1136" i="5"/>
  <c r="J1137" i="5"/>
  <c r="L1137" i="5"/>
  <c r="J1138" i="5"/>
  <c r="L1138" i="5"/>
  <c r="J1139" i="5"/>
  <c r="L1139" i="5"/>
  <c r="J1140" i="5"/>
  <c r="L1140" i="5"/>
  <c r="J1141" i="5"/>
  <c r="L1141" i="5"/>
  <c r="J1142" i="5"/>
  <c r="L1142" i="5"/>
  <c r="J1143" i="5"/>
  <c r="L1143" i="5"/>
  <c r="J1144" i="5"/>
  <c r="L1144" i="5"/>
  <c r="J1145" i="5"/>
  <c r="L1145" i="5"/>
  <c r="J1146" i="5"/>
  <c r="L1146" i="5"/>
  <c r="J1147" i="5"/>
  <c r="L1147" i="5"/>
  <c r="J1148" i="5"/>
  <c r="L1148" i="5"/>
  <c r="J1149" i="5"/>
  <c r="L1149" i="5"/>
  <c r="J1150" i="5"/>
  <c r="L1150" i="5"/>
  <c r="J1151" i="5"/>
  <c r="L1151" i="5"/>
  <c r="J1152" i="5"/>
  <c r="L1152" i="5"/>
  <c r="J1153" i="5"/>
  <c r="L1153" i="5"/>
  <c r="J1154" i="5"/>
  <c r="L1154" i="5"/>
  <c r="J1155" i="5"/>
  <c r="L1155" i="5"/>
  <c r="J1156" i="5"/>
  <c r="L1156" i="5"/>
  <c r="J1157" i="5"/>
  <c r="L1157" i="5"/>
  <c r="J1158" i="5"/>
  <c r="L1158" i="5"/>
  <c r="J1159" i="5"/>
  <c r="L1159" i="5"/>
  <c r="J1160" i="5"/>
  <c r="L1160" i="5"/>
  <c r="J1161" i="5"/>
  <c r="L1161" i="5"/>
  <c r="J1162" i="5"/>
  <c r="L1162" i="5"/>
  <c r="J1163" i="5"/>
  <c r="L1163" i="5"/>
  <c r="J1164" i="5"/>
  <c r="L1164" i="5"/>
  <c r="J1165" i="5"/>
  <c r="L1165" i="5"/>
  <c r="J1166" i="5"/>
  <c r="L1166" i="5"/>
  <c r="J1167" i="5"/>
  <c r="L1167" i="5"/>
  <c r="J1168" i="5"/>
  <c r="L1168" i="5"/>
  <c r="J1169" i="5"/>
  <c r="L1169" i="5"/>
  <c r="J1170" i="5"/>
  <c r="L1170" i="5"/>
  <c r="J1171" i="5"/>
  <c r="L1171" i="5"/>
  <c r="J1172" i="5"/>
  <c r="L1172" i="5"/>
  <c r="J1173" i="5"/>
  <c r="L1173" i="5"/>
  <c r="J1174" i="5"/>
  <c r="L1174" i="5"/>
  <c r="J1175" i="5"/>
  <c r="L1175" i="5"/>
  <c r="J1176" i="5"/>
  <c r="L1176" i="5"/>
  <c r="J1177" i="5"/>
  <c r="L1177" i="5"/>
  <c r="J1178" i="5"/>
  <c r="L1178" i="5"/>
  <c r="J1179" i="5"/>
  <c r="L1179" i="5"/>
  <c r="J1180" i="5"/>
  <c r="L1180" i="5"/>
  <c r="J1181" i="5"/>
  <c r="L1181" i="5"/>
  <c r="J1182" i="5"/>
  <c r="L1182" i="5"/>
  <c r="J1183" i="5"/>
  <c r="L1183" i="5"/>
  <c r="J1184" i="5"/>
  <c r="L1184" i="5"/>
  <c r="J1185" i="5"/>
  <c r="L1185" i="5"/>
  <c r="J1186" i="5"/>
  <c r="L1186" i="5"/>
  <c r="J1187" i="5"/>
  <c r="L1187" i="5"/>
  <c r="J1188" i="5"/>
  <c r="L1188" i="5"/>
  <c r="J1189" i="5"/>
  <c r="L1189" i="5"/>
  <c r="J1190" i="5"/>
  <c r="L1190" i="5"/>
  <c r="J1191" i="5"/>
  <c r="L1191" i="5"/>
  <c r="J1192" i="5"/>
  <c r="L1192" i="5"/>
  <c r="J1193" i="5"/>
  <c r="L1193" i="5"/>
  <c r="J1194" i="5"/>
  <c r="L1194" i="5"/>
  <c r="J1195" i="5"/>
  <c r="L1195" i="5"/>
  <c r="J1196" i="5"/>
  <c r="L1196" i="5"/>
  <c r="J1197" i="5"/>
  <c r="L1197" i="5"/>
  <c r="J1198" i="5"/>
  <c r="L1198" i="5"/>
  <c r="J1199" i="5"/>
  <c r="L1199" i="5"/>
  <c r="J1200" i="5"/>
  <c r="L1200" i="5"/>
  <c r="J1201" i="5"/>
  <c r="L1201" i="5"/>
  <c r="J1202" i="5"/>
  <c r="L1202" i="5"/>
  <c r="J1203" i="5"/>
  <c r="L1203" i="5"/>
  <c r="J1204" i="5"/>
  <c r="L1204" i="5"/>
  <c r="J1205" i="5"/>
  <c r="L1205" i="5"/>
  <c r="J1206" i="5"/>
  <c r="L1206" i="5"/>
  <c r="J1207" i="5"/>
  <c r="L1207" i="5"/>
  <c r="J1208" i="5"/>
  <c r="L1208" i="5"/>
  <c r="J1209" i="5"/>
  <c r="L1209" i="5"/>
  <c r="J1210" i="5"/>
  <c r="L1210" i="5"/>
  <c r="J1211" i="5"/>
  <c r="L1211" i="5"/>
  <c r="J1212" i="5"/>
  <c r="L1212" i="5"/>
  <c r="J1213" i="5"/>
  <c r="L1213" i="5"/>
  <c r="J1214" i="5"/>
  <c r="L1214" i="5"/>
  <c r="J1215" i="5"/>
  <c r="L1215" i="5"/>
  <c r="J1216" i="5"/>
  <c r="L1216" i="5"/>
  <c r="J1217" i="5"/>
  <c r="L1217" i="5"/>
  <c r="J1218" i="5"/>
  <c r="L1218" i="5"/>
  <c r="J1219" i="5"/>
  <c r="L1219" i="5"/>
  <c r="J1220" i="5"/>
  <c r="L1220" i="5"/>
  <c r="J1221" i="5"/>
  <c r="L1221" i="5"/>
  <c r="J1222" i="5"/>
  <c r="L1222" i="5"/>
  <c r="J1223" i="5"/>
  <c r="L1223" i="5"/>
  <c r="J1224" i="5"/>
  <c r="L1224" i="5"/>
  <c r="J1225" i="5"/>
  <c r="L1225" i="5"/>
  <c r="J1226" i="5"/>
  <c r="L1226" i="5"/>
  <c r="J1227" i="5"/>
  <c r="L1227" i="5"/>
  <c r="J1228" i="5"/>
  <c r="L1228" i="5"/>
  <c r="J1229" i="5"/>
  <c r="L1229" i="5"/>
  <c r="J1230" i="5"/>
  <c r="L1230" i="5"/>
  <c r="J1231" i="5"/>
  <c r="L1231" i="5"/>
  <c r="J1232" i="5"/>
  <c r="L1232" i="5"/>
  <c r="J1233" i="5"/>
  <c r="L1233" i="5"/>
  <c r="J1234" i="5"/>
  <c r="L1234" i="5"/>
  <c r="J1235" i="5"/>
  <c r="L1235" i="5"/>
  <c r="J1236" i="5"/>
  <c r="L1236" i="5"/>
  <c r="J1237" i="5"/>
  <c r="L1237" i="5"/>
  <c r="J1238" i="5"/>
  <c r="L1238" i="5"/>
  <c r="J1239" i="5"/>
  <c r="L1239" i="5"/>
  <c r="J1240" i="5"/>
  <c r="L1240" i="5"/>
  <c r="J1241" i="5"/>
  <c r="L1241" i="5"/>
  <c r="J1242" i="5"/>
  <c r="L1242" i="5"/>
  <c r="J1243" i="5"/>
  <c r="L1243" i="5"/>
  <c r="J1244" i="5"/>
  <c r="L1244" i="5"/>
  <c r="J1245" i="5"/>
  <c r="L1245" i="5"/>
  <c r="J1246" i="5"/>
  <c r="L1246" i="5"/>
  <c r="J1247" i="5"/>
  <c r="L1247" i="5"/>
  <c r="J1248" i="5"/>
  <c r="L1248" i="5"/>
  <c r="J1249" i="5"/>
  <c r="L1249" i="5"/>
  <c r="J1250" i="5"/>
  <c r="L1250" i="5"/>
  <c r="J1251" i="5"/>
  <c r="L1251" i="5"/>
  <c r="J1252" i="5"/>
  <c r="L1252" i="5"/>
  <c r="J1253" i="5"/>
  <c r="L1253" i="5"/>
  <c r="J1254" i="5"/>
  <c r="L1254" i="5"/>
  <c r="J1255" i="5"/>
  <c r="L1255" i="5"/>
  <c r="J1256" i="5"/>
  <c r="L1256" i="5"/>
  <c r="J1257" i="5"/>
  <c r="L1257" i="5"/>
  <c r="J1258" i="5"/>
  <c r="L1258" i="5"/>
  <c r="J1259" i="5"/>
  <c r="L1259" i="5"/>
  <c r="J1260" i="5"/>
  <c r="L1260" i="5"/>
  <c r="J1261" i="5"/>
  <c r="L1261" i="5"/>
  <c r="J1262" i="5"/>
  <c r="L1262" i="5"/>
  <c r="J1263" i="5"/>
  <c r="L1263" i="5"/>
  <c r="J1264" i="5"/>
  <c r="L1264" i="5"/>
  <c r="J1265" i="5"/>
  <c r="L1265" i="5"/>
  <c r="J1266" i="5"/>
  <c r="L1266" i="5"/>
  <c r="J1267" i="5"/>
  <c r="L1267" i="5"/>
  <c r="J1268" i="5"/>
  <c r="L1268" i="5"/>
  <c r="J1269" i="5"/>
  <c r="L1269" i="5"/>
  <c r="J1270" i="5"/>
  <c r="L1270" i="5"/>
  <c r="J1271" i="5"/>
  <c r="L1271" i="5"/>
  <c r="J1272" i="5"/>
  <c r="L1272" i="5"/>
  <c r="J1273" i="5"/>
  <c r="L1273" i="5"/>
  <c r="J1274" i="5"/>
  <c r="L1274" i="5"/>
  <c r="J1275" i="5"/>
  <c r="L1275" i="5"/>
  <c r="J1276" i="5"/>
  <c r="L1276" i="5"/>
  <c r="J1277" i="5"/>
  <c r="L1277" i="5"/>
  <c r="J1278" i="5"/>
  <c r="L1278" i="5"/>
  <c r="J1279" i="5"/>
  <c r="L1279" i="5"/>
  <c r="J1280" i="5"/>
  <c r="L1280" i="5"/>
  <c r="J1281" i="5"/>
  <c r="L1281" i="5"/>
  <c r="J1282" i="5"/>
  <c r="L1282" i="5"/>
  <c r="J1283" i="5"/>
  <c r="L1283" i="5"/>
  <c r="J1284" i="5"/>
  <c r="L1284" i="5"/>
  <c r="J1285" i="5"/>
  <c r="L1285" i="5"/>
  <c r="J1286" i="5"/>
  <c r="L1286" i="5"/>
  <c r="J1287" i="5"/>
  <c r="L1287" i="5"/>
  <c r="J1288" i="5"/>
  <c r="L1288" i="5"/>
  <c r="J1289" i="5"/>
  <c r="L1289" i="5"/>
  <c r="J1290" i="5"/>
  <c r="L1290" i="5"/>
  <c r="J1291" i="5"/>
  <c r="L1291" i="5"/>
  <c r="J1292" i="5"/>
  <c r="L1292" i="5"/>
  <c r="J1293" i="5"/>
  <c r="L1293" i="5"/>
  <c r="J1294" i="5"/>
  <c r="L1294" i="5"/>
  <c r="J1295" i="5"/>
  <c r="L1295" i="5"/>
  <c r="J1296" i="5"/>
  <c r="L1296" i="5"/>
  <c r="J1297" i="5"/>
  <c r="L1297" i="5"/>
  <c r="J1298" i="5"/>
  <c r="L1298" i="5"/>
  <c r="J1299" i="5"/>
  <c r="L1299" i="5"/>
  <c r="J1300" i="5"/>
  <c r="L1300" i="5"/>
  <c r="J1301" i="5"/>
  <c r="L1301" i="5"/>
  <c r="J1302" i="5"/>
  <c r="L1302" i="5"/>
  <c r="J1303" i="5"/>
  <c r="L1303" i="5"/>
  <c r="J1304" i="5"/>
  <c r="L1304" i="5"/>
  <c r="J1305" i="5"/>
  <c r="L1305" i="5"/>
  <c r="J1306" i="5"/>
  <c r="L1306" i="5"/>
  <c r="J1307" i="5"/>
  <c r="L1307" i="5"/>
  <c r="J1308" i="5"/>
  <c r="L1308" i="5"/>
  <c r="J1309" i="5"/>
  <c r="L1309" i="5"/>
  <c r="J1310" i="5"/>
  <c r="L1310" i="5"/>
  <c r="J1311" i="5"/>
  <c r="L1311" i="5"/>
  <c r="J1312" i="5"/>
  <c r="L1312" i="5"/>
  <c r="J1313" i="5"/>
  <c r="L1313" i="5"/>
  <c r="J1314" i="5"/>
  <c r="L1314" i="5"/>
  <c r="J1315" i="5"/>
  <c r="L1315" i="5"/>
  <c r="J1316" i="5"/>
  <c r="L1316" i="5"/>
  <c r="J1317" i="5"/>
  <c r="L1317" i="5"/>
  <c r="J1318" i="5"/>
  <c r="L1318" i="5"/>
  <c r="J1319" i="5"/>
  <c r="L1319" i="5"/>
  <c r="J1320" i="5"/>
  <c r="L1320" i="5"/>
  <c r="J1321" i="5"/>
  <c r="L1321" i="5"/>
  <c r="J1322" i="5"/>
  <c r="L1322" i="5"/>
  <c r="J1323" i="5"/>
  <c r="L1323" i="5"/>
  <c r="J1324" i="5"/>
  <c r="L1324" i="5"/>
  <c r="J1325" i="5"/>
  <c r="L1325" i="5"/>
  <c r="J1326" i="5"/>
  <c r="L1326" i="5"/>
  <c r="J1327" i="5"/>
  <c r="L1327" i="5"/>
  <c r="J1328" i="5"/>
  <c r="L1328" i="5"/>
  <c r="J1329" i="5"/>
  <c r="L1329" i="5"/>
  <c r="J1330" i="5"/>
  <c r="L1330" i="5"/>
  <c r="J1331" i="5"/>
  <c r="L1331" i="5"/>
  <c r="J1332" i="5"/>
  <c r="L1332" i="5"/>
  <c r="J1333" i="5"/>
  <c r="L1333" i="5"/>
  <c r="J1334" i="5"/>
  <c r="L1334" i="5"/>
  <c r="J1335" i="5"/>
  <c r="L1335" i="5"/>
  <c r="J1336" i="5"/>
  <c r="L1336" i="5"/>
  <c r="J1337" i="5"/>
  <c r="L1337" i="5"/>
  <c r="J1338" i="5"/>
  <c r="L1338" i="5"/>
  <c r="J1339" i="5"/>
  <c r="L1339" i="5"/>
  <c r="J1340" i="5"/>
  <c r="L1340" i="5"/>
  <c r="J1341" i="5"/>
  <c r="L1341" i="5"/>
  <c r="J1342" i="5"/>
  <c r="L1342" i="5"/>
  <c r="J1343" i="5"/>
  <c r="L1343" i="5"/>
  <c r="J1344" i="5"/>
  <c r="L1344" i="5"/>
  <c r="J1345" i="5"/>
  <c r="L1345" i="5"/>
  <c r="J1346" i="5"/>
  <c r="L1346" i="5"/>
  <c r="J1347" i="5"/>
  <c r="L1347" i="5"/>
  <c r="J1348" i="5"/>
  <c r="L1348" i="5"/>
  <c r="J1349" i="5"/>
  <c r="L1349" i="5"/>
  <c r="J1350" i="5"/>
  <c r="L1350" i="5"/>
  <c r="J1351" i="5"/>
  <c r="L1351" i="5"/>
  <c r="J1352" i="5"/>
  <c r="L1352" i="5"/>
  <c r="J1353" i="5"/>
  <c r="L1353" i="5"/>
  <c r="J1354" i="5"/>
  <c r="L1354" i="5"/>
  <c r="J1355" i="5"/>
  <c r="L1355" i="5"/>
  <c r="J1356" i="5"/>
  <c r="L1356" i="5"/>
  <c r="J1357" i="5"/>
  <c r="L1357" i="5"/>
  <c r="J1358" i="5"/>
  <c r="L1358" i="5"/>
  <c r="J1359" i="5"/>
  <c r="L1359" i="5"/>
  <c r="J1360" i="5"/>
  <c r="L1360" i="5"/>
  <c r="J1361" i="5"/>
  <c r="L1361" i="5"/>
  <c r="J1362" i="5"/>
  <c r="L1362" i="5"/>
  <c r="J1363" i="5"/>
  <c r="L1363" i="5"/>
  <c r="J1364" i="5"/>
  <c r="L1364" i="5"/>
  <c r="J1365" i="5"/>
  <c r="L1365" i="5"/>
  <c r="J1366" i="5"/>
  <c r="L1366" i="5"/>
  <c r="J1367" i="5"/>
  <c r="L1367" i="5"/>
  <c r="J1368" i="5"/>
  <c r="L1368" i="5"/>
  <c r="J1369" i="5"/>
  <c r="L1369" i="5"/>
  <c r="J1370" i="5"/>
  <c r="L1370" i="5"/>
  <c r="J1371" i="5"/>
  <c r="L1371" i="5"/>
  <c r="J1372" i="5"/>
  <c r="L1372" i="5"/>
  <c r="J1373" i="5"/>
  <c r="L1373" i="5"/>
  <c r="J1374" i="5"/>
  <c r="L1374" i="5"/>
  <c r="J1375" i="5"/>
  <c r="L1375" i="5"/>
  <c r="J1376" i="5"/>
  <c r="L1376" i="5"/>
  <c r="J1377" i="5"/>
  <c r="L1377" i="5"/>
  <c r="J1378" i="5"/>
  <c r="L1378" i="5"/>
  <c r="J1379" i="5"/>
  <c r="L1379" i="5"/>
  <c r="J1380" i="5"/>
  <c r="L1380" i="5"/>
  <c r="J1381" i="5"/>
  <c r="L1381" i="5"/>
  <c r="J1382" i="5"/>
  <c r="L1382" i="5"/>
  <c r="J1383" i="5"/>
  <c r="L1383" i="5"/>
  <c r="J1384" i="5"/>
  <c r="L1384" i="5"/>
  <c r="J1385" i="5"/>
  <c r="L1385" i="5"/>
  <c r="J1386" i="5"/>
  <c r="L1386" i="5"/>
  <c r="J1387" i="5"/>
  <c r="L1387" i="5"/>
  <c r="J1388" i="5"/>
  <c r="L1388" i="5"/>
  <c r="J1389" i="5"/>
  <c r="L1389" i="5"/>
  <c r="J1390" i="5"/>
  <c r="L1390" i="5"/>
  <c r="J1391" i="5"/>
  <c r="L1391" i="5"/>
  <c r="J1392" i="5"/>
  <c r="L1392" i="5"/>
  <c r="J1393" i="5"/>
  <c r="L1393" i="5"/>
  <c r="J1394" i="5"/>
  <c r="L1394" i="5"/>
  <c r="J1395" i="5"/>
  <c r="L1395" i="5"/>
  <c r="J1396" i="5"/>
  <c r="L1396" i="5"/>
  <c r="J1397" i="5"/>
  <c r="L1397" i="5"/>
  <c r="J1398" i="5"/>
  <c r="L1398" i="5"/>
  <c r="J1399" i="5"/>
  <c r="L1399" i="5"/>
  <c r="J1400" i="5"/>
  <c r="L1400" i="5"/>
  <c r="J1401" i="5"/>
  <c r="L1401" i="5"/>
  <c r="J1402" i="5"/>
  <c r="L1402" i="5"/>
  <c r="J1403" i="5"/>
  <c r="L1403" i="5"/>
  <c r="J1404" i="5"/>
  <c r="L1404" i="5"/>
  <c r="J1405" i="5"/>
  <c r="L1405" i="5"/>
  <c r="J1406" i="5"/>
  <c r="L1406" i="5"/>
  <c r="J1407" i="5"/>
  <c r="L1407" i="5"/>
  <c r="J1408" i="5"/>
  <c r="L1408" i="5"/>
  <c r="J1409" i="5"/>
  <c r="L1409" i="5"/>
  <c r="J1410" i="5"/>
  <c r="L1410" i="5"/>
  <c r="J1411" i="5"/>
  <c r="L1411" i="5"/>
  <c r="J1412" i="5"/>
  <c r="L1412" i="5"/>
  <c r="J1413" i="5"/>
  <c r="L1413" i="5"/>
  <c r="J1414" i="5"/>
  <c r="L1414" i="5"/>
  <c r="J1415" i="5"/>
  <c r="L1415" i="5"/>
  <c r="J1416" i="5"/>
  <c r="L1416" i="5"/>
  <c r="J1417" i="5"/>
  <c r="L1417" i="5"/>
  <c r="R20" i="1"/>
  <c r="S20" i="1"/>
  <c r="T20" i="1"/>
  <c r="R21" i="1"/>
  <c r="S21" i="1"/>
  <c r="T21" i="1"/>
  <c r="R22" i="1"/>
  <c r="S22" i="1"/>
  <c r="T22" i="1"/>
  <c r="R23" i="1"/>
  <c r="S23" i="1"/>
  <c r="T23" i="1"/>
  <c r="R24" i="1"/>
  <c r="S24" i="1"/>
  <c r="T24" i="1"/>
  <c r="R25" i="1"/>
  <c r="S25" i="1"/>
  <c r="T25" i="1"/>
  <c r="R26" i="1"/>
  <c r="S26" i="1"/>
  <c r="T26" i="1"/>
  <c r="R27" i="1"/>
  <c r="S27" i="1"/>
  <c r="T27" i="1"/>
  <c r="R28" i="1"/>
  <c r="S28" i="1"/>
  <c r="T28" i="1"/>
  <c r="R29" i="1"/>
  <c r="S29" i="1"/>
  <c r="T29" i="1"/>
  <c r="R30" i="1"/>
  <c r="S30" i="1"/>
  <c r="T30" i="1"/>
  <c r="R31" i="1"/>
  <c r="S31" i="1"/>
  <c r="T31" i="1"/>
  <c r="R32" i="1"/>
  <c r="S32" i="1"/>
  <c r="T32" i="1"/>
  <c r="R33" i="1"/>
  <c r="S33" i="1"/>
  <c r="T33" i="1"/>
  <c r="R34" i="1"/>
  <c r="S34" i="1"/>
  <c r="T34" i="1"/>
  <c r="R35" i="1"/>
  <c r="S35" i="1"/>
  <c r="T35" i="1"/>
  <c r="R36" i="1"/>
  <c r="S36" i="1"/>
  <c r="T36" i="1"/>
  <c r="R37" i="1"/>
  <c r="S37" i="1"/>
  <c r="T37" i="1"/>
  <c r="R38" i="1"/>
  <c r="S38" i="1"/>
  <c r="T38" i="1"/>
  <c r="R39" i="1"/>
  <c r="S39" i="1"/>
  <c r="T39" i="1"/>
  <c r="R40" i="1"/>
  <c r="S40" i="1"/>
  <c r="T40" i="1"/>
  <c r="R41" i="1"/>
  <c r="S41" i="1"/>
  <c r="T41" i="1"/>
  <c r="R42" i="1"/>
  <c r="S42" i="1"/>
  <c r="T42" i="1"/>
  <c r="R43" i="1"/>
  <c r="S43" i="1"/>
  <c r="T43" i="1"/>
  <c r="R44" i="1"/>
  <c r="S44" i="1"/>
  <c r="T44" i="1"/>
  <c r="R45" i="1"/>
  <c r="S45" i="1"/>
  <c r="T45" i="1"/>
  <c r="R46" i="1"/>
  <c r="S46" i="1"/>
  <c r="T46" i="1"/>
  <c r="R47" i="1"/>
  <c r="S47" i="1"/>
  <c r="T47" i="1"/>
  <c r="R48" i="1"/>
  <c r="S48" i="1"/>
  <c r="T48" i="1"/>
  <c r="R3" i="1"/>
  <c r="S3" i="1"/>
  <c r="T3" i="1"/>
  <c r="R4" i="1"/>
  <c r="S4" i="1"/>
  <c r="T4" i="1"/>
  <c r="R5" i="1"/>
  <c r="S5" i="1"/>
  <c r="T5" i="1"/>
  <c r="R6" i="1"/>
  <c r="S6" i="1"/>
  <c r="T6" i="1"/>
  <c r="R7" i="1"/>
  <c r="S7" i="1"/>
  <c r="T7" i="1"/>
  <c r="R8" i="1"/>
  <c r="S8" i="1"/>
  <c r="T8" i="1"/>
  <c r="R9" i="1"/>
  <c r="S9" i="1"/>
  <c r="T9" i="1"/>
  <c r="R10" i="1"/>
  <c r="S10" i="1"/>
  <c r="T10" i="1"/>
  <c r="R11" i="1"/>
  <c r="S11" i="1"/>
  <c r="T11" i="1"/>
  <c r="R12" i="1"/>
  <c r="S12" i="1"/>
  <c r="T12" i="1"/>
  <c r="R13" i="1"/>
  <c r="S13" i="1"/>
  <c r="T13" i="1"/>
  <c r="R14" i="1"/>
  <c r="S14" i="1"/>
  <c r="T14" i="1"/>
  <c r="R15" i="1"/>
  <c r="S15" i="1"/>
  <c r="T15" i="1"/>
  <c r="R16" i="1"/>
  <c r="S16" i="1"/>
  <c r="T16" i="1"/>
  <c r="R17" i="1"/>
  <c r="S17" i="1"/>
  <c r="T17" i="1"/>
  <c r="R18" i="1"/>
  <c r="S18" i="1"/>
  <c r="T18" i="1"/>
  <c r="R19" i="1"/>
  <c r="S19" i="1"/>
  <c r="T19" i="1"/>
  <c r="T2" i="1"/>
  <c r="S2" i="1"/>
  <c r="M6" i="1"/>
  <c r="M3" i="1"/>
  <c r="M4" i="1"/>
  <c r="M5"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Jisu Kang</author>
    <author>Soyeon Choi</author>
    <author>Harin Kim</author>
  </authors>
  <commentList>
    <comment ref="D2" authorId="0" shapeId="0" xr:uid="{280A6185-F265-4AEB-8486-BCFFAACC61D1}">
      <text>
        <r>
          <rPr>
            <sz val="11"/>
            <color theme="1"/>
            <rFont val="맑은 고딕"/>
            <family val="2"/>
            <charset val="129"/>
            <scheme val="minor"/>
          </rPr>
          <t>RN125000629
RN125001050
RN124996178
RN124994966
RN125004426
RN125000878
RN125003239
RN124994511
RN125000863
RN124994823
RN124992080
RN125000248
RN124995782
RN125001780
RN125004170
RN125001414
RN125001067
RN125004156
RN125003291
RN124991933
RN124995347
RN124993540
RN125004494
RN124993733
RN125001752
RN125001743
RN124993787
RN125004020
RN124993789
RN125004057
RN125000334
RN125001186
RN124996692
RN124999898
RN124991938
RN125000251
RN124996303
RN125001045
RN124995267
RN124991972
RN125004400
RN124991334
RN124999401
RN124997322
RN124994265
RN125000397
RN125001197
RN124991932
RN124996813
RN125000793</t>
        </r>
      </text>
    </comment>
    <comment ref="D3" authorId="0" shapeId="0" xr:uid="{EF60EE7F-361A-42EF-A4B2-4E1727BAEF16}">
      <text>
        <r>
          <rPr>
            <sz val="11"/>
            <color theme="1"/>
            <rFont val="맑은 고딕"/>
            <family val="2"/>
            <charset val="129"/>
            <scheme val="minor"/>
          </rPr>
          <t>RN124997541
RN124991181
RN125004444
RN124993446
RN125003884
RN125001054
RN124995111
RN124998106
RN124995234
RN125003520
RN124998105
RN124996904
RN125002294
RN125001823
RN124994784
RN125004719
RN125004492
RN125005040
RN125000702
RN125001884
RN124995962
RN125004519
RN125002427
RN125000847
RN125003801
RN125003788
RN124993803
RN124993073
RN124991738
RN124995649
RN125004439
RN125004181
RN125004819
RN124995886
RN124994743
RN125003652
RN124991750
RN124994633
RN125003901
RN125004233
RN124993949
RN124991312
RN125004190
RN125004463
RN125001913
RN124996842
RN124994761
RN125004672
RN125002052
RN125000053</t>
        </r>
      </text>
    </comment>
    <comment ref="D4" authorId="1" shapeId="0" xr:uid="{6D0A0751-C8E2-46BB-A807-47BA822C75CF}">
      <text>
        <r>
          <rPr>
            <sz val="11"/>
            <color theme="1"/>
            <rFont val="맑은 고딕"/>
            <family val="2"/>
            <charset val="129"/>
            <scheme val="minor"/>
          </rPr>
          <t>RN124996091
RN125000637
RN124999197
RN124995645
RN124998223
RN124993454
RN125001975
RN124998248
RN125001170
RN124999219
RN125004495
RN124995764
RN125004858
RN124997155
RN124998006
RN124997967
RN124994549
RN124994276
RN124995593
RN125002149
RN125001331
RN125003729
RN125002136
RN125004904
RN124991725
RN125004351
RN124995678
RN124991296
RN125000164
RN124993439
RN124993771
RN125003712
RN124992007
RN124991327
RN124993194
RN125003942
RN125000992
RN124995314
RN124996984
RN125003601
RN125000910
RN125002139
RN125000911
RN125005008
RN125003440
RN125000590
RN125001459
RN124997061
RN124991851
RN124999200</t>
        </r>
      </text>
    </comment>
    <comment ref="D5" authorId="1" shapeId="0" xr:uid="{5E8070B4-DE38-4BF2-9FD0-E884F7148A45}">
      <text>
        <r>
          <rPr>
            <sz val="11"/>
            <color theme="1"/>
            <rFont val="맑은 고딕"/>
            <family val="2"/>
            <charset val="129"/>
            <scheme val="minor"/>
          </rPr>
          <t>RN124996534
RN125003572
RN125003444
RN124999856
RN125002141
RN124999520
RN124991283
RN125000770</t>
        </r>
      </text>
    </comment>
    <comment ref="D6" authorId="1" shapeId="0" xr:uid="{5528C759-F28F-4C75-8ECA-529B1B0CD32C}">
      <text>
        <r>
          <rPr>
            <sz val="11"/>
            <color theme="1"/>
            <rFont val="맑은 고딕"/>
            <family val="2"/>
            <charset val="129"/>
            <scheme val="minor"/>
          </rPr>
          <t>RN124993572
RN124995430
RN125004992
RN124996032
RN125000062
RN125001737
RN124993866
RN125004171
RN125003508
RN125003003
RN125001439
RN124999744
RN124991733
RN124999039
RN124993750
RN124992908</t>
        </r>
      </text>
    </comment>
    <comment ref="D8" authorId="1" shapeId="0" xr:uid="{D443036A-A037-4700-B7E5-82E7F64A4641}">
      <text>
        <r>
          <rPr>
            <sz val="11"/>
            <color theme="1"/>
            <rFont val="맑은 고딕"/>
            <family val="2"/>
            <charset val="129"/>
            <scheme val="minor"/>
          </rPr>
          <t>RN124821527
RN124822113
RN124821396
RN124821695</t>
        </r>
      </text>
    </comment>
    <comment ref="D9" authorId="1" shapeId="0" xr:uid="{872482D0-EA5F-4E7D-97C1-616EF06CA503}">
      <text>
        <r>
          <rPr>
            <sz val="11"/>
            <color theme="1"/>
            <rFont val="맑은 고딕"/>
            <family val="2"/>
            <charset val="129"/>
            <scheme val="minor"/>
          </rPr>
          <t xml:space="preserve">RN124748329
RN124741009
RN124731942
RN124734965
</t>
        </r>
      </text>
    </comment>
    <comment ref="D13" authorId="2" shapeId="0" xr:uid="{E13501FB-E702-493B-ACF5-33C7FDE2530D}">
      <text>
        <r>
          <rPr>
            <sz val="11"/>
            <color theme="1"/>
            <rFont val="맑은 고딕"/>
            <family val="2"/>
            <charset val="129"/>
            <scheme val="minor"/>
          </rPr>
          <t xml:space="preserve">Harin Kim:
RN124994512
RN124984134
RN124988008
RN124986530
RN124982229
RN124988786
RN124989420
RN124977879
RN124988845
RN124986419
RN124984472
RN124981393
RN124988450
RN124985812
RN124978249
RN124987998
RN124991043
RN124989257
RN124990124
RN124978982
RN124991289
RN124992606
RN124998725
RN124984662
RN124986640
RN124989946
RN124979636
RN124977551
RN124988312
RN124988496
RN124982953
RN124988971
RN124997775
RN124989248
RN124984994
RN124990355
RN124990904
RN124977472
RN124988912
RN124987021
RN124984226
RN124982661
RN124987921
RN124977819
RN124988495
RN124987227
RN124977322
RN124985530
RN124989920
RN124984410
</t>
        </r>
      </text>
    </comment>
    <comment ref="D14" authorId="2" shapeId="0" xr:uid="{8F93344D-BA15-4C06-B724-871D8FA5CD46}">
      <text>
        <r>
          <rPr>
            <sz val="11"/>
            <color theme="1"/>
            <rFont val="맑은 고딕"/>
            <family val="2"/>
            <charset val="129"/>
            <scheme val="minor"/>
          </rPr>
          <t xml:space="preserve">Harin Kim:
RN124987149
RN124986524
RN124989441
RN124990070
RN124989980
RN124987692
RN124977755
RN124984098
RN124985798
RN124988006
RN124989645
RN124988734
RN124980975
RN124989542
RN124987210
RN124989160
RN124989880
RN124986836
RN124989576
RN124989107
RN124982866
RN124984967
RN124986259
RN124985205
RN124982832
RN124987712
RN124992617
RN124994935
RN124991419
RN124992090
RN124987904
RN124981181
RN124986591
RN124977313
RN124987640
RN124988625
RN124982331
RN124985271
RN124986144
RN124988499
RN124988133
RN124979139
RN124984733
RN124988365
RN124996168
RN124994886
RN125001035
</t>
        </r>
      </text>
    </comment>
    <comment ref="D15" authorId="1" shapeId="0" xr:uid="{E545AA2D-C441-4047-B175-F1C2B52B3078}">
      <text>
        <r>
          <rPr>
            <sz val="11"/>
            <color theme="1"/>
            <rFont val="맑은 고딕"/>
            <family val="2"/>
            <charset val="129"/>
            <scheme val="minor"/>
          </rPr>
          <t xml:space="preserve">RN124995613
RN124996662
RN125003001
RN124996329
RN124991728
RN125008765
RN125006643
RN124993837
RN124993147
RN125006795
RN124998063
RN125005152
RN124991920
RN125010407
RN125009656
RN124992683
RN124994801
RN125005825
RN124997315
RN124993371
RN125007486
RN124994884
RN125005820
RN124991517
RN125009645
RN124992390
RN124991595
RN124991213
RN125003145
RN125009872
RN125010878
RN124995584
</t>
        </r>
      </text>
    </comment>
    <comment ref="D16" authorId="1" shapeId="0" xr:uid="{1D84D2C1-B585-40EF-BA46-9D6B24A36FE7}">
      <text>
        <r>
          <rPr>
            <sz val="11"/>
            <color theme="1"/>
            <rFont val="맑은 고딕"/>
            <family val="2"/>
            <charset val="129"/>
            <scheme val="minor"/>
          </rPr>
          <t xml:space="preserve">RN125025307
RN125025640
RN125014643
RN125018382
RN125014456
RN125021600
RN125021977
RN125016286
RN125022941
RN125015148
RN125026103
RN125013519
RN125021920
RN125017105
RN125018984
RN125043379
RN125027865
RN125043120
RN125033042
RN125042898
RN125028876
RN125031219
RN125031785
RN125042114
RN125041753
RN125042568
RN125045838
RN125047643
RN125041162
RN125041780
RN125031360
</t>
        </r>
      </text>
    </comment>
    <comment ref="D47" authorId="2" shapeId="0" xr:uid="{CD1C6613-E956-4A55-81C6-716C5AB3E077}">
      <text>
        <r>
          <rPr>
            <sz val="11"/>
            <color theme="1"/>
            <rFont val="맑은 고딕"/>
            <family val="2"/>
            <charset val="129"/>
            <scheme val="minor"/>
          </rPr>
          <t>Harin Kim:
RN124829027
RN124837625
RN124830955
RN124829017
RN124828609</t>
        </r>
      </text>
    </comment>
    <comment ref="D48" authorId="1" shapeId="0" xr:uid="{A661BBAB-0840-45C0-8153-8D580F3E43EE}">
      <text>
        <r>
          <rPr>
            <sz val="11"/>
            <color theme="1"/>
            <rFont val="맑은 고딕"/>
            <family val="2"/>
            <charset val="129"/>
            <scheme val="minor"/>
          </rPr>
          <t>RN125034795
RN125041501
RN125047195
RN125027541
RN125028782
RN125045593
RN125028013
RN125028251
RN125028037
RN125043839
RN125027771
RN125047088
RN125034197
RN125031245
RN125043136
RN125031516
RN125044046
RN125047103
RN125031216
RN125034898
RN125042612
RN125029188
RN125027161
RN125047802
RN125045100
RN125043990
RN125032958
RN125029447
RN125034279
RN124995032
RN125027173
RN125028500
RN125042542
RN125002604
RN125034653
RN124992772</t>
        </r>
      </text>
    </comment>
    <comment ref="D50" authorId="1" shapeId="0" xr:uid="{433A334B-AA47-46A3-8A50-9451086DCF45}">
      <text>
        <r>
          <rPr>
            <sz val="11"/>
            <color theme="1"/>
            <rFont val="맑은 고딕"/>
            <family val="2"/>
            <charset val="129"/>
            <scheme val="minor"/>
          </rPr>
          <t>RN124829286
RN124836709</t>
        </r>
      </text>
    </comment>
    <comment ref="D51" authorId="1" shapeId="0" xr:uid="{6BC814B5-59A8-4974-BB3A-62799EC5E589}">
      <text>
        <r>
          <rPr>
            <sz val="11"/>
            <color theme="1"/>
            <rFont val="맑은 고딕"/>
            <family val="2"/>
            <charset val="129"/>
            <scheme val="minor"/>
          </rPr>
          <t>RN124821863
RN124813532
RN124810495</t>
        </r>
      </text>
    </comment>
    <comment ref="D52" authorId="1" shapeId="0" xr:uid="{3ED7587F-870C-4D6C-9702-96AC88FA616D}">
      <text>
        <r>
          <rPr>
            <sz val="11"/>
            <color theme="1"/>
            <rFont val="맑은 고딕"/>
            <family val="2"/>
            <charset val="129"/>
            <scheme val="minor"/>
          </rPr>
          <t>RN125118862
RN125117947
RN125113881
RN125118670
RN125114892
RN125119815
RN125121491
RN125111294
RN125115506
RN125103241
RN125117943
RN125113010</t>
        </r>
      </text>
    </comment>
    <comment ref="D53" authorId="1" shapeId="0" xr:uid="{49480F47-6FC1-4549-85AE-A094EABC18F1}">
      <text>
        <r>
          <rPr>
            <sz val="11"/>
            <color theme="1"/>
            <rFont val="맑은 고딕"/>
            <family val="2"/>
            <charset val="129"/>
            <scheme val="minor"/>
          </rPr>
          <t>RN125112478
RN125108349
RN125104464
RN125117607
RN125112906
RN125111343
RN125111787
RN125112595</t>
        </r>
      </text>
    </comment>
    <comment ref="D54" authorId="1" shapeId="0" xr:uid="{B29F7FDC-E624-4A74-BA65-8356A3E931A5}">
      <text>
        <r>
          <rPr>
            <sz val="11"/>
            <color theme="1"/>
            <rFont val="맑은 고딕"/>
            <family val="2"/>
            <charset val="129"/>
            <scheme val="minor"/>
          </rPr>
          <t>RN125113386
RN125115028
RN125114946
RN125115923
RN125118349
RN125111919</t>
        </r>
      </text>
    </comment>
    <comment ref="D117" authorId="2" shapeId="0" xr:uid="{155CEF2E-18B6-4642-9643-389C9C34C271}">
      <text>
        <r>
          <rPr>
            <sz val="11"/>
            <color theme="1"/>
            <rFont val="맑은 고딕"/>
            <family val="2"/>
            <charset val="129"/>
            <scheme val="minor"/>
          </rPr>
          <t xml:space="preserve">Harin Kim:
RN125032565
RN125027612
RN125041894
RN124960833
RN124957134
RN124962576
RN124961460
RN125031501
RN125045353
RN125028829
RN125029077
RN125046668
RN125031655
RN125032900
RN125047634
RN124959282
RN124963003
RN124956801
RN124965893
RN124962998
RN124959608
RN124958997
RN124962346
RN124960592
RN124968693
RN124963794
RN124963456
RN124963471
RN124968896
RN124966357
RN124964158
RN124964583
RN124969207
RN124957500
RN124960980
RN124963178
RN124960263
RN124964954
</t>
        </r>
      </text>
    </comment>
    <comment ref="D121" authorId="2" shapeId="0" xr:uid="{F1A95008-2700-4DBC-8229-0D3C086F3499}">
      <text>
        <r>
          <rPr>
            <sz val="11"/>
            <color theme="1"/>
            <rFont val="맑은 고딕"/>
            <family val="2"/>
            <charset val="129"/>
            <scheme val="minor"/>
          </rPr>
          <t>Harin Kim:
RN124855848
RN125067143
RN125067469
RN125080889</t>
        </r>
      </text>
    </comment>
    <comment ref="D126" authorId="2" shapeId="0" xr:uid="{526172B0-BD7F-4615-ABF2-CE3DCBD3FD67}">
      <text>
        <r>
          <rPr>
            <sz val="11"/>
            <color theme="1"/>
            <rFont val="맑은 고딕"/>
            <family val="2"/>
            <charset val="129"/>
            <scheme val="minor"/>
          </rPr>
          <t xml:space="preserve">Harin Kim:
RN125027811
RN125035005
RN125030102
RN125041221
RN125031384
RN125027459
RN125047185
RN125042611
RN125047395
RN125029514
RN125027762
RN125032099
RN125027918
RN125043614
RN125030042
RN125044168
RN125028687
RN125029148
RN125042474
RN125030107
RN125030609
RN125048030
RN125032915
RN125046093
RN125043817
RN125041546
RN125043199
RN125046021
RN125042429
RN125041561
RN125031622
RN125027956
RN125044025
RN125042569
RN125042992
RN125044086
RN125029751
RN125027742
RN125029175
RN125043421
RN125043183
RN125030971
RN125042788
RN125028495
RN125041959
RN125030077
RN125028816
RN125047273
RN125045287
RN125032474
</t>
        </r>
      </text>
    </comment>
    <comment ref="D127" authorId="2" shapeId="0" xr:uid="{2460738F-A84F-4F52-B5DE-061037E3C9D1}">
      <text>
        <r>
          <rPr>
            <sz val="11"/>
            <color theme="1"/>
            <rFont val="맑은 고딕"/>
            <family val="2"/>
            <charset val="129"/>
            <scheme val="minor"/>
          </rPr>
          <t xml:space="preserve">Harin Kim:
RN125043636
RN125031590
RN125028956
RN125044402
RN125046115
RN125027356
RN125045202
</t>
        </r>
      </text>
    </comment>
    <comment ref="D128" authorId="2" shapeId="0" xr:uid="{9620442D-6B2B-4175-B0C9-8D20D06D2323}">
      <text>
        <r>
          <rPr>
            <sz val="11"/>
            <color theme="1"/>
            <rFont val="맑은 고딕"/>
            <family val="2"/>
            <charset val="129"/>
            <scheme val="minor"/>
          </rPr>
          <t xml:space="preserve">Harin Kim:
RN125045240
RN125032090
RN125041944
RN125048081
RN125047037
RN125030442
RN125045336
RN125045379
RN125045643
RN125047730
RN125031296
RN125048088
RN125034466
RN125041334
RN125046049
RN125046726
RN125043048
RN125028498
</t>
        </r>
      </text>
    </comment>
    <comment ref="D129" authorId="2" shapeId="0" xr:uid="{61EC9A1E-8DF1-4F9F-ABBD-F77B5D287C2E}">
      <text>
        <r>
          <rPr>
            <sz val="11"/>
            <color theme="1"/>
            <rFont val="맑은 고딕"/>
            <family val="2"/>
            <charset val="129"/>
            <scheme val="minor"/>
          </rPr>
          <t xml:space="preserve">Harin Kim:
RN125046974
RN125030136
RN125115445
RN125120597
RN125103948
RN125103575
RN125103947
RN125116248
RN125118617
RN125116449
RN125119975
RN125118118
RN125119991
RN125117069
RN125112933
RN125116261
</t>
        </r>
      </text>
    </comment>
    <comment ref="D130" authorId="2" shapeId="0" xr:uid="{EC88C066-EAAF-465F-B1E4-A580372043DB}">
      <text>
        <r>
          <rPr>
            <sz val="11"/>
            <color theme="1"/>
            <rFont val="맑은 고딕"/>
            <family val="2"/>
            <charset val="129"/>
            <scheme val="minor"/>
          </rPr>
          <t xml:space="preserve">Harin Kim:
RN125121950
RN125119834
RN125121243
</t>
        </r>
      </text>
    </comment>
    <comment ref="D131" authorId="2" shapeId="0" xr:uid="{78B82C86-54CA-4D43-A463-BA4046257B3F}">
      <text>
        <r>
          <rPr>
            <sz val="11"/>
            <color theme="1"/>
            <rFont val="맑은 고딕"/>
            <family val="2"/>
            <charset val="129"/>
            <scheme val="minor"/>
          </rPr>
          <t xml:space="preserve">Harin Kim:
RN125102426
RN125102608
RN125106381
RN125103490
RN125106611
RN125104848
RN125106302
RN125108618
RN125105476
RN125104691
RN125105165
RN125107745
RN125106092
RN125108361
RN125100949
RN125108119
</t>
        </r>
      </text>
    </comment>
    <comment ref="D132" authorId="1" shapeId="0" xr:uid="{FBC0CEFF-E85E-400D-A643-1CFDB38F847B}">
      <text>
        <r>
          <rPr>
            <sz val="11"/>
            <color theme="1"/>
            <rFont val="맑은 고딕"/>
            <family val="2"/>
            <charset val="129"/>
            <scheme val="minor"/>
          </rPr>
          <t xml:space="preserve">RN125152541
RN125155541
RN125148814
RN125148525
RN125151234
RN125154941
RN125151110
RN125159402
RN125157376
RN125149188
RN125155197
RN125152979
RN125152558
RN125159647
RN125150384
RN125151512
RN125152035
RN125148337
RN125148817
RN125152424
RN125148536
RN125159025
RN125150320
RN125148312
RN125154176
RN125153274
RN125150826
RN125158868
RN125149205
RN125160483
RN125148476
RN125149124
RN125150634
RN125146898
</t>
        </r>
      </text>
    </comment>
    <comment ref="D133" authorId="2" shapeId="0" xr:uid="{A78286EA-538F-4C76-886D-CC09006313C9}">
      <text>
        <r>
          <rPr>
            <sz val="11"/>
            <color theme="1"/>
            <rFont val="맑은 고딕"/>
            <family val="2"/>
            <charset val="129"/>
            <scheme val="minor"/>
          </rPr>
          <t xml:space="preserve">Harin Kim:
RN125147798
RN125156131
RN125157584
RN125157280
RN125156910
RN125151680
RN125150440
RN125149735
RN125149481
RN125154629
RN125151663
RN125150161
RN125159517
RN125153162
RN125150269
RN125150248
RN125152861
RN125146174
RN125149548
RN125153248
RN125149180
RN125150093
RN125152846
RN125159419
RN125157742
RN125160096
RN125152217
RN125153722
RN125149881
RN125148597
RN125150049
RN125157883
RN125154001
RN125157149
RN125159726
RN125150306
RN125158992
RN125157116
RN125149705
RN125152209
RN125150219
RN125156676
RN125152129
RN125149307
RN125148840
RN125156643
RN125151981
RN125158296
RN125149807
RN125151863
</t>
        </r>
      </text>
    </comment>
    <comment ref="D134" authorId="2" shapeId="0" xr:uid="{A431B8C1-2890-4B71-9069-31D248EC6B44}">
      <text>
        <r>
          <rPr>
            <sz val="11"/>
            <color theme="1"/>
            <rFont val="맑은 고딕"/>
            <family val="2"/>
            <charset val="129"/>
            <scheme val="minor"/>
          </rPr>
          <t xml:space="preserve">Harin Kim:
RN125159920
RN125156739
RN125148976
RN125157021
RN125150981
RN125146649
RN125148901
RN125156066
RN125153124
RN125152729
RN125157860
RN125155312
RN125156277
RN125149509
RN125150399
RN125156778
RN125157705
RN125150756
RN125158940
RN125158657
RN125151999
RN125149379
RN125150267
RN125150557
RN125151416
RN125159450
RN125157658
RN125150225
RN125158022
RN125152590
RN125149241
RN125148110
RN125159909
RN125150728
RN125150892
RN125153464
RN125154606
RN125150636
RN125153644
RN125157264
RN125156681
RN125151744
</t>
        </r>
      </text>
    </comment>
    <comment ref="D135" authorId="2" shapeId="0" xr:uid="{6E1DE8EC-1BAB-481A-86F2-E119C212B088}">
      <text>
        <r>
          <rPr>
            <sz val="11"/>
            <color theme="1"/>
            <rFont val="맑은 고딕"/>
            <family val="2"/>
            <charset val="129"/>
            <scheme val="minor"/>
          </rPr>
          <t xml:space="preserve">Harin Kim:
RN125159066
RN125157472
RN125154244
RN125154574
RN125155787
RN125157955
RN125151800
RN125159433
RN125157971
RN125148652
RN125157347
RN125159018
</t>
        </r>
      </text>
    </comment>
    <comment ref="D136" authorId="2" shapeId="0" xr:uid="{B50D7AB4-E758-48E5-836E-3C24293989E7}">
      <text>
        <r>
          <rPr>
            <sz val="11"/>
            <color theme="1"/>
            <rFont val="맑은 고딕"/>
            <family val="2"/>
            <charset val="129"/>
            <scheme val="minor"/>
          </rPr>
          <t xml:space="preserve">Harin Kim:
RN125150026
RN125154446
RN125150034
RN125159635
RN125155966
RN125160388
RN125160590
RN125151449
RN125151508
RN125151281
RN125154817
RN125151459
RN125154349
RN125157238
RN125160139
RN125151788
RN125151553
RN125159398
RN125159250
RN125146601
RN125157078
RN125154867
RN125149978
RN125154032
RN125146910
RN125151824
RN125154504
RN125154508
RN125160570
RN125159065
RN125151579
RN125155717
RN125161081
RN125154159
RN125153743
RN125151789
RN125153905
RN125156410
RN125150480
RN125154194
</t>
        </r>
      </text>
    </comment>
    <comment ref="D137" authorId="2" shapeId="0" xr:uid="{83A8C7DC-4E76-4152-AFDA-0D978F13CE43}">
      <text>
        <r>
          <rPr>
            <sz val="11"/>
            <color theme="1"/>
            <rFont val="맑은 고딕"/>
            <family val="2"/>
            <charset val="129"/>
            <scheme val="minor"/>
          </rPr>
          <t xml:space="preserve">Harin Kim:
RN125146198
RN125159704
RN125147800
RN125154076
RN125160880
RN125151921
RN125151182
RN125155086
RN125153891
RN125153252
RN125154363
RN125155935
RN125150311
RN125146700
RN125155265
RN125148960
RN125153195
RN125160476
RN125153112
RN125154602
RN125153200
RN125154218
RN125155272
RN125154544
RN125146214
RN125150015
RN125160056
RN125155406
RN125155876
RN125156254
RN125154269
RN125148612
RN125155821
RN125150313
RN125158444
RN125155451
RN125154249
RN125155187
RN125155918
RN125149538
</t>
        </r>
      </text>
    </comment>
    <comment ref="D138" authorId="1" shapeId="0" xr:uid="{C677480B-E0E3-4A8A-ACB7-4209C6388AF8}">
      <text>
        <r>
          <rPr>
            <sz val="11"/>
            <color theme="1"/>
            <rFont val="맑은 고딕"/>
            <family val="2"/>
            <charset val="129"/>
            <scheme val="minor"/>
          </rPr>
          <t>RN125005081
RN124999444
RN124997282
RN125002138
RN124997613
RN124997596</t>
        </r>
      </text>
    </comment>
    <comment ref="D139" authorId="1" shapeId="0" xr:uid="{A99641A5-E839-4E98-91D2-DF52947ABFEA}">
      <text>
        <r>
          <rPr>
            <sz val="11"/>
            <color theme="1"/>
            <rFont val="맑은 고딕"/>
            <family val="2"/>
            <charset val="129"/>
            <scheme val="minor"/>
          </rPr>
          <t xml:space="preserve">RN125113354
RN125112637
RN125119917
RN125103304
RN125117868
RN125108970
RN125120234
RN125117428
RN125116966
RN125119519
RN125108398
RN125118746
RN125113458
RN125117355
RN125111547
RN125120955
RN125103367
RN125118240
RN125108408
RN125108219
</t>
        </r>
      </text>
    </comment>
    <comment ref="D140" authorId="1" shapeId="0" xr:uid="{98569A56-BEC8-49A1-9328-DE6602BF6EED}">
      <text>
        <r>
          <rPr>
            <sz val="11"/>
            <color theme="1"/>
            <rFont val="맑은 고딕"/>
            <family val="2"/>
            <charset val="129"/>
            <scheme val="minor"/>
          </rPr>
          <t xml:space="preserve">RN125153946
RN125158394
RN125163061
RN125160226
RN125158361
RN125157585
RN125160530
RN125152229
RN125158567
RN125160078
RN125155027
RN125155530
RN125148812
RN125150044
RN125154725
RN125152617
RN125156715
RN125155348
RN125158529
RN125146811
</t>
        </r>
      </text>
    </comment>
    <comment ref="D141" authorId="1" shapeId="0" xr:uid="{228B16CF-6344-42A2-8BE2-E4665F84387D}">
      <text>
        <r>
          <rPr>
            <sz val="11"/>
            <color theme="1"/>
            <rFont val="맑은 고딕"/>
            <family val="2"/>
            <charset val="129"/>
            <scheme val="minor"/>
          </rPr>
          <t xml:space="preserve">RN125153767
RN125158082
RN125155698
RN125159194
RN125154880
RN125148453
RN125149196
RN125158954
RN125152431
RN125152549
RN125160100
RN125152469
RN125157229
RN125156204
RN125153081
RN125159204
RN125150436
RN125146444
RN125160809
RN125147004
RN125154751
RN125149087
RN125159501
RN125153136
RN125159732
RN125152948
RN125158928
RN125159896
RN125146301
RN125146874
RN125153877
RN125152336
RN125150059
RN125157644
RN125149041
RN125149128
RN125150305
RN125149742
RN125160371
RN125160461
RN125149507
RN125146944
RN125157612
RN125148290
RN125148164
RN125152401
RN125157408
RN125149808
RN125148675
RN125152931
</t>
        </r>
      </text>
    </comment>
    <comment ref="D142" authorId="1" shapeId="0" xr:uid="{3314CF35-08C6-4E74-8436-CD1DE98DFD9E}">
      <text>
        <r>
          <rPr>
            <sz val="11"/>
            <color theme="1"/>
            <rFont val="맑은 고딕"/>
            <family val="2"/>
            <charset val="129"/>
            <scheme val="minor"/>
          </rPr>
          <t xml:space="preserve">RN125155592
RN125163034
RN125156451
RN125159945
RN125156543
RN125162585
RN125154947
RN125154550
RN125151133
RN125156745
RN125150411
RN125154429
RN125160528
RN125158773
RN125146164
RN125153733
RN125162371
RN125162951
RN125155069
RN125150862
RN125150633
RN125156870
RN125146355
RN125162830
RN125159125
RN125161080
RN125155004
RN125154131
RN125162906
RN125155229
RN125155016
RN125162806
RN125156595
RN125161035
RN125154754
RN125162828
RN125154352
RN125161127
RN125157150
RN125154251
RN125150714
RN125158603
RN125158850
RN125157384
RN125150579
</t>
        </r>
      </text>
    </comment>
    <comment ref="D143" authorId="1" shapeId="0" xr:uid="{812ABCD6-2D23-4FBD-BB14-3976448D213A}">
      <text>
        <r>
          <rPr>
            <sz val="11"/>
            <color theme="1"/>
            <rFont val="맑은 고딕"/>
            <family val="2"/>
            <charset val="129"/>
            <scheme val="minor"/>
          </rPr>
          <t xml:space="preserve">RN125160205
RN125156920
RN125150190
RN125151053
RN125149429
RN125154266
RN125154316
RN125156683
RN125151146
RN125150576
RN125149364
RN125162459
RN125151038
RN125162723
RN125154818
RN125162197
RN125160794
RN125162613
RN125159710
RN125150768
RN125156202
RN125157071
RN125156480
RN125157906
RN125158847
RN125156521
RN125158528
RN125153575
RN125154783
RN125149329
RN125156906
RN125155536
RN125156652
RN125155652
RN125154812
RN125154986
RN125153064
RN125150150
RN125156584
RN125155075
RN125160573
RN125149185
RN125150413
RN125156309
RN125150281
RN125146243
RN125162506
RN125160073
RN125160870
RN125150953
</t>
        </r>
      </text>
    </comment>
    <comment ref="D144" authorId="1" shapeId="0" xr:uid="{F8A3FF84-2A7D-4567-B4B0-FB2AC7805F0B}">
      <text>
        <r>
          <rPr>
            <sz val="11"/>
            <color theme="1"/>
            <rFont val="맑은 고딕"/>
            <family val="2"/>
            <charset val="129"/>
            <scheme val="minor"/>
          </rPr>
          <t xml:space="preserve">RN125159894
RN125146580
RN125156914
RN125156607
RN125158197
RN125160364
RN125152874
RN125154934
RN125156314
RN125155127
RN125156506
</t>
        </r>
      </text>
    </comment>
    <comment ref="D151" authorId="2" shapeId="0" xr:uid="{474058A5-861F-4D78-AEAC-7CE0E3862BC9}">
      <text>
        <r>
          <rPr>
            <sz val="11"/>
            <color theme="1"/>
            <rFont val="맑은 고딕"/>
            <family val="2"/>
            <charset val="129"/>
            <scheme val="minor"/>
          </rPr>
          <t>Harin Kim:
RN124991467
RN125101693</t>
        </r>
      </text>
    </comment>
    <comment ref="D154" authorId="2" shapeId="0" xr:uid="{0EDD95DC-400C-4478-A78D-5BE31567805B}">
      <text>
        <r>
          <rPr>
            <sz val="11"/>
            <color theme="1"/>
            <rFont val="맑은 고딕"/>
            <family val="2"/>
            <charset val="129"/>
            <scheme val="minor"/>
          </rPr>
          <t xml:space="preserve">Harin Kim:
RN124964222
RN124965879
RN124963987
RN124963179
RN124961906
RN125109146
RN125116173
RN125116150
RN125114737
RN125115934
RN125117644
RN125116244
RN125117377
RN125112510
RN125103636
RN125121896
RN125103319
RN125120645
</t>
        </r>
      </text>
    </comment>
    <comment ref="D159" authorId="2" shapeId="0" xr:uid="{7A5006D0-B0B2-4EA6-A6D2-94156E87ADFE}">
      <text>
        <r>
          <rPr>
            <sz val="11"/>
            <color theme="1"/>
            <rFont val="맑은 고딕"/>
            <family val="2"/>
            <charset val="129"/>
            <scheme val="minor"/>
          </rPr>
          <t xml:space="preserve">Harin Kim:
RN125114684
RN125136405
RN125118985
RN125124148
RN125130532
RN125127946
RN125129518
RN125118044
RN125130555
RN125111748
RN125124526
RN125137010
RN125133257
RN125129919
RN125114624
RN125108534
RN125108723
RN125129849
RN125130108
RN125104763
RN125112244
RN125125047
RN125109130
RN125126543
RN125119025
RN125104947
RN125104968
RN125129190
RN125132871
RN125111338
RN125129626
RN125108452
RN125120163
RN125129155
RN125128132
RN125129745
RN125108758
RN125124067
RN125136159
RN125131079
RN125123567
RN125126484
RN125131769
RN125127087
RN125117277
RN125130814
RN125124185
RN125127018
RN125119175
RN125115026
</t>
        </r>
      </text>
    </comment>
    <comment ref="D160" authorId="2" shapeId="0" xr:uid="{98F473BF-F4AE-45F5-BA2A-A7A9A42B8A57}">
      <text>
        <r>
          <rPr>
            <sz val="11"/>
            <color theme="1"/>
            <rFont val="맑은 고딕"/>
            <family val="2"/>
            <charset val="129"/>
            <scheme val="minor"/>
          </rPr>
          <t xml:space="preserve">Harin Kim:
RN125118631
RN125128566
RN125127358
RN125108363
RN125108672
RN125127079
RN125118498
RN125129639
RN125125019
RN125129435
RN125118934
RN125131980
RN125114637
RN125103815
RN125134056
RN125121612
RN125128078
RN125129735
RN125118259
RN125114552
RN125113937
RN125114287
RN125126622
RN125134490
RN125105049
RN125127921
RN125128804
RN125128159
RN125126877
RN125103625
RN125131386
RN125108403
RN125114549
RN125131818
RN125124427
RN125122804
RN125129452
RN125112041
RN125129833
RN125103843
RN125126915
RN125118583
RN125126165
RN125136695
RN125111602
RN125129765
RN125131827
RN125117641
RN125126577
RN125129680
</t>
        </r>
      </text>
    </comment>
    <comment ref="D161" authorId="2" shapeId="0" xr:uid="{65099F86-29A1-4987-9E6D-E0A1A65D8115}">
      <text>
        <r>
          <rPr>
            <sz val="11"/>
            <color theme="1"/>
            <rFont val="맑은 고딕"/>
            <family val="2"/>
            <charset val="129"/>
            <scheme val="minor"/>
          </rPr>
          <t xml:space="preserve">Harin Kim:
RN125192354
RN125186850
RN125191287
RN125189932
RN125194460
RN125185586
RN125183797
RN125184288
RN125183855
RN125181438
RN125183528
RN125185884
RN125193765
RN125183953
RN125182630
RN125191121
RN125185424
RN125181778
RN125189988
RN125190372
RN125185660
RN125183482
RN125190251
RN125188606
RN125191549
RN125192732
RN125191441
RN125195012
RN125193559
RN125194300
RN125189768
RN125183807
RN125192982
RN125192393
RN125190632
RN125181346
RN125192349
RN125181441
RN125190420
RN125190852
RN125191944
RN125181657
RN125183010
RN125192177
RN125191102
RN125191384
RN125184754
RN125190606
RN125186360
RN125184084
</t>
        </r>
      </text>
    </comment>
    <comment ref="D162" authorId="1" shapeId="0" xr:uid="{2D7BB95C-5368-497A-A9E8-8C568820128E}">
      <text>
        <r>
          <rPr>
            <sz val="11"/>
            <color theme="1"/>
            <rFont val="맑은 고딕"/>
            <family val="2"/>
            <charset val="129"/>
            <scheme val="minor"/>
          </rPr>
          <t>RN125185457
RN125187192
RN125188533
RN125187979
RN125191743
RN125186971
RN125195003
RN125190787
RN125187998
RN125186919</t>
        </r>
      </text>
    </comment>
    <comment ref="D163" authorId="2" shapeId="0" xr:uid="{5AB8144B-5B28-4098-A3AC-0593FCF45834}">
      <text>
        <r>
          <rPr>
            <sz val="11"/>
            <color theme="1"/>
            <rFont val="맑은 고딕"/>
            <family val="2"/>
            <charset val="129"/>
            <scheme val="minor"/>
          </rPr>
          <t xml:space="preserve">Harin Kim:
RN125118330
RN125103416
RN125104184
RN125116952
RN125122068
RN125103762
RN125120089
RN125112290
RN125119597
RN125113515
RN125116059
RN125104022
RN125104079
RN125114889
RN125121472
RN125118050
RN125119305
RN125113639
RN125117728
RN125108362
RN125113771
RN125104744
RN125112951
RN125121585
RN125115635
RN125118479
RN125116087
RN125117045
</t>
        </r>
      </text>
    </comment>
    <comment ref="D164" authorId="1" shapeId="0" xr:uid="{2A397B46-5297-4467-9210-906EBFF99DB0}">
      <text>
        <r>
          <rPr>
            <sz val="11"/>
            <color theme="1"/>
            <rFont val="맑은 고딕"/>
            <family val="2"/>
            <charset val="129"/>
            <scheme val="minor"/>
          </rPr>
          <t>RN125192200
RN125191375
RN125189644
RN125185681
RN125183856
RN125185323
RN125183602
RN125192815
RN125184665
RN125188531
RN125185957
RN125185501
RN125193645
RN125193604
RN125185914
RN125192746
RN125184080
RN125188514
RN125184641
RN125184237
RN125193797
RN125192714
RN125193128
RN125192684
RN125186507
RN125192319
RN125184148
RN125191937
RN125193866
RN125184776
RN125186449
RN125187461
RN125190902
RN125193036
RN125183913
RN125192851
RN125192869
RN125192926
RN125189998
RN125191515
RN125186856
RN125189352
RN125190569
RN125185625
RN125186128
RN125186266
RN125191303
RN125189496
RN125192846
RN125184000</t>
        </r>
      </text>
    </comment>
    <comment ref="D165" authorId="1" shapeId="0" xr:uid="{CA85DB1D-338D-442D-A580-0901B5F44157}">
      <text>
        <r>
          <rPr>
            <sz val="11"/>
            <color theme="1"/>
            <rFont val="맑은 고딕"/>
            <family val="2"/>
            <charset val="129"/>
            <scheme val="minor"/>
          </rPr>
          <t>RN125181623
RN125190821
RN125194093
RN125187130
RN125191839
RN125189132
RN125189356
RN125193229
RN125188058
RN125186939
RN125186427
RN125187188
RN125188888
RN125192837
RN125188601
RN125187919
RN125181156
RN125192431
RN125181968
RN125183820
RN125192120
RN125194134
RN125187771
RN125193966
RN125189457
RN125182458
RN125191402
RN125192871
RN125190266
RN125189925
RN125193423
RN125190607
RN125193306
RN125187721
RN125194312
RN125194031
RN125191101
RN125194647
RN125194617
RN125186290
RN125189257
RN125192453
RN125191105
RN125191613
RN125188527
RN125187266
RN125185534
RN125190442
RN125195114
RN125188816</t>
        </r>
      </text>
    </comment>
    <comment ref="D190" authorId="2" shapeId="0" xr:uid="{7E1C352A-9482-4E52-BD55-0971E8714680}">
      <text>
        <r>
          <rPr>
            <sz val="11"/>
            <color theme="1"/>
            <rFont val="맑은 고딕"/>
            <family val="2"/>
            <charset val="129"/>
            <scheme val="minor"/>
          </rPr>
          <t xml:space="preserve">Harin Kim:
RN125205826
RN125205549
RN125214838
RN125217150
RN125206075
RN125210830
RN125217082
RN125207971
RN125205204
RN125214614
RN125205648
RN125211600
RN125214256
RN125208744
RN125214539
RN125213864
RN125217143
RN125214602
RN125212741
RN125208750
RN125207569
RN125213823
RN125205056
RN125216508
RN125216294
RN125214336
RN125215277
RN125216723
RN125207091
RN125212189
</t>
        </r>
      </text>
    </comment>
    <comment ref="D191" authorId="2" shapeId="0" xr:uid="{F3406CC3-B18A-48E7-9CE0-02FFBF64D6B7}">
      <text>
        <r>
          <rPr>
            <sz val="11"/>
            <color theme="1"/>
            <rFont val="맑은 고딕"/>
            <family val="2"/>
            <charset val="129"/>
            <scheme val="minor"/>
          </rPr>
          <t>Harin Kim:
RN124818821
RN124818835
RN124812153</t>
        </r>
      </text>
    </comment>
    <comment ref="D193" authorId="1" shapeId="0" xr:uid="{6EE9BE1D-895B-4235-9E52-04198DA827D2}">
      <text>
        <r>
          <rPr>
            <sz val="11"/>
            <color theme="1"/>
            <rFont val="맑은 고딕"/>
            <family val="2"/>
            <charset val="129"/>
            <scheme val="minor"/>
          </rPr>
          <t>RN125223972
RN125229678
RN125227385
RN125225838
RN125217489
RN125223087
RN125225685
RN125216520
RN125225423
RN125218514
RN125226777
RN125216494
RN125225851
RN125221232
RN125226600
RN125224713
RN125227564
RN125223152
RN125219350
RN125223569
RN125217410
RN125218046
RN125224661
RN125219169
RN125228424
RN125221672
RN125217805
RN125217225
RN125220777
RN125223031
RN125217196
RN125228852
RN125216292
RN125226092
RN125224064</t>
        </r>
      </text>
    </comment>
    <comment ref="D194" authorId="1" shapeId="0" xr:uid="{1F4515D0-CFAB-42B9-AD85-1BC0D4B86A65}">
      <text>
        <r>
          <rPr>
            <sz val="11"/>
            <color theme="1"/>
            <rFont val="맑은 고딕"/>
            <family val="2"/>
            <charset val="129"/>
            <scheme val="minor"/>
          </rPr>
          <t>RN125225295
RN125224421
RN125221356
RN125216487
RN125217291
RN125227598
RN125219447
RN125225640
RN125225894
RN125226001
RN125218973
RN125218404
RN125220837
RN125227158
RN125227246
RN125220925
RN125227915
RN125226090
RN125219370
RN125222134
RN125225967
RN125217221
RN125220195
RN125223748
RN125225982
RN125228633
RN125229128
RN125217733
RN125217583
RN125225371
RN125225914
RN125229881
RN125217752
RN125229507
RN125222855</t>
        </r>
      </text>
    </comment>
    <comment ref="D195" authorId="1" shapeId="0" xr:uid="{10F5E27F-F861-488F-92D5-A22787967ABB}">
      <text>
        <r>
          <rPr>
            <sz val="11"/>
            <color theme="1"/>
            <rFont val="맑은 고딕"/>
            <family val="2"/>
            <charset val="129"/>
            <scheme val="minor"/>
          </rPr>
          <t>RN125216826
RN125225928
RN125218462
RN125218145
RN125229799
RN125216208
RN125223053
RN125217335
RN125226913
RN125225791
RN125229185
RN125223681
RN125224381
RN125217998
RN125217473
RN125225585
RN125223283
RN125225191
RN125218834
RN125218201
RN125229540
RN125220180
RN125221193
RN125219965
RN125227384
RN125225753
RN125225591
RN125224474
RN125223077
RN125217826
RN125217100
RN125227497
RN125216264
RN125220079
RN125225812
RN125216255
RN125225394
RN125228975
RN125217876
RN125219618
RN125216323
RN125227679
RN125222485
RN125227840
RN125224165
RN125218538
RN125218980
RN125225900
RN125225742
RN125218049</t>
        </r>
      </text>
    </comment>
    <comment ref="D196" authorId="1" shapeId="0" xr:uid="{65F05F62-3F66-4AC2-A96A-12F9DD973CF5}">
      <text>
        <r>
          <rPr>
            <sz val="11"/>
            <color theme="1"/>
            <rFont val="맑은 고딕"/>
            <family val="2"/>
            <charset val="129"/>
            <scheme val="minor"/>
          </rPr>
          <t>RN125217293
RN125226182
RN125225661
RN125222296
RN125227327
RN125229575
RN125229376
RN125222432
RN125217756
RN125220071
RN125216944
RN125216615
RN125217730
RN125225660
RN125226962
RN125223222
RN125227652
RN125225879
RN125219954
RN125218340
RN125227417
RN125224366
RN125229251
RN125216697
RN125229940
RN125223769
RN125221504
RN125223459
RN125220048
RN125216731
RN125222795
RN125229088
RN125219663
RN125217471
RN125222434
RN125221868
RN125220519
RN125217241
RN125223571
RN125225281
RN125222254
RN125218446
RN125228544
RN125225290
RN125220255
RN125217817
RN125229345
RN125229710
RN125219411
RN125225701</t>
        </r>
      </text>
    </comment>
    <comment ref="D197" authorId="1" shapeId="0" xr:uid="{F95A54D1-B15C-4C81-ADBE-2785BC844DF7}">
      <text>
        <r>
          <rPr>
            <sz val="11"/>
            <color theme="1"/>
            <rFont val="맑은 고딕"/>
            <family val="2"/>
            <charset val="129"/>
            <scheme val="minor"/>
          </rPr>
          <t>RN125224892
RN125227266
RN125228313
RN125216935
RN125226411
RN125226960
RN125216428
RN125228107
RN125229335
RN125216435
RN125222825
RN125226643
RN125226574
RN125227111
RN125226007
RN125228119
RN125216821
RN125216624
RN125217519
RN125219575
RN125221594
RN125216378
RN125229249
RN125227822
RN125219754
RN125217315
RN125225540
RN125222898
RN125221453
RN125229732
RN125220498</t>
        </r>
      </text>
    </comment>
    <comment ref="D198" authorId="2" shapeId="0" xr:uid="{9DF37B8B-D96B-4B06-BC6D-7B1AD219D2B5}">
      <text>
        <r>
          <rPr>
            <sz val="11"/>
            <color theme="1"/>
            <rFont val="맑은 고딕"/>
            <family val="2"/>
            <charset val="129"/>
            <scheme val="minor"/>
          </rPr>
          <t>Harin Kim:
RN125224583
RN125220909
RN125229810
RN125226938
RN125110712
RN125101284
RN125103005
RN125097466</t>
        </r>
      </text>
    </comment>
    <comment ref="D199" authorId="1" shapeId="0" xr:uid="{C33C2DD2-A42F-461B-80A0-A8B2DA9145C9}">
      <text>
        <r>
          <rPr>
            <sz val="11"/>
            <color theme="1"/>
            <rFont val="맑은 고딕"/>
            <family val="2"/>
            <charset val="129"/>
            <scheme val="minor"/>
          </rPr>
          <t>RN125221857
RN125225197
RN125221595
RN125225935
RN125222934
RN125229394
RN125225090
RN125225947
RN125219230
RN125222999
RN125225770
RN125218723
RN125221380
RN125229442
RN125225537
RN125222823
RN125228087
RN125222389
RN125219672
RN125226976
RN125227765
RN125218782
RN125225280
RN125228554
RN125223148
RN125221920
RN125219826
RN125223142</t>
        </r>
      </text>
    </comment>
    <comment ref="D200" authorId="1" shapeId="0" xr:uid="{59980A20-7757-4DF7-93DA-DE4BCC624485}">
      <text>
        <r>
          <rPr>
            <sz val="11"/>
            <color theme="1"/>
            <rFont val="맑은 고딕"/>
            <family val="2"/>
            <charset val="129"/>
            <scheme val="minor"/>
          </rPr>
          <t>RN125150899
RN125156921
RN125158921
RN125157054
RN125150678
RN125154366
RN125152930
RN125150774
RN125153021
RN125152678
RN125160878
RN125160312</t>
        </r>
      </text>
    </comment>
    <comment ref="D201" authorId="1" shapeId="0" xr:uid="{4B797B38-A6DF-44AB-87FF-7926C83888DC}">
      <text>
        <r>
          <rPr>
            <sz val="11"/>
            <color theme="1"/>
            <rFont val="맑은 고딕"/>
            <family val="2"/>
            <charset val="129"/>
            <scheme val="minor"/>
          </rPr>
          <t>RN125218305
RN125220829
RN125227772
RN125224640
RN125220100
RN125220087
RN125220869
RN125227863
RN125224850
RN125226431
RN125220242
RN125225627
RN125224193
RN125220025
RN125219945
RN125226375
RN125230207
RN125220381
RN125217764
RN125227925
RN125224243
RN125225494
RN125225361
RN125220470
RN125221175
RN125229721
RN125217558
RN125228575
RN125224711
RN125226978
RN125221184
RN125219320
RN125217265
RN125224102
RN125228290
RN125230977
RN125217515
RN125219170
RN125228696
RN125227441
RN125223680
RN125228138
RN125228885
RN125219527
RN125223442
RN125229313
RN125230618
RN125225328
RN125225729
RN125227867</t>
        </r>
      </text>
    </comment>
    <comment ref="D202" authorId="1" shapeId="0" xr:uid="{78AB463B-B444-46DD-B216-767D7532315D}">
      <text>
        <r>
          <rPr>
            <sz val="11"/>
            <color theme="1"/>
            <rFont val="맑은 고딕"/>
            <family val="2"/>
            <charset val="129"/>
            <scheme val="minor"/>
          </rPr>
          <t>RN125227154
RN125223943
RN125220283
RN125221002
RN125223930
RN125220535
RN125229982
RN125224809
RN125229064
RN125229648
RN125227443
RN125227575
RN125229127
RN125229731
RN125230433
RN125223236
RN125227879
RN125225766
RN125229668
RN125227640
RN125227701
RN125228443
RN125219997
RN125226395
RN125228914
RN125221957
RN125219205
RN125227877
RN125223897
RN125228791
RN125225368
RN125221276
RN125230645
RN125228910
RN125225347
RN125228144
RN125220315
RN125228892
RN125221203
RN125225854
RN125231080
RN125227819
RN125223477
RN125220884
RN125229588
RN125230943
RN125226196
RN125217292
RN125228649
RN125230184</t>
        </r>
      </text>
    </comment>
    <comment ref="D203" authorId="2" shapeId="0" xr:uid="{EC92A810-31F6-46FF-9EA8-F4E03D416B89}">
      <text>
        <r>
          <rPr>
            <sz val="11"/>
            <color theme="1"/>
            <rFont val="맑은 고딕"/>
            <family val="2"/>
            <charset val="129"/>
            <scheme val="minor"/>
          </rPr>
          <t xml:space="preserve">Harin Kim:
RN125230607
RN125230521
RN125230019
RN125229368
RN125229017
RN125228750
RN125228622
RN125228510
RN125228270
RN125228210
RN125227850
RN125227044
RN125226813
RN125226433
RN125226307
RN125224807
RN125224696
RN125224254
RN125224075
RN125223685
RN125223291
RN125223223
RN125222244
RN125221982
RN125221862
RN125221641
RN125221536
RN125221329
RN125221201
RN125220862
RN125219676
RN125219532
RN125219250
RN125218700
RN125218695
RN125218690
RN125218209
RN125218143
RN125230574
RN125228808
RN125227336
RN125227186
RN125227115
RN125226374
RN125226338
RN125224442
RN125223555
RN125221508
RN125221392
RN125221358
</t>
        </r>
      </text>
    </comment>
    <comment ref="D204" authorId="2" shapeId="0" xr:uid="{5D8D0DE2-ACEF-474E-8F39-2224DAA7B4F4}">
      <text>
        <r>
          <rPr>
            <sz val="11"/>
            <color theme="1"/>
            <rFont val="맑은 고딕"/>
            <family val="2"/>
            <charset val="129"/>
            <scheme val="minor"/>
          </rPr>
          <t xml:space="preserve">Harin Kim:
RN125220004
RN125219512
RN125218969
RN125218706
RN125218673
RN125218117
RN125229411
RN125228294
RN125227062
RN125227035
RN125226522
RN125226179
RN125225389
RN125223655
RN125221651
RN125220114
RN125219999
RN125219871
RN125226638
RN125230954
RN125229308
RN125226923
RN125228790
RN125226349
RN125218075
RN125229961
RN125229904
RN125228805
RN125228654
RN125227269
RN125226521
RN125223554
RN125222739
RN125221814
RN125219369
RN125226207
RN125229192
RN125226807
RN125221352
RN125219050
RN125218418
RN125229160
RN125223467
RN125221918
RN125221467
RN125219550
RN125218175
RN125225107
RN125217773
RN125224941
</t>
        </r>
      </text>
    </comment>
    <comment ref="D205" authorId="2" shapeId="0" xr:uid="{66B967C4-C31F-456F-B448-899DFD9905D1}">
      <text>
        <r>
          <rPr>
            <sz val="11"/>
            <color theme="1"/>
            <rFont val="맑은 고딕"/>
            <family val="2"/>
            <charset val="129"/>
            <scheme val="minor"/>
          </rPr>
          <t xml:space="preserve">Harin Kim:
RN125218545
RN125230892
RN125217948
RN125223851
RN125223582
</t>
        </r>
      </text>
    </comment>
    <comment ref="D208" authorId="2" shapeId="0" xr:uid="{B92BB72A-C08C-4B8A-80FC-C1264ECAE520}">
      <text>
        <r>
          <rPr>
            <sz val="11"/>
            <color theme="1"/>
            <rFont val="맑은 고딕"/>
            <family val="2"/>
            <charset val="129"/>
            <scheme val="minor"/>
          </rPr>
          <t>Harin Kim:
RN125223857
RN125231764</t>
        </r>
      </text>
    </comment>
    <comment ref="D209" authorId="1" shapeId="0" xr:uid="{CEDD6CC2-DCAF-4D85-99B0-E02EAFD9648B}">
      <text>
        <r>
          <rPr>
            <sz val="11"/>
            <color theme="1"/>
            <rFont val="맑은 고딕"/>
            <family val="2"/>
            <charset val="129"/>
            <scheme val="minor"/>
          </rPr>
          <t>RN125146247
RN125146177</t>
        </r>
      </text>
    </comment>
    <comment ref="D210" authorId="1" shapeId="0" xr:uid="{0664FBBA-3979-46BF-AD4C-46849DE77956}">
      <text>
        <r>
          <rPr>
            <sz val="11"/>
            <color theme="1"/>
            <rFont val="맑은 고딕"/>
            <family val="2"/>
            <charset val="129"/>
            <scheme val="minor"/>
          </rPr>
          <t>RN125155326
RN125148227
RN125152714</t>
        </r>
      </text>
    </comment>
    <comment ref="D211" authorId="1" shapeId="0" xr:uid="{D94E267E-C0A0-4F02-8676-C00655B24B27}">
      <text>
        <r>
          <rPr>
            <sz val="11"/>
            <color theme="1"/>
            <rFont val="맑은 고딕"/>
            <family val="2"/>
            <charset val="129"/>
            <scheme val="minor"/>
          </rPr>
          <t>RN125149886
RN125150197
RN125146642
RN125153315</t>
        </r>
      </text>
    </comment>
    <comment ref="D212" authorId="1" shapeId="0" xr:uid="{579F6024-CA55-4CEE-91FB-0038D2044AA8}">
      <text>
        <r>
          <rPr>
            <sz val="11"/>
            <color theme="1"/>
            <rFont val="맑은 고딕"/>
            <family val="2"/>
            <charset val="129"/>
            <scheme val="minor"/>
          </rPr>
          <t>RN125150548
RN125155295
RN125147726
RN125151818
RN125149788
RN125147164
RN125150039
RN125147324
RN125158221
RN125152872
RN125156085</t>
        </r>
      </text>
    </comment>
    <comment ref="D213" authorId="1" shapeId="0" xr:uid="{DA4741AE-17DD-485F-854F-A8D0DE5CB8AB}">
      <text>
        <r>
          <rPr>
            <sz val="11"/>
            <color theme="1"/>
            <rFont val="맑은 고딕"/>
            <family val="2"/>
            <charset val="129"/>
            <scheme val="minor"/>
          </rPr>
          <t>RN125230074
RN125233369</t>
        </r>
      </text>
    </comment>
    <comment ref="D214" authorId="1" shapeId="0" xr:uid="{DBCB3450-D656-430C-A6E5-019B44AEAB8D}">
      <text>
        <r>
          <rPr>
            <sz val="11"/>
            <color theme="1"/>
            <rFont val="맑은 고딕"/>
            <family val="2"/>
            <charset val="129"/>
            <scheme val="minor"/>
          </rPr>
          <t>RN125232344
RN125236970
RN125237685
RN125219805
RN125226952
RN125240570
RN125238560
RN125227039
RN125240766
RN125237858
RN125237410</t>
        </r>
      </text>
    </comment>
    <comment ref="D218" authorId="1" shapeId="0" xr:uid="{97CC8142-713E-4078-99C1-2A7294D2CD9D}">
      <text>
        <r>
          <rPr>
            <sz val="11"/>
            <color theme="1"/>
            <rFont val="맑은 고딕"/>
            <family val="2"/>
            <charset val="129"/>
            <scheme val="minor"/>
          </rPr>
          <t>RN125250298
RN125241728
RN125251061
RN125243426
RN125250958
RN125250967
RN125249718
RN125246782
RN125240236
RN125243545
RN125247542
RN125248096
RN125250670
RN125242826
RN125243004
RN125241320
RN125238809
RN125247284
RN125241841
RN125243907
RN125238563
RN125249844
RN125243068
RN125251183
RN125244030
RN125243500
RN125241379
RN125249366
RN125245451
RN125251519
RN125244532
RN125246797
RN125240426
RN125246471
RN125241556
RN125238399
RN125241928
RN125240543
RN125245616
RN125247567</t>
        </r>
      </text>
    </comment>
    <comment ref="D220" authorId="1" shapeId="0" xr:uid="{C8BCD74B-0DD4-4EE9-8F1B-ACA5C6F172F8}">
      <text>
        <r>
          <rPr>
            <sz val="11"/>
            <color theme="1"/>
            <rFont val="맑은 고딕"/>
            <family val="2"/>
            <charset val="129"/>
            <scheme val="minor"/>
          </rPr>
          <t>RN125247138
RN125239412
RN125242606
RN125249019
RN125243054
RN125238203
RN125240597
RN125239253
RN125247834
RN125245805
RN125241785
RN125239454
RN125251478
RN125246257
RN125242019
RN125243657
RN125238367
RN125245054
RN125243671
RN125242995
RN125245100
RN125243721
RN125242696
RN125239342
RN125239799
RN125242950
RN125240120
RN125246884
RN125239843
RN125242160
RN125245972
RN125242526
RN125250889
RN125239873
RN125249117
RN125242896
RN125245140
RN125240655
RN125246570
RN125241145
RN125239152
RN125242150
RN125242973
RN125244137
RN125247509
RN125239776
RN125243864
RN125250722
RN125241548
RN125242799</t>
        </r>
      </text>
    </comment>
    <comment ref="D221" authorId="1" shapeId="0" xr:uid="{EB0F1C94-B9BE-4CF7-A948-B259DFACED17}">
      <text>
        <r>
          <rPr>
            <sz val="11"/>
            <color theme="1"/>
            <rFont val="맑은 고딕"/>
            <family val="2"/>
            <charset val="129"/>
            <scheme val="minor"/>
          </rPr>
          <t>RN125250754
RN125242638
RN125243544
RN125250474
RN125248253
RN125242810
RN125242286
RN125240081
RN125245783
RN125240170
RN125244292
RN125239291
RN125241071
RN125240265
RN125239203
RN125244616
RN125248478
RN125240588
RN125240297
RN125242407
RN125248373
RN125245223
RN125238197
RN125239039
RN125241587
RN125243180
RN125244046
RN125250561
RN125240837
RN125242944
RN125243742
RN125241265
RN125250417
RN125239915
RN125239333
RN125240001
RN125243912
RN125242651
RN125240095
RN125241437
RN125240610
RN125246386
RN125238258
RN125239210
RN125245518
RN125243101
RN125246849
RN125239498
RN125243534
RN125242356</t>
        </r>
      </text>
    </comment>
    <comment ref="D222" authorId="1" shapeId="0" xr:uid="{B817F01D-ABAF-4B3F-872A-99D43669EEAE}">
      <text>
        <r>
          <rPr>
            <sz val="11"/>
            <color theme="1"/>
            <rFont val="맑은 고딕"/>
            <family val="2"/>
            <charset val="129"/>
            <scheme val="minor"/>
          </rPr>
          <t>RN125239907
RN125239757
RN125244262</t>
        </r>
      </text>
    </comment>
    <comment ref="D223" authorId="2" shapeId="0" xr:uid="{4BCD76AB-F5DE-4C43-AD33-30A0377F731E}">
      <text>
        <r>
          <rPr>
            <sz val="11"/>
            <color theme="1"/>
            <rFont val="맑은 고딕"/>
            <family val="2"/>
            <charset val="129"/>
            <scheme val="minor"/>
          </rPr>
          <t>Harin Kim:
RN125235438
RN125225826</t>
        </r>
      </text>
    </comment>
    <comment ref="D234" authorId="1" shapeId="0" xr:uid="{B64E0F35-E3F0-49A6-B70C-C6331E0BB5DB}">
      <text>
        <r>
          <rPr>
            <sz val="11"/>
            <color theme="1"/>
            <rFont val="맑은 고딕"/>
            <family val="2"/>
            <charset val="129"/>
            <scheme val="minor"/>
          </rPr>
          <t>RN125272535
RN125270294
RN125269526
RN125276053
RN125270746
RN125273591
RN125277212
RN125275349
RN125275776
RN125279889
RN125269405
RN125277589
RN125283140
RN125279810
RN125273492
RN125276202
RN125279257</t>
        </r>
      </text>
    </comment>
    <comment ref="D235" authorId="1" shapeId="0" xr:uid="{AF35DDDD-3062-4BA5-989D-7A070EBB864B}">
      <text>
        <r>
          <rPr>
            <sz val="11"/>
            <color theme="1"/>
            <rFont val="맑은 고딕"/>
            <family val="2"/>
            <charset val="129"/>
            <scheme val="minor"/>
          </rPr>
          <t>RN125269851
RN125277071
RN125269310
RN125279948</t>
        </r>
      </text>
    </comment>
    <comment ref="D236" authorId="1" shapeId="0" xr:uid="{ECCF6A44-E668-4DB1-9EF8-26E217B1C9FC}">
      <text>
        <r>
          <rPr>
            <sz val="11"/>
            <color theme="1"/>
            <rFont val="맑은 고딕"/>
            <family val="2"/>
            <charset val="129"/>
            <scheme val="minor"/>
          </rPr>
          <t>RN125279066
RN125275651
RN125269442
RN125273528
RN125275838
RN125284436
RN125281128
RN125277259
RN125280849
RN125279788
RN125271445
RN125281010
RN125276549
RN125276723
RN125281709
RN125279903
RN125284881
RN125280538
RN125280848
RN125282721
RN125277076
RN125283100
RN125282565
RN125282341
RN125283180
RN125269363
RN125269342
RN125282905
RN125282427
RN125278869
RN125273612
RN125281515
RN125281350
RN125283824
RN125280662
RN125282863
RN125280878
RN125281351
RN125284938
RN125280927
RN125279462
RN125273516
RN125283020
RN125275258
RN125275564
RN125282429
RN125282307
RN125282903
RN125271899
RN125279849</t>
        </r>
      </text>
    </comment>
    <comment ref="D237" authorId="1" shapeId="0" xr:uid="{9843219B-7CC5-4880-AB79-AE5D0A0C7AC2}">
      <text>
        <r>
          <rPr>
            <sz val="11"/>
            <color theme="1"/>
            <rFont val="맑은 고딕"/>
            <family val="2"/>
            <charset val="129"/>
            <scheme val="minor"/>
          </rPr>
          <t>RN125281998
RN125280689
RN125281572
RN125275911
RN125282420
RN125276269
RN125283022
RN125277800
RN125280504
RN125280952
RN125281626
RN125281149
RN125273653
RN125276670
RN125277714
RN125285040
RN125279110
RN125281828
RN125281889
RN125271654
RN125283042
RN125275722
RN125271244
RN125278264
RN125271677
RN125280863
RN125284177
RN125281682
RN125281099
RN125275179
RN125277645
RN125280781
RN125281197
RN125279512
RN125280948
RN125276466
RN125277091
RN125282618
RN125281162
RN125281830
RN125280880
RN125276859
RN125282058
RN125283268</t>
        </r>
      </text>
    </comment>
    <comment ref="D238" authorId="1" shapeId="0" xr:uid="{C992BABA-2E6D-40A9-A30B-6F76A5F55D36}">
      <text>
        <r>
          <rPr>
            <sz val="11"/>
            <color theme="1"/>
            <rFont val="맑은 고딕"/>
            <family val="2"/>
            <charset val="129"/>
            <scheme val="minor"/>
          </rPr>
          <t>RN125276295
RN125271393
RN125277946
RN125283698
RN125278540
RN125278387
RN125269699
RN125271951
RN125273357
RN125273709
RN125276445
RN125283953
RN125276244
RN125285623
RN125273970
RN125273784
RN125277135
RN125284346
RN125276294
RN125283168
RN125278806
RN125276839
RN125279099
RN125274138
RN125271573
RN125282088
RN125285952
RN125276908
RN125276946
RN125283240
RN125279925
RN125280744
RN125273317</t>
        </r>
      </text>
    </comment>
    <comment ref="D239" authorId="1" shapeId="0" xr:uid="{D5069EF6-5232-45B8-A674-CD07DEA679EC}">
      <text>
        <r>
          <rPr>
            <sz val="11"/>
            <color theme="1"/>
            <rFont val="맑은 고딕"/>
            <family val="2"/>
            <charset val="129"/>
            <scheme val="minor"/>
          </rPr>
          <t>RN125282972
RN125275794</t>
        </r>
      </text>
    </comment>
    <comment ref="D240" authorId="2" shapeId="0" xr:uid="{85AE72D6-6A69-44BB-A3F8-4DA9040364BC}">
      <text>
        <r>
          <rPr>
            <sz val="11"/>
            <color theme="1"/>
            <rFont val="맑은 고딕"/>
            <family val="2"/>
            <charset val="129"/>
            <scheme val="minor"/>
          </rPr>
          <t xml:space="preserve">Harin Kim:
RN124887804
RN124781392
RN124785878
RN124774405
</t>
        </r>
      </text>
    </comment>
    <comment ref="D242" authorId="2" shapeId="0" xr:uid="{011AA0F2-6DEB-4AC9-87D6-CB5931B207B1}">
      <text>
        <r>
          <rPr>
            <sz val="11"/>
            <color theme="1"/>
            <rFont val="맑은 고딕"/>
            <family val="2"/>
            <charset val="129"/>
            <scheme val="minor"/>
          </rPr>
          <t>Harin Kim:
RN125270342
RN125276262</t>
        </r>
      </text>
    </comment>
    <comment ref="D244" authorId="2" shapeId="0" xr:uid="{B89E268A-F60C-4228-95A0-7DE4D39F88D8}">
      <text>
        <r>
          <rPr>
            <sz val="11"/>
            <color theme="1"/>
            <rFont val="맑은 고딕"/>
            <family val="2"/>
            <charset val="129"/>
            <scheme val="minor"/>
          </rPr>
          <t>Harin Kim:
RN125230723
RN125230928</t>
        </r>
      </text>
    </comment>
    <comment ref="D245" authorId="2" shapeId="0" xr:uid="{12FD7417-13D9-4A8D-8ADC-CB52DA2E7EB1}">
      <text>
        <r>
          <rPr>
            <sz val="11"/>
            <color theme="1"/>
            <rFont val="맑은 고딕"/>
            <family val="2"/>
            <charset val="129"/>
            <scheme val="minor"/>
          </rPr>
          <t xml:space="preserve">Harin Kim:
RN125244180
 RN125247442
 RN125249116
 RN125250450
 RN125246564
 RN125246650
 RN125251376
 RN125249210
 RN125244917
 RN125241720
 RN125239819
 RN125241595
 RN125250786
 RN125250854
 RN125249239
 RN125239569
 RN125244602
 RN125248508
 RN125250353
 RN125250626
 RN125246543
 RN125248722
 RN125246485
 RN125241066
 RN125243736
 RN125251024
 RN125251699
 RN125250331
 RN125247758
</t>
        </r>
      </text>
    </comment>
    <comment ref="D247" authorId="2" shapeId="0" xr:uid="{B7F857AF-3AAC-4ADA-8D74-69FE7BAB60CC}">
      <text>
        <r>
          <rPr>
            <sz val="11"/>
            <color theme="1"/>
            <rFont val="맑은 고딕"/>
            <family val="2"/>
            <charset val="129"/>
            <scheme val="minor"/>
          </rPr>
          <t>Harin Kim:
RN125282777
RN125276398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<sst xmlns="http://schemas.openxmlformats.org/spreadsheetml/2006/main" count="20986" uniqueCount="4270">
  <si>
    <t>1. 환경공단 신청 &gt; 신청 유형 : 단체 / 기타</t>
  </si>
  <si>
    <t>※ 제조수입사관리번호 메모란의 RN (신청대수 모두)을 보조금 신청시, 페이지 하단 신청자 메모란에 기입 부탁드립니다.</t>
  </si>
  <si>
    <t>*Bulk 신청건에 모두 해당</t>
  </si>
  <si>
    <r>
      <rPr>
        <b/>
        <sz val="11"/>
        <color rgb="FF000000"/>
        <rFont val="Aptos Narrow"/>
      </rPr>
      <t xml:space="preserve">2. 리스·렌탈 목적 차량 여부 *아래 정보 확인 필수
</t>
    </r>
    <r>
      <rPr>
        <b/>
        <sz val="11"/>
        <color rgb="FFFF0000"/>
        <rFont val="Aptos Narrow"/>
      </rPr>
      <t>1. 이용 유형
2. 리스·렌탈 구분 확인
3. 실제 이용자 여부 및 정보 기입</t>
    </r>
  </si>
  <si>
    <t>2-1) 실제 이용자 여부 O</t>
  </si>
  <si>
    <t>2-2) 실제 이용자 여부 X, ex : 렌탈(전업사), 전략구매 등 → 실사용자 서류 필요 X</t>
  </si>
  <si>
    <t>신청자명</t>
  </si>
  <si>
    <t>출고담당자</t>
  </si>
  <si>
    <t>고객사 정보</t>
  </si>
  <si>
    <t>연락 담당자 정보</t>
  </si>
  <si>
    <t>주식회사 아마존카</t>
  </si>
  <si>
    <t>김하린</t>
  </si>
  <si>
    <t>법인명</t>
    <phoneticPr fontId="0" type="noConversion"/>
  </si>
  <si>
    <t>롯데렌탈 주식회사</t>
  </si>
  <si>
    <t>삼성카드 주식회사</t>
  </si>
  <si>
    <t>최소연</t>
  </si>
  <si>
    <t>010-4877-3336</t>
  </si>
  <si>
    <t>롯데렌탈(주)</t>
  </si>
  <si>
    <t>대표자</t>
    <phoneticPr fontId="0" type="noConversion"/>
  </si>
  <si>
    <t>최진환</t>
  </si>
  <si>
    <t>김대환</t>
  </si>
  <si>
    <t>010-5749-3899</t>
  </si>
  <si>
    <t>법인등록번호</t>
    <phoneticPr fontId="0" type="noConversion"/>
  </si>
  <si>
    <t>110111-3326588</t>
  </si>
  <si>
    <t>110111-0346901</t>
  </si>
  <si>
    <t>대리점 연락처</t>
  </si>
  <si>
    <t>위와 동일</t>
  </si>
  <si>
    <t>메리츠캐피탈 주식회사</t>
  </si>
  <si>
    <t>사업자등록번호</t>
  </si>
  <si>
    <t>214-87-79183</t>
  </si>
  <si>
    <t>202-81-45602</t>
  </si>
  <si>
    <t>신한카드 주식회사</t>
  </si>
  <si>
    <t>본점 소재지</t>
    <phoneticPr fontId="0" type="noConversion"/>
  </si>
  <si>
    <t>인천광역시 계양구 경명대로 1121</t>
  </si>
  <si>
    <t>인천광역시 남동구 인주대로 585</t>
  </si>
  <si>
    <t>케이비캐피탈 주식회사</t>
  </si>
  <si>
    <t>401호</t>
  </si>
  <si>
    <t>-</t>
  </si>
  <si>
    <t>오릭스캐피탈코리아 주식회사</t>
  </si>
  <si>
    <t>전화</t>
  </si>
  <si>
    <t>02-3404-9883</t>
  </si>
  <si>
    <t>02-2172-8143</t>
  </si>
  <si>
    <t>유한회사 에코렌트카</t>
  </si>
  <si>
    <t>휴대폰</t>
  </si>
  <si>
    <t>010-3887-2712</t>
  </si>
  <si>
    <t>010-7105-3504</t>
  </si>
  <si>
    <t>롯데캐피탈</t>
  </si>
  <si>
    <t>이메일</t>
  </si>
  <si>
    <t>hyunhwa.kim@lotte.net</t>
  </si>
  <si>
    <t>sh0127.lim@samsung.com</t>
  </si>
  <si>
    <t>에쓰렌트카 주식회사</t>
  </si>
  <si>
    <t>주식회사 이브이카</t>
  </si>
  <si>
    <t>조성희</t>
  </si>
  <si>
    <t>박창훈</t>
  </si>
  <si>
    <t>(주)조은렌트카</t>
  </si>
  <si>
    <t>115611-0019610</t>
  </si>
  <si>
    <t>110111-0412926</t>
  </si>
  <si>
    <t>주식회사 차놀자렌터카</t>
  </si>
  <si>
    <t>128-81-47957</t>
  </si>
  <si>
    <t>202-81-48079</t>
  </si>
  <si>
    <t>비엔케이캐피탈(주)</t>
  </si>
  <si>
    <t>인천광역시 계양구 계산새로 71</t>
  </si>
  <si>
    <t>경상남도 창원시 성산구 중앙대로84번길 3</t>
  </si>
  <si>
    <t>주식회사 끈엔터테인먼트</t>
  </si>
  <si>
    <t>씨동 712호</t>
  </si>
  <si>
    <t>8층</t>
  </si>
  <si>
    <t>주식회사 더블에이치렌트카</t>
  </si>
  <si>
    <t>010-4171-7196</t>
  </si>
  <si>
    <t>02-6965-2014</t>
  </si>
  <si>
    <t>033-760-4203</t>
  </si>
  <si>
    <t>주식회사 비에프오토모빌리티</t>
  </si>
  <si>
    <t>010-3121-3996</t>
  </si>
  <si>
    <t>010-3199-2757</t>
  </si>
  <si>
    <t>주식회사 원닷렌트카</t>
  </si>
  <si>
    <t>tax200@amazoncar.co.kr</t>
  </si>
  <si>
    <t>prettyvori@shinhan.com</t>
  </si>
  <si>
    <t>gw1451@shinhan.com</t>
  </si>
  <si>
    <t>메리츠 리스/렌탈 주소 동일</t>
  </si>
  <si>
    <t>법인명</t>
    <phoneticPr fontId="22" type="noConversion"/>
  </si>
  <si>
    <t>롯데캐피탈 주식회사</t>
  </si>
  <si>
    <t>권태길</t>
  </si>
  <si>
    <t>대표자</t>
    <phoneticPr fontId="22" type="noConversion"/>
  </si>
  <si>
    <t>추광식</t>
  </si>
  <si>
    <t>110111-4823450</t>
  </si>
  <si>
    <t>법인등록번호</t>
    <phoneticPr fontId="22" type="noConversion"/>
  </si>
  <si>
    <t>110111-1217416</t>
  </si>
  <si>
    <t>107-87-67865</t>
  </si>
  <si>
    <t>120-81-55981</t>
  </si>
  <si>
    <t>경상남도 함안군 가야읍 말산로 1</t>
  </si>
  <si>
    <t>본점 소재지</t>
    <phoneticPr fontId="22" type="noConversion"/>
  </si>
  <si>
    <t>부산광역시 연제구 중앙대로 1217</t>
  </si>
  <si>
    <t>1층</t>
  </si>
  <si>
    <t>.</t>
  </si>
  <si>
    <t>02-6971-3855</t>
  </si>
  <si>
    <t>010-6971-3844</t>
  </si>
  <si>
    <t>02-3456-0586</t>
  </si>
  <si>
    <t>010-4351-0420</t>
  </si>
  <si>
    <t>010-2238-9180</t>
  </si>
  <si>
    <t>sg.lee@meritz.co.kr</t>
  </si>
  <si>
    <t>jy2.lee@meritz.co.kr</t>
  </si>
  <si>
    <t>lottecap_auto1@lotte.net</t>
  </si>
  <si>
    <t>오릭스 리스</t>
  </si>
  <si>
    <t>정성윤</t>
  </si>
  <si>
    <t>백준미</t>
  </si>
  <si>
    <t>110111-2944688</t>
  </si>
  <si>
    <t>210114-0108106</t>
  </si>
  <si>
    <t>120-86-63282</t>
  </si>
  <si>
    <t>845-81-00265</t>
  </si>
  <si>
    <t>인천광역시 서구 가정로 451</t>
  </si>
  <si>
    <t>서울특별시 강동구 천호옛길 19</t>
  </si>
  <si>
    <t>1동 802호(가정동, 벨라미센텀시티)</t>
  </si>
  <si>
    <t>216호(성내동, 오피스나인)</t>
  </si>
  <si>
    <t>02-2184-6927</t>
  </si>
  <si>
    <t>010-4532-3294</t>
  </si>
  <si>
    <t>010-9224-3668</t>
  </si>
  <si>
    <t>heehyun_lee@orix.co.kr</t>
  </si>
  <si>
    <t>car8176@naver.com</t>
  </si>
  <si>
    <t>오릭스 렌탈</t>
  </si>
  <si>
    <t>주식회사 빌려볼카</t>
  </si>
  <si>
    <t>강정석</t>
  </si>
  <si>
    <t>161211-0054460</t>
  </si>
  <si>
    <t>549-86-02958</t>
  </si>
  <si>
    <t>경상남도 함양군 함양읍 고운로 34</t>
  </si>
  <si>
    <t>경기도 구리시 아치울길3번길 19</t>
  </si>
  <si>
    <t>3층(함양영업소)</t>
  </si>
  <si>
    <t>010-4803-8231</t>
  </si>
  <si>
    <t>vlxmek@naver.com</t>
  </si>
  <si>
    <t>삼성카드 리스</t>
  </si>
  <si>
    <t>김이태</t>
  </si>
  <si>
    <t>김진규</t>
  </si>
  <si>
    <t>160111-0213499</t>
  </si>
  <si>
    <t>314-81-85417</t>
  </si>
  <si>
    <t>대전광역시 중구 대종로 583</t>
  </si>
  <si>
    <t>101동 상가2층 207호</t>
  </si>
  <si>
    <t>010-5696-5620</t>
  </si>
  <si>
    <t xml:space="preserve">srentcar5600@naver.com </t>
  </si>
  <si>
    <t>삼성카드 렌탈</t>
  </si>
  <si>
    <t>안태훈, 제갈혁민</t>
  </si>
  <si>
    <t>134611-0121628</t>
  </si>
  <si>
    <t>191-81-02486</t>
  </si>
  <si>
    <t>경상남도 창원시 성산구 중앙대로 82 (경남지점)</t>
  </si>
  <si>
    <t>경기도 고양시 일산동구 호수로 358-39</t>
  </si>
  <si>
    <t>708호</t>
  </si>
  <si>
    <t>010-4156-0114</t>
  </si>
  <si>
    <t>min881016@naver.com</t>
  </si>
  <si>
    <t>주식회사 아이엠캐피탈</t>
  </si>
  <si>
    <t>주식회사 조은렌트카</t>
  </si>
  <si>
    <t>김성욱</t>
  </si>
  <si>
    <t>김명진</t>
  </si>
  <si>
    <t>110111-4178730</t>
  </si>
  <si>
    <t>190111-0049898</t>
  </si>
  <si>
    <t>220-87-87408</t>
  </si>
  <si>
    <t>608-81-50977</t>
  </si>
  <si>
    <t>대구광역시 달서구 월배로 109</t>
  </si>
  <si>
    <t>경상남도 창원시 마산회원구 마산역광장로 18</t>
  </si>
  <si>
    <t>6층</t>
  </si>
  <si>
    <t>02-2193-7723</t>
  </si>
  <si>
    <t>055-296-8000</t>
  </si>
  <si>
    <t>010-9232-2875</t>
  </si>
  <si>
    <t>010-2244-1260</t>
  </si>
  <si>
    <t>jeonjw@dgbfn.com</t>
  </si>
  <si>
    <t>GOODCAR@hometax.go.kr</t>
  </si>
  <si>
    <t>2968000@naver.com</t>
  </si>
  <si>
    <t>주식회사 화이트큐브</t>
  </si>
  <si>
    <t>성남본점</t>
  </si>
  <si>
    <t>최혁준</t>
  </si>
  <si>
    <t>장성민</t>
  </si>
  <si>
    <t>110111-6858413</t>
  </si>
  <si>
    <t>161211-0045253</t>
  </si>
  <si>
    <t>816-81-01359</t>
  </si>
  <si>
    <t>620-81-58834</t>
  </si>
  <si>
    <t>서울특별시 강남구 테헤란로 427</t>
  </si>
  <si>
    <t>경기도 성남시 분당구 미금일로 75</t>
  </si>
  <si>
    <t>10층</t>
  </si>
  <si>
    <t>3층 302호</t>
  </si>
  <si>
    <t>010-4918-1193</t>
  </si>
  <si>
    <t>010-7353-0327</t>
  </si>
  <si>
    <t>evan@whitecube.co.kr</t>
  </si>
  <si>
    <t>raver8@naver.com</t>
  </si>
  <si>
    <t>에스케이렌터카 주식회사</t>
  </si>
  <si>
    <t>김성주</t>
  </si>
  <si>
    <t>이정환</t>
  </si>
  <si>
    <t>180111-0722850</t>
  </si>
  <si>
    <t>110111-0577233</t>
  </si>
  <si>
    <t>605-86-01190</t>
  </si>
  <si>
    <t>113-81-32864</t>
  </si>
  <si>
    <t>부산광역시 부산진구 새싹로 1</t>
  </si>
  <si>
    <t>전라남도 신안군 압해읍 수련태도길 128-30</t>
  </si>
  <si>
    <t>SK렌터카 신안지점</t>
  </si>
  <si>
    <t>02-2059-0374</t>
  </si>
  <si>
    <t>02-6474-5569</t>
  </si>
  <si>
    <t>010-4728-8288</t>
  </si>
  <si>
    <t>010-9252-0415</t>
  </si>
  <si>
    <t>sangwook@bnkcapital.co.kr</t>
  </si>
  <si>
    <t>lizzie@sk.com</t>
  </si>
  <si>
    <t>나상원</t>
  </si>
  <si>
    <t>김우재</t>
  </si>
  <si>
    <t>110111-7787041</t>
  </si>
  <si>
    <t>145011-0028154</t>
  </si>
  <si>
    <t>232-87-01927</t>
  </si>
  <si>
    <t>117-86-02523</t>
  </si>
  <si>
    <t>서울특별시 양천구 목동동로 233</t>
  </si>
  <si>
    <t>경기도 용인시 기흥구 동백3로11번길 12</t>
  </si>
  <si>
    <t>9층</t>
  </si>
  <si>
    <t>2층 203호</t>
  </si>
  <si>
    <t>010-4761-2525</t>
  </si>
  <si>
    <t>010-8443-5050</t>
  </si>
  <si>
    <t>gowest@naver.com</t>
  </si>
  <si>
    <t>man0607@naver.com</t>
  </si>
  <si>
    <t>신성현</t>
  </si>
  <si>
    <t>김제원</t>
  </si>
  <si>
    <t>120111-1112268</t>
  </si>
  <si>
    <t>284311-0003055</t>
  </si>
  <si>
    <t>193-81-02027</t>
  </si>
  <si>
    <t>740-88-03554</t>
  </si>
  <si>
    <t>인천광역시 서구 심곡로56번길 2</t>
  </si>
  <si>
    <t>경기도 연천군 왕징면 백동로236번길 182-15</t>
  </si>
  <si>
    <t>4층 410호</t>
  </si>
  <si>
    <t>010-4650-8455</t>
  </si>
  <si>
    <t>010-6860-9868</t>
  </si>
  <si>
    <t>010-8687-9868</t>
  </si>
  <si>
    <t>kjghoho@naver.com</t>
  </si>
  <si>
    <t>ktm0722@naver.com</t>
  </si>
  <si>
    <t>#</t>
  </si>
  <si>
    <t>신청 요청일</t>
  </si>
  <si>
    <t>고객사명</t>
  </si>
  <si>
    <t>제조수입사관리번호</t>
  </si>
  <si>
    <t>신청대수</t>
  </si>
  <si>
    <t>계약일자</t>
  </si>
  <si>
    <t>모델</t>
  </si>
  <si>
    <t>트림</t>
  </si>
  <si>
    <t>출고 예정 일정</t>
  </si>
  <si>
    <t>리스렌탈상품구분</t>
  </si>
  <si>
    <t>실사용자 서류 여부</t>
  </si>
  <si>
    <t>테슬라 노트</t>
  </si>
  <si>
    <t>출고 담당자</t>
  </si>
  <si>
    <t>접수담당자</t>
  </si>
  <si>
    <t>접수 완료</t>
  </si>
  <si>
    <t>그리트 노트</t>
  </si>
  <si>
    <t>신청번호</t>
  </si>
  <si>
    <t>신청단계</t>
  </si>
  <si>
    <t>리스·렌탈 이용여부</t>
  </si>
  <si>
    <t>RN125000629 외 49대</t>
  </si>
  <si>
    <t>Model Y</t>
  </si>
  <si>
    <t>RWD</t>
  </si>
  <si>
    <t>렌탈 - 선구매</t>
  </si>
  <si>
    <r>
      <rPr>
        <sz val="10"/>
        <color rgb="FF000000"/>
        <rFont val="Aptos Narrow"/>
        <scheme val="minor"/>
      </rPr>
      <t xml:space="preserve">수입사관리번호 메모란의 RN (신청대수 모두)을 보조금 신청 하단 </t>
    </r>
    <r>
      <rPr>
        <b/>
        <sz val="10"/>
        <color rgb="FF000000"/>
        <rFont val="Aptos Narrow"/>
        <scheme val="minor"/>
      </rPr>
      <t>신청자 메모란</t>
    </r>
    <r>
      <rPr>
        <sz val="10"/>
        <color rgb="FF000000"/>
        <rFont val="Aptos Narrow"/>
        <scheme val="minor"/>
      </rPr>
      <t xml:space="preserve">에 기입 부탁드립니다.
</t>
    </r>
    <r>
      <rPr>
        <b/>
        <sz val="10"/>
        <color rgb="FFFF0000"/>
        <rFont val="Aptos Narrow"/>
        <scheme val="minor"/>
      </rPr>
      <t>*Bulk 신청건에 모두 해당</t>
    </r>
  </si>
  <si>
    <t>서연주</t>
  </si>
  <si>
    <t>O</t>
  </si>
  <si>
    <t>RN124997541 외 49대</t>
  </si>
  <si>
    <t>RN124996091 외 49대</t>
  </si>
  <si>
    <t>RN124996534 외 7대</t>
  </si>
  <si>
    <t>RN124993572 외 15대</t>
  </si>
  <si>
    <t>주식회사 중부</t>
  </si>
  <si>
    <t>RN124821884</t>
  </si>
  <si>
    <t>렌탈 - 단기렌탈</t>
  </si>
  <si>
    <t>주식회사 타고렌트카</t>
  </si>
  <si>
    <t>RN124821527 외 3대</t>
  </si>
  <si>
    <t>차놀자렌트카(안산)</t>
  </si>
  <si>
    <t>RN124731942 외 3대</t>
  </si>
  <si>
    <t>RN124981189</t>
  </si>
  <si>
    <t>리스</t>
  </si>
  <si>
    <t>8881 취소 후 재신청 / 개사</t>
  </si>
  <si>
    <t>RN124990945</t>
  </si>
  <si>
    <t>8882 취소 후 재신청 / 개사</t>
  </si>
  <si>
    <t>RN124987826</t>
  </si>
  <si>
    <t>8909 취소 후 재신청 / 개인</t>
  </si>
  <si>
    <t>RN124994512 외 49대</t>
  </si>
  <si>
    <t>RN124987149 외 46대</t>
  </si>
  <si>
    <t>아이엠캐피탈</t>
  </si>
  <si>
    <t>RN124995613 외 31대</t>
  </si>
  <si>
    <t>차즘</t>
  </si>
  <si>
    <t>RN125025307 외 30대</t>
  </si>
  <si>
    <t>Model 3</t>
  </si>
  <si>
    <t>신한카드</t>
  </si>
  <si>
    <t>RN125007696</t>
  </si>
  <si>
    <t>ㅇ</t>
  </si>
  <si>
    <t>9179 취소 후 재신청 / 법인</t>
  </si>
  <si>
    <t>RN124995920</t>
  </si>
  <si>
    <t>9165 취소 후 재신청 / 개사</t>
  </si>
  <si>
    <t>RN124993692</t>
  </si>
  <si>
    <t>9158 취소 후 재신청 / 개사</t>
  </si>
  <si>
    <t>RN124994498</t>
  </si>
  <si>
    <t>9161 취소 후 재신청 / 개사</t>
  </si>
  <si>
    <t>RN125009482</t>
  </si>
  <si>
    <t>9188 취소 후 재신청 / 개인</t>
  </si>
  <si>
    <t>RN124992515</t>
  </si>
  <si>
    <t>9153 취소 후 재신청 / 법인</t>
  </si>
  <si>
    <t>RN125008333</t>
  </si>
  <si>
    <t>9181 취소 후 재신청/ 개인</t>
  </si>
  <si>
    <t>RN124995830</t>
  </si>
  <si>
    <t>9164 취소 후 재신청 / 법인</t>
  </si>
  <si>
    <t>RN124996596</t>
  </si>
  <si>
    <t>9169 취소 후 재신청 / 개사</t>
  </si>
  <si>
    <t>RN125005322</t>
  </si>
  <si>
    <t>9174 취소 후 재신청 / 개인</t>
  </si>
  <si>
    <t>RN124996579</t>
  </si>
  <si>
    <t>9167 취소 후 재신청 / 개사</t>
  </si>
  <si>
    <t>RN125007239</t>
  </si>
  <si>
    <t>9175 취소 후 재신청 / 개사</t>
  </si>
  <si>
    <t>RN124992214</t>
  </si>
  <si>
    <t>9149 취소 후 재신청 / 개사</t>
  </si>
  <si>
    <t>RN124996221</t>
  </si>
  <si>
    <t>9166 취소 후 재신청 / 개사</t>
  </si>
  <si>
    <t>RN125008365</t>
  </si>
  <si>
    <t>9184 취소 후 재신청 / 개사</t>
  </si>
  <si>
    <t>RN125010775</t>
  </si>
  <si>
    <t>9187 취소 후 재신청 / 개사</t>
  </si>
  <si>
    <t>RN124994775</t>
  </si>
  <si>
    <t>9162 취소 후 재신청 / 개사</t>
  </si>
  <si>
    <t>RN125008414</t>
  </si>
  <si>
    <t>9185 취소 후 재신청 / 개사</t>
  </si>
  <si>
    <t>RN124996861</t>
  </si>
  <si>
    <t>9170 취소 후 재신청 / 개사</t>
  </si>
  <si>
    <t>RN124991354</t>
  </si>
  <si>
    <t>9148 취소 후 재신청 / 개인</t>
  </si>
  <si>
    <t>RN124997927</t>
  </si>
  <si>
    <t>9173 취소 후 재신청 / 개인</t>
  </si>
  <si>
    <t>RN124997339</t>
  </si>
  <si>
    <t>9171 취소 후 재신청 / 개사</t>
  </si>
  <si>
    <t>RN124993214</t>
  </si>
  <si>
    <t>9156 취소 후 재신청 / 개인</t>
  </si>
  <si>
    <t>RN125007363</t>
  </si>
  <si>
    <t>9176 취소 후 재신청 / 개사</t>
  </si>
  <si>
    <t>RN125007605</t>
  </si>
  <si>
    <t>9177 취소 후 재신청 / 법인</t>
  </si>
  <si>
    <t>RN125009029</t>
  </si>
  <si>
    <t>9191 취소 후 재신청 / 개사</t>
  </si>
  <si>
    <t>RN125008768</t>
  </si>
  <si>
    <t>9192 취소 후 재신청 / 개인</t>
  </si>
  <si>
    <t>RN124992413</t>
  </si>
  <si>
    <t>9151 취소 후 재신청 / 개인</t>
  </si>
  <si>
    <t>RN124994175</t>
  </si>
  <si>
    <t>9160 취소 후 재신청 / 개인</t>
  </si>
  <si>
    <t>도도렌트카</t>
  </si>
  <si>
    <t>RN124810894</t>
  </si>
  <si>
    <t>RN124829027 외 4대</t>
  </si>
  <si>
    <t>RN125034795 외 35대</t>
  </si>
  <si>
    <t>리스-선구매</t>
  </si>
  <si>
    <t>현대렌트카</t>
  </si>
  <si>
    <t>RN124854140</t>
  </si>
  <si>
    <t>씨에이치렌트카</t>
  </si>
  <si>
    <t>RN124829286 외 1대</t>
  </si>
  <si>
    <t>RN124821863 외 2대</t>
  </si>
  <si>
    <t>화이트큐브</t>
  </si>
  <si>
    <t>RN125118862 외 11대</t>
  </si>
  <si>
    <t>RN125112478 외 7대</t>
  </si>
  <si>
    <t>RN125113386 외 5대</t>
  </si>
  <si>
    <t>RN124966432</t>
  </si>
  <si>
    <t>렌트</t>
  </si>
  <si>
    <t>개인</t>
  </si>
  <si>
    <t>RN125027514</t>
  </si>
  <si>
    <t>RN124967749</t>
  </si>
  <si>
    <t>RN125047575</t>
  </si>
  <si>
    <t>이호형</t>
  </si>
  <si>
    <t>법인</t>
  </si>
  <si>
    <t>RN124957205</t>
  </si>
  <si>
    <t>개사</t>
  </si>
  <si>
    <t>RN124958417</t>
  </si>
  <si>
    <t>RN125031610</t>
  </si>
  <si>
    <t>RN124960643</t>
  </si>
  <si>
    <t>RN124967920</t>
  </si>
  <si>
    <t>RN124968886</t>
  </si>
  <si>
    <t>RN125031664</t>
  </si>
  <si>
    <t>RN125031570</t>
  </si>
  <si>
    <t>RN124962920</t>
  </si>
  <si>
    <t>RN124968696</t>
  </si>
  <si>
    <t>RN125044580</t>
  </si>
  <si>
    <t>RN125030840</t>
  </si>
  <si>
    <t>RN124956741</t>
  </si>
  <si>
    <t>RN124968746</t>
  </si>
  <si>
    <t>RN124966461</t>
  </si>
  <si>
    <t>RN124966346</t>
  </si>
  <si>
    <t>RN125029117</t>
  </si>
  <si>
    <t>RN125042143</t>
  </si>
  <si>
    <t>RN124964005</t>
  </si>
  <si>
    <t>RN125047359</t>
  </si>
  <si>
    <t>RN124962806</t>
  </si>
  <si>
    <t>개사(변경)</t>
  </si>
  <si>
    <t>RN125027841</t>
  </si>
  <si>
    <t>RN125028758</t>
  </si>
  <si>
    <t>RN124959100</t>
  </si>
  <si>
    <t>RN124965371</t>
  </si>
  <si>
    <t>RN124962890</t>
  </si>
  <si>
    <t>RN125034631</t>
  </si>
  <si>
    <t>RN125034355</t>
  </si>
  <si>
    <t>RN124962536</t>
  </si>
  <si>
    <t>RN125029216</t>
  </si>
  <si>
    <t>RN124958112</t>
  </si>
  <si>
    <t>RN125027465</t>
  </si>
  <si>
    <t>RN125031339</t>
  </si>
  <si>
    <t>RN125044930</t>
  </si>
  <si>
    <t>RN125045589</t>
  </si>
  <si>
    <t>RN124965401</t>
  </si>
  <si>
    <t>RN124964338</t>
  </si>
  <si>
    <t>RN124969845</t>
  </si>
  <si>
    <t>RN124968287</t>
  </si>
  <si>
    <t>RN124956614</t>
  </si>
  <si>
    <t>RN125029038</t>
  </si>
  <si>
    <t>RN125028502</t>
  </si>
  <si>
    <t>RN125029301</t>
  </si>
  <si>
    <t>RN125034203</t>
  </si>
  <si>
    <t>RN124965303</t>
  </si>
  <si>
    <t>RN125032567</t>
  </si>
  <si>
    <t>RN124962582</t>
  </si>
  <si>
    <t>RN124958892</t>
  </si>
  <si>
    <t>개사 / 취소 후 재신청</t>
  </si>
  <si>
    <t>RN124964326</t>
  </si>
  <si>
    <t>RN125032194</t>
  </si>
  <si>
    <t>RN124960798</t>
  </si>
  <si>
    <t>RN125046395</t>
  </si>
  <si>
    <t>RN125041672</t>
  </si>
  <si>
    <t>RN124964266</t>
  </si>
  <si>
    <t>RN124968892</t>
  </si>
  <si>
    <t>RN124960078</t>
  </si>
  <si>
    <t>RN125044345</t>
  </si>
  <si>
    <t>RN125031023</t>
  </si>
  <si>
    <t>RN125032565 외 37대</t>
  </si>
  <si>
    <t>렌트-선구매</t>
  </si>
  <si>
    <t>레드캡투어</t>
  </si>
  <si>
    <t>RN124801194</t>
  </si>
  <si>
    <t>붐렌트카</t>
  </si>
  <si>
    <t>RN125000905</t>
  </si>
  <si>
    <t>렌트-단기렌탈</t>
  </si>
  <si>
    <t>RN125110477</t>
  </si>
  <si>
    <t>RN124855848 외 3대</t>
  </si>
  <si>
    <t>RN124995438</t>
  </si>
  <si>
    <t>RN125010966</t>
  </si>
  <si>
    <t>RN124996501</t>
  </si>
  <si>
    <t>RN125047989</t>
  </si>
  <si>
    <t>RN125027811 외 49대</t>
  </si>
  <si>
    <t>RN125043636 외 6대</t>
  </si>
  <si>
    <t>RN125045240 외 17대</t>
  </si>
  <si>
    <t>RN125046974 외 15대</t>
  </si>
  <si>
    <t>RN125121950 외 2대</t>
  </si>
  <si>
    <t>RN125102426 외 15대</t>
  </si>
  <si>
    <t>KB캐피탈</t>
  </si>
  <si>
    <t>RN125152541 외 33대</t>
  </si>
  <si>
    <t>RN125147798 외 49대</t>
  </si>
  <si>
    <t>메모-계약번호 보완완료</t>
  </si>
  <si>
    <t>RN125159920 외 41대</t>
  </si>
  <si>
    <t>RN125159066 외 11대</t>
  </si>
  <si>
    <t>RN125150026 외 39대</t>
  </si>
  <si>
    <t>RN125146198 외 39대</t>
  </si>
  <si>
    <t>RN125005081 외 5대</t>
  </si>
  <si>
    <t>롯데오토리스</t>
  </si>
  <si>
    <t>RN125113354 외 19대</t>
  </si>
  <si>
    <t>RN메모-보완필요</t>
  </si>
  <si>
    <t>RN125153946 외 19대</t>
  </si>
  <si>
    <t>RN125153767 외 49대</t>
  </si>
  <si>
    <t>RN125155592 외 44대</t>
  </si>
  <si>
    <t>RN125160205 외 49대</t>
  </si>
  <si>
    <t>RN125159894 외 10대</t>
  </si>
  <si>
    <t>RN125149057</t>
  </si>
  <si>
    <t>RN125149765</t>
  </si>
  <si>
    <t>RN125151327</t>
  </si>
  <si>
    <t>개인 - 초본</t>
  </si>
  <si>
    <t>RN125154023</t>
  </si>
  <si>
    <t>RN125154529</t>
  </si>
  <si>
    <t>RN125153524</t>
  </si>
  <si>
    <t>RN124991467 외 1대</t>
  </si>
  <si>
    <t>RN125148316</t>
  </si>
  <si>
    <t>RN125148868</t>
  </si>
  <si>
    <t>개인 / 출고예정일 7.11</t>
  </si>
  <si>
    <t>RN124964222 외 17대</t>
  </si>
  <si>
    <t>출고예정일 7.10</t>
  </si>
  <si>
    <t>RN125121216</t>
  </si>
  <si>
    <t>개사 / 출고예정일 7.11</t>
  </si>
  <si>
    <t>RN124830495</t>
  </si>
  <si>
    <t>대전광역시</t>
  </si>
  <si>
    <t>RN125103366</t>
  </si>
  <si>
    <t>RN124709129</t>
  </si>
  <si>
    <t>RN125114684 외 49대</t>
  </si>
  <si>
    <t>RN125118631 외 49대</t>
  </si>
  <si>
    <t>RN125192354 외 49대</t>
  </si>
  <si>
    <t>RN125185457 외 9대</t>
  </si>
  <si>
    <t>RN125118330 외 27대</t>
  </si>
  <si>
    <t>RN125192200 외 49대</t>
  </si>
  <si>
    <t>RN125181623 외 49대</t>
  </si>
  <si>
    <t>RN125121611</t>
  </si>
  <si>
    <t>RN125117680</t>
  </si>
  <si>
    <t>RN125122131</t>
  </si>
  <si>
    <t>RN125121648</t>
  </si>
  <si>
    <t>RN125104818</t>
  </si>
  <si>
    <t>RN125104629</t>
  </si>
  <si>
    <t>RN125121802</t>
  </si>
  <si>
    <t>RN125121776</t>
  </si>
  <si>
    <t>RN125115146</t>
  </si>
  <si>
    <t>RN125121207</t>
  </si>
  <si>
    <t>RN125115555</t>
  </si>
  <si>
    <t>RN125103208</t>
  </si>
  <si>
    <t>RN125111413</t>
  </si>
  <si>
    <t>RN125115205</t>
  </si>
  <si>
    <t>RN125111731</t>
  </si>
  <si>
    <t>법인 / 등본 30일 초과, 주소확인필요</t>
  </si>
  <si>
    <t>RN125119678</t>
  </si>
  <si>
    <t>RN125108476</t>
  </si>
  <si>
    <t>RN125117942</t>
  </si>
  <si>
    <t>RN125119544</t>
  </si>
  <si>
    <t>RN125104447</t>
  </si>
  <si>
    <t>RN125103670</t>
  </si>
  <si>
    <t>RN125119735</t>
  </si>
  <si>
    <t>YM네트웍스</t>
  </si>
  <si>
    <t>RN125154324</t>
  </si>
  <si>
    <t>렌탈-단기렌탈</t>
  </si>
  <si>
    <t>RN125160982</t>
  </si>
  <si>
    <t>RN125205826 외 29대</t>
  </si>
  <si>
    <t>RN124818821 외 2대</t>
  </si>
  <si>
    <t>인감증명서 주소 보완 요청</t>
  </si>
  <si>
    <t>RN125150975</t>
  </si>
  <si>
    <t>RN125223972 외 34대</t>
  </si>
  <si>
    <t>RN125225295 외 34대</t>
  </si>
  <si>
    <t>RN125216826 외 49대</t>
  </si>
  <si>
    <t>RN125217293 외 49대</t>
  </si>
  <si>
    <t>RN125224892 외 30대</t>
  </si>
  <si>
    <t>RN125224583 외 7대</t>
  </si>
  <si>
    <t>RN125221857 외 27대</t>
  </si>
  <si>
    <t>Long range</t>
  </si>
  <si>
    <t>RN125150899 외 11대</t>
  </si>
  <si>
    <t>RN125218305 외 49대</t>
  </si>
  <si>
    <t>RN125227154 외 49대</t>
  </si>
  <si>
    <t>RN125230607 외 49대</t>
  </si>
  <si>
    <t>RN125220004 외 49대</t>
  </si>
  <si>
    <t>RN125218545 외 4대</t>
  </si>
  <si>
    <t>RN124854940</t>
  </si>
  <si>
    <t>RN124915605</t>
  </si>
  <si>
    <t>RN125223857 외 1대</t>
  </si>
  <si>
    <t>SK렌터카</t>
  </si>
  <si>
    <t>RN125146247 외 1대</t>
  </si>
  <si>
    <t>RN125155326 외 2대</t>
  </si>
  <si>
    <t>RN125149886 외 3대</t>
  </si>
  <si>
    <t>RN125150548 외 10대</t>
  </si>
  <si>
    <t>RN125230074 외 1대</t>
  </si>
  <si>
    <t>RN125232344 외 10대</t>
  </si>
  <si>
    <t>RN125240707</t>
  </si>
  <si>
    <t>RN125103755</t>
  </si>
  <si>
    <t>RN125228008</t>
  </si>
  <si>
    <t>RN125250298 외 39대</t>
  </si>
  <si>
    <t>RN124897058</t>
  </si>
  <si>
    <t>RN125247138 외 49대</t>
  </si>
  <si>
    <t>RN125250754 외 49대</t>
  </si>
  <si>
    <t>RN125239907 외 2대</t>
  </si>
  <si>
    <t>RN125235438 외 1대</t>
  </si>
  <si>
    <t>일반 법인</t>
  </si>
  <si>
    <t>RN125251994</t>
  </si>
  <si>
    <t>RN125240953</t>
  </si>
  <si>
    <t>RN125252073</t>
  </si>
  <si>
    <t>RN125241024</t>
  </si>
  <si>
    <t>RN125246279</t>
  </si>
  <si>
    <t>RN125251987</t>
  </si>
  <si>
    <t>RN125247131</t>
  </si>
  <si>
    <t>RN125246890</t>
  </si>
  <si>
    <t>RN125249597</t>
  </si>
  <si>
    <t>RN125239278</t>
  </si>
  <si>
    <t>RN125272535 외 16대</t>
  </si>
  <si>
    <t>RN125269851 3대</t>
  </si>
  <si>
    <t>렌탈-선구매</t>
  </si>
  <si>
    <t>RN125279066 외 49대</t>
  </si>
  <si>
    <t>RN125281998 외 43대</t>
  </si>
  <si>
    <t>RN125276295 외 32대</t>
  </si>
  <si>
    <t>정도영</t>
  </si>
  <si>
    <t>RN125282972 외 1대</t>
  </si>
  <si>
    <t>RN124887804 외 3대</t>
  </si>
  <si>
    <t>RN125270342 외 1대</t>
  </si>
  <si>
    <t>RN125222578</t>
  </si>
  <si>
    <t>RN125230723 외 1대</t>
  </si>
  <si>
    <t>RN125244180 외 28대</t>
  </si>
  <si>
    <t>RN125247918</t>
  </si>
  <si>
    <t>RN125282777 외 1대</t>
  </si>
  <si>
    <t>RN125281117</t>
  </si>
  <si>
    <t>▼</t>
  </si>
  <si>
    <r>
      <rPr>
        <b/>
        <sz val="10"/>
        <color rgb="FF000000"/>
        <rFont val="Aptos Narrow"/>
        <scheme val="minor"/>
      </rPr>
      <t xml:space="preserve">지급신청 입력 정보
</t>
    </r>
    <r>
      <rPr>
        <sz val="10"/>
        <color rgb="FF000000"/>
        <rFont val="Aptos Narrow"/>
        <scheme val="minor"/>
      </rPr>
      <t>*공란은 첨부파일 확인 부탁드립니다.</t>
    </r>
  </si>
  <si>
    <t>요청일자</t>
  </si>
  <si>
    <t>RN</t>
  </si>
  <si>
    <t>차량번호</t>
  </si>
  <si>
    <t>차대번호</t>
  </si>
  <si>
    <t>차량출고일 ▼</t>
  </si>
  <si>
    <t>차량등록일</t>
  </si>
  <si>
    <t>차량구매가격 ▼</t>
  </si>
  <si>
    <t>접수대수</t>
  </si>
  <si>
    <t>차종</t>
  </si>
  <si>
    <t>지급신청마감일</t>
  </si>
  <si>
    <t>지급신청 담당자</t>
  </si>
  <si>
    <t>지급신청 완료 여부</t>
  </si>
  <si>
    <t>RN124985812</t>
  </si>
  <si>
    <t>05호3094</t>
  </si>
  <si>
    <t>LRWYGCFJ1SC106052</t>
  </si>
  <si>
    <t>완료</t>
  </si>
  <si>
    <t>RN124977472</t>
  </si>
  <si>
    <t>05호3095</t>
  </si>
  <si>
    <t>LRWYGCFJ9SC106154</t>
  </si>
  <si>
    <t>RN124987021</t>
  </si>
  <si>
    <t>05호3033</t>
  </si>
  <si>
    <t>LRWYGCFJ9SC106056</t>
  </si>
  <si>
    <t>RN124991043</t>
  </si>
  <si>
    <t>05호3064</t>
  </si>
  <si>
    <t>LRWYGCFJ6SC104281</t>
  </si>
  <si>
    <t>RN124984994</t>
  </si>
  <si>
    <t>05호3022</t>
  </si>
  <si>
    <t>LRWYGCFJ0SC104714</t>
  </si>
  <si>
    <t>RN124978982</t>
  </si>
  <si>
    <t>05호3040</t>
  </si>
  <si>
    <t>LRWYGCFJXSC103957</t>
  </si>
  <si>
    <t>RN124990904</t>
  </si>
  <si>
    <t>05호3002</t>
  </si>
  <si>
    <t>LRWYGCFJ5SC106605</t>
  </si>
  <si>
    <t>RN124988450</t>
  </si>
  <si>
    <t>05호3010</t>
  </si>
  <si>
    <t>LRWYGCFJ1SC106262</t>
  </si>
  <si>
    <t>RN124991289</t>
  </si>
  <si>
    <t>05호3023</t>
  </si>
  <si>
    <t>LRWYGCFJ2SC106237</t>
  </si>
  <si>
    <t>RN124988971</t>
  </si>
  <si>
    <t>05호3015</t>
  </si>
  <si>
    <t>LRWYGCFJ7SC104712</t>
  </si>
  <si>
    <t>RN124988008</t>
  </si>
  <si>
    <t>05호3020</t>
  </si>
  <si>
    <t>LRWYGCFJ2SC103970</t>
  </si>
  <si>
    <t>RN124977551</t>
  </si>
  <si>
    <t>05호3036</t>
  </si>
  <si>
    <t>LRWYGCFJ2SC106593</t>
  </si>
  <si>
    <t>RN124988912</t>
  </si>
  <si>
    <t>05호3072</t>
  </si>
  <si>
    <t>LRWYGCFJ5SC104238</t>
  </si>
  <si>
    <t>RN124985530</t>
  </si>
  <si>
    <t>05호3079</t>
  </si>
  <si>
    <t>LRWYGCFJ5SC104255</t>
  </si>
  <si>
    <t>RN124984134</t>
  </si>
  <si>
    <t>05호3092</t>
  </si>
  <si>
    <t>LRWYGCFJ5SC105986</t>
  </si>
  <si>
    <t>RN124997775</t>
  </si>
  <si>
    <t>05호3076</t>
  </si>
  <si>
    <t>LRWYGCFJ1SC104740</t>
  </si>
  <si>
    <t>RN124988495</t>
  </si>
  <si>
    <t>05호3052</t>
  </si>
  <si>
    <t>LRWYGCFJ2SC106061</t>
  </si>
  <si>
    <t>RN124984410</t>
  </si>
  <si>
    <t>05호3046</t>
  </si>
  <si>
    <t>LRWYGCFJ6SC107973</t>
  </si>
  <si>
    <t>RN124987921</t>
  </si>
  <si>
    <t>05호3048</t>
  </si>
  <si>
    <t>LRWYGCFJ5SC106197</t>
  </si>
  <si>
    <t>RN124977322</t>
  </si>
  <si>
    <t>05호3018</t>
  </si>
  <si>
    <t>LRWYGCFJ5SC104689</t>
  </si>
  <si>
    <t>RN124989946</t>
  </si>
  <si>
    <t>05호3050</t>
  </si>
  <si>
    <t>LRWYGCFJ6SC106645</t>
  </si>
  <si>
    <t>RN124984226</t>
  </si>
  <si>
    <t>05호3034</t>
  </si>
  <si>
    <t>LRWYGCFJ9SC104517</t>
  </si>
  <si>
    <t>RN124986419</t>
  </si>
  <si>
    <t>05호3063</t>
  </si>
  <si>
    <t>LRWYGCFJ0SC104003</t>
  </si>
  <si>
    <t>RN124988496</t>
  </si>
  <si>
    <t>05호3061</t>
  </si>
  <si>
    <t>LRWYGCFJ7SC106654</t>
  </si>
  <si>
    <t>RN124998725</t>
  </si>
  <si>
    <t>05호3038</t>
  </si>
  <si>
    <t>LRWYGCFJ5SC104532</t>
  </si>
  <si>
    <t>RN124984662</t>
  </si>
  <si>
    <t>05호3005</t>
  </si>
  <si>
    <t>LRWYGCFJ6SC104121</t>
  </si>
  <si>
    <t>RN124984472</t>
  </si>
  <si>
    <t>05호3011</t>
  </si>
  <si>
    <t>LRWYGCFJ1SC107976</t>
  </si>
  <si>
    <t>RN124981393</t>
  </si>
  <si>
    <t>05호3014</t>
  </si>
  <si>
    <t>LRWYGCFJ0SC105975</t>
  </si>
  <si>
    <t>RN124987227</t>
  </si>
  <si>
    <t>05호3017</t>
  </si>
  <si>
    <t>LRWYGCFJ5SC104403</t>
  </si>
  <si>
    <t>RN124994512</t>
  </si>
  <si>
    <t>05호3085</t>
  </si>
  <si>
    <t>LRWYGCFJ6SC106662</t>
  </si>
  <si>
    <t>RN124989920</t>
  </si>
  <si>
    <t>05호3069</t>
  </si>
  <si>
    <t>LRWYGCFJ6SC106435</t>
  </si>
  <si>
    <t>RN124992606</t>
  </si>
  <si>
    <t>05호3039</t>
  </si>
  <si>
    <t>LRWYGCFJ8SC104072</t>
  </si>
  <si>
    <t>RN124978249</t>
  </si>
  <si>
    <t>05호3009</t>
  </si>
  <si>
    <t>LRWYGCFJ1SC103989</t>
  </si>
  <si>
    <t>RN124990124</t>
  </si>
  <si>
    <t>05호3045</t>
  </si>
  <si>
    <t>LRWYGCFJ6SC106208</t>
  </si>
  <si>
    <t>RN124977819</t>
  </si>
  <si>
    <t>05호3025</t>
  </si>
  <si>
    <t>LRWYGCFJ5SC106104</t>
  </si>
  <si>
    <t>RN124977879</t>
  </si>
  <si>
    <t>05호3083</t>
  </si>
  <si>
    <t>LRWYGCFJ3SC104500</t>
  </si>
  <si>
    <t>RN124982229</t>
  </si>
  <si>
    <t>05호3084</t>
  </si>
  <si>
    <t>LRWYGCFJ8SC106260</t>
  </si>
  <si>
    <t>RN124979636</t>
  </si>
  <si>
    <t>05호3032</t>
  </si>
  <si>
    <t>LRWYGCFJ3SC104206</t>
  </si>
  <si>
    <t>RN124982953</t>
  </si>
  <si>
    <t>05호3081</t>
  </si>
  <si>
    <t>LRWYGCFJ1SC104432</t>
  </si>
  <si>
    <t>RN124982661</t>
  </si>
  <si>
    <t>05호3029</t>
  </si>
  <si>
    <t>LRWYGCFJ5SC106488</t>
  </si>
  <si>
    <t>RN124989248</t>
  </si>
  <si>
    <t>05호3003</t>
  </si>
  <si>
    <t>LRWYGCFJ9SC104615</t>
  </si>
  <si>
    <t>RN124988845</t>
  </si>
  <si>
    <t>05호3074</t>
  </si>
  <si>
    <t>LRWYGCFJ2SC105976</t>
  </si>
  <si>
    <t>RN124990355</t>
  </si>
  <si>
    <t>05호3001</t>
  </si>
  <si>
    <t>LRWYGCFJ2SC103967</t>
  </si>
  <si>
    <t>RN124987998</t>
  </si>
  <si>
    <t>05호3056</t>
  </si>
  <si>
    <t>LRWYGCFJ9SC105960</t>
  </si>
  <si>
    <t>RN124988786</t>
  </si>
  <si>
    <t>05호3012</t>
  </si>
  <si>
    <t>LRWYGCFJ7SC104340</t>
  </si>
  <si>
    <t>RN124989420</t>
  </si>
  <si>
    <t>05호3065</t>
  </si>
  <si>
    <t>LRWYGCFJ3SC103976</t>
  </si>
  <si>
    <t>RN124989257</t>
  </si>
  <si>
    <t>05호3006</t>
  </si>
  <si>
    <t>LRWYGCFJ9SC106235</t>
  </si>
  <si>
    <t>RN124988312</t>
  </si>
  <si>
    <t>05호3073</t>
  </si>
  <si>
    <t>LRWYGCFJ7SC106671</t>
  </si>
  <si>
    <t>RN124986530</t>
  </si>
  <si>
    <t>05호3053</t>
  </si>
  <si>
    <t>LRWYGCFJ8SC104041</t>
  </si>
  <si>
    <t>RN124986640</t>
  </si>
  <si>
    <t>05호3004</t>
  </si>
  <si>
    <t>LRWYGCFJ9SC104212</t>
  </si>
  <si>
    <t>RN124992617</t>
  </si>
  <si>
    <t>05호3057</t>
  </si>
  <si>
    <t>LRWYGCFJ0SC106267</t>
  </si>
  <si>
    <t>RN124977755</t>
  </si>
  <si>
    <t>05호3087</t>
  </si>
  <si>
    <t>LRWYGCFJ8SC106355</t>
  </si>
  <si>
    <t>RN124981181</t>
  </si>
  <si>
    <t>05호3078</t>
  </si>
  <si>
    <t>LRWYGCFJ4SC106580</t>
  </si>
  <si>
    <t>RN124977313</t>
  </si>
  <si>
    <t>05호3054</t>
  </si>
  <si>
    <t>LRWYGCFJ1SC106648</t>
  </si>
  <si>
    <t>RN124989980</t>
  </si>
  <si>
    <t>05호3068</t>
  </si>
  <si>
    <t>LRWYGCFJ8SC104055</t>
  </si>
  <si>
    <t>RN124994886</t>
  </si>
  <si>
    <t>05호3080</t>
  </si>
  <si>
    <t>LRWYGCFJ1SC104219</t>
  </si>
  <si>
    <t>RN124980975</t>
  </si>
  <si>
    <t>05호3044</t>
  </si>
  <si>
    <t>LRWYGCFJ7SC104595</t>
  </si>
  <si>
    <t>RN124987692</t>
  </si>
  <si>
    <t>05호3096</t>
  </si>
  <si>
    <t>LRWYGCFJ2SC106500</t>
  </si>
  <si>
    <t>RN124986524</t>
  </si>
  <si>
    <t>05호3086</t>
  </si>
  <si>
    <t>LRWYGCFJXSC104736</t>
  </si>
  <si>
    <t>RN124982866</t>
  </si>
  <si>
    <t>05호3097</t>
  </si>
  <si>
    <t>LRWYGCFJ9SC104632</t>
  </si>
  <si>
    <t>RN124986836</t>
  </si>
  <si>
    <t>05호3090</t>
  </si>
  <si>
    <t>LRWYGCFJ0SC106463</t>
  </si>
  <si>
    <t>RN124989160</t>
  </si>
  <si>
    <t>05호3035</t>
  </si>
  <si>
    <t>LRWYGCFJ8SC106095</t>
  </si>
  <si>
    <t>RN124984967</t>
  </si>
  <si>
    <t>05호3043</t>
  </si>
  <si>
    <t>LRWYGCFJ9SC106445</t>
  </si>
  <si>
    <t>RN124979139</t>
  </si>
  <si>
    <t>05호3049</t>
  </si>
  <si>
    <t>LRWYGCFJ2SC106657</t>
  </si>
  <si>
    <t>RN124984733</t>
  </si>
  <si>
    <t>05호3089</t>
  </si>
  <si>
    <t>LRWYGCFJ2SC104746</t>
  </si>
  <si>
    <t>RN124989645</t>
  </si>
  <si>
    <t>05호3082</t>
  </si>
  <si>
    <t>LRWYGCFJ3SC104691</t>
  </si>
  <si>
    <t>RN125001035</t>
  </si>
  <si>
    <t>05호3067</t>
  </si>
  <si>
    <t>LRWYGCFJ7SC106508</t>
  </si>
  <si>
    <t>RN124985205</t>
  </si>
  <si>
    <t>05호3047</t>
  </si>
  <si>
    <t>LRWYGCFJ6SC104295</t>
  </si>
  <si>
    <t>RN124987712</t>
  </si>
  <si>
    <t>05호3028</t>
  </si>
  <si>
    <t>LRWYGCFJ0SC104339</t>
  </si>
  <si>
    <t>RN124988734</t>
  </si>
  <si>
    <t>05호3059</t>
  </si>
  <si>
    <t>LRWYGCFJ2SC104634</t>
  </si>
  <si>
    <t>RN124996168</t>
  </si>
  <si>
    <t>05호3066</t>
  </si>
  <si>
    <t>LRWYGCFJ1SC106598</t>
  </si>
  <si>
    <t>RN124987904</t>
  </si>
  <si>
    <t>05호3037</t>
  </si>
  <si>
    <t>LRWYGCFJ3SC104495</t>
  </si>
  <si>
    <t>RN124989441</t>
  </si>
  <si>
    <t>05호3041</t>
  </si>
  <si>
    <t>LRWYGCFJ2SC104522</t>
  </si>
  <si>
    <t>RN124985798</t>
  </si>
  <si>
    <t>05호3030</t>
  </si>
  <si>
    <t>LRWYGCFJ8SC106436</t>
  </si>
  <si>
    <t>RN124986591</t>
  </si>
  <si>
    <t>05호3024</t>
  </si>
  <si>
    <t>LRWYGCFJ4SC106403</t>
  </si>
  <si>
    <t>RN124992090</t>
  </si>
  <si>
    <t>05호3088</t>
  </si>
  <si>
    <t>LRWYGCFJXSC104638</t>
  </si>
  <si>
    <t>RN124988499</t>
  </si>
  <si>
    <t>05호3071</t>
  </si>
  <si>
    <t>LRWYGCFJ8SC104749</t>
  </si>
  <si>
    <t>RN124994935</t>
  </si>
  <si>
    <t>05호3058</t>
  </si>
  <si>
    <t>LRWYGCFJ0SC106477</t>
  </si>
  <si>
    <t>RN124984098</t>
  </si>
  <si>
    <t>05호3013</t>
  </si>
  <si>
    <t>LRWYGCFJ3SC104397</t>
  </si>
  <si>
    <t>RN124982331</t>
  </si>
  <si>
    <t>05호3062</t>
  </si>
  <si>
    <t>LRWYGCFJ9SC104677</t>
  </si>
  <si>
    <t>RN124986144</t>
  </si>
  <si>
    <t>05호3055</t>
  </si>
  <si>
    <t>LRWYGCFJXSC104669</t>
  </si>
  <si>
    <t>RN124987210</t>
  </si>
  <si>
    <t>05호3077</t>
  </si>
  <si>
    <t>LRWYGCFJ8SC104573</t>
  </si>
  <si>
    <t>RN124987640</t>
  </si>
  <si>
    <t>05호3075</t>
  </si>
  <si>
    <t>LRWYGCFJ1SC104222</t>
  </si>
  <si>
    <t>RN124990070</t>
  </si>
  <si>
    <t>05호3016</t>
  </si>
  <si>
    <t>LRWYGCFJ2SC104648</t>
  </si>
  <si>
    <t>RN124991419</t>
  </si>
  <si>
    <t>05호3070</t>
  </si>
  <si>
    <t>LRWYGCFJXSC106518</t>
  </si>
  <si>
    <t>RN124988625</t>
  </si>
  <si>
    <t>05호3042</t>
  </si>
  <si>
    <t>LRWYGCFJ6SC104460</t>
  </si>
  <si>
    <t>RN124988365</t>
  </si>
  <si>
    <t>05호3093</t>
  </si>
  <si>
    <t>LRWYGCFJ1SC104477</t>
  </si>
  <si>
    <t>RN124989880</t>
  </si>
  <si>
    <t>05호3008</t>
  </si>
  <si>
    <t>LRWYGCFJ0SC106446</t>
  </si>
  <si>
    <t>RN124989107</t>
  </si>
  <si>
    <t>05호3019</t>
  </si>
  <si>
    <t>LRWYGCFJ1SC104267</t>
  </si>
  <si>
    <t>RN124982832</t>
  </si>
  <si>
    <t>05호3031</t>
  </si>
  <si>
    <t>LRWYGCFJ7SC104418</t>
  </si>
  <si>
    <t>RN124988006</t>
  </si>
  <si>
    <t>05호3021</t>
  </si>
  <si>
    <t>LRWYGCFJ8SC106548</t>
  </si>
  <si>
    <t>RN124987149</t>
  </si>
  <si>
    <t>05호3027</t>
  </si>
  <si>
    <t>LRWYGCFJ2SC104701</t>
  </si>
  <si>
    <t>RN124988133</t>
  </si>
  <si>
    <t>05호3026</t>
  </si>
  <si>
    <t>LRWYGCFJ5SC106295</t>
  </si>
  <si>
    <t>RN124985271</t>
  </si>
  <si>
    <t>05호3091</t>
  </si>
  <si>
    <t>LRWYGCFJ6SC106564</t>
  </si>
  <si>
    <t>RN124986259</t>
  </si>
  <si>
    <t>05호3007</t>
  </si>
  <si>
    <t>LRWYGCFJ6SC106175</t>
  </si>
  <si>
    <t>RN124989576</t>
  </si>
  <si>
    <t>05호3060</t>
  </si>
  <si>
    <t>LRWYGCFJ1SC106469</t>
  </si>
  <si>
    <t>RN124989542</t>
  </si>
  <si>
    <t>05호3051</t>
  </si>
  <si>
    <t>LRWYGCFJ2SC104293</t>
  </si>
  <si>
    <t>24수2227</t>
  </si>
  <si>
    <t>LRWYGCFJ7SC106556</t>
  </si>
  <si>
    <t>24수2226</t>
  </si>
  <si>
    <t>LRWYGCFJXSC104199</t>
  </si>
  <si>
    <t>24수2266</t>
  </si>
  <si>
    <t>LRWYGCFJ4SC104456</t>
  </si>
  <si>
    <t>RN125000629</t>
  </si>
  <si>
    <t>05호2873</t>
  </si>
  <si>
    <t>LRWYGCFJXSC105966</t>
  </si>
  <si>
    <t>RN125001050</t>
  </si>
  <si>
    <t>05호2874</t>
  </si>
  <si>
    <t>LRWYGCFJ1SC104253</t>
  </si>
  <si>
    <t>RN124996178</t>
  </si>
  <si>
    <t>05호2875</t>
  </si>
  <si>
    <t>LRWYGCFJ6SC105964</t>
  </si>
  <si>
    <t>RN124994966</t>
  </si>
  <si>
    <t>05호2876</t>
  </si>
  <si>
    <t>LRWYGCFJ3SC106005</t>
  </si>
  <si>
    <t>RN125004426</t>
  </si>
  <si>
    <t>05호2877</t>
  </si>
  <si>
    <t>LRWYGCFJ7SC104189</t>
  </si>
  <si>
    <t>RN125000878</t>
  </si>
  <si>
    <t>05호2878</t>
  </si>
  <si>
    <t>LRWYGCFJ0SC104163</t>
  </si>
  <si>
    <t>RN125003239</t>
  </si>
  <si>
    <t>05호2879</t>
  </si>
  <si>
    <t>LRWYGCFJ6SC104331</t>
  </si>
  <si>
    <t>RN124994511</t>
  </si>
  <si>
    <t>05호2880</t>
  </si>
  <si>
    <t>LRWYGCFJ8SC104167</t>
  </si>
  <si>
    <t>RN125000863</t>
  </si>
  <si>
    <t>05호2881</t>
  </si>
  <si>
    <t>LRWYGCFJ7SC105956</t>
  </si>
  <si>
    <t>RN124994823</t>
  </si>
  <si>
    <t>05호2882</t>
  </si>
  <si>
    <t>LRWYGCFJ8SC104511</t>
  </si>
  <si>
    <t>RN124992080</t>
  </si>
  <si>
    <t>05호2883</t>
  </si>
  <si>
    <t>LRWYGCFJ8SC104105</t>
  </si>
  <si>
    <t>RN125000248</t>
  </si>
  <si>
    <t>05호2884</t>
  </si>
  <si>
    <t>LRWYGCFJ5SC106085</t>
  </si>
  <si>
    <t>RN124995782</t>
  </si>
  <si>
    <t>05호2885</t>
  </si>
  <si>
    <t>LRWYGCFJ7SC104001</t>
  </si>
  <si>
    <t>RN125001780</t>
  </si>
  <si>
    <t>05호3345</t>
  </si>
  <si>
    <t>LRWYGCFJ2SC104150</t>
  </si>
  <si>
    <t>RN125004170</t>
  </si>
  <si>
    <t>05호3346</t>
  </si>
  <si>
    <t>LRWYGCFJXSC104252</t>
  </si>
  <si>
    <t>RN125001414</t>
  </si>
  <si>
    <t>05호3347</t>
  </si>
  <si>
    <t>LRWYGCFJ3SC106067</t>
  </si>
  <si>
    <t>RN125001067</t>
  </si>
  <si>
    <t>05호3348</t>
  </si>
  <si>
    <t>LRWYGCFJ4SC106210</t>
  </si>
  <si>
    <t>RN125004156</t>
  </si>
  <si>
    <t>05호3349</t>
  </si>
  <si>
    <t>LRWYGCFJ4SC105963</t>
  </si>
  <si>
    <t>RN125003291</t>
  </si>
  <si>
    <t>05호3350</t>
  </si>
  <si>
    <t>LRWYGCFJ2SC106111</t>
  </si>
  <si>
    <t>RN124991933</t>
  </si>
  <si>
    <t>05호3351</t>
  </si>
  <si>
    <t>LRWYGCFJXSC106115</t>
  </si>
  <si>
    <t>RN124995347</t>
  </si>
  <si>
    <t>05호3352</t>
  </si>
  <si>
    <t>LRWYGCFJ9SC106218</t>
  </si>
  <si>
    <t>RN124993540</t>
  </si>
  <si>
    <t>05호3311</t>
  </si>
  <si>
    <t>LRWYGCFJ3SC103993</t>
  </si>
  <si>
    <t>RN125004494</t>
  </si>
  <si>
    <t>05호3353</t>
  </si>
  <si>
    <t>LRWYGCFJ9SC104078</t>
  </si>
  <si>
    <t>RN124993733</t>
  </si>
  <si>
    <t>05호3354</t>
  </si>
  <si>
    <t>LRWYGCFJ8SC104010</t>
  </si>
  <si>
    <t>RN125001752</t>
  </si>
  <si>
    <t>05호3355</t>
  </si>
  <si>
    <t>LRWYGCFJ5SC104076</t>
  </si>
  <si>
    <t>RN125001743</t>
  </si>
  <si>
    <t>05호3356</t>
  </si>
  <si>
    <t>LRWYGCFJ8SC106047</t>
  </si>
  <si>
    <t>RN124993787</t>
  </si>
  <si>
    <t>05호3357</t>
  </si>
  <si>
    <t>LRWYGCFJ8SC105982</t>
  </si>
  <si>
    <t>RN125004020</t>
  </si>
  <si>
    <t>05호3358</t>
  </si>
  <si>
    <t>LRWYGCFJ9SC104226</t>
  </si>
  <si>
    <t>RN124993789</t>
  </si>
  <si>
    <t>05호3359</t>
  </si>
  <si>
    <t>LRWYGCFJXSC106258</t>
  </si>
  <si>
    <t>RN125004057</t>
  </si>
  <si>
    <t>05호3360</t>
  </si>
  <si>
    <t>LRWYGCFJ0SC104065</t>
  </si>
  <si>
    <t>RN125000334</t>
  </si>
  <si>
    <t>05호3361</t>
  </si>
  <si>
    <t>LRWYGCFJ8SC104282</t>
  </si>
  <si>
    <t>RN125001186</t>
  </si>
  <si>
    <t>05호3362</t>
  </si>
  <si>
    <t>LRWYGCFJXSC104011</t>
  </si>
  <si>
    <t>RN124996692</t>
  </si>
  <si>
    <t>05호2886</t>
  </si>
  <si>
    <t>LRWYGCFJ4SC103971</t>
  </si>
  <si>
    <t>RN124999898</t>
  </si>
  <si>
    <t>05호2887</t>
  </si>
  <si>
    <t>LRWYGCFJ1SC103992</t>
  </si>
  <si>
    <t>RN124991938</t>
  </si>
  <si>
    <t>05호2889</t>
  </si>
  <si>
    <t>LRWYGCFJ9SC104081</t>
  </si>
  <si>
    <t>RN125000251</t>
  </si>
  <si>
    <t>05호2890</t>
  </si>
  <si>
    <t>LRWYGCFJ8SC104508</t>
  </si>
  <si>
    <t>RN124996303</t>
  </si>
  <si>
    <t>05호2891</t>
  </si>
  <si>
    <t>LRWYGCFJ6SC104054</t>
  </si>
  <si>
    <t>RN125001045</t>
  </si>
  <si>
    <t>05호2892</t>
  </si>
  <si>
    <t>LRWYGCFJ3SC106411</t>
  </si>
  <si>
    <t>RN124995267</t>
  </si>
  <si>
    <t>05호2893</t>
  </si>
  <si>
    <t>LRWYGCFJ3SC106263</t>
  </si>
  <si>
    <t>RN124991972</t>
  </si>
  <si>
    <t>05호2894</t>
  </si>
  <si>
    <t>LRWYGCFJ6SC104104</t>
  </si>
  <si>
    <t>RN125004400</t>
  </si>
  <si>
    <t>05호2895</t>
  </si>
  <si>
    <t>LRWYGCFJ5SC106300</t>
  </si>
  <si>
    <t>RN124991334</t>
  </si>
  <si>
    <t>05호2896</t>
  </si>
  <si>
    <t>LRWYGCFJ4SC104330</t>
  </si>
  <si>
    <t>RN124999401</t>
  </si>
  <si>
    <t>05호2897</t>
  </si>
  <si>
    <t>LRWYGCFJ0SC106298</t>
  </si>
  <si>
    <t>RN124997322</t>
  </si>
  <si>
    <t>05호2898</t>
  </si>
  <si>
    <t>LRWYGCFJ1SC104270</t>
  </si>
  <si>
    <t>RN124994265</t>
  </si>
  <si>
    <t>05호2899</t>
  </si>
  <si>
    <t>LRWYGCFJ7SC104077</t>
  </si>
  <si>
    <t>RN125000397</t>
  </si>
  <si>
    <t>05호3301</t>
  </si>
  <si>
    <t>LRWYGCFJ9SC104016</t>
  </si>
  <si>
    <t>RN125001197</t>
  </si>
  <si>
    <t>05호3302</t>
  </si>
  <si>
    <t>LRWYGCFJ6SC104250</t>
  </si>
  <si>
    <t>RN124991932</t>
  </si>
  <si>
    <t>05호3303</t>
  </si>
  <si>
    <t>LRWYGCFJ9SC105988</t>
  </si>
  <si>
    <t>RN124996813</t>
  </si>
  <si>
    <t>05호3304</t>
  </si>
  <si>
    <t>LRWYGCFJ0SC104017</t>
  </si>
  <si>
    <t>RN125000793</t>
  </si>
  <si>
    <t>05호3305</t>
  </si>
  <si>
    <t>LRWYGCFJ8SC106078</t>
  </si>
  <si>
    <t>RN124997541</t>
  </si>
  <si>
    <t>05호3365</t>
  </si>
  <si>
    <t>LRWYGCFJ4SC106465</t>
  </si>
  <si>
    <t>RN124991181</t>
  </si>
  <si>
    <t>05호3366</t>
  </si>
  <si>
    <t>LRWYGCFJ6SC104216</t>
  </si>
  <si>
    <t>RN125004444</t>
  </si>
  <si>
    <t>05호3367</t>
  </si>
  <si>
    <t>LRWYGCFJ3SC104741</t>
  </si>
  <si>
    <t>RN124993446</t>
  </si>
  <si>
    <t>05호3368</t>
  </si>
  <si>
    <t>LRWYGCFJ0SC103952</t>
  </si>
  <si>
    <t>RN125003884</t>
  </si>
  <si>
    <t>05호3369</t>
  </si>
  <si>
    <t>LRWYGCFJ0SC106527</t>
  </si>
  <si>
    <t>RN125001054</t>
  </si>
  <si>
    <t>05호3370</t>
  </si>
  <si>
    <t>LRWYGCFJ1SC104494</t>
  </si>
  <si>
    <t>RN124995111</t>
  </si>
  <si>
    <t>05호3373</t>
  </si>
  <si>
    <t>LRWYGCFJXSC106311</t>
  </si>
  <si>
    <t>RN124998106</t>
  </si>
  <si>
    <t>05호3374</t>
  </si>
  <si>
    <t>LRWYGCFJ9SC106025</t>
  </si>
  <si>
    <t>RN124995234</t>
  </si>
  <si>
    <t>05호3375</t>
  </si>
  <si>
    <t>LRWYGCFJ8SC106310</t>
  </si>
  <si>
    <t>RN125003520</t>
  </si>
  <si>
    <t>05호3376</t>
  </si>
  <si>
    <t>LRWYGCFJ0SC106222</t>
  </si>
  <si>
    <t>RN124998105</t>
  </si>
  <si>
    <t>05호3372</t>
  </si>
  <si>
    <t>LRWYGCFJ9SC106526</t>
  </si>
  <si>
    <t>RN124996904</t>
  </si>
  <si>
    <t>05호3392</t>
  </si>
  <si>
    <t>LRWYGCFJ4SC104215</t>
  </si>
  <si>
    <t>RN125002294</t>
  </si>
  <si>
    <t>05호3377</t>
  </si>
  <si>
    <t>LRWYGCFJ7SC106282</t>
  </si>
  <si>
    <t>RN125001823</t>
  </si>
  <si>
    <t>05호3378</t>
  </si>
  <si>
    <t>LRWYGCFJ4SC106269</t>
  </si>
  <si>
    <t>RN124994784</t>
  </si>
  <si>
    <t>05호3379</t>
  </si>
  <si>
    <t>LRWYGCFJ2SC104715</t>
  </si>
  <si>
    <t>RN125004719</t>
  </si>
  <si>
    <t>05호3380</t>
  </si>
  <si>
    <t>LRWYGCFJ5SC103946</t>
  </si>
  <si>
    <t>RN125004492</t>
  </si>
  <si>
    <t>05호3381</t>
  </si>
  <si>
    <t>LRWYGCFJ4SC104716</t>
  </si>
  <si>
    <t>RN125005040</t>
  </si>
  <si>
    <t>05호3382</t>
  </si>
  <si>
    <t>LRWYGCFJ2SC106464</t>
  </si>
  <si>
    <t>RN125000702</t>
  </si>
  <si>
    <t>05호3312</t>
  </si>
  <si>
    <t>LRWYGCFJ1SC104088</t>
  </si>
  <si>
    <t>RN125001884</t>
  </si>
  <si>
    <t>05호3313</t>
  </si>
  <si>
    <t>LRWYGCFJ4SC104232</t>
  </si>
  <si>
    <t>RN124995962</t>
  </si>
  <si>
    <t>05호3314</t>
  </si>
  <si>
    <t>LRWYGCFJ8SC106145</t>
  </si>
  <si>
    <t>RN125004519</t>
  </si>
  <si>
    <t>05호3306</t>
  </si>
  <si>
    <t>LRWYGCFJ7SC104046</t>
  </si>
  <si>
    <t>RN125002427</t>
  </si>
  <si>
    <t>05호2833</t>
  </si>
  <si>
    <t>LRWYGCFJ1SC104656</t>
  </si>
  <si>
    <t>RN125000847</t>
  </si>
  <si>
    <t>05호3364</t>
  </si>
  <si>
    <t>LRWYGCFJ3SC106358</t>
  </si>
  <si>
    <t>RN125003801</t>
  </si>
  <si>
    <t>05호2834</t>
  </si>
  <si>
    <t>LRWYGCFJ4SC106241</t>
  </si>
  <si>
    <t>RN125003788</t>
  </si>
  <si>
    <t>05호2835</t>
  </si>
  <si>
    <t>LRWYGCFJ5SC106362</t>
  </si>
  <si>
    <t>RN124993803</t>
  </si>
  <si>
    <t>05호2836</t>
  </si>
  <si>
    <t>LRWYGCFJ9SC106171</t>
  </si>
  <si>
    <t>RN124993073</t>
  </si>
  <si>
    <t>05호2837</t>
  </si>
  <si>
    <t>LRWYGCFJ6SC106273</t>
  </si>
  <si>
    <t>RN124991738</t>
  </si>
  <si>
    <t>05호2838</t>
  </si>
  <si>
    <t>LRWYGCFJ4SC106336</t>
  </si>
  <si>
    <t>RN124995649</t>
  </si>
  <si>
    <t>05호2839</t>
  </si>
  <si>
    <t>LRWYGCFJ4SC106305</t>
  </si>
  <si>
    <t>RN125004439</t>
  </si>
  <si>
    <t>05호2840</t>
  </si>
  <si>
    <t>LRWYGCFJ5SC104448</t>
  </si>
  <si>
    <t>RN125004181</t>
  </si>
  <si>
    <t>05호2841</t>
  </si>
  <si>
    <t>LRWYGCFJ0SC104728</t>
  </si>
  <si>
    <t>RN125004819</t>
  </si>
  <si>
    <t>05호2842</t>
  </si>
  <si>
    <t>LRWYGCFJXSC106325</t>
  </si>
  <si>
    <t>RN124995886</t>
  </si>
  <si>
    <t>05호2843</t>
  </si>
  <si>
    <t>LRWYGCFJ0SC106401</t>
  </si>
  <si>
    <t>RN124994743</t>
  </si>
  <si>
    <t>05호2844</t>
  </si>
  <si>
    <t>LRWYGCFJ8SC104413</t>
  </si>
  <si>
    <t>RN125003652</t>
  </si>
  <si>
    <t>05호2845</t>
  </si>
  <si>
    <t>LRWYGCFJ3SC104657</t>
  </si>
  <si>
    <t>RN124991750</t>
  </si>
  <si>
    <t>05호2846</t>
  </si>
  <si>
    <t>LRWYGCFJ1SC106388</t>
  </si>
  <si>
    <t>RN124994633</t>
  </si>
  <si>
    <t>05호2847</t>
  </si>
  <si>
    <t>LRWYGCFJ3SC104724</t>
  </si>
  <si>
    <t>RN125003901</t>
  </si>
  <si>
    <t>05호2848</t>
  </si>
  <si>
    <t>LRWYGCFJ8SC104590</t>
  </si>
  <si>
    <t>RN125004233</t>
  </si>
  <si>
    <t>05호3315</t>
  </si>
  <si>
    <t>LRWYGCFJXSC106180</t>
  </si>
  <si>
    <t>RN124993949</t>
  </si>
  <si>
    <t>05호3316</t>
  </si>
  <si>
    <t>LRWYGCFJXSC106308</t>
  </si>
  <si>
    <t>RN124991312</t>
  </si>
  <si>
    <t>05호3317</t>
  </si>
  <si>
    <t>LRWYGCFJXSC104235</t>
  </si>
  <si>
    <t>RN125004190</t>
  </si>
  <si>
    <t>05호3318</t>
  </si>
  <si>
    <t>LRWYGCFJ1SC104320</t>
  </si>
  <si>
    <t>RN125004463</t>
  </si>
  <si>
    <t>05호3319</t>
  </si>
  <si>
    <t>LRWYGCFJXSC104588</t>
  </si>
  <si>
    <t>RN125001913</t>
  </si>
  <si>
    <t>05호3320</t>
  </si>
  <si>
    <t>LRWYGCFJ5SC106314</t>
  </si>
  <si>
    <t>RN124996842</t>
  </si>
  <si>
    <t>05호3321</t>
  </si>
  <si>
    <t>LRWYGCFJ4SC106417</t>
  </si>
  <si>
    <t>RN124994761</t>
  </si>
  <si>
    <t>05호3307</t>
  </si>
  <si>
    <t>LRWYGCFJ0SC104292</t>
  </si>
  <si>
    <t>RN125004672</t>
  </si>
  <si>
    <t>05호3308</t>
  </si>
  <si>
    <t>LRWYGCFJ1SC106486</t>
  </si>
  <si>
    <t>RN125002052</t>
  </si>
  <si>
    <t>05호3309</t>
  </si>
  <si>
    <t>LRWYGCFJ5SC106443</t>
  </si>
  <si>
    <t>RN125000053</t>
  </si>
  <si>
    <t>05호3322</t>
  </si>
  <si>
    <t>LRWYGCFJ2SC106030</t>
  </si>
  <si>
    <t>RN124996091</t>
  </si>
  <si>
    <t>05호3323</t>
  </si>
  <si>
    <t>LRWYGCFJXSC104347</t>
  </si>
  <si>
    <t>RN125000637</t>
  </si>
  <si>
    <t>05호3324</t>
  </si>
  <si>
    <t>LRWYGCFJ3SC106330</t>
  </si>
  <si>
    <t>RN124999197</t>
  </si>
  <si>
    <t>05호3325</t>
  </si>
  <si>
    <t>LRWYGCFJXSC106101</t>
  </si>
  <si>
    <t>RN124995645</t>
  </si>
  <si>
    <t>05호3326</t>
  </si>
  <si>
    <t>LRWYGCFJXSC106194</t>
  </si>
  <si>
    <t>RN124998223</t>
  </si>
  <si>
    <t>05호3327</t>
  </si>
  <si>
    <t>LRWYGCFJ0SC100808</t>
  </si>
  <si>
    <t>RN124993454</t>
  </si>
  <si>
    <t>05호3328</t>
  </si>
  <si>
    <t>LRWYGCFJ4SC106420</t>
  </si>
  <si>
    <t>RN125001975</t>
  </si>
  <si>
    <t>05호3329</t>
  </si>
  <si>
    <t>LRWYGCFJ5SC106149</t>
  </si>
  <si>
    <t>RN124998248</t>
  </si>
  <si>
    <t>05호2849</t>
  </si>
  <si>
    <t>LRWYGCFJ5SC104644</t>
  </si>
  <si>
    <t>RN125001170</t>
  </si>
  <si>
    <t>05호2850</t>
  </si>
  <si>
    <t>LRWYGCFJ0SC106320</t>
  </si>
  <si>
    <t>RN124999219</t>
  </si>
  <si>
    <t>05호2851</t>
  </si>
  <si>
    <t>LRWYGCFJ5SC104692</t>
  </si>
  <si>
    <t>RN125004495</t>
  </si>
  <si>
    <t>05호2852</t>
  </si>
  <si>
    <t>LRWYGCFJ4SC104070</t>
  </si>
  <si>
    <t>RN124995764</t>
  </si>
  <si>
    <t>05호2853</t>
  </si>
  <si>
    <t>LRWYGCFJ6SC104605</t>
  </si>
  <si>
    <t>RN125004858</t>
  </si>
  <si>
    <t>05호2854</t>
  </si>
  <si>
    <t>LRWYGCFJ3SC104402</t>
  </si>
  <si>
    <t>RN124997155</t>
  </si>
  <si>
    <t>05호2855</t>
  </si>
  <si>
    <t>LRWYGCFJ4SC106059</t>
  </si>
  <si>
    <t>RN124998006</t>
  </si>
  <si>
    <t>05호2856</t>
  </si>
  <si>
    <t>LRWYGCFJXSC106437</t>
  </si>
  <si>
    <t>RN124997967</t>
  </si>
  <si>
    <t>05호2857</t>
  </si>
  <si>
    <t>LRWYGCFJ5SC106135</t>
  </si>
  <si>
    <t>RN124994549</t>
  </si>
  <si>
    <t>05호2858</t>
  </si>
  <si>
    <t>LRWYGCFJ8SC106100</t>
  </si>
  <si>
    <t>RN124994276</t>
  </si>
  <si>
    <t>05호2859</t>
  </si>
  <si>
    <t>LRWYGCFJ8SC106131</t>
  </si>
  <si>
    <t>RN124995593</t>
  </si>
  <si>
    <t>05호2860</t>
  </si>
  <si>
    <t>LRWYGCFJ0SC106317</t>
  </si>
  <si>
    <t>RN125002149</t>
  </si>
  <si>
    <t>05호2861</t>
  </si>
  <si>
    <t>LRWYGCFJ9SC106431</t>
  </si>
  <si>
    <t>RN125001331</t>
  </si>
  <si>
    <t>05호2862</t>
  </si>
  <si>
    <t>LRWYGCFJ2SC106318</t>
  </si>
  <si>
    <t>RN125003729</t>
  </si>
  <si>
    <t>05호2863</t>
  </si>
  <si>
    <t>LRWYGCFJXSC106373</t>
  </si>
  <si>
    <t>RN125002136</t>
  </si>
  <si>
    <t>05호2864</t>
  </si>
  <si>
    <t>LRWYGCFJ9SC106199</t>
  </si>
  <si>
    <t>RN125004904</t>
  </si>
  <si>
    <t>05호2865</t>
  </si>
  <si>
    <t>LRWYGCFJ1SC104284</t>
  </si>
  <si>
    <t>RN124991725</t>
  </si>
  <si>
    <t>05호2866</t>
  </si>
  <si>
    <t>LRWYGCFJ7SC104547</t>
  </si>
  <si>
    <t>RN125004351</t>
  </si>
  <si>
    <t>05호3330</t>
  </si>
  <si>
    <t>LRWYGCFJ0SC104020</t>
  </si>
  <si>
    <t>RN124995678</t>
  </si>
  <si>
    <t>05호3331</t>
  </si>
  <si>
    <t>LRWYGCFJ1SC104172</t>
  </si>
  <si>
    <t>RN124991296</t>
  </si>
  <si>
    <t>05호3332</t>
  </si>
  <si>
    <t>LRWYGCFJXSC104039</t>
  </si>
  <si>
    <t>RN125000164</t>
  </si>
  <si>
    <t>05호3333</t>
  </si>
  <si>
    <t>LRWYGCFJ8SC104492</t>
  </si>
  <si>
    <t>RN124993439</t>
  </si>
  <si>
    <t>05호3334</t>
  </si>
  <si>
    <t>LRWYGCFJ4SC104537</t>
  </si>
  <si>
    <t>RN124993771</t>
  </si>
  <si>
    <t>05호3335</t>
  </si>
  <si>
    <t>LRWYGCFJ6SC104183</t>
  </si>
  <si>
    <t>RN125003712</t>
  </si>
  <si>
    <t>05호3336</t>
  </si>
  <si>
    <t>LRWYGCFJ8SC107974</t>
  </si>
  <si>
    <t>RN124992007</t>
  </si>
  <si>
    <t>05호3337</t>
  </si>
  <si>
    <t>LRWYGCFJ3SC106229</t>
  </si>
  <si>
    <t>RN124991327</t>
  </si>
  <si>
    <t>05호3338</t>
  </si>
  <si>
    <t>LRWYGCFJ4SC104294</t>
  </si>
  <si>
    <t>RN124993194</t>
  </si>
  <si>
    <t>05호3310</t>
  </si>
  <si>
    <t>LRWYGCFJXSC104333</t>
  </si>
  <si>
    <t>RN125003942</t>
  </si>
  <si>
    <t>05호3363</t>
  </si>
  <si>
    <t>LRWYGCFJ4SC106224</t>
  </si>
  <si>
    <t>RN125000992</t>
  </si>
  <si>
    <t>05호3339</t>
  </si>
  <si>
    <t>LRWYGCFJ4SC104165</t>
  </si>
  <si>
    <t>RN124995314</t>
  </si>
  <si>
    <t>05호3340</t>
  </si>
  <si>
    <t>LRWYGCFJ5SC103963</t>
  </si>
  <si>
    <t>RN124996984</t>
  </si>
  <si>
    <t>05호3341</t>
  </si>
  <si>
    <t>LRWYGCFJ6SC104393</t>
  </si>
  <si>
    <t>RN125003601</t>
  </si>
  <si>
    <t>05호3342</t>
  </si>
  <si>
    <t>LRWYGCFJ5SC104353</t>
  </si>
  <si>
    <t>RN125000910</t>
  </si>
  <si>
    <t>05호3343</t>
  </si>
  <si>
    <t>LRWYGCFJ8SC104735</t>
  </si>
  <si>
    <t>RN125002139</t>
  </si>
  <si>
    <t>05호3344</t>
  </si>
  <si>
    <t>LRWYGCFJ0SC106270</t>
  </si>
  <si>
    <t>RN125000911</t>
  </si>
  <si>
    <t>05호2867</t>
  </si>
  <si>
    <t>LRWYGCFJ8SC104153</t>
  </si>
  <si>
    <t>RN125005008</t>
  </si>
  <si>
    <t>05호2868</t>
  </si>
  <si>
    <t>LRWYGCFJ7SC104208</t>
  </si>
  <si>
    <t>RN125003440</t>
  </si>
  <si>
    <t>05호2869</t>
  </si>
  <si>
    <t>LRWYGCFJ8SC106372</t>
  </si>
  <si>
    <t>RN125000590</t>
  </si>
  <si>
    <t>05호2870</t>
  </si>
  <si>
    <t>LRWYGCFJ8SC104542</t>
  </si>
  <si>
    <t>RN125001459</t>
  </si>
  <si>
    <t>05호2871</t>
  </si>
  <si>
    <t>LRWYGCFJ7SC107982</t>
  </si>
  <si>
    <t>RN124997061</t>
  </si>
  <si>
    <t>05호2872</t>
  </si>
  <si>
    <t>LRWYGCFJ4SC107972</t>
  </si>
  <si>
    <t>RN124991851</t>
  </si>
  <si>
    <t>05호3371</t>
  </si>
  <si>
    <t>LRWYGCFJ3SC104562</t>
  </si>
  <si>
    <t>RN124999200</t>
  </si>
  <si>
    <t>05호3383</t>
  </si>
  <si>
    <t>LRWYGCFJ9SC106607</t>
  </si>
  <si>
    <t>RN124996534</t>
  </si>
  <si>
    <t>05호3384</t>
  </si>
  <si>
    <t>LRWYGCFJ3SC106635</t>
  </si>
  <si>
    <t>RN125003572</t>
  </si>
  <si>
    <t>05호3385</t>
  </si>
  <si>
    <t>LRWYGCFJ9SC104744</t>
  </si>
  <si>
    <t>RN125003444</t>
  </si>
  <si>
    <t>05호3386</t>
  </si>
  <si>
    <t>LRWYGCFJ4SC106451</t>
  </si>
  <si>
    <t>RN124999856</t>
  </si>
  <si>
    <t>05호3387</t>
  </si>
  <si>
    <t>LRWYGCFJ3SC104481</t>
  </si>
  <si>
    <t>RN125002141</t>
  </si>
  <si>
    <t>05호3388</t>
  </si>
  <si>
    <t>LRWYGCFJ8SC104671</t>
  </si>
  <si>
    <t>RN124999520</t>
  </si>
  <si>
    <t>05호3389</t>
  </si>
  <si>
    <t>LRWYGCFJ9SC104498</t>
  </si>
  <si>
    <t>RN124991283</t>
  </si>
  <si>
    <t>05호3390</t>
  </si>
  <si>
    <t>LRWYGCFJ8SC106596</t>
  </si>
  <si>
    <t>RN125000770</t>
  </si>
  <si>
    <t>05호3391</t>
  </si>
  <si>
    <t>LRWYGCFJXSC104221</t>
  </si>
  <si>
    <t>07호8420</t>
  </si>
  <si>
    <t>LRWYGCFJ6SC106287</t>
  </si>
  <si>
    <t>RN124748329</t>
  </si>
  <si>
    <t>31하6170</t>
  </si>
  <si>
    <t>LRWYGCFJ8SC106114</t>
  </si>
  <si>
    <t>RN124741009</t>
  </si>
  <si>
    <t>31하6173</t>
  </si>
  <si>
    <t>LRWYGCFJ3SC105971</t>
  </si>
  <si>
    <t>RN124731942</t>
  </si>
  <si>
    <t>31하6172</t>
  </si>
  <si>
    <t>LRWYGCFJ2SC104066</t>
  </si>
  <si>
    <t>RN124734965</t>
  </si>
  <si>
    <t>31하6171</t>
  </si>
  <si>
    <t>LRWYGCFJ4SC104392</t>
  </si>
  <si>
    <t>RN124995613</t>
  </si>
  <si>
    <t>54허3518</t>
  </si>
  <si>
    <t>LRWYGCFJ0SC106611</t>
  </si>
  <si>
    <t>RN124996662</t>
  </si>
  <si>
    <t>54허3519</t>
  </si>
  <si>
    <t>LRWYGCFJ0SC106236</t>
  </si>
  <si>
    <t>RN125003001</t>
  </si>
  <si>
    <t>54허3520</t>
  </si>
  <si>
    <t>LRWYGCFJ0SC104227</t>
  </si>
  <si>
    <t>RN124996329</t>
  </si>
  <si>
    <t>54허3521</t>
  </si>
  <si>
    <t>LRWYGCFJXSC104364</t>
  </si>
  <si>
    <t>RN124991728</t>
  </si>
  <si>
    <t>54허3522</t>
  </si>
  <si>
    <t>LRWYGCFJ2SC104312</t>
  </si>
  <si>
    <t>RN125008765</t>
  </si>
  <si>
    <t>54허3523</t>
  </si>
  <si>
    <t>LRWYGCFJ8SC104640</t>
  </si>
  <si>
    <t>RN125006643</t>
  </si>
  <si>
    <t>54허3524</t>
  </si>
  <si>
    <t>LRWYGCFJ7SC106461</t>
  </si>
  <si>
    <t>RN124993837</t>
  </si>
  <si>
    <t>54허3525</t>
  </si>
  <si>
    <t>LRWYGCFJ2SC106416</t>
  </si>
  <si>
    <t>RN124993147</t>
  </si>
  <si>
    <t>54허3526</t>
  </si>
  <si>
    <t>LRWYGCFJ2SC104410</t>
  </si>
  <si>
    <t>RN125006795</t>
  </si>
  <si>
    <t>54허3527</t>
  </si>
  <si>
    <t>LRWYGCFJ2SC104598</t>
  </si>
  <si>
    <t>RN124998063</t>
  </si>
  <si>
    <t>54허3528</t>
  </si>
  <si>
    <t>LRWYGCFJXSC106468</t>
  </si>
  <si>
    <t>RN125005152</t>
  </si>
  <si>
    <t>54허3529</t>
  </si>
  <si>
    <t>LRWYGCFJ1SC104365</t>
  </si>
  <si>
    <t>RN124991920</t>
  </si>
  <si>
    <t>54허3530</t>
  </si>
  <si>
    <t>LRWYGCFJ2SC106089</t>
  </si>
  <si>
    <t>RN125010407</t>
  </si>
  <si>
    <t>54허3531</t>
  </si>
  <si>
    <t>LRWYGCFJ2SC104357</t>
  </si>
  <si>
    <t>RN125009656</t>
  </si>
  <si>
    <t>54허3532</t>
  </si>
  <si>
    <t>LRWYGCFJXSC106471</t>
  </si>
  <si>
    <t>RN124992683</t>
  </si>
  <si>
    <t>54허3533</t>
  </si>
  <si>
    <t>LRWYGCFJ5SC104451</t>
  </si>
  <si>
    <t>RN124994801</t>
  </si>
  <si>
    <t>54허3534</t>
  </si>
  <si>
    <t>LRWYGCFJ8SC104296</t>
  </si>
  <si>
    <t>RN125005825</t>
  </si>
  <si>
    <t>54허3535</t>
  </si>
  <si>
    <t>LRWYGCFJ9SC104260</t>
  </si>
  <si>
    <t>RN124997315</t>
  </si>
  <si>
    <t>54허3536</t>
  </si>
  <si>
    <t>LRWYGCFJ8SC106064</t>
  </si>
  <si>
    <t>RN124993371</t>
  </si>
  <si>
    <t>54허3537</t>
  </si>
  <si>
    <t>LRWYGCFJ5SC106376</t>
  </si>
  <si>
    <t>RN125007486</t>
  </si>
  <si>
    <t>54허3538</t>
  </si>
  <si>
    <t>LRWYGCFJ8SC104234</t>
  </si>
  <si>
    <t>RN124994884</t>
  </si>
  <si>
    <t>54허3539</t>
  </si>
  <si>
    <t>LRWYGCFJ2SC104682</t>
  </si>
  <si>
    <t>RN125005820</t>
  </si>
  <si>
    <t>54허3540</t>
  </si>
  <si>
    <t>LRWYGCFJ2SC104343</t>
  </si>
  <si>
    <t>RN124991517</t>
  </si>
  <si>
    <t>54허3541</t>
  </si>
  <si>
    <t>LRWYGCFJ4SC104408</t>
  </si>
  <si>
    <t>RN125009645</t>
  </si>
  <si>
    <t>54허3542</t>
  </si>
  <si>
    <t>LRWYGCFJ7SC106377</t>
  </si>
  <si>
    <t>RN124992390</t>
  </si>
  <si>
    <t>54허3543</t>
  </si>
  <si>
    <t>LRWYGCFJ4SC104733</t>
  </si>
  <si>
    <t>RN124991595</t>
  </si>
  <si>
    <t>54허3544</t>
  </si>
  <si>
    <t>LRWYGCFJ6SC106192</t>
  </si>
  <si>
    <t>RN124991213</t>
  </si>
  <si>
    <t>54허3545</t>
  </si>
  <si>
    <t>LRWYGCFJ7SC106119</t>
  </si>
  <si>
    <t>RN125003145</t>
  </si>
  <si>
    <t>54허3546</t>
  </si>
  <si>
    <t>LRWYGCFJ5SC104501</t>
  </si>
  <si>
    <t>RN125009872</t>
  </si>
  <si>
    <t>54허3547</t>
  </si>
  <si>
    <t>LRWYGCFJ8SC106565</t>
  </si>
  <si>
    <t>RN125010878</t>
  </si>
  <si>
    <t>54허3548</t>
  </si>
  <si>
    <t>LRWYGCFJ9SC106039</t>
  </si>
  <si>
    <t>RN124995584</t>
  </si>
  <si>
    <t>54허3549</t>
  </si>
  <si>
    <t>LRWYGCFJ7SC106105</t>
  </si>
  <si>
    <t>68너0384</t>
  </si>
  <si>
    <t>LRWYGCFJ3SC104271</t>
  </si>
  <si>
    <t>68너0641</t>
  </si>
  <si>
    <t>LRWYGCFJ4SC104067</t>
  </si>
  <si>
    <t>02저4851</t>
  </si>
  <si>
    <t>LRWYGCFJ1SC106083</t>
  </si>
  <si>
    <t>02저4874</t>
  </si>
  <si>
    <t>LRWYGCFJ5SC106345</t>
  </si>
  <si>
    <t>68너0948</t>
  </si>
  <si>
    <t>LRWYGCFJ5SC105972</t>
  </si>
  <si>
    <t>68너0672</t>
  </si>
  <si>
    <t>LRWYGCFJ0SC106561</t>
  </si>
  <si>
    <t>68너0674</t>
  </si>
  <si>
    <t>LRWYGCFJ4SC106675</t>
  </si>
  <si>
    <t>48버5394</t>
  </si>
  <si>
    <t>LRWYGCFJ3SC106621</t>
  </si>
  <si>
    <t>58머5721</t>
  </si>
  <si>
    <t>LRWYGCFJ3SC104710</t>
  </si>
  <si>
    <t>15저4103</t>
  </si>
  <si>
    <t>LRWYGCFJ1SC104298</t>
  </si>
  <si>
    <t>15저4968</t>
  </si>
  <si>
    <t>LRWYGCFJ3SC106683</t>
  </si>
  <si>
    <t>15저4398</t>
  </si>
  <si>
    <t>LRWYGCFJ9SC106090</t>
  </si>
  <si>
    <t>15저4970</t>
  </si>
  <si>
    <t>LRWYGCFJ8SC103987</t>
  </si>
  <si>
    <t>15저4763</t>
  </si>
  <si>
    <t>LRWYGCFJ7SC106489</t>
  </si>
  <si>
    <t>22노2800</t>
  </si>
  <si>
    <t>LRWYGCFJ7SC106170</t>
  </si>
  <si>
    <t>68서4593</t>
  </si>
  <si>
    <t>LRWYGCFJ0SC106138</t>
  </si>
  <si>
    <t>68서4043</t>
  </si>
  <si>
    <t>LRWYGCFJ6SC104345</t>
  </si>
  <si>
    <t>68서4357</t>
  </si>
  <si>
    <t>LRWYGCFJ7SC106301</t>
  </si>
  <si>
    <t>46모2675</t>
  </si>
  <si>
    <t>LRWYGCFJ3SC104089</t>
  </si>
  <si>
    <t>68서4176</t>
  </si>
  <si>
    <t>LRWYGCFJ1SC106505</t>
  </si>
  <si>
    <t>46모2904</t>
  </si>
  <si>
    <t>LRWYGCFJ2SC104455</t>
  </si>
  <si>
    <t>68서4572</t>
  </si>
  <si>
    <t>LRWYGCFJ3SC106439</t>
  </si>
  <si>
    <t>39너8450</t>
  </si>
  <si>
    <t>LRWYGCFJ0SC104535</t>
  </si>
  <si>
    <t>39너8328</t>
  </si>
  <si>
    <t>LRWYGCFJ3SC104027</t>
  </si>
  <si>
    <t>39너8843</t>
  </si>
  <si>
    <t>LRWYGCFJ0SC106060</t>
  </si>
  <si>
    <t>39너8350</t>
  </si>
  <si>
    <t>LRWYGCFJ2SC106190</t>
  </si>
  <si>
    <t>39너8320</t>
  </si>
  <si>
    <t>LRWYGCFJ4SC107986</t>
  </si>
  <si>
    <t>39너8905</t>
  </si>
  <si>
    <t>LRWYGCFJ7SC104127</t>
  </si>
  <si>
    <t>39너8440</t>
  </si>
  <si>
    <t>LRWYGCFJ5SC106653</t>
  </si>
  <si>
    <t>RN125018382</t>
  </si>
  <si>
    <t>05호3595</t>
  </si>
  <si>
    <t>LRW3E7FS0SC578839</t>
  </si>
  <si>
    <t>RN125014456</t>
  </si>
  <si>
    <t>05호3616</t>
  </si>
  <si>
    <t>LRW3E7FSXSC578802</t>
  </si>
  <si>
    <t>RN125021600</t>
  </si>
  <si>
    <t>05호3596</t>
  </si>
  <si>
    <t>LRW3E7FS1SC578557</t>
  </si>
  <si>
    <t>RN125021977</t>
  </si>
  <si>
    <t>05호3590</t>
  </si>
  <si>
    <t>LRW3E7FS0SC578632</t>
  </si>
  <si>
    <t>RN125016286</t>
  </si>
  <si>
    <t>05호3614</t>
  </si>
  <si>
    <t>LRW3E7FSXSC578671</t>
  </si>
  <si>
    <t>RN125022941</t>
  </si>
  <si>
    <t>05호3598</t>
  </si>
  <si>
    <t>LRW3E7FS1SC578817</t>
  </si>
  <si>
    <t>RN125015148</t>
  </si>
  <si>
    <t>05호3599</t>
  </si>
  <si>
    <t>LRW3E7FS4SC578553</t>
  </si>
  <si>
    <t>RN125043379</t>
  </si>
  <si>
    <t>05호3588</t>
  </si>
  <si>
    <t>LRW3E7FS0SC578534</t>
  </si>
  <si>
    <t>RN125026103</t>
  </si>
  <si>
    <t>05호3605</t>
  </si>
  <si>
    <t>LRW3E7FS6SC578666</t>
  </si>
  <si>
    <t>RN125017105</t>
  </si>
  <si>
    <t>05호3592</t>
  </si>
  <si>
    <t>LRW3E7FS0SC578761</t>
  </si>
  <si>
    <t>RN125018984</t>
  </si>
  <si>
    <t>05호3612</t>
  </si>
  <si>
    <t>LRW3E7FS8SC578734</t>
  </si>
  <si>
    <t>RN125041780</t>
  </si>
  <si>
    <t>05호3597</t>
  </si>
  <si>
    <t>LRW3E7FS1SC578672</t>
  </si>
  <si>
    <t>RN125013519</t>
  </si>
  <si>
    <t>05호3604</t>
  </si>
  <si>
    <t>LRW3E7FS6SC578652</t>
  </si>
  <si>
    <t>RN125021920</t>
  </si>
  <si>
    <t>05호3606</t>
  </si>
  <si>
    <t>LRW3E7FS6SC578733</t>
  </si>
  <si>
    <t>RN125025640</t>
  </si>
  <si>
    <t>05호3607</t>
  </si>
  <si>
    <t>LRW3E7FS6SC578764</t>
  </si>
  <si>
    <t>RN125014643</t>
  </si>
  <si>
    <t>05호3608</t>
  </si>
  <si>
    <t>LRW3E7FS7SC578661</t>
  </si>
  <si>
    <t>RN125027865</t>
  </si>
  <si>
    <t>05호3587</t>
  </si>
  <si>
    <t>LRW3E7FS0SC578484</t>
  </si>
  <si>
    <t>RN125025307</t>
  </si>
  <si>
    <t>05호3610</t>
  </si>
  <si>
    <t>LRW3E7FS8SC578524</t>
  </si>
  <si>
    <t>RN125045838</t>
  </si>
  <si>
    <t>05호3602</t>
  </si>
  <si>
    <t>LRW3E7FS4SC578763</t>
  </si>
  <si>
    <t>RN125031219</t>
  </si>
  <si>
    <t>05호3603</t>
  </si>
  <si>
    <t>LRW3E7FS5SC578562</t>
  </si>
  <si>
    <t>RN125031785</t>
  </si>
  <si>
    <t>05호3615</t>
  </si>
  <si>
    <t>LRW3E7FSXSC578704</t>
  </si>
  <si>
    <t>RN125041162</t>
  </si>
  <si>
    <t>05호3617</t>
  </si>
  <si>
    <t>LRW3E7FSXSC578833</t>
  </si>
  <si>
    <t>RN125033042</t>
  </si>
  <si>
    <t>05호3609</t>
  </si>
  <si>
    <t>LRW3E7FS7SC578787</t>
  </si>
  <si>
    <t>RN125043120</t>
  </si>
  <si>
    <t>05호3601</t>
  </si>
  <si>
    <t>LRW3E7FS4SC578732</t>
  </si>
  <si>
    <t>RN125042568</t>
  </si>
  <si>
    <t>05호3613</t>
  </si>
  <si>
    <t>LRW3E7FSXSC578668</t>
  </si>
  <si>
    <t>RN125042898</t>
  </si>
  <si>
    <t>05호3594</t>
  </si>
  <si>
    <t>LRW3E7FS0SC578825</t>
  </si>
  <si>
    <t>RN125028876</t>
  </si>
  <si>
    <t>05호3600</t>
  </si>
  <si>
    <t>LRW3E7FS4SC578603</t>
  </si>
  <si>
    <t>RN125047643</t>
  </si>
  <si>
    <t>05호3591</t>
  </si>
  <si>
    <t>LRW3E7FS0SC578646</t>
  </si>
  <si>
    <t>RN125041753</t>
  </si>
  <si>
    <t>05호3611</t>
  </si>
  <si>
    <t>LRW3E7FS8SC578698</t>
  </si>
  <si>
    <t>RN125042114</t>
  </si>
  <si>
    <t>05호3593</t>
  </si>
  <si>
    <t>LRW3E7FS0SC578792</t>
  </si>
  <si>
    <t>RN125031360</t>
  </si>
  <si>
    <t>05호3589</t>
  </si>
  <si>
    <t>LRW3E7FS0SC578548</t>
  </si>
  <si>
    <t>RN124999039</t>
  </si>
  <si>
    <t>05호3623</t>
  </si>
  <si>
    <t>LRWYGCFJ3SC122916</t>
  </si>
  <si>
    <t>RN124993750</t>
  </si>
  <si>
    <t>05호3622</t>
  </si>
  <si>
    <t>LRWYGCFJ2SC123152</t>
  </si>
  <si>
    <t>RN124992908</t>
  </si>
  <si>
    <t>05호3630</t>
  </si>
  <si>
    <t>LRWYGCFJ8SC123270</t>
  </si>
  <si>
    <t>RN124993572</t>
  </si>
  <si>
    <t>05호3621</t>
  </si>
  <si>
    <t>LRWYGCFJ1SC123515</t>
  </si>
  <si>
    <t>RN124995430</t>
  </si>
  <si>
    <t>05호3625</t>
  </si>
  <si>
    <t>LRWYGCFJ4SC122911</t>
  </si>
  <si>
    <t>RN125004992</t>
  </si>
  <si>
    <t>05호3620</t>
  </si>
  <si>
    <t>LRWYGCFJ0SC123151</t>
  </si>
  <si>
    <t>RN124996032</t>
  </si>
  <si>
    <t>05호3628</t>
  </si>
  <si>
    <t>LRWYGCFJ7SC122529</t>
  </si>
  <si>
    <t>RN125000062</t>
  </si>
  <si>
    <t>05호3629</t>
  </si>
  <si>
    <t>LRWYGCFJ7SC122532</t>
  </si>
  <si>
    <t>RN124999744</t>
  </si>
  <si>
    <t>05호3627</t>
  </si>
  <si>
    <t>LRWYGCFJ6SC123154</t>
  </si>
  <si>
    <t>RN124991733</t>
  </si>
  <si>
    <t>05호3626</t>
  </si>
  <si>
    <t>LRWYGCFJ5SC123520</t>
  </si>
  <si>
    <t>RN125003508</t>
  </si>
  <si>
    <t>05호3619</t>
  </si>
  <si>
    <t>LRWYGCFJ0SC122792</t>
  </si>
  <si>
    <t>RN125003003</t>
  </si>
  <si>
    <t>05호3632</t>
  </si>
  <si>
    <t>LRWYGCFJ9SC122788</t>
  </si>
  <si>
    <t>RN125001737</t>
  </si>
  <si>
    <t>05호3624</t>
  </si>
  <si>
    <t>LRWYGCFJ3SC123032</t>
  </si>
  <si>
    <t>RN124993866</t>
  </si>
  <si>
    <t>05호3633</t>
  </si>
  <si>
    <t>LRWYGCFJ9SC123035</t>
  </si>
  <si>
    <t>RN125004171</t>
  </si>
  <si>
    <t>05호3631</t>
  </si>
  <si>
    <t>LRWYGCFJ8SC123513</t>
  </si>
  <si>
    <t>RN125001439</t>
  </si>
  <si>
    <t>05호3618</t>
  </si>
  <si>
    <t>LRWYGCFJ0SC122436</t>
  </si>
  <si>
    <t>RN124822113</t>
  </si>
  <si>
    <t>02하4206</t>
  </si>
  <si>
    <t>LRWYGCFJ6SC106502</t>
  </si>
  <si>
    <t>RN124821527</t>
  </si>
  <si>
    <t>02하4207</t>
  </si>
  <si>
    <t>LRWYGCFJXSC104400</t>
  </si>
  <si>
    <t>RN124821695</t>
  </si>
  <si>
    <t>02하4208</t>
  </si>
  <si>
    <t>LRWYGCFJ6SC104572</t>
  </si>
  <si>
    <t>RN124821396</t>
  </si>
  <si>
    <t>02하4205</t>
  </si>
  <si>
    <t>LRWYGCFJ6SC106354</t>
  </si>
  <si>
    <t>20하3745</t>
  </si>
  <si>
    <t>LRWYGCFJXSC106132</t>
  </si>
  <si>
    <t>RN125027771</t>
  </si>
  <si>
    <t>09서8451</t>
  </si>
  <si>
    <t>LRWYGCFJ5SC123243</t>
  </si>
  <si>
    <t>RN125028782</t>
  </si>
  <si>
    <t>40라7814</t>
  </si>
  <si>
    <t>LRWYGCFJ5SC122528</t>
  </si>
  <si>
    <t>RN125043136</t>
  </si>
  <si>
    <t>24다6851</t>
  </si>
  <si>
    <t>LRWYGCFJ4SC123007</t>
  </si>
  <si>
    <t>RN125041501</t>
  </si>
  <si>
    <t>227오7805</t>
  </si>
  <si>
    <t>LRWYGCFJ4SC122522</t>
  </si>
  <si>
    <t>RN125031245</t>
  </si>
  <si>
    <t>227오7806</t>
  </si>
  <si>
    <t>LRWYGCFJ7SC123261</t>
  </si>
  <si>
    <t>RN125043839</t>
  </si>
  <si>
    <t>227오7818</t>
  </si>
  <si>
    <t>LRWYGCFJ9SC122886</t>
  </si>
  <si>
    <t>RN125047195</t>
  </si>
  <si>
    <t>09서8004</t>
  </si>
  <si>
    <t>LRWYGCFJ9SC122774</t>
  </si>
  <si>
    <t>RN125045593</t>
  </si>
  <si>
    <t>24다6974</t>
  </si>
  <si>
    <t>LRWYGCFJ8SC123172</t>
  </si>
  <si>
    <t>RN125028037</t>
  </si>
  <si>
    <t>24다6954</t>
  </si>
  <si>
    <t>LRWYGCFJ7SC123406</t>
  </si>
  <si>
    <t>RN125028251</t>
  </si>
  <si>
    <t>227오7816</t>
  </si>
  <si>
    <t>LRWYGCFJ2SC123278</t>
  </si>
  <si>
    <t>RN125034795</t>
  </si>
  <si>
    <t>24다6847</t>
  </si>
  <si>
    <t>LRWYGCFJ8SC123379</t>
  </si>
  <si>
    <t>RN125047088</t>
  </si>
  <si>
    <t>24다6832</t>
  </si>
  <si>
    <t>LRWYGCFJ8SC123401</t>
  </si>
  <si>
    <t>RN125027541</t>
  </si>
  <si>
    <t>227오7802</t>
  </si>
  <si>
    <t>LRWYGCFJ0SC122534</t>
  </si>
  <si>
    <t>RN125034197</t>
  </si>
  <si>
    <t>24다6892</t>
  </si>
  <si>
    <t>LRWYGCFJ7SC123292</t>
  </si>
  <si>
    <t>RN125031516</t>
  </si>
  <si>
    <t>24다6947</t>
  </si>
  <si>
    <t>LRWYGCFJ7SC123258</t>
  </si>
  <si>
    <t>RN125028013</t>
  </si>
  <si>
    <t>09서8220</t>
  </si>
  <si>
    <t>LRWYGCFJ7SC123244</t>
  </si>
  <si>
    <t>RN125043990</t>
  </si>
  <si>
    <t>09서7906</t>
  </si>
  <si>
    <t>LRWYGCFJXSC122783</t>
  </si>
  <si>
    <t>RN125034653</t>
  </si>
  <si>
    <t>09서8476</t>
  </si>
  <si>
    <t>LRWYGCFJ9SC123245</t>
  </si>
  <si>
    <t>RN125034279</t>
  </si>
  <si>
    <t>09서8264</t>
  </si>
  <si>
    <t>LRWYGCFJ3SC123323</t>
  </si>
  <si>
    <t>RN125029447</t>
  </si>
  <si>
    <t>227오7812</t>
  </si>
  <si>
    <t>LRWYGCFJ3SC122804</t>
  </si>
  <si>
    <t>RN125027173</t>
  </si>
  <si>
    <t>227오7803</t>
  </si>
  <si>
    <t>LRWYGCFJ8SC122894</t>
  </si>
  <si>
    <t>RN125028500</t>
  </si>
  <si>
    <t>09서8625</t>
  </si>
  <si>
    <t>LRWYGCFJ5SC122934</t>
  </si>
  <si>
    <t>RN125032958</t>
  </si>
  <si>
    <t>09서8715</t>
  </si>
  <si>
    <t>LRWYGCFJ5SC118401</t>
  </si>
  <si>
    <t>RN125042542</t>
  </si>
  <si>
    <t>09서8082</t>
  </si>
  <si>
    <t>LRWYGCFJ9SC122905</t>
  </si>
  <si>
    <t>RN125047802</t>
  </si>
  <si>
    <t>09서8062</t>
  </si>
  <si>
    <t>LRWYGCFJ7SC122644</t>
  </si>
  <si>
    <t>RN125045100</t>
  </si>
  <si>
    <t>09서8454</t>
  </si>
  <si>
    <t>LRWYGCFJ8SC122538</t>
  </si>
  <si>
    <t>RN125027161</t>
  </si>
  <si>
    <t>09서8605</t>
  </si>
  <si>
    <t>LRWYGCFJ7SC122725</t>
  </si>
  <si>
    <t>RN125044046</t>
  </si>
  <si>
    <t>09서8402</t>
  </si>
  <si>
    <t>LRWYGCFJ8SC122944</t>
  </si>
  <si>
    <t>RN125031216</t>
  </si>
  <si>
    <t>40라7648</t>
  </si>
  <si>
    <t>LRWYGCFJ4SC123282</t>
  </si>
  <si>
    <t>RN125029188</t>
  </si>
  <si>
    <t>09서8841</t>
  </si>
  <si>
    <t>LRWYGCFJXSC122802</t>
  </si>
  <si>
    <t>RN125034898</t>
  </si>
  <si>
    <t>09서8207</t>
  </si>
  <si>
    <t>LRWYGCFJ1SC123045</t>
  </si>
  <si>
    <t>RN125047103</t>
  </si>
  <si>
    <t>227오7813</t>
  </si>
  <si>
    <t>LRWYGCFJ2SC122809</t>
  </si>
  <si>
    <t>RN125042612</t>
  </si>
  <si>
    <t>09서8221</t>
  </si>
  <si>
    <t>LRWYGCFJ9SC123214</t>
  </si>
  <si>
    <t>RN124995032</t>
  </si>
  <si>
    <t>24다6943</t>
  </si>
  <si>
    <t>LRWYGCFJ1SC106018</t>
  </si>
  <si>
    <t>RN125002604</t>
  </si>
  <si>
    <t>24다6952</t>
  </si>
  <si>
    <t>LRWYGCFJ9SC106042</t>
  </si>
  <si>
    <t>RN124992772</t>
  </si>
  <si>
    <t>09서8432</t>
  </si>
  <si>
    <t>LRWYGCFJXSC104431</t>
  </si>
  <si>
    <t>RN124837625</t>
  </si>
  <si>
    <t>01호5370</t>
  </si>
  <si>
    <t>LRWYGCFJ9SC105974</t>
  </si>
  <si>
    <t>RN124830955</t>
  </si>
  <si>
    <t>01호5371</t>
  </si>
  <si>
    <t>LRWYGCFJ9SC104274</t>
  </si>
  <si>
    <t>RN124828609</t>
  </si>
  <si>
    <t>01호5374</t>
  </si>
  <si>
    <t>LRWYGCFJ9SC103996</t>
  </si>
  <si>
    <t>RN124829027</t>
  </si>
  <si>
    <t>01호5373</t>
  </si>
  <si>
    <t>LRWYGCFJXSC106082</t>
  </si>
  <si>
    <t>RN124829017</t>
  </si>
  <si>
    <t>01호5372</t>
  </si>
  <si>
    <t>LRWYGCFJ9SC104145</t>
  </si>
  <si>
    <t>RN124829286</t>
  </si>
  <si>
    <t>07호8423</t>
  </si>
  <si>
    <t>LRWYGCFJ3SC104593</t>
  </si>
  <si>
    <t>RN124836709</t>
  </si>
  <si>
    <t>07호8422</t>
  </si>
  <si>
    <t>LRWYGCFJ3SC106506</t>
  </si>
  <si>
    <t>07호8421</t>
  </si>
  <si>
    <t>LRWYGCFJ3SC106537</t>
  </si>
  <si>
    <t>RN125118862</t>
  </si>
  <si>
    <t>18두4271</t>
  </si>
  <si>
    <t>LRWYGCFJ8SC134902</t>
  </si>
  <si>
    <t>RN125117947</t>
  </si>
  <si>
    <t>46모2751</t>
  </si>
  <si>
    <t>LRWYGCFJ3SC135164</t>
  </si>
  <si>
    <t>RN125113881</t>
  </si>
  <si>
    <t>46모2735</t>
  </si>
  <si>
    <t>LRWYGCFJ2SC134717</t>
  </si>
  <si>
    <t>RN125118670</t>
  </si>
  <si>
    <t>46모3149</t>
  </si>
  <si>
    <t>LRWYGCFJ9SC134620</t>
  </si>
  <si>
    <t>RN125114892</t>
  </si>
  <si>
    <t>46모2697</t>
  </si>
  <si>
    <t>LRWYGCFJ8SC134897</t>
  </si>
  <si>
    <t>RN125119815</t>
  </si>
  <si>
    <t>19수5483</t>
  </si>
  <si>
    <t>LRWYGCFJ9SC135086</t>
  </si>
  <si>
    <t>RN125121491</t>
  </si>
  <si>
    <t>68서4615</t>
  </si>
  <si>
    <t>LRWYGCFJ1SC134904</t>
  </si>
  <si>
    <t>RN125111294</t>
  </si>
  <si>
    <t>68서4196</t>
  </si>
  <si>
    <t>LRWYGCFJ6SC134798</t>
  </si>
  <si>
    <t>RN125115506</t>
  </si>
  <si>
    <t>68서4364</t>
  </si>
  <si>
    <t>LRWYGCFJ8SC135953</t>
  </si>
  <si>
    <t>RN125103241</t>
  </si>
  <si>
    <t>39너8653</t>
  </si>
  <si>
    <t>LRWYGCFJ5SC134968</t>
  </si>
  <si>
    <t>RN125117943</t>
  </si>
  <si>
    <t>46가2391</t>
  </si>
  <si>
    <t>LRWYGCFJ9SC134794</t>
  </si>
  <si>
    <t>RN125113010</t>
  </si>
  <si>
    <t>46가2743</t>
  </si>
  <si>
    <t>LRWYGCFJ9SC135301</t>
  </si>
  <si>
    <t>61구5694</t>
  </si>
  <si>
    <t>LRWYGCFJ1SC122865</t>
  </si>
  <si>
    <t>61구5468</t>
  </si>
  <si>
    <t>LRWYGCFJ7SC123342</t>
  </si>
  <si>
    <t>02고7039</t>
  </si>
  <si>
    <t>LRWYGCFJ9SC122676</t>
  </si>
  <si>
    <t>RN125032565</t>
  </si>
  <si>
    <t>17호5608</t>
  </si>
  <si>
    <t>LRWYGCFJ3SC122852</t>
  </si>
  <si>
    <t>RN125027612</t>
  </si>
  <si>
    <t>17호5609</t>
  </si>
  <si>
    <t>LRWYGCFJ3SC123029</t>
  </si>
  <si>
    <t>RN124962576</t>
  </si>
  <si>
    <t>17호5613</t>
  </si>
  <si>
    <t>LRWYGCFJ6SC123493</t>
  </si>
  <si>
    <t>02고7162</t>
  </si>
  <si>
    <t>LRWYGCFJXSC123352</t>
  </si>
  <si>
    <t>61구5709</t>
  </si>
  <si>
    <t>LRWYGCFJ0SC123277</t>
  </si>
  <si>
    <t>RN125045353</t>
  </si>
  <si>
    <t>17호5618</t>
  </si>
  <si>
    <t>LRWYGCFJ7SC122868</t>
  </si>
  <si>
    <t>61구5460</t>
  </si>
  <si>
    <t>LRWYGCFJ3SC122561</t>
  </si>
  <si>
    <t>61구5496</t>
  </si>
  <si>
    <t>LRWYGCFJ8SC122992</t>
  </si>
  <si>
    <t>02고7043</t>
  </si>
  <si>
    <t>LRWYGCFJ9SC123441</t>
  </si>
  <si>
    <t>RN124959608</t>
  </si>
  <si>
    <t>17호5624</t>
  </si>
  <si>
    <t>LRWYGCFJ3SC123385</t>
  </si>
  <si>
    <t>61구5382</t>
  </si>
  <si>
    <t>LRWYGCFJ8SC123026</t>
  </si>
  <si>
    <t>02고7245</t>
  </si>
  <si>
    <t>LRWYGCFJ1SC123238</t>
  </si>
  <si>
    <t>RN124961460</t>
  </si>
  <si>
    <t>17호5615</t>
  </si>
  <si>
    <t>LRWYGCFJ9SC123150</t>
  </si>
  <si>
    <t>RN125031501</t>
  </si>
  <si>
    <t>17호5617</t>
  </si>
  <si>
    <t>LRWYGCFJ5SC123226</t>
  </si>
  <si>
    <t>61구5432</t>
  </si>
  <si>
    <t>LRWYGCFJ7SC122742</t>
  </si>
  <si>
    <t>02고7251</t>
  </si>
  <si>
    <t>LRWYGCFJ1SC123062</t>
  </si>
  <si>
    <t>RN125041894</t>
  </si>
  <si>
    <t>17호5610</t>
  </si>
  <si>
    <t>LRWYGCFJ5SC123369</t>
  </si>
  <si>
    <t>02고6946</t>
  </si>
  <si>
    <t>LRWYGCFJ4SC123248</t>
  </si>
  <si>
    <t>02고7239</t>
  </si>
  <si>
    <t>LRWYGCFJ2SC123555</t>
  </si>
  <si>
    <t>RN125028829</t>
  </si>
  <si>
    <t>17호5619</t>
  </si>
  <si>
    <t>LRWYGCFJ9SC123102</t>
  </si>
  <si>
    <t>02고6931</t>
  </si>
  <si>
    <t>LRWYGCFJ0SC122890</t>
  </si>
  <si>
    <t>61구5479</t>
  </si>
  <si>
    <t>LRWYGCFJ1SC122848</t>
  </si>
  <si>
    <t>RN124962998</t>
  </si>
  <si>
    <t>17호5623</t>
  </si>
  <si>
    <t>LRWYGCFJ4SC122679</t>
  </si>
  <si>
    <t>RN124962346</t>
  </si>
  <si>
    <t>17호5626</t>
  </si>
  <si>
    <t>LRWYGCFJ7SC122854</t>
  </si>
  <si>
    <t>02고6935</t>
  </si>
  <si>
    <t>LRWYGCFJ8SC123544</t>
  </si>
  <si>
    <t>61구5698</t>
  </si>
  <si>
    <t>LRWYGCFJ9SC122564</t>
  </si>
  <si>
    <t>02고7069</t>
  </si>
  <si>
    <t>LRWYGCFJ1SC123546</t>
  </si>
  <si>
    <t>17호5616</t>
  </si>
  <si>
    <t>LRWYGCFJ9SC122483</t>
  </si>
  <si>
    <t>RN125031655</t>
  </si>
  <si>
    <t>17하5209</t>
  </si>
  <si>
    <t>LRWYGCFJXSC123223</t>
  </si>
  <si>
    <t>61구5645</t>
  </si>
  <si>
    <t>LRWYGCFJ2SC122535</t>
  </si>
  <si>
    <t>RN124958997</t>
  </si>
  <si>
    <t>17호5625</t>
  </si>
  <si>
    <t>LRWYGCFJ3SC123354</t>
  </si>
  <si>
    <t>61구5406</t>
  </si>
  <si>
    <t>LRWYGCFJ4SC122648</t>
  </si>
  <si>
    <t>RN124960592</t>
  </si>
  <si>
    <t>17호5627</t>
  </si>
  <si>
    <t>LRWYGCFJ5SC122495</t>
  </si>
  <si>
    <t>02고6923</t>
  </si>
  <si>
    <t>LRWYGCFJ8SC122555</t>
  </si>
  <si>
    <t>02고6943</t>
  </si>
  <si>
    <t>LRWYGCFJ4SC123587</t>
  </si>
  <si>
    <t>02고7068</t>
  </si>
  <si>
    <t>LRWYGCFJ8SC123480</t>
  </si>
  <si>
    <t>RN124957134</t>
  </si>
  <si>
    <t>17호5612</t>
  </si>
  <si>
    <t>LRWYGCFJ6SC123168</t>
  </si>
  <si>
    <t>17호5607</t>
  </si>
  <si>
    <t>LRWYGCFJ7SC122496</t>
  </si>
  <si>
    <t>02고7314</t>
  </si>
  <si>
    <t>LRWYGCFJ5SC123467</t>
  </si>
  <si>
    <t>61구5492</t>
  </si>
  <si>
    <t>LRWYGCFJ1SC122610</t>
  </si>
  <si>
    <t>02고7153</t>
  </si>
  <si>
    <t>LRWYGCFJ7SC122823</t>
  </si>
  <si>
    <t>RN125029077</t>
  </si>
  <si>
    <t>17하5207</t>
  </si>
  <si>
    <t>LRWYGCFJ6SC123106</t>
  </si>
  <si>
    <t>RN125046668</t>
  </si>
  <si>
    <t>17하5208</t>
  </si>
  <si>
    <t>LRWYGCFJ1SC123465</t>
  </si>
  <si>
    <t>61구5636</t>
  </si>
  <si>
    <t>LRWYGCFJ1SC123014</t>
  </si>
  <si>
    <t>61구5529</t>
  </si>
  <si>
    <t>LRWYGCFJ8SC122443</t>
  </si>
  <si>
    <t>02고6991</t>
  </si>
  <si>
    <t>LRWYGCFJ7SC122434</t>
  </si>
  <si>
    <t>RN124960833</t>
  </si>
  <si>
    <t>17호5611</t>
  </si>
  <si>
    <t>LRWYGCFJ1SC123398</t>
  </si>
  <si>
    <t>61구5504</t>
  </si>
  <si>
    <t>LRWYGCFJXSC122430</t>
  </si>
  <si>
    <t>RN124963003</t>
  </si>
  <si>
    <t>17하5218</t>
  </si>
  <si>
    <t>LRWYGCFJ8SC123222</t>
  </si>
  <si>
    <t>61구5725</t>
  </si>
  <si>
    <t>LRWYGCFJ3SC123418</t>
  </si>
  <si>
    <t>17호5621</t>
  </si>
  <si>
    <t>LRWYGCFJ6SC123185</t>
  </si>
  <si>
    <t>RN124964158</t>
  </si>
  <si>
    <t>17하5225</t>
  </si>
  <si>
    <t>LRWYGCFJ4SC118390</t>
  </si>
  <si>
    <t>RN125047634</t>
  </si>
  <si>
    <t>17하5215</t>
  </si>
  <si>
    <t>LRWYGCFJ5SC123596</t>
  </si>
  <si>
    <t>61구5747</t>
  </si>
  <si>
    <t>LRWYGCFJ8SC122846</t>
  </si>
  <si>
    <t>RN124966357</t>
  </si>
  <si>
    <t>17하5224</t>
  </si>
  <si>
    <t>LRWYGCFJ0SC122923</t>
  </si>
  <si>
    <t>61구5637</t>
  </si>
  <si>
    <t>LRWYGCFJ1SC123532</t>
  </si>
  <si>
    <t>17하5216</t>
  </si>
  <si>
    <t>LRWYGCFJ6SC123218</t>
  </si>
  <si>
    <t>RN124963456</t>
  </si>
  <si>
    <t>17호5630</t>
  </si>
  <si>
    <t>LRWYGCFJ5SC122870</t>
  </si>
  <si>
    <t>56조9361</t>
  </si>
  <si>
    <t>LRWYGCFJ9SC123567</t>
  </si>
  <si>
    <t>RN124964954</t>
  </si>
  <si>
    <t>17하5232</t>
  </si>
  <si>
    <t>LRWYGCFJ6SC123400</t>
  </si>
  <si>
    <t>61구5420</t>
  </si>
  <si>
    <t>LRWYGCFJ9SC123262</t>
  </si>
  <si>
    <t>RN124963178</t>
  </si>
  <si>
    <t>17하5230</t>
  </si>
  <si>
    <t>LRWYGCFJ1SC118394</t>
  </si>
  <si>
    <t>61구5474</t>
  </si>
  <si>
    <t>LRWYGCFJXSC122993</t>
  </si>
  <si>
    <t>61구5430</t>
  </si>
  <si>
    <t>LRWYGCFJ9SC123228</t>
  </si>
  <si>
    <t>RN124968896</t>
  </si>
  <si>
    <t>17하5223</t>
  </si>
  <si>
    <t>LRWYGCFJ1SC123157</t>
  </si>
  <si>
    <t>61구5594</t>
  </si>
  <si>
    <t>LRWYGCFJ2SC122437</t>
  </si>
  <si>
    <t>RN124957500</t>
  </si>
  <si>
    <t>17하5228</t>
  </si>
  <si>
    <t>LRWYGCFJ3SC122947</t>
  </si>
  <si>
    <t>RN124960263</t>
  </si>
  <si>
    <t>17하5231</t>
  </si>
  <si>
    <t>LRWYGCFJ1SC122445</t>
  </si>
  <si>
    <t>RN124968693</t>
  </si>
  <si>
    <t>17호5628</t>
  </si>
  <si>
    <t>LRWYGCFJ9SC123469</t>
  </si>
  <si>
    <t>61구5635</t>
  </si>
  <si>
    <t>LRWYGCFJ4SC122861</t>
  </si>
  <si>
    <t>61구5376</t>
  </si>
  <si>
    <t>LRWYGCFJ9SC122466</t>
  </si>
  <si>
    <t>61구5741</t>
  </si>
  <si>
    <t>LRWYGCFJ8SC123091</t>
  </si>
  <si>
    <t>RN124963471</t>
  </si>
  <si>
    <t>17하5222</t>
  </si>
  <si>
    <t>LRWYGCFJ8SC122703</t>
  </si>
  <si>
    <t>17하5210</t>
  </si>
  <si>
    <t>LRWYGCFJ0SC122565</t>
  </si>
  <si>
    <t>17하5212</t>
  </si>
  <si>
    <t>LRWYGCFJ6SC122988</t>
  </si>
  <si>
    <t>RN124960980</t>
  </si>
  <si>
    <t>17하5229</t>
  </si>
  <si>
    <t>LRWYGCFJ2SC123071</t>
  </si>
  <si>
    <t>RN124956801</t>
  </si>
  <si>
    <t>17하5219</t>
  </si>
  <si>
    <t>LRWYGCFJ1SC122512</t>
  </si>
  <si>
    <t>61구5595</t>
  </si>
  <si>
    <t>LRWYGCFJ7SC123602</t>
  </si>
  <si>
    <t>61구5749</t>
  </si>
  <si>
    <t>LRWYGCFJXSC122962</t>
  </si>
  <si>
    <t>RN124963794</t>
  </si>
  <si>
    <t>17호5629</t>
  </si>
  <si>
    <t>LRWYGCFJ3SC122995</t>
  </si>
  <si>
    <t>RN125032900</t>
  </si>
  <si>
    <t>17하5213</t>
  </si>
  <si>
    <t>LRWYGCFJXSC122864</t>
  </si>
  <si>
    <t>17하5221</t>
  </si>
  <si>
    <t>LRWYGCFJ8SC122863</t>
  </si>
  <si>
    <t>61구5614</t>
  </si>
  <si>
    <t>LRWYGCFJ3SC123340</t>
  </si>
  <si>
    <t>61구5687</t>
  </si>
  <si>
    <t>LRWYGCFJ0SC123425</t>
  </si>
  <si>
    <t>61구5923</t>
  </si>
  <si>
    <t>LRWYGCFJ0SC122713</t>
  </si>
  <si>
    <t>61구5957</t>
  </si>
  <si>
    <t>LRWYGCFJ0SC123585</t>
  </si>
  <si>
    <t>RN124959282</t>
  </si>
  <si>
    <t>17하5217</t>
  </si>
  <si>
    <t>LRWYGCFJ9SC123598</t>
  </si>
  <si>
    <t>61구5685</t>
  </si>
  <si>
    <t>LRWYGCFJ5SC122576</t>
  </si>
  <si>
    <t>61구5806</t>
  </si>
  <si>
    <t>LRWYGCFJ2SC122891</t>
  </si>
  <si>
    <t>61구5981</t>
  </si>
  <si>
    <t>LRWYGCFJ1SC122509</t>
  </si>
  <si>
    <t>17호5622</t>
  </si>
  <si>
    <t>LRWYGCFJ8SC122605</t>
  </si>
  <si>
    <t>61구5768</t>
  </si>
  <si>
    <t>LRWYGCFJ0SC122811</t>
  </si>
  <si>
    <t>61구5648</t>
  </si>
  <si>
    <t>LRWYGCFJ2SC122664</t>
  </si>
  <si>
    <t>RN124969207</t>
  </si>
  <si>
    <t>17하5227</t>
  </si>
  <si>
    <t>LRWYGCFJ1SC123126</t>
  </si>
  <si>
    <t>61구5849</t>
  </si>
  <si>
    <t>LRWYGCFJ3SC122897</t>
  </si>
  <si>
    <t>RN124964583</t>
  </si>
  <si>
    <t>17하5226</t>
  </si>
  <si>
    <t>LRWYGCFJ4SC122827</t>
  </si>
  <si>
    <t>RN124965893</t>
  </si>
  <si>
    <t>17하5220</t>
  </si>
  <si>
    <t>LRWYGCFJ0SC123599</t>
  </si>
  <si>
    <t>RN124855848</t>
  </si>
  <si>
    <t>05호2997</t>
  </si>
  <si>
    <t>LRW3E7FS6SC578795</t>
  </si>
  <si>
    <t>RN125067469</t>
  </si>
  <si>
    <t>05호2998</t>
  </si>
  <si>
    <t>LRW3E7FS3SC578592</t>
  </si>
  <si>
    <t>RN125080889</t>
  </si>
  <si>
    <t>05호2995</t>
  </si>
  <si>
    <t>LRW3E7FS4SC578682</t>
  </si>
  <si>
    <t>RN125067143</t>
  </si>
  <si>
    <t>05호2996</t>
  </si>
  <si>
    <t>LRW3E7FS2SC578552</t>
  </si>
  <si>
    <t>24수2269</t>
  </si>
  <si>
    <t>LRW3E7FS8SC578622</t>
  </si>
  <si>
    <t>05호3136</t>
  </si>
  <si>
    <t>LRWYGCFJ8SC135595</t>
  </si>
  <si>
    <t>RN125112478</t>
  </si>
  <si>
    <t>15저4139</t>
  </si>
  <si>
    <t>LRWYGCFJ7SC135247</t>
  </si>
  <si>
    <t>RN125108349</t>
  </si>
  <si>
    <t>15저4672</t>
  </si>
  <si>
    <t>LRWYGCFJ6SC135367</t>
  </si>
  <si>
    <t>RN125104464</t>
  </si>
  <si>
    <t>15저4197</t>
  </si>
  <si>
    <t>LRWYGCFJ1SC134921</t>
  </si>
  <si>
    <t>RN125117607</t>
  </si>
  <si>
    <t>15저4726</t>
  </si>
  <si>
    <t>LRWYGCFJXSC135601</t>
  </si>
  <si>
    <t>RN125112906</t>
  </si>
  <si>
    <t>46가2631</t>
  </si>
  <si>
    <t>LRWYGCFJ2SC134927</t>
  </si>
  <si>
    <t>RN125111343</t>
  </si>
  <si>
    <t>46가2748</t>
  </si>
  <si>
    <t>LRWYGCFJXSC135839</t>
  </si>
  <si>
    <t>RN125111787</t>
  </si>
  <si>
    <t>15마4534</t>
  </si>
  <si>
    <t>LRWYGCFJ7SC135958</t>
  </si>
  <si>
    <t>RN125112595</t>
  </si>
  <si>
    <t>15마4529</t>
  </si>
  <si>
    <t>LRWYGCFJ6SC134641</t>
  </si>
  <si>
    <t>61무2743</t>
  </si>
  <si>
    <t>LRWYGCFJ8SC137248</t>
  </si>
  <si>
    <t>61무2178</t>
  </si>
  <si>
    <t>LRWYGCFJ0SC135591</t>
  </si>
  <si>
    <t>61무2751</t>
  </si>
  <si>
    <t>LRWYGCFJXSC135372</t>
  </si>
  <si>
    <t>02호4256</t>
  </si>
  <si>
    <t>LRWYGCFJ8SC122927</t>
  </si>
  <si>
    <t>RN125113386</t>
  </si>
  <si>
    <t>61무1853</t>
  </si>
  <si>
    <t>LRWYGCFJ0SC134702</t>
  </si>
  <si>
    <t>RN125115028</t>
  </si>
  <si>
    <t>61무2754</t>
  </si>
  <si>
    <t>LRWYGCFJ6SC135370</t>
  </si>
  <si>
    <t>RN125114946</t>
  </si>
  <si>
    <t>15마4592</t>
  </si>
  <si>
    <t>LRWYGCFJ7SC134714</t>
  </si>
  <si>
    <t>RN125115923</t>
  </si>
  <si>
    <t>15마4372</t>
  </si>
  <si>
    <t>LRWYGCFJ1SC135471</t>
  </si>
  <si>
    <t>RN125118349</t>
  </si>
  <si>
    <t>06루7435</t>
  </si>
  <si>
    <t>LRWYGCFJ1SC135597</t>
  </si>
  <si>
    <t>RN125111919</t>
  </si>
  <si>
    <t>06루7265</t>
  </si>
  <si>
    <t>LRWYGCFJ6SC135269</t>
  </si>
  <si>
    <t>RN124991467</t>
  </si>
  <si>
    <t>41호9869</t>
  </si>
  <si>
    <t>LRWYGCFJ2SC135544</t>
  </si>
  <si>
    <t>RN125101693</t>
  </si>
  <si>
    <t>41호9868</t>
  </si>
  <si>
    <t>LRWYGCFJ5SC137580</t>
  </si>
  <si>
    <t>RN124813532</t>
  </si>
  <si>
    <t>31하6177</t>
  </si>
  <si>
    <t>LRWYGCFJXSC134884</t>
  </si>
  <si>
    <t>RN124821863</t>
  </si>
  <si>
    <t>31하6176</t>
  </si>
  <si>
    <t>LRWYGCFJ8SC135578</t>
  </si>
  <si>
    <t>RN124810495</t>
  </si>
  <si>
    <t>31하6175</t>
  </si>
  <si>
    <t>LRWYGCFJ1SC135583</t>
  </si>
  <si>
    <t>17하1550</t>
  </si>
  <si>
    <t>LRW3E7FS2SC578650</t>
  </si>
  <si>
    <t>RN125042611</t>
  </si>
  <si>
    <t>17하1559</t>
  </si>
  <si>
    <t>LRWYGCFJ6SC123509</t>
  </si>
  <si>
    <t>RN125047185</t>
  </si>
  <si>
    <t>17하1558</t>
  </si>
  <si>
    <t>LRWYGCFJ4SC123184</t>
  </si>
  <si>
    <t>RN125027459</t>
  </si>
  <si>
    <t>17하1557</t>
  </si>
  <si>
    <t>LRWYGCFJ8SC123334</t>
  </si>
  <si>
    <t>RN125031384</t>
  </si>
  <si>
    <t>17하1556</t>
  </si>
  <si>
    <t>LRWYGCFJ6SC122537</t>
  </si>
  <si>
    <t>RN125041221</t>
  </si>
  <si>
    <t>17하1554</t>
  </si>
  <si>
    <t>LRWYGCFJ6SC123008</t>
  </si>
  <si>
    <t>RN125030102</t>
  </si>
  <si>
    <t>17하1553</t>
  </si>
  <si>
    <t>LRWYGCFJ6SC123266</t>
  </si>
  <si>
    <t>RN125035005</t>
  </si>
  <si>
    <t>17하1552</t>
  </si>
  <si>
    <t>LRWYGCFJ6SC123378</t>
  </si>
  <si>
    <t>RN125027811</t>
  </si>
  <si>
    <t>17하1551</t>
  </si>
  <si>
    <t>LRWYGCFJ3SC123452</t>
  </si>
  <si>
    <t>RN125042474</t>
  </si>
  <si>
    <t>17하1570</t>
  </si>
  <si>
    <t>LRWYGCFJ8SC123110</t>
  </si>
  <si>
    <t>RN125029148</t>
  </si>
  <si>
    <t>17하1569</t>
  </si>
  <si>
    <t>LRWYGCFJ1SC123109</t>
  </si>
  <si>
    <t>RN125028687</t>
  </si>
  <si>
    <t>17하1568</t>
  </si>
  <si>
    <t>LRWYGCFJXSC122654</t>
  </si>
  <si>
    <t>RN125030042</t>
  </si>
  <si>
    <t>17하1565</t>
  </si>
  <si>
    <t>LRWYGCFJ4SC122651</t>
  </si>
  <si>
    <t>RN125043614</t>
  </si>
  <si>
    <t>17하1564</t>
  </si>
  <si>
    <t>LRWYGCFJ8SC123592</t>
  </si>
  <si>
    <t>RN125044168</t>
  </si>
  <si>
    <t>17하1567</t>
  </si>
  <si>
    <t>LRWYGCFJ4SC122990</t>
  </si>
  <si>
    <t>RN125027918</t>
  </si>
  <si>
    <t>17하1566</t>
  </si>
  <si>
    <t>LRWYGCFJ3SC122513</t>
  </si>
  <si>
    <t>RN125032099</t>
  </si>
  <si>
    <t>17하1563</t>
  </si>
  <si>
    <t>LRWYGCFJ9SC122872</t>
  </si>
  <si>
    <t>RN125027762</t>
  </si>
  <si>
    <t>17하1562</t>
  </si>
  <si>
    <t>LRWYGCFJ9SC122869</t>
  </si>
  <si>
    <t>RN125029514</t>
  </si>
  <si>
    <t>17하1561</t>
  </si>
  <si>
    <t>LRWYGCFJ5SC123601</t>
  </si>
  <si>
    <t>RN125047395</t>
  </si>
  <si>
    <t>17하1560</t>
  </si>
  <si>
    <t>LRWYGCFJ8SC122653</t>
  </si>
  <si>
    <t>RN125045287</t>
  </si>
  <si>
    <t>17하1602</t>
  </si>
  <si>
    <t>LRWYGCFJ5SC122772</t>
  </si>
  <si>
    <t>RN125047273</t>
  </si>
  <si>
    <t>17하1601</t>
  </si>
  <si>
    <t>LRWYGCFJ2SC123295</t>
  </si>
  <si>
    <t>RN125028816</t>
  </si>
  <si>
    <t>17하1598</t>
  </si>
  <si>
    <t>LRWYGCFJ4SC122939</t>
  </si>
  <si>
    <t>RN125030077</t>
  </si>
  <si>
    <t>17하1597</t>
  </si>
  <si>
    <t>LRWYGCFJ4SC122584</t>
  </si>
  <si>
    <t>RN125028495</t>
  </si>
  <si>
    <t>17하1595</t>
  </si>
  <si>
    <t>LRWYGCFJ6SC122909</t>
  </si>
  <si>
    <t>RN125041959</t>
  </si>
  <si>
    <t>17하1596</t>
  </si>
  <si>
    <t>LRWYGCFJXSC122718</t>
  </si>
  <si>
    <t>RN125042788</t>
  </si>
  <si>
    <t>17하1594</t>
  </si>
  <si>
    <t>LRWYGCFJ2SC123233</t>
  </si>
  <si>
    <t>RN125030971</t>
  </si>
  <si>
    <t>17하1593</t>
  </si>
  <si>
    <t>LRWYGCFJ9SC122919</t>
  </si>
  <si>
    <t>RN125043183</t>
  </si>
  <si>
    <t>17하1592</t>
  </si>
  <si>
    <t>LRWYGCFJ9SC122757</t>
  </si>
  <si>
    <t>RN125043421</t>
  </si>
  <si>
    <t>17하1591</t>
  </si>
  <si>
    <t>LRWYGCFJ8SC122636</t>
  </si>
  <si>
    <t>RN125029175</t>
  </si>
  <si>
    <t>17하1590</t>
  </si>
  <si>
    <t>LRWYGCFJ3SC122821</t>
  </si>
  <si>
    <t>RN125027742</t>
  </si>
  <si>
    <t>17하1589</t>
  </si>
  <si>
    <t>LRWYGCFJ3SC123306</t>
  </si>
  <si>
    <t>RN125029751</t>
  </si>
  <si>
    <t>17하1587</t>
  </si>
  <si>
    <t>LRWYGCFJ3SC122494</t>
  </si>
  <si>
    <t>RN125044086</t>
  </si>
  <si>
    <t>17하1586</t>
  </si>
  <si>
    <t>LRWYGCFJ7SC122787</t>
  </si>
  <si>
    <t>RN125042569</t>
  </si>
  <si>
    <t>17하1584</t>
  </si>
  <si>
    <t>LRWYGCFJ8SC118389</t>
  </si>
  <si>
    <t>RN125042992</t>
  </si>
  <si>
    <t>17하1585</t>
  </si>
  <si>
    <t>LRWYGCFJ5SC122920</t>
  </si>
  <si>
    <t>RN125044025</t>
  </si>
  <si>
    <t>17하1583</t>
  </si>
  <si>
    <t>LRWYGCFJ2SC122440</t>
  </si>
  <si>
    <t>RN125027956</t>
  </si>
  <si>
    <t>17하1582</t>
  </si>
  <si>
    <t>LRWYGCFJ4SC122570</t>
  </si>
  <si>
    <t>RN125031622</t>
  </si>
  <si>
    <t>17하1581</t>
  </si>
  <si>
    <t>LRWYGCFJ8SC122829</t>
  </si>
  <si>
    <t>RN125041561</t>
  </si>
  <si>
    <t>17하1588</t>
  </si>
  <si>
    <t>LRWYGCFJ2SC123037</t>
  </si>
  <si>
    <t>RN125042429</t>
  </si>
  <si>
    <t>17하1580</t>
  </si>
  <si>
    <t>LRWYGCFJ6SC122666</t>
  </si>
  <si>
    <t>RN125043199</t>
  </si>
  <si>
    <t>17하1578</t>
  </si>
  <si>
    <t>LRWYGCFJ9SC122581</t>
  </si>
  <si>
    <t>RN125046021</t>
  </si>
  <si>
    <t>17하1579</t>
  </si>
  <si>
    <t>LRWYGCFJ7SC122966</t>
  </si>
  <si>
    <t>RN125041546</t>
  </si>
  <si>
    <t>17하1577</t>
  </si>
  <si>
    <t>LRWYGCFJ6SC123347</t>
  </si>
  <si>
    <t>RN125048030</t>
  </si>
  <si>
    <t>17하1573</t>
  </si>
  <si>
    <t>LRWYGCFJ8SC123429</t>
  </si>
  <si>
    <t>RN125032915</t>
  </si>
  <si>
    <t>17하1574</t>
  </si>
  <si>
    <t>LRWYGCFJ8SC122832</t>
  </si>
  <si>
    <t>RN125043817</t>
  </si>
  <si>
    <t>17하1576</t>
  </si>
  <si>
    <t>LRWYGCFJ7SC123003</t>
  </si>
  <si>
    <t>RN125046093</t>
  </si>
  <si>
    <t>17하1575</t>
  </si>
  <si>
    <t>LRWYGCFJ7SC122837</t>
  </si>
  <si>
    <t>RN125030609</t>
  </si>
  <si>
    <t>17하1572</t>
  </si>
  <si>
    <t>LRWYGCFJ9SC123536</t>
  </si>
  <si>
    <t>RN125030107</t>
  </si>
  <si>
    <t>17하1571</t>
  </si>
  <si>
    <t>LRWYGCFJ3SC123113</t>
  </si>
  <si>
    <t>RN125045202</t>
  </si>
  <si>
    <t>17하1612</t>
  </si>
  <si>
    <t>LRWYGCFJ9SC123164</t>
  </si>
  <si>
    <t>RN125027356</t>
  </si>
  <si>
    <t>17하1611</t>
  </si>
  <si>
    <t>LRWYGCFJ0SC123280</t>
  </si>
  <si>
    <t>RN125046115</t>
  </si>
  <si>
    <t>17하1610</t>
  </si>
  <si>
    <t>LRWYGCFJ4SC122956</t>
  </si>
  <si>
    <t>RN125044402</t>
  </si>
  <si>
    <t>17하1609</t>
  </si>
  <si>
    <t>LRWYGCFJ0SC122825</t>
  </si>
  <si>
    <t>RN125028956</t>
  </si>
  <si>
    <t>17하1608</t>
  </si>
  <si>
    <t>LRWYGCFJ5SC122836</t>
  </si>
  <si>
    <t>RN125031590</t>
  </si>
  <si>
    <t>17하1607</t>
  </si>
  <si>
    <t>LRWYGCFJ7SC122465</t>
  </si>
  <si>
    <t>RN125043636</t>
  </si>
  <si>
    <t>17하1605</t>
  </si>
  <si>
    <t>LRWYGCFJ8SC122541</t>
  </si>
  <si>
    <t>RN125032474</t>
  </si>
  <si>
    <t>17하1604</t>
  </si>
  <si>
    <t>LRWYGCFJ5SC122822</t>
  </si>
  <si>
    <t>RN125041944</t>
  </si>
  <si>
    <t>48나9114</t>
  </si>
  <si>
    <t>LRWYGCFJ2SC122857</t>
  </si>
  <si>
    <t>RN125032090</t>
  </si>
  <si>
    <t>48나9104</t>
  </si>
  <si>
    <t>LRWYGCFJ6SC123462</t>
  </si>
  <si>
    <t>RN125045240</t>
  </si>
  <si>
    <t>48나9098</t>
  </si>
  <si>
    <t>LRWYGCFJ3SC122981</t>
  </si>
  <si>
    <t>RN125045379</t>
  </si>
  <si>
    <t>48나9152</t>
  </si>
  <si>
    <t>LRWYGCFJ5SC123470</t>
  </si>
  <si>
    <t>RN125045336</t>
  </si>
  <si>
    <t>48나9148</t>
  </si>
  <si>
    <t>LRWYGCFJ4SC123105</t>
  </si>
  <si>
    <t>RN125030442</t>
  </si>
  <si>
    <t>48나9124</t>
  </si>
  <si>
    <t>LRWYGCFJ3SC123466</t>
  </si>
  <si>
    <t>RN125048081</t>
  </si>
  <si>
    <t>48나9116</t>
  </si>
  <si>
    <t>LRWYGCFJ7SC123471</t>
  </si>
  <si>
    <t>RN125047037</t>
  </si>
  <si>
    <t>48나9120</t>
  </si>
  <si>
    <t>LRWYGCFJ2SC122700</t>
  </si>
  <si>
    <t>RN125046049</t>
  </si>
  <si>
    <t>48나9164</t>
  </si>
  <si>
    <t>LRWYGCFJ1SC123370</t>
  </si>
  <si>
    <t>RN125041334</t>
  </si>
  <si>
    <t>48나9162</t>
  </si>
  <si>
    <t>LRWYGCFJ8SC123236</t>
  </si>
  <si>
    <t>RN125034466</t>
  </si>
  <si>
    <t>48나9160</t>
  </si>
  <si>
    <t>LRWYGCFJ5SC123372</t>
  </si>
  <si>
    <t>RN125048088</t>
  </si>
  <si>
    <t>48나9459</t>
  </si>
  <si>
    <t>LRWYGCFJ6SC122781</t>
  </si>
  <si>
    <t>RN125031296</t>
  </si>
  <si>
    <t>48나9158</t>
  </si>
  <si>
    <t>LRWYGCFJ6SC123235</t>
  </si>
  <si>
    <t>RN125047730</t>
  </si>
  <si>
    <t>48나9156</t>
  </si>
  <si>
    <t>LRWYGCFJ4SC123170</t>
  </si>
  <si>
    <t>RN125045643</t>
  </si>
  <si>
    <t>48나9154</t>
  </si>
  <si>
    <t>LRWYGCFJ8SC123530</t>
  </si>
  <si>
    <t>RN125028498</t>
  </si>
  <si>
    <t>48나9184</t>
  </si>
  <si>
    <t>LRWYGCFJ5SC122500</t>
  </si>
  <si>
    <t>RN125043048</t>
  </si>
  <si>
    <t>48나9176</t>
  </si>
  <si>
    <t>LRWYGCFJXSC123190</t>
  </si>
  <si>
    <t>RN125046726</t>
  </si>
  <si>
    <t>48나9166</t>
  </si>
  <si>
    <t>LRWYGCFJ7SC123566</t>
  </si>
  <si>
    <t>RN125116261</t>
  </si>
  <si>
    <t>17하1627</t>
  </si>
  <si>
    <t>LRWYGCFJ8SC122622</t>
  </si>
  <si>
    <t>RN125103948</t>
  </si>
  <si>
    <t>17하1615</t>
  </si>
  <si>
    <t>LRWYGCFJ5SC123503</t>
  </si>
  <si>
    <t>RN125118118</t>
  </si>
  <si>
    <t>17하1622</t>
  </si>
  <si>
    <t>LRWYGCFJ9SC136481</t>
  </si>
  <si>
    <t>RN125119991</t>
  </si>
  <si>
    <t>17하1623</t>
  </si>
  <si>
    <t>LRWYGCFJ4SC122715</t>
  </si>
  <si>
    <t>RN125120597</t>
  </si>
  <si>
    <t>17하1614</t>
  </si>
  <si>
    <t>LRWYGCFJ6SC123414</t>
  </si>
  <si>
    <t>RN125103575</t>
  </si>
  <si>
    <t>17하1616</t>
  </si>
  <si>
    <t>LRWYGCFJ7SC106427</t>
  </si>
  <si>
    <t>RN125103947</t>
  </si>
  <si>
    <t>17하1617</t>
  </si>
  <si>
    <t>LRWYGCFJ1SC123191</t>
  </si>
  <si>
    <t>RN125116449</t>
  </si>
  <si>
    <t>17하1620</t>
  </si>
  <si>
    <t>LRWYGCFJ2SC106156</t>
  </si>
  <si>
    <t>RN125119975</t>
  </si>
  <si>
    <t>17하1621</t>
  </si>
  <si>
    <t>LRWYGCFJ4SC123167</t>
  </si>
  <si>
    <t>RN125118617</t>
  </si>
  <si>
    <t>17하1619</t>
  </si>
  <si>
    <t>LRWYGCFJ7SC106248</t>
  </si>
  <si>
    <t>RN125115445</t>
  </si>
  <si>
    <t>17하1613</t>
  </si>
  <si>
    <t>LRWYGCFJ8SC104685</t>
  </si>
  <si>
    <t>RN125116248</t>
  </si>
  <si>
    <t>17하1618</t>
  </si>
  <si>
    <t>LRWYGCFJXSC104493</t>
  </si>
  <si>
    <t>RN125117069</t>
  </si>
  <si>
    <t>17하1625</t>
  </si>
  <si>
    <t>LRWYGCFJ6SC104720</t>
  </si>
  <si>
    <t>RN125112933</t>
  </si>
  <si>
    <t>17하1626</t>
  </si>
  <si>
    <t>LRWYGCFJ8SC123561</t>
  </si>
  <si>
    <t>RN125030136</t>
  </si>
  <si>
    <t>17하1555</t>
  </si>
  <si>
    <t>LRWYGCFJ2SC123300</t>
  </si>
  <si>
    <t>RN125046974</t>
  </si>
  <si>
    <t>17하1600</t>
  </si>
  <si>
    <t>LRWYGCFJ3SC123449</t>
  </si>
  <si>
    <t>RN125119834</t>
  </si>
  <si>
    <t>48나9463</t>
  </si>
  <si>
    <t>LRWYGCFJ7SC123521</t>
  </si>
  <si>
    <t>RN125121950</t>
  </si>
  <si>
    <t>48나9188</t>
  </si>
  <si>
    <t>LRWYGCFJ6SC134610</t>
  </si>
  <si>
    <t>RN125121243</t>
  </si>
  <si>
    <t>48나9465</t>
  </si>
  <si>
    <t>LRWYGCFJ2SC123314</t>
  </si>
  <si>
    <t>RN125103490</t>
  </si>
  <si>
    <t>05호3175</t>
  </si>
  <si>
    <t>LRW3E7FS6SC578604</t>
  </si>
  <si>
    <t>RN125108119</t>
  </si>
  <si>
    <t>05호3170</t>
  </si>
  <si>
    <t>LRW3E7FS0SC578520</t>
  </si>
  <si>
    <t>RN125102608</t>
  </si>
  <si>
    <t>05호3181</t>
  </si>
  <si>
    <t>LRW3E7FS9SC578614</t>
  </si>
  <si>
    <t>RN125108361</t>
  </si>
  <si>
    <t>05호3177</t>
  </si>
  <si>
    <t>LRW3E7FS2SC578633</t>
  </si>
  <si>
    <t>RN125104691</t>
  </si>
  <si>
    <t>05호3179</t>
  </si>
  <si>
    <t>LRW3E7FS3SC578477</t>
  </si>
  <si>
    <t>RN125105476</t>
  </si>
  <si>
    <t>05호3174</t>
  </si>
  <si>
    <t>LRW3E7FS9SC578757</t>
  </si>
  <si>
    <t>RN125104848</t>
  </si>
  <si>
    <t>05호3172</t>
  </si>
  <si>
    <t>LRW3E7FSXSC578766</t>
  </si>
  <si>
    <t>RN125100949</t>
  </si>
  <si>
    <t>05호3183</t>
  </si>
  <si>
    <t>LRW3E7FSXSC578783</t>
  </si>
  <si>
    <t>RN125105165</t>
  </si>
  <si>
    <t>05호3184</t>
  </si>
  <si>
    <t>LRW3E7FS7SC578756</t>
  </si>
  <si>
    <t>RN125107745</t>
  </si>
  <si>
    <t>05호3173</t>
  </si>
  <si>
    <t>LRW3E7FS0SC578680</t>
  </si>
  <si>
    <t>RN125102426</t>
  </si>
  <si>
    <t>05호3171</t>
  </si>
  <si>
    <t>LRW3E7FS8SC578751</t>
  </si>
  <si>
    <t>RN125106092</t>
  </si>
  <si>
    <t>05호3180</t>
  </si>
  <si>
    <t>LRW3E7FS1SC578560</t>
  </si>
  <si>
    <t>RN125106381</t>
  </si>
  <si>
    <t>05호3176</t>
  </si>
  <si>
    <t>LRW3E7FS9SC578788</t>
  </si>
  <si>
    <t>RN125108618</t>
  </si>
  <si>
    <t>05호3178</t>
  </si>
  <si>
    <t>LRW3E7FS9SC578726</t>
  </si>
  <si>
    <t>RN125106611</t>
  </si>
  <si>
    <t>05호3182</t>
  </si>
  <si>
    <t>LRW3E7FS2SC578647</t>
  </si>
  <si>
    <t>RN125106302</t>
  </si>
  <si>
    <t>05호3185</t>
  </si>
  <si>
    <t>LRW3E7FS4SC578679</t>
  </si>
  <si>
    <t>RN125152541</t>
  </si>
  <si>
    <t>42하7035</t>
  </si>
  <si>
    <t>LRWYGCFJ2SC146222</t>
  </si>
  <si>
    <t>RN125155541</t>
  </si>
  <si>
    <t>42하7052</t>
  </si>
  <si>
    <t>LRWYGCFJXSC146663</t>
  </si>
  <si>
    <t>RN125148814</t>
  </si>
  <si>
    <t>42하7053</t>
  </si>
  <si>
    <t>LRWYGCFJ2SC145992</t>
  </si>
  <si>
    <t>RN125148525</t>
  </si>
  <si>
    <t>42하7038</t>
  </si>
  <si>
    <t>LRWYGCFJ0SC146610</t>
  </si>
  <si>
    <t>RN125151234</t>
  </si>
  <si>
    <t>42하7039</t>
  </si>
  <si>
    <t>LRWYGCFJXSC145478</t>
  </si>
  <si>
    <t>RN125154941</t>
  </si>
  <si>
    <t>42하7051</t>
  </si>
  <si>
    <t>LRWYGCFJXSC145433</t>
  </si>
  <si>
    <t>RN125151110</t>
  </si>
  <si>
    <t>42하7056</t>
  </si>
  <si>
    <t>LRWYGCFJ2SC145796</t>
  </si>
  <si>
    <t>RN125159402</t>
  </si>
  <si>
    <t>42하7057</t>
  </si>
  <si>
    <t>LRWYGCFJ2SC145703</t>
  </si>
  <si>
    <t>RN125157376</t>
  </si>
  <si>
    <t>42하7058</t>
  </si>
  <si>
    <t>LRWYGCFJ2SC145622</t>
  </si>
  <si>
    <t>RN125149188</t>
  </si>
  <si>
    <t>42하7059</t>
  </si>
  <si>
    <t>LRWYGCFJ2SC145670</t>
  </si>
  <si>
    <t>RN125155197</t>
  </si>
  <si>
    <t>42하7060</t>
  </si>
  <si>
    <t>LRWYGCFJ3SC145953</t>
  </si>
  <si>
    <t>RN125152979</t>
  </si>
  <si>
    <t>42하7061</t>
  </si>
  <si>
    <t>LRWYGCFJ1SC146406</t>
  </si>
  <si>
    <t>RN125152558</t>
  </si>
  <si>
    <t>42하7062</t>
  </si>
  <si>
    <t>LRWYGCFJ9SC145598</t>
  </si>
  <si>
    <t>RN125159647</t>
  </si>
  <si>
    <t>42하7036</t>
  </si>
  <si>
    <t>LRWYGCFJ9SC146556</t>
  </si>
  <si>
    <t>RN125150384</t>
  </si>
  <si>
    <t>42하7063</t>
  </si>
  <si>
    <t>LRWYGCFJ9SC147397</t>
  </si>
  <si>
    <t>RN125151512</t>
  </si>
  <si>
    <t>42하7037</t>
  </si>
  <si>
    <t>LRWYGCFJXSC146291</t>
  </si>
  <si>
    <t>RN125152035</t>
  </si>
  <si>
    <t>42하7065</t>
  </si>
  <si>
    <t>LRWYGCFJ2SC146706</t>
  </si>
  <si>
    <t>RN125148337</t>
  </si>
  <si>
    <t>42하7067</t>
  </si>
  <si>
    <t>LRWYGCFJ7SC146412</t>
  </si>
  <si>
    <t>RN125148817</t>
  </si>
  <si>
    <t>42하7068</t>
  </si>
  <si>
    <t>LRWYGCFJ2SC147399</t>
  </si>
  <si>
    <t>RN125152424</t>
  </si>
  <si>
    <t>42하7069</t>
  </si>
  <si>
    <t>LRWYGCFJ9SC145827</t>
  </si>
  <si>
    <t>RN125148536</t>
  </si>
  <si>
    <t>42하7071</t>
  </si>
  <si>
    <t>LRWYGCFJXSC146517</t>
  </si>
  <si>
    <t>RN125159025</t>
  </si>
  <si>
    <t>42하7072</t>
  </si>
  <si>
    <t>LRWYGCFJ9SC146346</t>
  </si>
  <si>
    <t>RN125150320</t>
  </si>
  <si>
    <t>42하7073</t>
  </si>
  <si>
    <t>LRWYGCFJ3SC146679</t>
  </si>
  <si>
    <t>RN125148312</t>
  </si>
  <si>
    <t>42하7075</t>
  </si>
  <si>
    <t>LRWYGCFJ2SC146480</t>
  </si>
  <si>
    <t>RN125154176</t>
  </si>
  <si>
    <t>42하7076</t>
  </si>
  <si>
    <t>LRWYGCFJ3SC146231</t>
  </si>
  <si>
    <t>RN125153274</t>
  </si>
  <si>
    <t>42하7078</t>
  </si>
  <si>
    <t>LRWYGCFJ4SC146500</t>
  </si>
  <si>
    <t>RN125150826</t>
  </si>
  <si>
    <t>42하7079</t>
  </si>
  <si>
    <t>LRWYGCFJ1SC146017</t>
  </si>
  <si>
    <t>RN125158868</t>
  </si>
  <si>
    <t>17호2015</t>
  </si>
  <si>
    <t>LRWYGCFJ0SC146624</t>
  </si>
  <si>
    <t>RN125149205</t>
  </si>
  <si>
    <t>17호2018</t>
  </si>
  <si>
    <t>LRWYGCFJ3SC146116</t>
  </si>
  <si>
    <t>RN125160483</t>
  </si>
  <si>
    <t>17호2013</t>
  </si>
  <si>
    <t>LRWYGCFJ8SC145706</t>
  </si>
  <si>
    <t>RN125148476</t>
  </si>
  <si>
    <t>17호2012</t>
  </si>
  <si>
    <t>LRWYGCFJ9SC146699</t>
  </si>
  <si>
    <t>RN125149124</t>
  </si>
  <si>
    <t>17호2011</t>
  </si>
  <si>
    <t>LRWYGCFJ6SC146014</t>
  </si>
  <si>
    <t>RN125150634</t>
  </si>
  <si>
    <t>17호2014</t>
  </si>
  <si>
    <t>LRWYGCFJXSC146145</t>
  </si>
  <si>
    <t>RN125146898</t>
  </si>
  <si>
    <t>17호1994</t>
  </si>
  <si>
    <t>LRWYGCFJXSC146260</t>
  </si>
  <si>
    <t>RN125150440</t>
  </si>
  <si>
    <t>05호4234</t>
  </si>
  <si>
    <t>LRWYGCFJXSC146453</t>
  </si>
  <si>
    <t>RN125151663</t>
  </si>
  <si>
    <t>05호4230</t>
  </si>
  <si>
    <t>LRWYGCFJ7SC145566</t>
  </si>
  <si>
    <t>RN125150269</t>
  </si>
  <si>
    <t>05호4236</t>
  </si>
  <si>
    <t>LRWYGCFJ3SC145712</t>
  </si>
  <si>
    <t>RN125160096</t>
  </si>
  <si>
    <t>05호4235</t>
  </si>
  <si>
    <t>LRWYGCFJ6SC145557</t>
  </si>
  <si>
    <t>RN125149881</t>
  </si>
  <si>
    <t>05호4228</t>
  </si>
  <si>
    <t>LRWYGCFJ3SC146469</t>
  </si>
  <si>
    <t>RN125158992</t>
  </si>
  <si>
    <t>05호4229</t>
  </si>
  <si>
    <t>LRWYGCFJ7SC145938</t>
  </si>
  <si>
    <t>RN125152129</t>
  </si>
  <si>
    <t>05호4232</t>
  </si>
  <si>
    <t>LRWYGCFJ0SC145960</t>
  </si>
  <si>
    <t>RN125150267</t>
  </si>
  <si>
    <t>05호4233</t>
  </si>
  <si>
    <t>LRWYGCFJ2SC145491</t>
  </si>
  <si>
    <t>RN125151744</t>
  </si>
  <si>
    <t>05호4231</t>
  </si>
  <si>
    <t>LRWYGCFJ2SC145507</t>
  </si>
  <si>
    <t>48나9076</t>
  </si>
  <si>
    <t>LRWYGCFJ6SC145929</t>
  </si>
  <si>
    <t>RN125149548</t>
  </si>
  <si>
    <t>05호4237</t>
  </si>
  <si>
    <t>LRWYGCFJXSC145643</t>
  </si>
  <si>
    <t>RN125149180</t>
  </si>
  <si>
    <t>05호4239</t>
  </si>
  <si>
    <t>LRWYGCFJ5SC145551</t>
  </si>
  <si>
    <t>RN125154001</t>
  </si>
  <si>
    <t>05호4242</t>
  </si>
  <si>
    <t>LRWYGCFJ8SC145740</t>
  </si>
  <si>
    <t>RN125158296</t>
  </si>
  <si>
    <t>05호4241</t>
  </si>
  <si>
    <t>LRWYGCFJ9SC145472</t>
  </si>
  <si>
    <t>RN125157705</t>
  </si>
  <si>
    <t>05호4243</t>
  </si>
  <si>
    <t>LRWYGCFJ0SC146042</t>
  </si>
  <si>
    <t>RN125150756</t>
  </si>
  <si>
    <t>05호4238</t>
  </si>
  <si>
    <t>LRWYGCFJ1SC146485</t>
  </si>
  <si>
    <t>RN125153464</t>
  </si>
  <si>
    <t>05호4240</t>
  </si>
  <si>
    <t>LRWYGCFJXSC145593</t>
  </si>
  <si>
    <t>RN125157116</t>
  </si>
  <si>
    <t>05호4247</t>
  </si>
  <si>
    <t>LRWYGCFJ7SC146491</t>
  </si>
  <si>
    <t>RN125148840</t>
  </si>
  <si>
    <t>05호4244</t>
  </si>
  <si>
    <t>LRWYGCFJ9SC146055</t>
  </si>
  <si>
    <t>RN125157021</t>
  </si>
  <si>
    <t>05호4245</t>
  </si>
  <si>
    <t>LRWYGCFJ5SC145775</t>
  </si>
  <si>
    <t>RN125148901</t>
  </si>
  <si>
    <t>05호4249</t>
  </si>
  <si>
    <t>LRWYGCFJ4SC145928</t>
  </si>
  <si>
    <t>48나9086</t>
  </si>
  <si>
    <t>LRWYGCFJ3SC146584</t>
  </si>
  <si>
    <t>RN125153644</t>
  </si>
  <si>
    <t>05호4248</t>
  </si>
  <si>
    <t>LRWYGCFJ6SC146434</t>
  </si>
  <si>
    <t>RN125157264</t>
  </si>
  <si>
    <t>05호4246</t>
  </si>
  <si>
    <t>LRWYGCFJ7SC145888</t>
  </si>
  <si>
    <t>RN125149807</t>
  </si>
  <si>
    <t>05호4250</t>
  </si>
  <si>
    <t>LRWYGCFJ9SC146413</t>
  </si>
  <si>
    <t>RN125156739</t>
  </si>
  <si>
    <t>05호4251</t>
  </si>
  <si>
    <t>LRWYGCFJ6SC145784</t>
  </si>
  <si>
    <t>RN125149509</t>
  </si>
  <si>
    <t>05호4252</t>
  </si>
  <si>
    <t>LRWYGCFJ0SC145599</t>
  </si>
  <si>
    <t>48나9092</t>
  </si>
  <si>
    <t>LRWYGCFJXSC145450</t>
  </si>
  <si>
    <t>RN125151981</t>
  </si>
  <si>
    <t>05호4206</t>
  </si>
  <si>
    <t>LRWYGCFJ9SC145908</t>
  </si>
  <si>
    <t>RN125154606</t>
  </si>
  <si>
    <t>05호4223</t>
  </si>
  <si>
    <t>LRWYGCFJ7SC145776</t>
  </si>
  <si>
    <t>RN125150248</t>
  </si>
  <si>
    <t>05호4213</t>
  </si>
  <si>
    <t>LRWYGCFJ8SC145527</t>
  </si>
  <si>
    <t>RN125148110</t>
  </si>
  <si>
    <t>05호4173</t>
  </si>
  <si>
    <t>LRWYGCFJ8SC145818</t>
  </si>
  <si>
    <t>RN125150399</t>
  </si>
  <si>
    <t>05호4192</t>
  </si>
  <si>
    <t>LRWYGCFJ0SC145473</t>
  </si>
  <si>
    <t>RN125148976</t>
  </si>
  <si>
    <t>05호4172</t>
  </si>
  <si>
    <t>LRWYGCFJ8SC147407</t>
  </si>
  <si>
    <t>RN125150161</t>
  </si>
  <si>
    <t>05호4201</t>
  </si>
  <si>
    <t>LRWYGCFJ5SC146697</t>
  </si>
  <si>
    <t>RN125152209</t>
  </si>
  <si>
    <t>05호4214</t>
  </si>
  <si>
    <t>LRWYGCFJ2SC145524</t>
  </si>
  <si>
    <t>RN125154629</t>
  </si>
  <si>
    <t>05호4205</t>
  </si>
  <si>
    <t>LRWYGCFJ8SC145897</t>
  </si>
  <si>
    <t>RN125152217</t>
  </si>
  <si>
    <t>05호4175</t>
  </si>
  <si>
    <t>LRWYGCFJ1SC145448</t>
  </si>
  <si>
    <t>RN125151999</t>
  </si>
  <si>
    <t>05호4185</t>
  </si>
  <si>
    <t>LRWYGCFJXSC146310</t>
  </si>
  <si>
    <t>48나9068</t>
  </si>
  <si>
    <t>LRWYGCFJ3SC145600</t>
  </si>
  <si>
    <t>RN125152729</t>
  </si>
  <si>
    <t>05호4178</t>
  </si>
  <si>
    <t>LRWYGCFJ1SC146163</t>
  </si>
  <si>
    <t>RN125157658</t>
  </si>
  <si>
    <t>05호4200</t>
  </si>
  <si>
    <t>LRWYGCFJXSC145822</t>
  </si>
  <si>
    <t>RN125156676</t>
  </si>
  <si>
    <t>05호4169</t>
  </si>
  <si>
    <t>LRWYGCFJ1SC146695</t>
  </si>
  <si>
    <t>RN125156277</t>
  </si>
  <si>
    <t>05호4189</t>
  </si>
  <si>
    <t>LRWYGCFJ0SC145618</t>
  </si>
  <si>
    <t>RN125150306</t>
  </si>
  <si>
    <t>05호4193</t>
  </si>
  <si>
    <t>LRWYGCFJ7SC146300</t>
  </si>
  <si>
    <t>RN125149705</t>
  </si>
  <si>
    <t>05호4168</t>
  </si>
  <si>
    <t>LRWYGCFJ5SC145730</t>
  </si>
  <si>
    <t>RN125155312</t>
  </si>
  <si>
    <t>05호4180</t>
  </si>
  <si>
    <t>LRWYGCFJ0SC145635</t>
  </si>
  <si>
    <t>RN125157860</t>
  </si>
  <si>
    <t>05호4176</t>
  </si>
  <si>
    <t>LRWYGCFJ1SC145420</t>
  </si>
  <si>
    <t>RN125159450</t>
  </si>
  <si>
    <t>05호4199</t>
  </si>
  <si>
    <t>LRWYGCFJ6SC146577</t>
  </si>
  <si>
    <t>RN125158022</t>
  </si>
  <si>
    <t>05호4171</t>
  </si>
  <si>
    <t>LRWYGCFJ1SC146616</t>
  </si>
  <si>
    <t>RN125149735</t>
  </si>
  <si>
    <t>05호4161</t>
  </si>
  <si>
    <t>LRWYGCFJXSC146128</t>
  </si>
  <si>
    <t>RN125156643</t>
  </si>
  <si>
    <t>05호4207</t>
  </si>
  <si>
    <t>LRWYGCFJ7SC145597</t>
  </si>
  <si>
    <t>05호4215</t>
  </si>
  <si>
    <t>LRWYGCFJ9SC145892</t>
  </si>
  <si>
    <t>RN125159726</t>
  </si>
  <si>
    <t>05호4204</t>
  </si>
  <si>
    <t>LRWYGCFJ7SC146264</t>
  </si>
  <si>
    <t>48나9058</t>
  </si>
  <si>
    <t>LRWYGCFJ1SC145661</t>
  </si>
  <si>
    <t>RN125153124</t>
  </si>
  <si>
    <t>05호4221</t>
  </si>
  <si>
    <t>LRWYGCFJ1SC146678</t>
  </si>
  <si>
    <t>RN125149241</t>
  </si>
  <si>
    <t>05호4164</t>
  </si>
  <si>
    <t>LRWYGCFJ8SC145639</t>
  </si>
  <si>
    <t>48나9090</t>
  </si>
  <si>
    <t>LRWYGCFJ9SC145794</t>
  </si>
  <si>
    <t>RN125152590</t>
  </si>
  <si>
    <t>05호4225</t>
  </si>
  <si>
    <t>LRWYGCFJ8SC145964</t>
  </si>
  <si>
    <t>RN125152861</t>
  </si>
  <si>
    <t>05호4179</t>
  </si>
  <si>
    <t>LRWYGCFJ7SC145650</t>
  </si>
  <si>
    <t>RN125153722</t>
  </si>
  <si>
    <t>05호4198</t>
  </si>
  <si>
    <t>LRWYGCFJ3SC146696</t>
  </si>
  <si>
    <t>RN125150728</t>
  </si>
  <si>
    <t>05호4184</t>
  </si>
  <si>
    <t>LRWYGCFJ2SC145541</t>
  </si>
  <si>
    <t>RN125149307</t>
  </si>
  <si>
    <t>05호4227</t>
  </si>
  <si>
    <t>LRWYGCFJ9SC146511</t>
  </si>
  <si>
    <t>RN125156681</t>
  </si>
  <si>
    <t>05호4222</t>
  </si>
  <si>
    <t>LRWYGCFJ2SC146639</t>
  </si>
  <si>
    <t>RN125150225</t>
  </si>
  <si>
    <t>05호4218</t>
  </si>
  <si>
    <t>LRWYGCFJ1SC145630</t>
  </si>
  <si>
    <t>RN125159517</t>
  </si>
  <si>
    <t>05호4203</t>
  </si>
  <si>
    <t>LRWYGCFJ5SC146506</t>
  </si>
  <si>
    <t>RN125151680</t>
  </si>
  <si>
    <t>05호4216</t>
  </si>
  <si>
    <t>LRWYGCFJ9SC145925</t>
  </si>
  <si>
    <t>RN125150093</t>
  </si>
  <si>
    <t>05호4186</t>
  </si>
  <si>
    <t>LRWYGCFJ3SC145791</t>
  </si>
  <si>
    <t>RN125157280</t>
  </si>
  <si>
    <t>05호4202</t>
  </si>
  <si>
    <t>LRWYGCFJ3SC146360</t>
  </si>
  <si>
    <t>RN125153248</t>
  </si>
  <si>
    <t>05호4188</t>
  </si>
  <si>
    <t>LRWYGCFJXSC146274</t>
  </si>
  <si>
    <t>RN125152846</t>
  </si>
  <si>
    <t>05호4220</t>
  </si>
  <si>
    <t>LRWYGCFJ9SC146668</t>
  </si>
  <si>
    <t>RN125150892</t>
  </si>
  <si>
    <t>05호4181</t>
  </si>
  <si>
    <t>LRWYGCFJ3SC146472</t>
  </si>
  <si>
    <t>RN125149379</t>
  </si>
  <si>
    <t>05호4183</t>
  </si>
  <si>
    <t>LRWYGCFJXSC146243</t>
  </si>
  <si>
    <t>RN125148597</t>
  </si>
  <si>
    <t>05호4163</t>
  </si>
  <si>
    <t>LRWYGCFJ6SC145879</t>
  </si>
  <si>
    <t>RN125150557</t>
  </si>
  <si>
    <t>05호4217</t>
  </si>
  <si>
    <t>LRWYGCFJ8SC145589</t>
  </si>
  <si>
    <t>RN125156910</t>
  </si>
  <si>
    <t>05호4162</t>
  </si>
  <si>
    <t>LRWYGCFJ0SC146378</t>
  </si>
  <si>
    <t>RN125157742</t>
  </si>
  <si>
    <t>05호4170</t>
  </si>
  <si>
    <t>LRWYGCFJXSC145836</t>
  </si>
  <si>
    <t>RN125149481</t>
  </si>
  <si>
    <t>05호4191</t>
  </si>
  <si>
    <t>LRWYGCFJ8SC146323</t>
  </si>
  <si>
    <t>RN125159419</t>
  </si>
  <si>
    <t>05호4209</t>
  </si>
  <si>
    <t>LRWYGCFJ0SC146400</t>
  </si>
  <si>
    <t>RN125151416</t>
  </si>
  <si>
    <t>05호4166</t>
  </si>
  <si>
    <t>LRWYGCFJ7SC145972</t>
  </si>
  <si>
    <t>RN125156778</t>
  </si>
  <si>
    <t>05호4182</t>
  </si>
  <si>
    <t>LRWYGCFJ0SC145909</t>
  </si>
  <si>
    <t>RN125150219</t>
  </si>
  <si>
    <t>05호4219</t>
  </si>
  <si>
    <t>LRWYGCFJ4SC146223</t>
  </si>
  <si>
    <t>RN125147798</t>
  </si>
  <si>
    <t>05호4160</t>
  </si>
  <si>
    <t>LRWYGCFJ9SC146363</t>
  </si>
  <si>
    <t>RN125156131</t>
  </si>
  <si>
    <t>05호4210</t>
  </si>
  <si>
    <t>LRWYGCFJ9SC146539</t>
  </si>
  <si>
    <t>RN125150049</t>
  </si>
  <si>
    <t>05호4165</t>
  </si>
  <si>
    <t>LRWYGCFJ8SC146547</t>
  </si>
  <si>
    <t>RN125157883</t>
  </si>
  <si>
    <t>05호4167</t>
  </si>
  <si>
    <t>LRWYGCFJ6SC145896</t>
  </si>
  <si>
    <t>RN125146649</t>
  </si>
  <si>
    <t>05호4194</t>
  </si>
  <si>
    <t>LRWYGCFJ4SC145993</t>
  </si>
  <si>
    <t>RN125151863</t>
  </si>
  <si>
    <t>05호4208</t>
  </si>
  <si>
    <t>LRWYGCFJXSC145903</t>
  </si>
  <si>
    <t>RN125150981</t>
  </si>
  <si>
    <t>05호4224</t>
  </si>
  <si>
    <t>LRWYGCFJ4SC146657</t>
  </si>
  <si>
    <t>RN125157149</t>
  </si>
  <si>
    <t>05호4195</t>
  </si>
  <si>
    <t>LRWYGCFJ8SC145625</t>
  </si>
  <si>
    <t>RN125158940</t>
  </si>
  <si>
    <t>05호4197</t>
  </si>
  <si>
    <t>LRWYGCFJ2SC145801</t>
  </si>
  <si>
    <t>RN125156066</t>
  </si>
  <si>
    <t>05호4212</t>
  </si>
  <si>
    <t>LRWYGCFJ3SC146312</t>
  </si>
  <si>
    <t>RN125153162</t>
  </si>
  <si>
    <t>05호4174</t>
  </si>
  <si>
    <t>LRWYGCFJ4SC146609</t>
  </si>
  <si>
    <t>RN125159909</t>
  </si>
  <si>
    <t>05호4177</t>
  </si>
  <si>
    <t>LRWYGCFJ3SC146486</t>
  </si>
  <si>
    <t>RN125150636</t>
  </si>
  <si>
    <t>05호4226</t>
  </si>
  <si>
    <t>LRWYGCFJ1SC146387</t>
  </si>
  <si>
    <t>RN125158657</t>
  </si>
  <si>
    <t>05호4190</t>
  </si>
  <si>
    <t>LRWYGCFJXSC145996</t>
  </si>
  <si>
    <t>RN125159920</t>
  </si>
  <si>
    <t>05호4211</t>
  </si>
  <si>
    <t>LRWYGCFJ9SC145584</t>
  </si>
  <si>
    <t>RN125157584</t>
  </si>
  <si>
    <t>05호4196</t>
  </si>
  <si>
    <t>LRWYGCFJ0SC146722</t>
  </si>
  <si>
    <t>RN125146174</t>
  </si>
  <si>
    <t>05호4187</t>
  </si>
  <si>
    <t>LRWYGCFJ7SC145860</t>
  </si>
  <si>
    <t>48나9062</t>
  </si>
  <si>
    <t>LRWYGCFJ9SC146590</t>
  </si>
  <si>
    <t>RN125005081</t>
  </si>
  <si>
    <t>05호3742</t>
  </si>
  <si>
    <t>LRWYGCFJ0SC135476</t>
  </si>
  <si>
    <t>RN124999444</t>
  </si>
  <si>
    <t>05호3741</t>
  </si>
  <si>
    <t>LRWYGCFJ1SC134627</t>
  </si>
  <si>
    <t>RN124997282</t>
  </si>
  <si>
    <t>05호3740</t>
  </si>
  <si>
    <t>LRWYGCFJ1SC135373</t>
  </si>
  <si>
    <t>RN125002138</t>
  </si>
  <si>
    <t>05호3733</t>
  </si>
  <si>
    <t>LRWYGCFJ4SC134914</t>
  </si>
  <si>
    <t>RN124997613</t>
  </si>
  <si>
    <t>05호3729</t>
  </si>
  <si>
    <t>LRWYGCFJ6SC135949</t>
  </si>
  <si>
    <t>RN124997596</t>
  </si>
  <si>
    <t>05호3727</t>
  </si>
  <si>
    <t>LRWYGCFJ7SC135829</t>
  </si>
  <si>
    <t>RN125113354</t>
  </si>
  <si>
    <t>48나8984</t>
  </si>
  <si>
    <t>LRWYGCFJ2SC145572</t>
  </si>
  <si>
    <t>RN125112637</t>
  </si>
  <si>
    <t>48나8990</t>
  </si>
  <si>
    <t>LRWYGCFJ3SC137271</t>
  </si>
  <si>
    <t>RN125119917</t>
  </si>
  <si>
    <t>48나9000</t>
  </si>
  <si>
    <t>LRWYGCFJ4SC137439</t>
  </si>
  <si>
    <t>RN125103304</t>
  </si>
  <si>
    <t>48나9020</t>
  </si>
  <si>
    <t>LRWYGCFJ9SC137548</t>
  </si>
  <si>
    <t>RN125117868</t>
  </si>
  <si>
    <t>48나8980</t>
  </si>
  <si>
    <t>LRWYGCFJ2SC137228</t>
  </si>
  <si>
    <t>RN125108970</t>
  </si>
  <si>
    <t>48나8966</t>
  </si>
  <si>
    <t>LRWYGCFJ0SC123473</t>
  </si>
  <si>
    <t>RN125120234</t>
  </si>
  <si>
    <t>48나8992</t>
  </si>
  <si>
    <t>LRWYGCFJ3SC137593</t>
  </si>
  <si>
    <t>RN125117428</t>
  </si>
  <si>
    <t>48나8988</t>
  </si>
  <si>
    <t>LRWYGCFJ3SC135665</t>
  </si>
  <si>
    <t>RN125116966</t>
  </si>
  <si>
    <t>48나9010</t>
  </si>
  <si>
    <t>LRWYGCFJ9SC122936</t>
  </si>
  <si>
    <t>RN125119519</t>
  </si>
  <si>
    <t>48나8994</t>
  </si>
  <si>
    <t>LRWYGCFJ3SC145550</t>
  </si>
  <si>
    <t>RN125108398</t>
  </si>
  <si>
    <t>48나8996</t>
  </si>
  <si>
    <t>LRWYGCFJ3SC146505</t>
  </si>
  <si>
    <t>RN125118746</t>
  </si>
  <si>
    <t>48나8968</t>
  </si>
  <si>
    <t>LRWYGCFJ0SC146591</t>
  </si>
  <si>
    <t>RN125113458</t>
  </si>
  <si>
    <t>48나8972</t>
  </si>
  <si>
    <t>LRWYGCFJ1SC146082</t>
  </si>
  <si>
    <t>RN125117355</t>
  </si>
  <si>
    <t>48나8976</t>
  </si>
  <si>
    <t>LRWYGCFJ1SC146650</t>
  </si>
  <si>
    <t>RN125111547</t>
  </si>
  <si>
    <t>48나8998</t>
  </si>
  <si>
    <t>LRWYGCFJ3SC146665</t>
  </si>
  <si>
    <t>RN125120955</t>
  </si>
  <si>
    <t>48나8974</t>
  </si>
  <si>
    <t>LRWYGCFJ1SC146647</t>
  </si>
  <si>
    <t>RN125103367</t>
  </si>
  <si>
    <t>48나8986</t>
  </si>
  <si>
    <t>LRWYGCFJ2SC146317</t>
  </si>
  <si>
    <t>RN125118240</t>
  </si>
  <si>
    <t>48나9004</t>
  </si>
  <si>
    <t>LRWYGCFJ4SC145735</t>
  </si>
  <si>
    <t>RN125108408</t>
  </si>
  <si>
    <t>48나8970</t>
  </si>
  <si>
    <t>LRWYGCFJ1SC146034</t>
  </si>
  <si>
    <t>RN125108219</t>
  </si>
  <si>
    <t>48나9006</t>
  </si>
  <si>
    <t>LRWYGCFJ5SC146439</t>
  </si>
  <si>
    <t>RN125155787</t>
  </si>
  <si>
    <t>17호5652</t>
  </si>
  <si>
    <t>LRW3E7FS7SC578644</t>
  </si>
  <si>
    <t>RN125157955</t>
  </si>
  <si>
    <t>17호5653</t>
  </si>
  <si>
    <t>LRW3E7FS7SC578546</t>
  </si>
  <si>
    <t>RN125151800</t>
  </si>
  <si>
    <t>17호5654</t>
  </si>
  <si>
    <t>LRW3E7FS2SC578566</t>
  </si>
  <si>
    <t>RN125159018</t>
  </si>
  <si>
    <t>17호5659</t>
  </si>
  <si>
    <t>LRW3E7FS2SC578776</t>
  </si>
  <si>
    <t>RN125154574</t>
  </si>
  <si>
    <t>17호5651</t>
  </si>
  <si>
    <t>LRW3E7FS3SC578768</t>
  </si>
  <si>
    <t>RN125157971</t>
  </si>
  <si>
    <t>17호5656</t>
  </si>
  <si>
    <t>LRW3E7FS2SC578504</t>
  </si>
  <si>
    <t>RN125148652</t>
  </si>
  <si>
    <t>17호5657</t>
  </si>
  <si>
    <t>LRW3E7FS3SC578690</t>
  </si>
  <si>
    <t>RN125157347</t>
  </si>
  <si>
    <t>17호5658</t>
  </si>
  <si>
    <t>LRW3E7FS3SC578575</t>
  </si>
  <si>
    <t>RN125154244</t>
  </si>
  <si>
    <t>17호5650</t>
  </si>
  <si>
    <t>LRW3E7FS3SC578589</t>
  </si>
  <si>
    <t>RN125159433</t>
  </si>
  <si>
    <t>17호5655</t>
  </si>
  <si>
    <t>LRW3E7FS4SC578651</t>
  </si>
  <si>
    <t>RN125157472</t>
  </si>
  <si>
    <t>17호5649</t>
  </si>
  <si>
    <t>LRW3E7FS7SC578725</t>
  </si>
  <si>
    <t>RN125159066</t>
  </si>
  <si>
    <t>17호5648</t>
  </si>
  <si>
    <t>LRW3E7FS8SC578569</t>
  </si>
  <si>
    <t>RN125154194</t>
  </si>
  <si>
    <t>17호5689</t>
  </si>
  <si>
    <t>LRWYGCFJ8SC145446</t>
  </si>
  <si>
    <t>RN125151553</t>
  </si>
  <si>
    <t>17호5671</t>
  </si>
  <si>
    <t>LRWYGCFJ4SC146660</t>
  </si>
  <si>
    <t>RN125159065</t>
  </si>
  <si>
    <t>17하5249</t>
  </si>
  <si>
    <t>LRWYGCFJ9SC146721</t>
  </si>
  <si>
    <t>RN125151449</t>
  </si>
  <si>
    <t>17하5238</t>
  </si>
  <si>
    <t>LRWYGCFJ1SC146227</t>
  </si>
  <si>
    <t>RN125151824</t>
  </si>
  <si>
    <t>17하5242</t>
  </si>
  <si>
    <t>LRWYGCFJ6SC146496</t>
  </si>
  <si>
    <t>RN125159635</t>
  </si>
  <si>
    <t>17호5663</t>
  </si>
  <si>
    <t>LRWYGCFJ7SC145857</t>
  </si>
  <si>
    <t>RN125157238</t>
  </si>
  <si>
    <t>17호5668</t>
  </si>
  <si>
    <t>LRWYGCFJ3SC145838</t>
  </si>
  <si>
    <t>RN125151788</t>
  </si>
  <si>
    <t>17호5670</t>
  </si>
  <si>
    <t>LRWYGCFJ4SC146173</t>
  </si>
  <si>
    <t>RN125154349</t>
  </si>
  <si>
    <t>17호5667</t>
  </si>
  <si>
    <t>LRWYGCFJ3SC145760</t>
  </si>
  <si>
    <t>RN125154508</t>
  </si>
  <si>
    <t>17하5247</t>
  </si>
  <si>
    <t>LRWYGCFJ7SC146426</t>
  </si>
  <si>
    <t>RN125154446</t>
  </si>
  <si>
    <t>17호5661</t>
  </si>
  <si>
    <t>LRWYGCFJ6SC146286</t>
  </si>
  <si>
    <t>RN125160388</t>
  </si>
  <si>
    <t>17하5236</t>
  </si>
  <si>
    <t>LRWYGCFJXSC145772</t>
  </si>
  <si>
    <t>RN125153905</t>
  </si>
  <si>
    <t>17호5686</t>
  </si>
  <si>
    <t>LRWYGCFJ5SC146022</t>
  </si>
  <si>
    <t>RN125146910</t>
  </si>
  <si>
    <t>17호5679</t>
  </si>
  <si>
    <t>LRWYGCFJ6SC146353</t>
  </si>
  <si>
    <t>RN125151579</t>
  </si>
  <si>
    <t>17하5250</t>
  </si>
  <si>
    <t>LRWYGCFJXSC146212</t>
  </si>
  <si>
    <t>RN125146601</t>
  </si>
  <si>
    <t>17호5674</t>
  </si>
  <si>
    <t>LRWYGCFJ9SC145469</t>
  </si>
  <si>
    <t>RN125150480</t>
  </si>
  <si>
    <t>17호5688</t>
  </si>
  <si>
    <t>LRWYGCFJ7SC145437</t>
  </si>
  <si>
    <t>RN125159398</t>
  </si>
  <si>
    <t>17호5672</t>
  </si>
  <si>
    <t>LRWYGCFJ6SC146126</t>
  </si>
  <si>
    <t>RN125154159</t>
  </si>
  <si>
    <t>17하5253</t>
  </si>
  <si>
    <t>LRWYGCFJXSC146355</t>
  </si>
  <si>
    <t>RN125153743</t>
  </si>
  <si>
    <t>17호5684</t>
  </si>
  <si>
    <t>LRWYGCFJ1SC146535</t>
  </si>
  <si>
    <t>RN125151789</t>
  </si>
  <si>
    <t>17호5685</t>
  </si>
  <si>
    <t>LRWYGCFJ2SC146365</t>
  </si>
  <si>
    <t>RN125161081</t>
  </si>
  <si>
    <t>17하5252</t>
  </si>
  <si>
    <t>LRWYGCFJ8SC147410</t>
  </si>
  <si>
    <t>RN125151281</t>
  </si>
  <si>
    <t>17하5240</t>
  </si>
  <si>
    <t>LRWYGCFJ0SC145442</t>
  </si>
  <si>
    <t>RN125155966</t>
  </si>
  <si>
    <t>17하5235</t>
  </si>
  <si>
    <t>LRWYGCFJ9SC146282</t>
  </si>
  <si>
    <t>RN125154817</t>
  </si>
  <si>
    <t>17하5241</t>
  </si>
  <si>
    <t>LRWYGCFJ0SC145702</t>
  </si>
  <si>
    <t>RN125157078</t>
  </si>
  <si>
    <t>17호5675</t>
  </si>
  <si>
    <t>LRWYGCFJ3SC146682</t>
  </si>
  <si>
    <t>RN125160139</t>
  </si>
  <si>
    <t>17호5669</t>
  </si>
  <si>
    <t>LRWYGCFJ3SC146567</t>
  </si>
  <si>
    <t>RN125154504</t>
  </si>
  <si>
    <t>17하5244</t>
  </si>
  <si>
    <t>LRWYGCFJ7SC146653</t>
  </si>
  <si>
    <t>RN125150034</t>
  </si>
  <si>
    <t>17호5662</t>
  </si>
  <si>
    <t>LRWYGCFJ6SC145574</t>
  </si>
  <si>
    <t>RN125154867</t>
  </si>
  <si>
    <t>17호5676</t>
  </si>
  <si>
    <t>LRWYGCFJ3SC145984</t>
  </si>
  <si>
    <t>RN125150026</t>
  </si>
  <si>
    <t>17호5660</t>
  </si>
  <si>
    <t>LRWYGCFJ8SC145866</t>
  </si>
  <si>
    <t>RN125149978</t>
  </si>
  <si>
    <t>17호5677</t>
  </si>
  <si>
    <t>LRWYGCFJ4SC146254</t>
  </si>
  <si>
    <t>RN125151508</t>
  </si>
  <si>
    <t>17하5239</t>
  </si>
  <si>
    <t>LRWYGCFJ0SC146381</t>
  </si>
  <si>
    <t>RN125151459</t>
  </si>
  <si>
    <t>17호5666</t>
  </si>
  <si>
    <t>LRWYGCFJ1SC145532</t>
  </si>
  <si>
    <t>RN125154032</t>
  </si>
  <si>
    <t>17호5678</t>
  </si>
  <si>
    <t>LRWYGCFJ9SC145438</t>
  </si>
  <si>
    <t>RN125155717</t>
  </si>
  <si>
    <t>17하5251</t>
  </si>
  <si>
    <t>LRWYGCFJ5SC146165</t>
  </si>
  <si>
    <t>RN125160590</t>
  </si>
  <si>
    <t>17하5237</t>
  </si>
  <si>
    <t>LRWYGCFJ2SC145765</t>
  </si>
  <si>
    <t>RN125159250</t>
  </si>
  <si>
    <t>17호5673</t>
  </si>
  <si>
    <t>LRWYGCFJ7SC146135</t>
  </si>
  <si>
    <t>RN125160570</t>
  </si>
  <si>
    <t>17하5248</t>
  </si>
  <si>
    <t>LRWYGCFJ3SC146553</t>
  </si>
  <si>
    <t>RN125156410</t>
  </si>
  <si>
    <t>17호5687</t>
  </si>
  <si>
    <t>LRWYGCFJ7SC146555</t>
  </si>
  <si>
    <t>RN125153891</t>
  </si>
  <si>
    <t>17호5698</t>
  </si>
  <si>
    <t>LRWYGCFJ2SC145605</t>
  </si>
  <si>
    <t>RN125154602</t>
  </si>
  <si>
    <t>17호5708</t>
  </si>
  <si>
    <t>LRWYGCFJ2SC146236</t>
  </si>
  <si>
    <t>RN125160880</t>
  </si>
  <si>
    <t>17호5694</t>
  </si>
  <si>
    <t>LRWYGCFJ8SC146600</t>
  </si>
  <si>
    <t>RN125146700</t>
  </si>
  <si>
    <t>17하5258</t>
  </si>
  <si>
    <t>LRWYGCFJ0SC145795</t>
  </si>
  <si>
    <t>RN125156254</t>
  </si>
  <si>
    <t>17호5718</t>
  </si>
  <si>
    <t>LRWYGCFJ5SC145727</t>
  </si>
  <si>
    <t>RN125154269</t>
  </si>
  <si>
    <t>17호5719</t>
  </si>
  <si>
    <t>LRWYGCFJ5SC145811</t>
  </si>
  <si>
    <t>RN125150311</t>
  </si>
  <si>
    <t>17하5257</t>
  </si>
  <si>
    <t>LRWYGCFJ0SC146543</t>
  </si>
  <si>
    <t>RN125160056</t>
  </si>
  <si>
    <t>17호5715</t>
  </si>
  <si>
    <t>LRWYGCFJ2SC146141</t>
  </si>
  <si>
    <t>RN125158444</t>
  </si>
  <si>
    <t>17하5265</t>
  </si>
  <si>
    <t>LRWYGCFJ7SC145969</t>
  </si>
  <si>
    <t>RN125155265</t>
  </si>
  <si>
    <t>17하5259</t>
  </si>
  <si>
    <t>LRWYGCFJ9SC146136</t>
  </si>
  <si>
    <t>RN125151921</t>
  </si>
  <si>
    <t>17호5695</t>
  </si>
  <si>
    <t>LRWYGCFJ9SC145858</t>
  </si>
  <si>
    <t>RN125155406</t>
  </si>
  <si>
    <t>17호5716</t>
  </si>
  <si>
    <t>LRWYGCFJ3SC145418</t>
  </si>
  <si>
    <t>RN125146214</t>
  </si>
  <si>
    <t>17호5713</t>
  </si>
  <si>
    <t>LRWYGCFJ8SC146144</t>
  </si>
  <si>
    <t>RN125153195</t>
  </si>
  <si>
    <t>17하5261</t>
  </si>
  <si>
    <t>LRWYGCFJ9SC146525</t>
  </si>
  <si>
    <t>RN125155876</t>
  </si>
  <si>
    <t>17호5717</t>
  </si>
  <si>
    <t>LRWYGCFJXSC146579</t>
  </si>
  <si>
    <t>RN125154544</t>
  </si>
  <si>
    <t>17호5712</t>
  </si>
  <si>
    <t>LRWYGCFJ4SC146142</t>
  </si>
  <si>
    <t>RN125150015</t>
  </si>
  <si>
    <t>17호5714</t>
  </si>
  <si>
    <t>LRWYGCFJXSC147411</t>
  </si>
  <si>
    <t>RN125155918</t>
  </si>
  <si>
    <t>17하5269</t>
  </si>
  <si>
    <t>LRWYGCFJ7SC146202</t>
  </si>
  <si>
    <t>RN125160476</t>
  </si>
  <si>
    <t>17호5706</t>
  </si>
  <si>
    <t>LRWYGCFJ0SC145831</t>
  </si>
  <si>
    <t>RN125155935</t>
  </si>
  <si>
    <t>17하5256</t>
  </si>
  <si>
    <t>LRWYGCFJ1SC145823</t>
  </si>
  <si>
    <t>RN125146198</t>
  </si>
  <si>
    <t>17호5690</t>
  </si>
  <si>
    <t>LRWYGCFJ8SC146032</t>
  </si>
  <si>
    <t>RN125148612</t>
  </si>
  <si>
    <t>17하5262</t>
  </si>
  <si>
    <t>LRWYGCFJ6SC146479</t>
  </si>
  <si>
    <t>RN125147800</t>
  </si>
  <si>
    <t>17호5692</t>
  </si>
  <si>
    <t>LRWYGCFJ1SC145546</t>
  </si>
  <si>
    <t>RN125153252</t>
  </si>
  <si>
    <t>17하5254</t>
  </si>
  <si>
    <t>LRWYGCFJ1SC145899</t>
  </si>
  <si>
    <t>RN125155086</t>
  </si>
  <si>
    <t>17호5697</t>
  </si>
  <si>
    <t>LRWYGCFJ2SC145877</t>
  </si>
  <si>
    <t>RN125155187</t>
  </si>
  <si>
    <t>17하5268</t>
  </si>
  <si>
    <t>LRWYGCFJ0SC145912</t>
  </si>
  <si>
    <t>RN125154249</t>
  </si>
  <si>
    <t>17하5267</t>
  </si>
  <si>
    <t>LRWYGCFJ0SC146199</t>
  </si>
  <si>
    <t>RN125150313</t>
  </si>
  <si>
    <t>17하5264</t>
  </si>
  <si>
    <t>LRWYGCFJ8SC145723</t>
  </si>
  <si>
    <t>RN125154363</t>
  </si>
  <si>
    <t>17하5255</t>
  </si>
  <si>
    <t>LRWYGCFJ1SC145885</t>
  </si>
  <si>
    <t>RN125148960</t>
  </si>
  <si>
    <t>17하5260</t>
  </si>
  <si>
    <t>LRWYGCFJ9SC146377</t>
  </si>
  <si>
    <t>RN125155821</t>
  </si>
  <si>
    <t>17하5263</t>
  </si>
  <si>
    <t>LRWYGCFJ7SC145583</t>
  </si>
  <si>
    <t>RN125151182</t>
  </si>
  <si>
    <t>17호5696</t>
  </si>
  <si>
    <t>LRWYGCFJ2SC146088</t>
  </si>
  <si>
    <t>RN125153112</t>
  </si>
  <si>
    <t>17호5707</t>
  </si>
  <si>
    <t>LRWYGCFJ0SC146008</t>
  </si>
  <si>
    <t>RN125149538</t>
  </si>
  <si>
    <t>17하5270</t>
  </si>
  <si>
    <t>LRWYGCFJ7SC146474</t>
  </si>
  <si>
    <t>RN125159704</t>
  </si>
  <si>
    <t>17호5691</t>
  </si>
  <si>
    <t>LRWYGCFJ7SC146622</t>
  </si>
  <si>
    <t>RN125155272</t>
  </si>
  <si>
    <t>17호5711</t>
  </si>
  <si>
    <t>LRWYGCFJXSC146582</t>
  </si>
  <si>
    <t>RN125154076</t>
  </si>
  <si>
    <t>17호5693</t>
  </si>
  <si>
    <t>LRWYGCFJ8SC145477</t>
  </si>
  <si>
    <t>RN125155451</t>
  </si>
  <si>
    <t>17하5266</t>
  </si>
  <si>
    <t>LRWYGCFJ2SC146673</t>
  </si>
  <si>
    <t>RN125154218</t>
  </si>
  <si>
    <t>17호5710</t>
  </si>
  <si>
    <t>LRWYGCFJXSC145495</t>
  </si>
  <si>
    <t>RN125153200</t>
  </si>
  <si>
    <t>17호5709</t>
  </si>
  <si>
    <t>LRWYGCFJXSC146419</t>
  </si>
  <si>
    <t>RN125160205</t>
  </si>
  <si>
    <t>43가8712</t>
  </si>
  <si>
    <t>LRWYGCFJ9SC145665</t>
  </si>
  <si>
    <t>RN125156920</t>
  </si>
  <si>
    <t>43가8658</t>
  </si>
  <si>
    <t>LRWYGCFJ6SC145705</t>
  </si>
  <si>
    <t>RN125150190</t>
  </si>
  <si>
    <t>43가8670</t>
  </si>
  <si>
    <t>LRWYGCFJ0SC146221</t>
  </si>
  <si>
    <t>RN125151053</t>
  </si>
  <si>
    <t>43가8674</t>
  </si>
  <si>
    <t>LRWYGCFJ6SC145624</t>
  </si>
  <si>
    <t>RN125149429</t>
  </si>
  <si>
    <t>43가8688</t>
  </si>
  <si>
    <t>LRWYGCFJ1SC145949</t>
  </si>
  <si>
    <t>RN125154266</t>
  </si>
  <si>
    <t>43가8960</t>
  </si>
  <si>
    <t>LRWYGCFJ9SC145844</t>
  </si>
  <si>
    <t>RN125154316</t>
  </si>
  <si>
    <t>43가8706</t>
  </si>
  <si>
    <t>LRWYGCFJ8SC145561</t>
  </si>
  <si>
    <t>RN125156683</t>
  </si>
  <si>
    <t>43가8726</t>
  </si>
  <si>
    <t>LRWYGCFJ3SC145676</t>
  </si>
  <si>
    <t>RN125151146</t>
  </si>
  <si>
    <t>43가8732</t>
  </si>
  <si>
    <t>LRWYGCFJ6SC146336</t>
  </si>
  <si>
    <t>RN125150576</t>
  </si>
  <si>
    <t>43가8750</t>
  </si>
  <si>
    <t>LRWYGCFJXSC145948</t>
  </si>
  <si>
    <t>RN125149364</t>
  </si>
  <si>
    <t>43가8766</t>
  </si>
  <si>
    <t>LRWYGCFJ8SC145852</t>
  </si>
  <si>
    <t>RN125162459</t>
  </si>
  <si>
    <t>43가8774</t>
  </si>
  <si>
    <t>LRWYGCFJ8SC146029</t>
  </si>
  <si>
    <t>RN125151038</t>
  </si>
  <si>
    <t>43가8794</t>
  </si>
  <si>
    <t>LRWYGCFJ7SC146037</t>
  </si>
  <si>
    <t>RN125162723</t>
  </si>
  <si>
    <t>43가8800</t>
  </si>
  <si>
    <t>LRWYGCFJ6SC135157</t>
  </si>
  <si>
    <t>RN125154818</t>
  </si>
  <si>
    <t>43가8804</t>
  </si>
  <si>
    <t>LRWYGCFJ9SC145553</t>
  </si>
  <si>
    <t>RN125162197</t>
  </si>
  <si>
    <t>25가6611</t>
  </si>
  <si>
    <t>LRWYGCFJ4SC146450</t>
  </si>
  <si>
    <t>RN125160794</t>
  </si>
  <si>
    <t>25가6599</t>
  </si>
  <si>
    <t>LRWYGCFJ7SC145793</t>
  </si>
  <si>
    <t>RN125162613</t>
  </si>
  <si>
    <t>25가6575</t>
  </si>
  <si>
    <t>LRWYGCFJXSC146727</t>
  </si>
  <si>
    <t>RN125159710</t>
  </si>
  <si>
    <t>43가8806</t>
  </si>
  <si>
    <t>LRWYGCFJ9SC146279</t>
  </si>
  <si>
    <t>RN125150768</t>
  </si>
  <si>
    <t>43가8802</t>
  </si>
  <si>
    <t>LRWYGCFJ3SC146021</t>
  </si>
  <si>
    <t>RN125156202</t>
  </si>
  <si>
    <t>43가8780</t>
  </si>
  <si>
    <t>LRWYGCFJ5SC145520</t>
  </si>
  <si>
    <t>RN125157071</t>
  </si>
  <si>
    <t>43가8768</t>
  </si>
  <si>
    <t>LRWYGCFJ5SC146392</t>
  </si>
  <si>
    <t>RN125156480</t>
  </si>
  <si>
    <t>43가8760</t>
  </si>
  <si>
    <t>LRWYGCFJ6SC146160</t>
  </si>
  <si>
    <t>RN125157906</t>
  </si>
  <si>
    <t>43가8756</t>
  </si>
  <si>
    <t>LRWYGCFJ6SC145736</t>
  </si>
  <si>
    <t>RN125158847</t>
  </si>
  <si>
    <t>43가8684</t>
  </si>
  <si>
    <t>LRWYGCFJ1SC145644</t>
  </si>
  <si>
    <t>RN125156521</t>
  </si>
  <si>
    <t>43가8682</t>
  </si>
  <si>
    <t>LRWYGCFJ8SC146094</t>
  </si>
  <si>
    <t>RN125158528</t>
  </si>
  <si>
    <t>43가8417</t>
  </si>
  <si>
    <t>LRWYGCFJ9SC122662</t>
  </si>
  <si>
    <t>RN125153575</t>
  </si>
  <si>
    <t>25가6601</t>
  </si>
  <si>
    <t>LRWYGCFJ7SC146541</t>
  </si>
  <si>
    <t>RN125154783</t>
  </si>
  <si>
    <t>25가6619</t>
  </si>
  <si>
    <t>LRWYGCFJ6SC146403</t>
  </si>
  <si>
    <t>RN125149329</t>
  </si>
  <si>
    <t>25가6627</t>
  </si>
  <si>
    <t>LRWYGCFJ7SC146572</t>
  </si>
  <si>
    <t>RN125156906</t>
  </si>
  <si>
    <t>25가6629</t>
  </si>
  <si>
    <t>LRWYGCFJ3SC146620</t>
  </si>
  <si>
    <t>RN125155536</t>
  </si>
  <si>
    <t>43가8700</t>
  </si>
  <si>
    <t>LRWYGCFJ1SC145692</t>
  </si>
  <si>
    <t>RN125156652</t>
  </si>
  <si>
    <t>25가6661</t>
  </si>
  <si>
    <t>LRWYGCFJXSC146730</t>
  </si>
  <si>
    <t>RN125155652</t>
  </si>
  <si>
    <t>25가6673</t>
  </si>
  <si>
    <t>LRWYGCFJ2SC145457</t>
  </si>
  <si>
    <t>RN125154812</t>
  </si>
  <si>
    <t>25가6689</t>
  </si>
  <si>
    <t>LRWYGCFJ8SC146421</t>
  </si>
  <si>
    <t>RN125154986</t>
  </si>
  <si>
    <t>43가8648</t>
  </si>
  <si>
    <t>LRWYGCFJ3SC146245</t>
  </si>
  <si>
    <t>RN125153064</t>
  </si>
  <si>
    <t>43가8642</t>
  </si>
  <si>
    <t>LRWYGCFJ5SC145825</t>
  </si>
  <si>
    <t>RN125150150</t>
  </si>
  <si>
    <t>43가8569</t>
  </si>
  <si>
    <t>LRWYGCFJ8SC146435</t>
  </si>
  <si>
    <t>RN125156584</t>
  </si>
  <si>
    <t>43가8555</t>
  </si>
  <si>
    <t>LRWYGCFJ6SC146109</t>
  </si>
  <si>
    <t>RN125155075</t>
  </si>
  <si>
    <t>43가8553</t>
  </si>
  <si>
    <t>LRWYGCFJ9SC146296</t>
  </si>
  <si>
    <t>RN125160573</t>
  </si>
  <si>
    <t>43가8549</t>
  </si>
  <si>
    <t>LRWYGCFJ6SC146191</t>
  </si>
  <si>
    <t>RN125149185</t>
  </si>
  <si>
    <t>43가8543</t>
  </si>
  <si>
    <t>LRWYGCFJ7SC145678</t>
  </si>
  <si>
    <t>RN125150413</t>
  </si>
  <si>
    <t>43가8531</t>
  </si>
  <si>
    <t>LRWYGCFJ2SC146057</t>
  </si>
  <si>
    <t>RN125156309</t>
  </si>
  <si>
    <t>43가8525</t>
  </si>
  <si>
    <t>LRWYGCFJ3SC145810</t>
  </si>
  <si>
    <t>RN125150281</t>
  </si>
  <si>
    <t>43가8523</t>
  </si>
  <si>
    <t>LRWYGCFJ2SC145846</t>
  </si>
  <si>
    <t>RN125146243</t>
  </si>
  <si>
    <t>43가8519</t>
  </si>
  <si>
    <t>LRWYGCFJ9SC146623</t>
  </si>
  <si>
    <t>RN125162506</t>
  </si>
  <si>
    <t>43가8517</t>
  </si>
  <si>
    <t>LRWYGCFJ4SC145766</t>
  </si>
  <si>
    <t>RN125160073</t>
  </si>
  <si>
    <t>43가8513</t>
  </si>
  <si>
    <t>LRWYGCFJ8SC145950</t>
  </si>
  <si>
    <t>RN125160870</t>
  </si>
  <si>
    <t>43가8505</t>
  </si>
  <si>
    <t>LRWYGCFJ8SC145642</t>
  </si>
  <si>
    <t>RN125150953</t>
  </si>
  <si>
    <t>43가8503</t>
  </si>
  <si>
    <t>LRWYGCFJ5SC145985</t>
  </si>
  <si>
    <t>RN125159894</t>
  </si>
  <si>
    <t>43가8499</t>
  </si>
  <si>
    <t>LRWYGCFJXSC145688</t>
  </si>
  <si>
    <t>RN125146580</t>
  </si>
  <si>
    <t>43가8491</t>
  </si>
  <si>
    <t>LRWYGCFJ2SC146575</t>
  </si>
  <si>
    <t>RN125156914</t>
  </si>
  <si>
    <t>43가8483</t>
  </si>
  <si>
    <t>LRWYGCFJ5SC146618</t>
  </si>
  <si>
    <t>RN125156607</t>
  </si>
  <si>
    <t>43가8481</t>
  </si>
  <si>
    <t>LRWYGCFJ2SC145636</t>
  </si>
  <si>
    <t>RN125158197</t>
  </si>
  <si>
    <t>43가8469</t>
  </si>
  <si>
    <t>LRWYGCFJ9SC146573</t>
  </si>
  <si>
    <t>RN125160364</t>
  </si>
  <si>
    <t>43가8467</t>
  </si>
  <si>
    <t>LRWYGCFJXSC145724</t>
  </si>
  <si>
    <t>RN125152874</t>
  </si>
  <si>
    <t>43가8461</t>
  </si>
  <si>
    <t>LRWYGCFJ2SC145426</t>
  </si>
  <si>
    <t>RN125154934</t>
  </si>
  <si>
    <t>43가8435</t>
  </si>
  <si>
    <t>LRWYGCFJ9SC145780</t>
  </si>
  <si>
    <t>RN125156314</t>
  </si>
  <si>
    <t>43가8433</t>
  </si>
  <si>
    <t>LRWYGCFJ0SC146302</t>
  </si>
  <si>
    <t>RN125155127</t>
  </si>
  <si>
    <t>43가8419</t>
  </si>
  <si>
    <t>LRWYGCFJ9SC146203</t>
  </si>
  <si>
    <t>RN125156506</t>
  </si>
  <si>
    <t>43가8405</t>
  </si>
  <si>
    <t>LRWYGCFJ6SC146319</t>
  </si>
  <si>
    <t>RN125155592</t>
  </si>
  <si>
    <t>54허3550</t>
  </si>
  <si>
    <t>LRWYGCFJ1SC146731</t>
  </si>
  <si>
    <t>RN125163034</t>
  </si>
  <si>
    <t>54허3551</t>
  </si>
  <si>
    <t>LRWYGCFJ9SC146489</t>
  </si>
  <si>
    <t>RN125156451</t>
  </si>
  <si>
    <t>54허3552</t>
  </si>
  <si>
    <t>LRWYGCFJ7SC145518</t>
  </si>
  <si>
    <t>RN125159945</t>
  </si>
  <si>
    <t>54허3553</t>
  </si>
  <si>
    <t>LRWYGCFJ2SC145863</t>
  </si>
  <si>
    <t>RN125156543</t>
  </si>
  <si>
    <t>54허3554</t>
  </si>
  <si>
    <t>LRWYGCFJ9SC146024</t>
  </si>
  <si>
    <t>RN125162585</t>
  </si>
  <si>
    <t>54허3555</t>
  </si>
  <si>
    <t>LRWYGCFJ4SC146190</t>
  </si>
  <si>
    <t>RN125154947</t>
  </si>
  <si>
    <t>54허3556</t>
  </si>
  <si>
    <t>LRWYGCFJ2SC145409</t>
  </si>
  <si>
    <t>RN125154550</t>
  </si>
  <si>
    <t>54허3557</t>
  </si>
  <si>
    <t>LRWYGCFJ4SC146271</t>
  </si>
  <si>
    <t>RN125151133</t>
  </si>
  <si>
    <t>54허3558</t>
  </si>
  <si>
    <t>LRWYGCFJXSC146162</t>
  </si>
  <si>
    <t>RN125156745</t>
  </si>
  <si>
    <t>54허3559</t>
  </si>
  <si>
    <t>LRWYGCFJ2SC146270</t>
  </si>
  <si>
    <t>RN125150411</t>
  </si>
  <si>
    <t>54허3560</t>
  </si>
  <si>
    <t>LRWYGCFJ4SC145914</t>
  </si>
  <si>
    <t>RN125154429</t>
  </si>
  <si>
    <t>54허3561</t>
  </si>
  <si>
    <t>LRWYGCFJ9SC145682</t>
  </si>
  <si>
    <t>RN125160528</t>
  </si>
  <si>
    <t>54허3562</t>
  </si>
  <si>
    <t>LRWYGCFJ1SC145708</t>
  </si>
  <si>
    <t>RN125158773</t>
  </si>
  <si>
    <t>54허3563</t>
  </si>
  <si>
    <t>LRWYGCFJ4SC145959</t>
  </si>
  <si>
    <t>RN125146164</t>
  </si>
  <si>
    <t>54허3564</t>
  </si>
  <si>
    <t>LRWYGCFJ5SC146635</t>
  </si>
  <si>
    <t>RN125153733</t>
  </si>
  <si>
    <t>54허3565</t>
  </si>
  <si>
    <t>LRWYGCFJ8SC145995</t>
  </si>
  <si>
    <t>RN125162371</t>
  </si>
  <si>
    <t>54허3566</t>
  </si>
  <si>
    <t>LRWYGCFJ6SC145638</t>
  </si>
  <si>
    <t>RN125162951</t>
  </si>
  <si>
    <t>54허3567</t>
  </si>
  <si>
    <t>LRWYGCFJ8SC145558</t>
  </si>
  <si>
    <t>RN125155069</t>
  </si>
  <si>
    <t>54허3568</t>
  </si>
  <si>
    <t>LRWYGCFJ5SC146456</t>
  </si>
  <si>
    <t>RN125150862</t>
  </si>
  <si>
    <t>54허3569</t>
  </si>
  <si>
    <t>LRWYGCFJ6SC146708</t>
  </si>
  <si>
    <t>RN125150633</t>
  </si>
  <si>
    <t>54허3570</t>
  </si>
  <si>
    <t>LRWYGCFJ3SC146634</t>
  </si>
  <si>
    <t>RN125156870</t>
  </si>
  <si>
    <t>54허3571</t>
  </si>
  <si>
    <t>LRWYGCFJXSC146338</t>
  </si>
  <si>
    <t>RN125146355</t>
  </si>
  <si>
    <t>54허3572</t>
  </si>
  <si>
    <t>LRWYGCFJ6SC146112</t>
  </si>
  <si>
    <t>RN125162830</t>
  </si>
  <si>
    <t>54허3573</t>
  </si>
  <si>
    <t>LRWYGCFJ2SC146429</t>
  </si>
  <si>
    <t>RN125159125</t>
  </si>
  <si>
    <t>54허3574</t>
  </si>
  <si>
    <t>LRWYGCFJ6SC146501</t>
  </si>
  <si>
    <t>RN125161080</t>
  </si>
  <si>
    <t>54허3575</t>
  </si>
  <si>
    <t>LRWYGCFJ4SC145671</t>
  </si>
  <si>
    <t>RN125155004</t>
  </si>
  <si>
    <t>54허3576</t>
  </si>
  <si>
    <t>LRWYGCFJ8SC145978</t>
  </si>
  <si>
    <t>RN125154131</t>
  </si>
  <si>
    <t>54허3577</t>
  </si>
  <si>
    <t>LRWYGCFJ5SC146005</t>
  </si>
  <si>
    <t>RN125162906</t>
  </si>
  <si>
    <t>54허3578</t>
  </si>
  <si>
    <t>LRWYGCFJ7SC146619</t>
  </si>
  <si>
    <t>RN125155229</t>
  </si>
  <si>
    <t>54허3579</t>
  </si>
  <si>
    <t>LRWYGCFJ3SC146732</t>
  </si>
  <si>
    <t>RN125155016</t>
  </si>
  <si>
    <t>54허3580</t>
  </si>
  <si>
    <t>LRWYGCFJ3SC146570</t>
  </si>
  <si>
    <t>RN125162806</t>
  </si>
  <si>
    <t>54허3581</t>
  </si>
  <si>
    <t>LRWYGCFJ5SC145503</t>
  </si>
  <si>
    <t>RN125156595</t>
  </si>
  <si>
    <t>54허3582</t>
  </si>
  <si>
    <t>LRWYGCFJ8SC146502</t>
  </si>
  <si>
    <t>RN125161035</t>
  </si>
  <si>
    <t>54허3583</t>
  </si>
  <si>
    <t>LRWYGCFJ4SC145900</t>
  </si>
  <si>
    <t>RN125154754</t>
  </si>
  <si>
    <t>54허3584</t>
  </si>
  <si>
    <t>LRWYGCFJXSC146257</t>
  </si>
  <si>
    <t>RN125162828</t>
  </si>
  <si>
    <t>54허3585</t>
  </si>
  <si>
    <t>LRWYGCFJ5SC145971</t>
  </si>
  <si>
    <t>RN125154352</t>
  </si>
  <si>
    <t>54허3586</t>
  </si>
  <si>
    <t>LRWYGCFJ2SC145412</t>
  </si>
  <si>
    <t>RN125161127</t>
  </si>
  <si>
    <t>54허3587</t>
  </si>
  <si>
    <t>LRWYGCFJ5SC146487</t>
  </si>
  <si>
    <t>RN125157150</t>
  </si>
  <si>
    <t>54허3588</t>
  </si>
  <si>
    <t>LRWYGCFJ0SC146574</t>
  </si>
  <si>
    <t>RN125154251</t>
  </si>
  <si>
    <t>54허3589</t>
  </si>
  <si>
    <t>LRWYGCFJ7SC146104</t>
  </si>
  <si>
    <t>RN125150714</t>
  </si>
  <si>
    <t>54허3590</t>
  </si>
  <si>
    <t>LRWYGCFJ5SC145680</t>
  </si>
  <si>
    <t>RN125158603</t>
  </si>
  <si>
    <t>54허3591</t>
  </si>
  <si>
    <t>LRWYGCFJ0SC145425</t>
  </si>
  <si>
    <t>RN125158850</t>
  </si>
  <si>
    <t>54허3592</t>
  </si>
  <si>
    <t>LRWYGCFJ1SC146583</t>
  </si>
  <si>
    <t>RN125157384</t>
  </si>
  <si>
    <t>54허3593</t>
  </si>
  <si>
    <t>LRWYGCFJ0SC146512</t>
  </si>
  <si>
    <t>RN125150579</t>
  </si>
  <si>
    <t>54허3594</t>
  </si>
  <si>
    <t>LRWYGCFJ4SC146626</t>
  </si>
  <si>
    <t>RN125154751</t>
  </si>
  <si>
    <t>05호3739</t>
  </si>
  <si>
    <t>LRWYGCFJ1SC146194</t>
  </si>
  <si>
    <t>RN125149087</t>
  </si>
  <si>
    <t>05호3737</t>
  </si>
  <si>
    <t>LRWYGCFJ2SC145460</t>
  </si>
  <si>
    <t>RN125159501</t>
  </si>
  <si>
    <t>05호3736</t>
  </si>
  <si>
    <t>LRWYGCFJ2SC146012</t>
  </si>
  <si>
    <t>RN125153136</t>
  </si>
  <si>
    <t>05호3735</t>
  </si>
  <si>
    <t>LRWYGCFJ3SC145564</t>
  </si>
  <si>
    <t>RN125159732</t>
  </si>
  <si>
    <t>05호3725</t>
  </si>
  <si>
    <t>LRWYGCFJ8SC146287</t>
  </si>
  <si>
    <t>RN125152948</t>
  </si>
  <si>
    <t>05호3726</t>
  </si>
  <si>
    <t>LRWYGCFJ8SC145804</t>
  </si>
  <si>
    <t>RN125158928</t>
  </si>
  <si>
    <t>05호3728</t>
  </si>
  <si>
    <t>LRWYGCFJ6SC145672</t>
  </si>
  <si>
    <t>RN125159896</t>
  </si>
  <si>
    <t>05호3730</t>
  </si>
  <si>
    <t>LRWYGCFJ5SC145517</t>
  </si>
  <si>
    <t>RN125146301</t>
  </si>
  <si>
    <t>05호3731</t>
  </si>
  <si>
    <t>LRWYGCFJ4SC146285</t>
  </si>
  <si>
    <t>RN125146874</t>
  </si>
  <si>
    <t>05호3734</t>
  </si>
  <si>
    <t>LRWYGCFJ3SC146374</t>
  </si>
  <si>
    <t>RN125153877</t>
  </si>
  <si>
    <t>05호3732</t>
  </si>
  <si>
    <t>LRWYGCFJ4SC146187</t>
  </si>
  <si>
    <t>RN125152336</t>
  </si>
  <si>
    <t>05호3738</t>
  </si>
  <si>
    <t>LRWYGCFJ1SC146499</t>
  </si>
  <si>
    <t>RN125150059</t>
  </si>
  <si>
    <t>05호3756</t>
  </si>
  <si>
    <t>LRWYGCFJ4SC146304</t>
  </si>
  <si>
    <t>RN125157644</t>
  </si>
  <si>
    <t>05호3761</t>
  </si>
  <si>
    <t>LRWYGCFJ1SC146471</t>
  </si>
  <si>
    <t>RN125149041</t>
  </si>
  <si>
    <t>05호3759</t>
  </si>
  <si>
    <t>LRWYGCFJ2SC146415</t>
  </si>
  <si>
    <t>RN125149128</t>
  </si>
  <si>
    <t>05호3747</t>
  </si>
  <si>
    <t>LRWYGCFJXSC146002</t>
  </si>
  <si>
    <t>RN125150305</t>
  </si>
  <si>
    <t>05호3752</t>
  </si>
  <si>
    <t>LRWYGCFJ6SC146515</t>
  </si>
  <si>
    <t>RN125149742</t>
  </si>
  <si>
    <t>05호3757</t>
  </si>
  <si>
    <t>LRWYGCFJ4SC145492</t>
  </si>
  <si>
    <t>RN125160371</t>
  </si>
  <si>
    <t>05호3760</t>
  </si>
  <si>
    <t>LRWYGCFJ2SC145961</t>
  </si>
  <si>
    <t>RN125160461</t>
  </si>
  <si>
    <t>05호3763</t>
  </si>
  <si>
    <t>LRWYGCFJ0SC146476</t>
  </si>
  <si>
    <t>RN125149507</t>
  </si>
  <si>
    <t>05호3764</t>
  </si>
  <si>
    <t>LRWYGCFJ0SC145683</t>
  </si>
  <si>
    <t>RN125146944</t>
  </si>
  <si>
    <t>05호3748</t>
  </si>
  <si>
    <t>LRWYGCFJ8SC146581</t>
  </si>
  <si>
    <t>RN125157612</t>
  </si>
  <si>
    <t>05호3750</t>
  </si>
  <si>
    <t>LRWYGCFJ7SC146278</t>
  </si>
  <si>
    <t>RN125148290</t>
  </si>
  <si>
    <t>05호3758</t>
  </si>
  <si>
    <t>LRWYGCFJ2SC146494</t>
  </si>
  <si>
    <t>RN125148164</t>
  </si>
  <si>
    <t>05호3762</t>
  </si>
  <si>
    <t>LRWYGCFJ0SC146493</t>
  </si>
  <si>
    <t>RN125152401</t>
  </si>
  <si>
    <t>05호3749</t>
  </si>
  <si>
    <t>LRWYGCFJ8SC146449</t>
  </si>
  <si>
    <t>RN125157408</t>
  </si>
  <si>
    <t>05호3753</t>
  </si>
  <si>
    <t>LRWYGCFJ6SC145901</t>
  </si>
  <si>
    <t>RN125149808</t>
  </si>
  <si>
    <t>05호3754</t>
  </si>
  <si>
    <t>LRWYGCFJ5SC146571</t>
  </si>
  <si>
    <t>RN125148675</t>
  </si>
  <si>
    <t>05호3755</t>
  </si>
  <si>
    <t>LRWYGCFJ5SC145534</t>
  </si>
  <si>
    <t>RN125152931</t>
  </si>
  <si>
    <t>05호3751</t>
  </si>
  <si>
    <t>LRWYGCFJ7SC146099</t>
  </si>
  <si>
    <t>RN125153767</t>
  </si>
  <si>
    <t>05호3834</t>
  </si>
  <si>
    <t>LRWYGCFJ6SC145588</t>
  </si>
  <si>
    <t>RN125158082</t>
  </si>
  <si>
    <t>05호3833</t>
  </si>
  <si>
    <t>LRWYGCFJ6SC145459</t>
  </si>
  <si>
    <t>RN125155698</t>
  </si>
  <si>
    <t>05호3873</t>
  </si>
  <si>
    <t>LRWYGCFJXSC146050</t>
  </si>
  <si>
    <t>RN125159194</t>
  </si>
  <si>
    <t>05호3869</t>
  </si>
  <si>
    <t>LRWYGCFJ9SC146461</t>
  </si>
  <si>
    <t>RN125154880</t>
  </si>
  <si>
    <t>05호3870</t>
  </si>
  <si>
    <t>LRWYGCFJ9SC146606</t>
  </si>
  <si>
    <t>RN125148453</t>
  </si>
  <si>
    <t>05호3831</t>
  </si>
  <si>
    <t>LRWYGCFJ5SC146084</t>
  </si>
  <si>
    <t>RN125149196</t>
  </si>
  <si>
    <t>05호3832</t>
  </si>
  <si>
    <t>LRWYGCFJ5SC146442</t>
  </si>
  <si>
    <t>RN125158954</t>
  </si>
  <si>
    <t>05호3724</t>
  </si>
  <si>
    <t>LRWYGCFJ5SC145839</t>
  </si>
  <si>
    <t>RN125152431</t>
  </si>
  <si>
    <t>05호3830</t>
  </si>
  <si>
    <t>LRWYGCFJ5SC146053</t>
  </si>
  <si>
    <t>RN125152549</t>
  </si>
  <si>
    <t>05호3871</t>
  </si>
  <si>
    <t>LRWYGCFJXSC145710</t>
  </si>
  <si>
    <t>RN125160100</t>
  </si>
  <si>
    <t>05호3872</t>
  </si>
  <si>
    <t>LRWYGCFJXSC145951</t>
  </si>
  <si>
    <t>RN125152469</t>
  </si>
  <si>
    <t>05호3500</t>
  </si>
  <si>
    <t>LRWYGCFJ4SC147405</t>
  </si>
  <si>
    <t>RN125157229</t>
  </si>
  <si>
    <t>05호3875</t>
  </si>
  <si>
    <t>LRWYGCFJXSC146713</t>
  </si>
  <si>
    <t>RN125156204</t>
  </si>
  <si>
    <t>05호3300</t>
  </si>
  <si>
    <t>LRWYGCFJ3SC146343</t>
  </si>
  <si>
    <t>RN125153081</t>
  </si>
  <si>
    <t>05호2800</t>
  </si>
  <si>
    <t>LRWYGCFJ3SC145595</t>
  </si>
  <si>
    <t>RN125159204</t>
  </si>
  <si>
    <t>05호3874</t>
  </si>
  <si>
    <t>LRWYGCFJXSC146632</t>
  </si>
  <si>
    <t>RN125150436</t>
  </si>
  <si>
    <t>05호3829</t>
  </si>
  <si>
    <t>LRWYGCFJ5SC145842</t>
  </si>
  <si>
    <t>RN125146444</t>
  </si>
  <si>
    <t>05호1800</t>
  </si>
  <si>
    <t>LRWYGCFJ0SC146087</t>
  </si>
  <si>
    <t>RN125160809</t>
  </si>
  <si>
    <t>05호3400</t>
  </si>
  <si>
    <t>LRWYGCFJ4SC145475</t>
  </si>
  <si>
    <t>RN125147004</t>
  </si>
  <si>
    <t>05호2200</t>
  </si>
  <si>
    <t>LRWYGCFJ1SC145868</t>
  </si>
  <si>
    <t>RN125153946</t>
  </si>
  <si>
    <t>05호3700</t>
  </si>
  <si>
    <t>LRWYGCFJ2SC146396</t>
  </si>
  <si>
    <t>RN125158394</t>
  </si>
  <si>
    <t>05호3867</t>
  </si>
  <si>
    <t>LRWYGCFJ8SC146595</t>
  </si>
  <si>
    <t>RN125163061</t>
  </si>
  <si>
    <t>05호3866</t>
  </si>
  <si>
    <t>LRWYGCFJ8SC146418</t>
  </si>
  <si>
    <t>RN125160226</t>
  </si>
  <si>
    <t>05호3863</t>
  </si>
  <si>
    <t>LRWYGCFJ8SC145799</t>
  </si>
  <si>
    <t>RN125158361</t>
  </si>
  <si>
    <t>05호3868</t>
  </si>
  <si>
    <t>LRWYGCFJ8SC146659</t>
  </si>
  <si>
    <t>RN125157585</t>
  </si>
  <si>
    <t>05호3865</t>
  </si>
  <si>
    <t>LRWYGCFJ8SC146239</t>
  </si>
  <si>
    <t>RN125160530</t>
  </si>
  <si>
    <t>05호3864</t>
  </si>
  <si>
    <t>LRWYGCFJ8SC146080</t>
  </si>
  <si>
    <t>RN125152229</t>
  </si>
  <si>
    <t>05호3862</t>
  </si>
  <si>
    <t>LRWYGCFJ8SC145785</t>
  </si>
  <si>
    <t>RN125158567</t>
  </si>
  <si>
    <t>05호3860</t>
  </si>
  <si>
    <t>LRWYGCFJ7SC145485</t>
  </si>
  <si>
    <t>RN125160078</t>
  </si>
  <si>
    <t>05호3861</t>
  </si>
  <si>
    <t>LRWYGCFJ7SC146068</t>
  </si>
  <si>
    <t>RN125155027</t>
  </si>
  <si>
    <t>05호3856</t>
  </si>
  <si>
    <t>LRWYGCFJ6SC146322</t>
  </si>
  <si>
    <t>RN125155530</t>
  </si>
  <si>
    <t>05호3839</t>
  </si>
  <si>
    <t>LRWYGCFJ6SC146143</t>
  </si>
  <si>
    <t>RN125148812</t>
  </si>
  <si>
    <t>05호3838</t>
  </si>
  <si>
    <t>LRWYGCFJ6SC146062</t>
  </si>
  <si>
    <t>RN125150044</t>
  </si>
  <si>
    <t>05호3835</t>
  </si>
  <si>
    <t>LRWYGCFJ6SC145722</t>
  </si>
  <si>
    <t>RN125154725</t>
  </si>
  <si>
    <t>05호3837</t>
  </si>
  <si>
    <t>LRWYGCFJ6SC145994</t>
  </si>
  <si>
    <t>RN125152617</t>
  </si>
  <si>
    <t>05호3859</t>
  </si>
  <si>
    <t>LRWYGCFJ6SC147406</t>
  </si>
  <si>
    <t>RN125156715</t>
  </si>
  <si>
    <t>05호3836</t>
  </si>
  <si>
    <t>LRWYGCFJ6SC145817</t>
  </si>
  <si>
    <t>RN125155348</t>
  </si>
  <si>
    <t>05호3858</t>
  </si>
  <si>
    <t>LRWYGCFJ6SC146594</t>
  </si>
  <si>
    <t>RN125158529</t>
  </si>
  <si>
    <t>05호3857</t>
  </si>
  <si>
    <t>LRWYGCFJ6SC146448</t>
  </si>
  <si>
    <t>RN125146811</t>
  </si>
  <si>
    <t>05호3855</t>
  </si>
  <si>
    <t>LRWYGCFJ6SC146188</t>
  </si>
  <si>
    <t>지역구분</t>
  </si>
  <si>
    <t>차종구분</t>
  </si>
  <si>
    <t>신청
번호</t>
  </si>
  <si>
    <t>지원가능여부
요청번호</t>
  </si>
  <si>
    <t>승인번호</t>
  </si>
  <si>
    <t>공고구분</t>
  </si>
  <si>
    <t>신청일자</t>
  </si>
  <si>
    <t>자격부여일자</t>
  </si>
  <si>
    <t>지원가능
요청일자</t>
  </si>
  <si>
    <t>대기자 
선정유형</t>
  </si>
  <si>
    <t>승인일자</t>
  </si>
  <si>
    <t>출고기한</t>
  </si>
  <si>
    <t>지급신청일자</t>
  </si>
  <si>
    <t>지급신청기한</t>
  </si>
  <si>
    <t>지급일자</t>
  </si>
  <si>
    <t>취소(포기)
일자</t>
  </si>
  <si>
    <t>출고예정일자</t>
  </si>
  <si>
    <t>신청유형</t>
  </si>
  <si>
    <t>신청구분</t>
  </si>
  <si>
    <t>기준
연도</t>
  </si>
  <si>
    <t>신청
대수</t>
  </si>
  <si>
    <t>생년월일
(법인등록번호)</t>
  </si>
  <si>
    <t>성별</t>
  </si>
  <si>
    <t>사업자번호</t>
  </si>
  <si>
    <t>개인사업장명</t>
  </si>
  <si>
    <t>주소
(등록주소지)</t>
  </si>
  <si>
    <t>우편번호</t>
  </si>
  <si>
    <t>전화번호</t>
  </si>
  <si>
    <t>신청
총금액(만원)</t>
  </si>
  <si>
    <t>추가
보조금(만원)</t>
  </si>
  <si>
    <t>택배차
추가 보조금(만원)</t>
  </si>
  <si>
    <t>세금계산서
(차량가격)(원)</t>
  </si>
  <si>
    <t>은행</t>
  </si>
  <si>
    <t>예금주</t>
  </si>
  <si>
    <t>계좌번호</t>
  </si>
  <si>
    <t>제조수입사
관리번호</t>
  </si>
  <si>
    <t>대리점</t>
  </si>
  <si>
    <t>작성자</t>
  </si>
  <si>
    <t>작성자
연락처</t>
  </si>
  <si>
    <t>택시
여부</t>
  </si>
  <si>
    <t>택시법인
중소기업여부</t>
  </si>
  <si>
    <t>세대주명</t>
  </si>
  <si>
    <t>세대주
생년월일</t>
  </si>
  <si>
    <t>공동명의
성명</t>
  </si>
  <si>
    <t>공동명의
생년월일</t>
  </si>
  <si>
    <t>사회계층
여부</t>
  </si>
  <si>
    <t>사회계층
유형</t>
  </si>
  <si>
    <t>내연기관
폐차여부</t>
  </si>
  <si>
    <t>내연기관 폐차
차량번호</t>
  </si>
  <si>
    <t>내연기관 폐차
차대번호</t>
  </si>
  <si>
    <t>리스·렌탈 이용자
성명(기관명)</t>
  </si>
  <si>
    <t>리스·렌탈 이용자
생년월일/법인등록번호</t>
  </si>
  <si>
    <t>리스·렌탈 이용자
사업자번호</t>
  </si>
  <si>
    <t>우선순위 선택</t>
  </si>
  <si>
    <t>미세먼지 개선효과가
 높은 차량 구매자 여부</t>
  </si>
  <si>
    <t>차상위 이하
계층 여부</t>
  </si>
  <si>
    <t>생애최초 차량
구매자 여부</t>
  </si>
  <si>
    <t>K-EV100
참여 여부</t>
  </si>
  <si>
    <t>친환경차 구매목표제
대상기업 여부</t>
  </si>
  <si>
    <t>BMS 업데이트 불가차량 폐차 후 신차 구매 여부</t>
  </si>
  <si>
    <t>한국환경공단</t>
  </si>
  <si>
    <t>전기승용</t>
  </si>
  <si>
    <t>　</t>
  </si>
  <si>
    <t>본공고</t>
  </si>
  <si>
    <t>신청승인(자격부여)</t>
  </si>
  <si>
    <t>단체</t>
  </si>
  <si>
    <t>기타</t>
  </si>
  <si>
    <t>New Model Y RWD</t>
  </si>
  <si>
    <t xml:space="preserve">인천광역시 남동구 인주대로 585 . </t>
  </si>
  <si>
    <t>기업 영업2팀</t>
  </si>
  <si>
    <t>010-6412-2425</t>
  </si>
  <si>
    <t>N</t>
  </si>
  <si>
    <t>Y (리스 단체(법인))</t>
  </si>
  <si>
    <t>법인·기관</t>
  </si>
  <si>
    <t>Y</t>
  </si>
  <si>
    <t xml:space="preserve">경상남도 창원시 성산구 중앙대로 82 . </t>
  </si>
  <si>
    <t>Y (렌탈 단체(법인))</t>
  </si>
  <si>
    <t>New Model Y Long Range</t>
  </si>
  <si>
    <t xml:space="preserve">인천광역시 계양구 계산새로 71 씨동 712호 </t>
  </si>
  <si>
    <t>010-9507-5398</t>
  </si>
  <si>
    <t>Y (리스 개인사업자)</t>
  </si>
  <si>
    <t>김의찬</t>
  </si>
  <si>
    <t xml:space="preserve">인천광역시 서구 심곡로56번길 2 4층 410호 </t>
  </si>
  <si>
    <t>010-5182-1031</t>
  </si>
  <si>
    <t>doublehrentcar@naver.com</t>
  </si>
  <si>
    <t>와이엠네트웍스 주식회사</t>
  </si>
  <si>
    <t>110111-1847809</t>
  </si>
  <si>
    <t>673-85-02292</t>
  </si>
  <si>
    <t xml:space="preserve">대구광역시 달서구 성서4차첨단로 214 . </t>
  </si>
  <si>
    <t>053-508-7019</t>
  </si>
  <si>
    <t>010-8347-7502</t>
  </si>
  <si>
    <t>jsbae@ymgroup.co.kr</t>
  </si>
  <si>
    <t xml:space="preserve">경기도 용인시 기흥구 동백3로11번길 12 2층 203호 </t>
  </si>
  <si>
    <t xml:space="preserve">서울특별시 강남구 테헤란로 427 10층 </t>
  </si>
  <si>
    <t xml:space="preserve">부산광역시 연제구 중앙대로 1217 . </t>
  </si>
  <si>
    <t>신청승인(지원확정)</t>
  </si>
  <si>
    <t>대상자확정(20일)</t>
  </si>
  <si>
    <t>Model 3 RWD</t>
  </si>
  <si>
    <t>131-85-43445</t>
  </si>
  <si>
    <t xml:space="preserve">인천광역시 서구 가정로 451 1동 802호 </t>
  </si>
  <si>
    <t>Y (운용리스 개인)</t>
  </si>
  <si>
    <t>염민욱</t>
  </si>
  <si>
    <t>주식회사 퀸즈가드자산운용</t>
  </si>
  <si>
    <t>110111-7156220</t>
  </si>
  <si>
    <t>620-88-01214</t>
  </si>
  <si>
    <t>주식회사 글리보</t>
  </si>
  <si>
    <t>120111-0144054</t>
  </si>
  <si>
    <t>664-81-03493</t>
  </si>
  <si>
    <t>주식회사 인엘씨테크놀러지</t>
  </si>
  <si>
    <t>200111-0288964</t>
  </si>
  <si>
    <t>409-86-11673</t>
  </si>
  <si>
    <t>한정혁</t>
  </si>
  <si>
    <t>김준완</t>
  </si>
  <si>
    <t>김선영</t>
  </si>
  <si>
    <t>주식회사 은성테크</t>
  </si>
  <si>
    <t>131311-0034367</t>
  </si>
  <si>
    <t>273-86-03588</t>
  </si>
  <si>
    <t>황제준</t>
  </si>
  <si>
    <t>주식회사 오프로테크</t>
  </si>
  <si>
    <t>120111-1206318</t>
  </si>
  <si>
    <t>538-87-02732</t>
  </si>
  <si>
    <t xml:space="preserve">서울특별시 양천구 목동동로 233 9층 </t>
  </si>
  <si>
    <t>비엔케이캐피탈 주식회사</t>
  </si>
  <si>
    <t xml:space="preserve">부산광역시 부산진구 새싹로 1 . </t>
  </si>
  <si>
    <t>고윤석</t>
  </si>
  <si>
    <t>롯데오토리스 주식회사</t>
  </si>
  <si>
    <t>134111-0213433</t>
  </si>
  <si>
    <t>138-81-71361</t>
  </si>
  <si>
    <t xml:space="preserve">인천광역시 계양구 경명대로 1121 401호 </t>
  </si>
  <si>
    <t>02-560-8843</t>
  </si>
  <si>
    <t>010-3883-0303</t>
  </si>
  <si>
    <t>lyoumm@lotte.net</t>
  </si>
  <si>
    <t>주식회사 레드캡투어</t>
  </si>
  <si>
    <t>110111-1303140</t>
  </si>
  <si>
    <t>111-81-26895</t>
  </si>
  <si>
    <t xml:space="preserve">인천광역시 옹진군 북도면 시도로61번길 65-4 . </t>
  </si>
  <si>
    <t>02-3660-2960</t>
  </si>
  <si>
    <t>010-2367-6700</t>
  </si>
  <si>
    <t>eblee@redcap.co.kr</t>
  </si>
  <si>
    <t xml:space="preserve">경기도 구리시 아치울길3번길 19 1층 </t>
  </si>
  <si>
    <t xml:space="preserve">전라남도 신안군 압해읍 수련태도길 128-30 SK렌터카 신안지점 </t>
  </si>
  <si>
    <t xml:space="preserve">경기도 성남시 분당구 미금일로 75 3층 302호 </t>
  </si>
  <si>
    <t xml:space="preserve">대구광역시 달서구 월배로 109 6층 </t>
  </si>
  <si>
    <t xml:space="preserve">경상남도 창원시 마산회원구 마산역광장로 18 1층 </t>
  </si>
  <si>
    <t xml:space="preserve">경기도 고양시 일산동구 호수로 358-39 708호 </t>
  </si>
  <si>
    <t xml:space="preserve">경상남도 함안군 가야읍 말산로 1 1층 </t>
  </si>
  <si>
    <t>디엔에스동양화학 주식회사</t>
  </si>
  <si>
    <t>134811-0188971</t>
  </si>
  <si>
    <t>124-86-92697</t>
  </si>
  <si>
    <t>손동희</t>
  </si>
  <si>
    <t>조수형</t>
  </si>
  <si>
    <t>노정덕</t>
  </si>
  <si>
    <t>이소현</t>
  </si>
  <si>
    <t>조동엽</t>
  </si>
  <si>
    <t>정수진</t>
  </si>
  <si>
    <t>서대석</t>
  </si>
  <si>
    <t>김소화</t>
  </si>
  <si>
    <t>김성민</t>
  </si>
  <si>
    <t>김민정</t>
  </si>
  <si>
    <t>김관우</t>
  </si>
  <si>
    <t>유한회사 엠제이환경</t>
  </si>
  <si>
    <t>205914-0002656</t>
  </si>
  <si>
    <t>409-86-50171</t>
  </si>
  <si>
    <t>주식회사 오토리지</t>
  </si>
  <si>
    <t>120111-0777104</t>
  </si>
  <si>
    <t>286-86-00082</t>
  </si>
  <si>
    <t>Y (렌탈 개인사업자)</t>
  </si>
  <si>
    <t>이종철</t>
  </si>
  <si>
    <t>Y (렌탈 개인)</t>
  </si>
  <si>
    <t>우동명</t>
  </si>
  <si>
    <t>김지영</t>
  </si>
  <si>
    <t>김경환</t>
  </si>
  <si>
    <t>최해식</t>
  </si>
  <si>
    <t>이동법</t>
  </si>
  <si>
    <t>김지환</t>
  </si>
  <si>
    <t>이주희</t>
  </si>
  <si>
    <t xml:space="preserve">경상남도 창원시 성산구 중앙대로84번길 3 . </t>
  </si>
  <si>
    <t>신민지</t>
  </si>
  <si>
    <t>지급신청(출고)</t>
  </si>
  <si>
    <t>한국씨티은행</t>
  </si>
  <si>
    <t>테슬라코리아 유한회사</t>
  </si>
  <si>
    <t>5-040948-025</t>
  </si>
  <si>
    <t>이동기</t>
  </si>
  <si>
    <t>노준철</t>
  </si>
  <si>
    <t>41호9869
41호9868</t>
  </si>
  <si>
    <t>LRWYGCFJ2SC135544
LRWYGCFJ5SC137580</t>
  </si>
  <si>
    <t>52,990,000
52,990,000</t>
  </si>
  <si>
    <t>한국진</t>
  </si>
  <si>
    <t>심재유</t>
  </si>
  <si>
    <t>최원석</t>
  </si>
  <si>
    <t>주식회사 인사이터스</t>
  </si>
  <si>
    <t>110111-4967464</t>
  </si>
  <si>
    <t>105-87-77334</t>
  </si>
  <si>
    <t>박주홍</t>
  </si>
  <si>
    <t>43가8405
43가8419
43가8433
43가8435
43가8461
43가8467
43가8469
43가8481
43가8483
43가8491
43가8499</t>
  </si>
  <si>
    <t>LRWYGCFJ6SC146319
LRWYGCFJ9SC146203
LRWYGCFJ0SC146302
LRWYGCFJ9SC145780
LRWYGCFJ2SC145426
LRWYGCFJXSC145724
LRWYGCFJ9SC146573
LRWYGCFJ2SC145636
LRWYGCFJ5SC146618
LRWYGCFJ2SC146575
LRWYGCFJXSC145688</t>
  </si>
  <si>
    <t>54,276,000
54,276,000
54,276,000
54,276,000
54,276,000
54,276,000
54,276,000
54,276,000
54,276,000
54,276,000
54,276,000</t>
  </si>
  <si>
    <t>25가6601
25가6619
25가6627
25가6629
25가6661
25가6673
25가6689
43가8417
43가8503
43가8505
43가8513
43가8517
43가8519
43가8523
43가8525
43가8531
43가8543
43가8549
43가8553
43가8555
43가8569
43가8642
43가8648
43가8682
43가8700
43가8960
43가8658
43가8670
43가8674
43가8688
43가8706
43가8712
43가8726
43가8732
43가8750
43가8766
43가8774
43가8794
43가8800
43가8804
25가6575
25가6599
25가6611
43가8684
43가8756
43가8760
43가8768
43가8780
43가8802
43가8806</t>
  </si>
  <si>
    <t>LRWYGCFJ7SC146541
LRWYGCFJ6SC146403
LRWYGCFJ7SC146572
LRWYGCFJ3SC146620
LRWYGCFJXSC146730
LRWYGCFJ2SC145457
LRWYGCFJ8SC146421
LRWYGCFJ9SC122662
LRWYGCFJ5SC145985
LRWYGCFJ8SC145642
LRWYGCFJ8SC145950
LRWYGCFJ4SC145766
LRWYGCFJ9SC146623
LRWYGCFJ2SC145846
LRWYGCFJ3SC145810
LRWYGCFJ2SC146057
LRWYGCFJ7SC145678
LRWYGCFJ6SC146191
LRWYGCFJ9SC146296
LRWYGCFJ6SC146109
LRWYGCFJ8SC146435
LRWYGCFJ5SC145825
LRWYGCFJ3SC146245
LRWYGCFJ8SC146094
LRWYGCFJ1SC145692
LRWYGCFJ9SC145844
LRWYGCFJ6SC145705
LRWYGCFJ0SC146221
LRWYGCFJ6SC145624
LRWYGCFJ1SC145949
LRWYGCFJ8SC145561
LRWYGCFJ9SC145665
LRWYGCFJ3SC145676
LRWYGCFJ6SC146336
LRWYGCFJXSC145948
LRWYGCFJ8SC145852
LRWYGCFJ8SC146029
LRWYGCFJ7SC146037
LRWYGCFJ6SC135157
LRWYGCFJ9SC145553
LRWYGCFJXSC146727
LRWYGCFJ7SC145793
LRWYGCFJ4SC146450
LRWYGCFJ1SC145644
LRWYGCFJ6SC145736
LRWYGCFJ6SC146160
LRWYGCFJ5SC146392
LRWYGCFJ5SC145520
LRWYGCFJ3SC146021
LRWYGCFJ9SC146279</t>
  </si>
  <si>
    <t>52,990,000
52,990,000
52,990,000
52,990,000
52,990,000
52,990,000
52,990,000
52,990,000
52,990,000
52,990,000
52,990,000
52,990,000
52,990,000
52,990,000
52,990,000
52,990,000
52,990,000
52,990,000
52,990,000
52,990,000
52,990,000
52,990,000
52,990,000
52,990,000
52,990,000
54,276,000
54,276,000
54,276,000
54,276,000
54,276,000
54,276,000
54,276,000
54,276,000
54,276,000
54,276,000
54,276,000
54,276,000
54,276,000
54,276,000
54,276,000
55,562,000
55,562,000
55,562,000
55,562,000
55,562,000
55,562,000
55,562,000
55,562,000
55,562,000
55,562,000</t>
  </si>
  <si>
    <t>jeonjw@imfng.com</t>
  </si>
  <si>
    <t>54허3559
54허3560
54허3561
54허3562
54허3563
54허3564
54허3565
54허3566
54허3567
54허3568
54허3569
54허3570
54허3571
54허3572
54허3573
54허3574
54허3575
54허3576
54허3577
54허3579
54허3580
54허3581
54허3582
54허3583
54허3584
54허3550
54허3551
54허3552
54허3553
54허3554
54허3555
54허3556
54허3587
54허3588
54허3589
54허3590
54허3591
54허3592
54허3593
54허3557
54허3558
54허3594
54허3578
54허3585
54허3586</t>
  </si>
  <si>
    <t>LRWYGCFJ2SC146270
LRWYGCFJ4SC145914
LRWYGCFJ9SC145682
LRWYGCFJ1SC145708
LRWYGCFJ4SC145959
LRWYGCFJ5SC146635
LRWYGCFJ8SC145995
LRWYGCFJ6SC145638
LRWYGCFJ8SC145558
LRWYGCFJ5SC146456
LRWYGCFJ6SC146708
LRWYGCFJ3SC146634
LRWYGCFJXSC146338
LRWYGCFJ6SC146112
LRWYGCFJ2SC146429
LRWYGCFJ6SC146501
LRWYGCFJ4SC145671
LRWYGCFJ8SC145978
LRWYGCFJ5SC146005
LRWYGCFJ3SC146732
LRWYGCFJ3SC146570
LRWYGCFJ5SC145503
LRWYGCFJ8SC146502
LRWYGCFJ4SC145900
LRWYGCFJXSC146257
LRWYGCFJ1SC146731
LRWYGCFJ9SC146489
LRWYGCFJ7SC145518
LRWYGCFJ2SC145863
LRWYGCFJ9SC146024
LRWYGCFJ4SC146190
LRWYGCFJ2SC145409
LRWYGCFJ5SC146487
LRWYGCFJ0SC146574
LRWYGCFJ7SC146104
LRWYGCFJ5SC145680
LRWYGCFJ0SC145425
LRWYGCFJ1SC146583
LRWYGCFJ0SC146512
LRWYGCFJ4SC146271
LRWYGCFJXSC146162
LRWYGCFJ4SC146626
LRWYGCFJ7SC146619
LRWYGCFJ5SC145971
LRWYGCFJ2SC145412</t>
  </si>
  <si>
    <t>52,990,000
52,990,000
52,990,000
52,990,000
52,990,000
52,990,000
52,990,000
52,990,000
52,990,000
52,990,000
52,990,000
52,990,000
52,990,000
52,990,000
52,990,000
52,990,000
52,990,000
52,990,000
52,990,000
52,990,000
52,990,000
52,990,000
52,990,000
52,990,000
52,990,000
54,276,000
54,276,000
54,276,000
54,276,000
54,276,000
54,276,000
54,276,000
54,276,000
54,276,000
54,276,000
54,276,000
54,276,000
54,276,000
54,276,000
55,562,000
55,562,000
57,035,000
57,512,000
57,512,000
57,512,000</t>
  </si>
  <si>
    <t>05호3700
05호3867
05호3866
05호3863
05호3868
05호3865
05호3864
05호3862
05호3860
05호3861
05호3856
05호3839
05호3838
05호3835
05호3837
05호3859
05호3836
05호3858
05호3857
05호3855</t>
  </si>
  <si>
    <t>LRWYGCFJ2SC146396
LRWYGCFJ8SC146595
LRWYGCFJ8SC146418
LRWYGCFJ8SC145799
LRWYGCFJ8SC146659
LRWYGCFJ8SC146239
LRWYGCFJ8SC146080
LRWYGCFJ8SC145785
LRWYGCFJ7SC145485
LRWYGCFJ7SC146068
LRWYGCFJ6SC146322
LRWYGCFJ6SC146143
LRWYGCFJ6SC146062
LRWYGCFJ6SC145722
LRWYGCFJ6SC145994
LRWYGCFJ6SC147406
LRWYGCFJ6SC145817
LRWYGCFJ6SC146594
LRWYGCFJ6SC146448
LRWYGCFJ6SC146188</t>
  </si>
  <si>
    <t>52,190,000
52,190,000
52,190,000
52,190,000
52,190,000
52,190,000
52,190,000
52,190,000
52,190,000
52,190,000
52,190,000
52,190,000
52,190,000
52,190,000
52,190,000
52,190,000
52,190,000
52,190,000
52,190,000
52,190,000</t>
  </si>
  <si>
    <t>48나8984
48나8990
48나9000
48나9020
48나8980
48나8966
48나8992
48나8988
48나9010
48나8994
48나8996
48나8968
48나8972
48나8976
48나8998
48나8974
48나8986
48나9004
48나8970
48나9006</t>
  </si>
  <si>
    <t>LRWYGCFJ2SC145572
LRWYGCFJ3SC137271
LRWYGCFJ4SC137439
LRWYGCFJ9SC137548
LRWYGCFJ2SC137228
LRWYGCFJ0SC123473
LRWYGCFJ3SC137593
LRWYGCFJ3SC135665
LRWYGCFJ9SC122936
LRWYGCFJ3SC145550
LRWYGCFJ3SC146505
LRWYGCFJ0SC146591
LRWYGCFJ1SC146082
LRWYGCFJ1SC146650
LRWYGCFJ3SC146665
LRWYGCFJ1SC146647
LRWYGCFJ2SC146317
LRWYGCFJ4SC145735
LRWYGCFJ1SC146034
LRWYGCFJ5SC146439</t>
  </si>
  <si>
    <t>52,990,000
52,990,000
52,990,000
52,990,000
52,990,000
52,990,000
52,990,000
52,990,000
52,990,000
52,990,000
54,276,000
54,276,000
54,276,000
54,276,000
54,276,000
54,276,000
54,276,000
54,276,000
54,276,000
54,276,000</t>
  </si>
  <si>
    <t>05호2800
05호3300
05호3500
05호3724
05호3830
05호3831
05호3832
05호3833
05호3834
05호3869
05호3870
05호3871
05호3872
05호3873
05호3874
05호3875
05호1800
05호2200
05호3400
05호3725
05호3726
05호3728
05호3730
05호3731
05호3732
05호3734
05호3735
05호3736
05호3737
05호3738
05호3739
05호3747
05호3748
05호3752
05호3756
05호3757
05호3759
05호3760
05호3761
05호3763
05호3764
05호3829
05호3749
05호3750
05호3758
05호3762
05호3751
05호3753
05호3754
05호3755</t>
  </si>
  <si>
    <t>LRWYGCFJ3SC145595
LRWYGCFJ3SC146343
LRWYGCFJ4SC147405
LRWYGCFJ5SC145839
LRWYGCFJ5SC146053
LRWYGCFJ5SC146084
LRWYGCFJ5SC146442
LRWYGCFJ6SC145459
LRWYGCFJ6SC145588
LRWYGCFJ9SC146461
LRWYGCFJ9SC146606
LRWYGCFJXSC145710
LRWYGCFJXSC145951
LRWYGCFJXSC146050
LRWYGCFJXSC146632
LRWYGCFJXSC146713
LRWYGCFJ0SC146087
LRWYGCFJ1SC145868
LRWYGCFJ4SC145475
LRWYGCFJ8SC146287
LRWYGCFJ8SC145804
LRWYGCFJ6SC145672
LRWYGCFJ5SC145517
LRWYGCFJ4SC146285
LRWYGCFJ4SC146187
LRWYGCFJ3SC146374
LRWYGCFJ3SC145564
LRWYGCFJ2SC146012
LRWYGCFJ2SC145460
LRWYGCFJ1SC146499
LRWYGCFJ1SC146194
LRWYGCFJXSC146002
LRWYGCFJ8SC146581
LRWYGCFJ6SC146515
LRWYGCFJ4SC146304
LRWYGCFJ4SC145492
LRWYGCFJ2SC146415
LRWYGCFJ2SC145961
LRWYGCFJ1SC146471
LRWYGCFJ0SC146476
LRWYGCFJ0SC145683
LRWYGCFJ5SC145842
LRWYGCFJ8SC146449
LRWYGCFJ7SC146278
LRWYGCFJ2SC146494
LRWYGCFJ0SC146493
LRWYGCFJ7SC146099
LRWYGCFJ6SC145901
LRWYGCFJ5SC146571
LRWYGCFJ5SC145534</t>
  </si>
  <si>
    <t>52,190,000
52,190,000
52,190,000
52,190,000
52,190,000
52,190,000
52,190,000
52,190,000
52,190,000
52,190,000
52,190,000
52,190,000
52,190,000
52,190,000
52,190,000
52,190,000
53,476,000
53,476,000
53,476,000
53,476,000
53,476,000
53,476,000
53,476,000
53,476,000
53,476,000
53,476,000
53,476,000
53,476,000
53,476,000
53,476,000
53,476,000
53,476,000
53,476,000
53,476,000
53,476,000
53,476,000
53,476,000
53,476,000
53,476,000
53,476,000
53,476,000
53,476,000
54,762,000
54,762,000
54,762,000
54,762,000
54,949,000
54,949,000
54,949,000
54,949,000</t>
  </si>
  <si>
    <t>05호3742
05호3741
05호3740
05호3733
05호3729
05호3727</t>
  </si>
  <si>
    <t>LRWYGCFJ0SC135476
LRWYGCFJ1SC134627
LRWYGCFJ1SC135373
LRWYGCFJ4SC134914
LRWYGCFJ6SC135949
LRWYGCFJ7SC135829</t>
  </si>
  <si>
    <t>54,949,000
54,949,000
54,949,000
54,949,000
54,949,000
54,949,000</t>
  </si>
  <si>
    <t>17호5698
17호5694
17하5258
17하5257
17하5259
17호5695
17하5261
17하5256
17호5690
17호5692
17하5254
17호5697
17하5255
17하5260
17호5696
17호5691
17호5693
17호5708
17호5706
17호5707
17호5718
17호5719
17호5715
17하5265
17호5716
17호5713
17호5717
17호5712
17호5714
17하5269
17하5262
17하5268
17하5267
17하5264
17하5263
17하5270
17호5711
17하5266
17호5710
17호5709</t>
  </si>
  <si>
    <t>LRWYGCFJ2SC145605
LRWYGCFJ8SC146600
LRWYGCFJ0SC145795
LRWYGCFJ0SC146543
LRWYGCFJ9SC146136
LRWYGCFJ9SC145858
LRWYGCFJ9SC146525
LRWYGCFJ1SC145823
LRWYGCFJ8SC146032
LRWYGCFJ1SC145546
LRWYGCFJ1SC145899
LRWYGCFJ2SC145877
LRWYGCFJ1SC145885
LRWYGCFJ9SC146377
LRWYGCFJ2SC146088
LRWYGCFJ7SC146622
LRWYGCFJ8SC145477
LRWYGCFJ2SC146236
LRWYGCFJ0SC145831
LRWYGCFJ0SC146008
LRWYGCFJ5SC145727
LRWYGCFJ5SC145811
LRWYGCFJ2SC146141
LRWYGCFJ7SC145969
LRWYGCFJ3SC145418
LRWYGCFJ8SC146144
LRWYGCFJXSC146579
LRWYGCFJ4SC146142
LRWYGCFJXSC147411
LRWYGCFJ7SC146202
LRWYGCFJ6SC146479
LRWYGCFJ0SC145912
LRWYGCFJ0SC146199
LRWYGCFJ8SC145723
LRWYGCFJ7SC145583
LRWYGCFJ7SC146474
LRWYGCFJXSC146582
LRWYGCFJ2SC146673
LRWYGCFJXSC145495
LRWYGCFJXSC146419</t>
  </si>
  <si>
    <t>52,190,000
52,190,000
52,190,000
52,190,000
52,190,000
52,190,000
52,190,000
52,190,000
52,190,000
52,190,000
52,190,000
52,190,000
52,190,000
52,190,000
52,190,000
52,190,000
52,190,000
52,190,000
52,190,000
52,190,000
53,476,000
53,476,000
53,476,000
53,476,000
53,476,000
53,476,000
53,476,000
53,476,000
53,476,000
53,476,000
53,476,000
53,476,000
53,476,000
53,476,000
53,476,000
53,476,000
53,476,000
53,476,000
53,476,000
53,476,000</t>
  </si>
  <si>
    <t xml:space="preserve">경상남도 함안군 가야읍 함안대로 735 함안상공회의소 별관 2층 </t>
  </si>
  <si>
    <t>17하5238
17호5663
17호5661
17하5236
17하5240
17하5235
17하5241
17호5662
17호5660
17하5239
17하5237
17호5671
17호5668
17호5670
17호5667
17호5674
17호5672
17호5669
17호5666
17호5673
17하5249
17하5242
17하5247
17호5679
17하5250
17하5253
17하5252
17호5675
17하5244
17호5676
17호5677
17호5678
17하5251
17하5248
17호5689
17호5686
17호5688
17호5684
17호5685
17호5687</t>
  </si>
  <si>
    <t>LRWYGCFJ1SC146227
LRWYGCFJ7SC145857
LRWYGCFJ6SC146286
LRWYGCFJXSC145772
LRWYGCFJ0SC145442
LRWYGCFJ9SC146282
LRWYGCFJ0SC145702
LRWYGCFJ6SC145574
LRWYGCFJ8SC145866
LRWYGCFJ0SC146381
LRWYGCFJ2SC145765
LRWYGCFJ4SC146660
LRWYGCFJ3SC145838
LRWYGCFJ4SC146173
LRWYGCFJ3SC145760
LRWYGCFJ9SC145469
LRWYGCFJ6SC146126
LRWYGCFJ3SC146567
LRWYGCFJ1SC145532
LRWYGCFJ7SC146135
LRWYGCFJ9SC146721
LRWYGCFJ6SC146496
LRWYGCFJ7SC146426
LRWYGCFJ6SC146353
LRWYGCFJXSC146212
LRWYGCFJXSC146355
LRWYGCFJ8SC147410
LRWYGCFJ3SC146682
LRWYGCFJ7SC146653
LRWYGCFJ3SC145984
LRWYGCFJ4SC146254
LRWYGCFJ9SC145438
LRWYGCFJ5SC146165
LRWYGCFJ3SC146553
LRWYGCFJ8SC145446
LRWYGCFJ5SC146022
LRWYGCFJ7SC145437
LRWYGCFJ1SC146535
LRWYGCFJ2SC146365
LRWYGCFJ7SC146555</t>
  </si>
  <si>
    <t>53,476,000
53,476,000
53,476,000
53,476,000
53,476,000
53,476,000
53,476,000
53,476,000
53,476,000
53,476,000
53,476,000
53,476,000
53,476,000
53,476,000
53,476,000
53,476,000
53,476,000
53,476,000
53,476,000
53,476,000
54,762,000
54,762,000
54,762,000
54,762,000
54,762,000
54,762,000
54,762,000
54,762,000
54,762,000
54,762,000
54,762,000
54,762,000
54,762,000
54,762,000
54,762,000
54,762,000
54,762,000
54,762,000
54,762,000
54,762,000</t>
  </si>
  <si>
    <t>17호5650
17호5649
17호5652
17호5653
17호5654
17호5651
17호5655
17호5648
17호5659
17호5656
17호5657
17호5658</t>
  </si>
  <si>
    <t>LRW3E7FS3SC578589
LRW3E7FS7SC578725
LRW3E7FS7SC578644
LRW3E7FS7SC578546
LRW3E7FS2SC578566
LRW3E7FS3SC578768
LRW3E7FS4SC578651
LRW3E7FS8SC578569
LRW3E7FS2SC578776
LRW3E7FS2SC578504
LRW3E7FS3SC578690
LRW3E7FS3SC578575</t>
  </si>
  <si>
    <t>49,390,000
49,390,000
50,676,000
50,676,000
50,676,000
50,676,000
50,676,000
50,676,000
51,962,000
51,962,000
51,962,000
51,962,000</t>
  </si>
  <si>
    <t>05호4164
05호4166
05호4171
05호4172
05호4173
05호4176
05호4177
05호4178
05호4180
05호4181
05호4182
05호4183
05호4184
05호4185
05호4189
05호4190
05호4192
05호4194
05호4197
05호4199
05호4200
05호4211
05호4212
05호4217
05호4218
05호4221
05호4222
05호4223
05호4224
05호4225
05호4226
05호4231
05호4233
05호4238
05호4240
05호4243
05호4245
05호4246
05호4248
05호4249
05호4251
05호4252</t>
  </si>
  <si>
    <t>LRWYGCFJ8SC145639
LRWYGCFJ7SC145972
LRWYGCFJ1SC146616
LRWYGCFJ8SC147407
LRWYGCFJ8SC145818
LRWYGCFJ1SC145420
LRWYGCFJ3SC146486
LRWYGCFJ1SC146163
LRWYGCFJ0SC145635
LRWYGCFJ3SC146472
LRWYGCFJ0SC145909
LRWYGCFJXSC146243
LRWYGCFJ2SC145541
LRWYGCFJXSC146310
LRWYGCFJ0SC145618
LRWYGCFJXSC145996
LRWYGCFJ0SC145473
LRWYGCFJ4SC145993
LRWYGCFJ2SC145801
LRWYGCFJ6SC146577
LRWYGCFJXSC145822
LRWYGCFJ9SC145584
LRWYGCFJ3SC146312
LRWYGCFJ8SC145589
LRWYGCFJ1SC145630
LRWYGCFJ1SC146678
LRWYGCFJ2SC146639
LRWYGCFJ7SC145776
LRWYGCFJ4SC146657
LRWYGCFJ8SC145964
LRWYGCFJ1SC146387
LRWYGCFJ2SC145507
LRWYGCFJ2SC145491
LRWYGCFJ1SC146485
LRWYGCFJXSC145593
LRWYGCFJ0SC146042
LRWYGCFJ5SC145775
LRWYGCFJ7SC145888
LRWYGCFJ6SC146434
LRWYGCFJ4SC145928
LRWYGCFJ6SC145784
LRWYGCFJ0SC145599</t>
  </si>
  <si>
    <t>53,746,000
53,746,000
53,746,000
52,460,000
53,746,000
52,460,000
53,746,000
52,460,000
52,460,000
53,746,000
52,460,000
52,460,000
53,746,000
52,460,000
52,460,000
52,460,000
52,460,000
52,460,000
52,460,000
53,746,000
53,746,000
52,460,000
52,460,000
53,746,000
53,746,000
52,460,000
55,219,000
53,746,000
52,460,000
53,746,000
53,746,000
56,505,000
52,460,000
52,460,000
53,746,000
52,460,000
52,460,000
55,219,000
55,219,000
52,460,000
52,460,000
52,460,000</t>
  </si>
  <si>
    <t>130111-0013499</t>
  </si>
  <si>
    <t>124-81-25121</t>
  </si>
  <si>
    <t xml:space="preserve">경상남도 창원시 의창구 사화로 396 2층 208호 </t>
  </si>
  <si>
    <t>010-5055-0638</t>
  </si>
  <si>
    <t>nspring@kbfg.com</t>
  </si>
  <si>
    <t>17호1994
17호2011
17호2012
17호2013
17호2014
17호2015
17호2018
42하7035
42하7036
42하7037
42하7038
42하7039
42하7051
42하7052
42하7053
42하7056
42하7057
42하7058
42하7059
42하7060
42하7061
42하7062
42하7063
42하7065
42하7067
42하7068
42하7069
42하7071
42하7072
42하7073
42하7075
42하7076
42하7078
42하7079</t>
  </si>
  <si>
    <t>LRWYGCFJXSC146260
LRWYGCFJ6SC146014
LRWYGCFJ9SC146699
LRWYGCFJ8SC145706
LRWYGCFJXSC146145
LRWYGCFJ0SC146624
LRWYGCFJ3SC146116
LRWYGCFJ2SC146222
LRWYGCFJ9SC146556
LRWYGCFJXSC146291
LRWYGCFJ0SC146610
LRWYGCFJXSC145478
LRWYGCFJXSC145433
LRWYGCFJXSC146663
LRWYGCFJ2SC145992
LRWYGCFJ2SC145796
LRWYGCFJ2SC145703
LRWYGCFJ2SC145622
LRWYGCFJ2SC145670
LRWYGCFJ3SC145953
LRWYGCFJ1SC146406
LRWYGCFJ9SC145598
LRWYGCFJ9SC147397
LRWYGCFJ2SC146706
LRWYGCFJ7SC146412
LRWYGCFJ2SC147399
LRWYGCFJ9SC145827
LRWYGCFJXSC146517
LRWYGCFJ9SC146346
LRWYGCFJ3SC146679
LRWYGCFJ2SC146480
LRWYGCFJ3SC146231
LRWYGCFJ4SC146500
LRWYGCFJ1SC146017</t>
  </si>
  <si>
    <t>52,990,000
52,990,000
52,990,000
52,990,000
52,990,000
52,990,000
52,990,000
54,276,000
52,990,000
52,990,000
54,276,000
54,276,000
54,276,000
54,276,000
54,276,000
54,276,000
54,276,000
54,276,000
54,276,000
54,276,000
54,276,000
52,990,000
52,990,000
52,990,000
52,990,000
52,990,000
52,990,000
52,990,000
52,990,000
52,990,000
52,990,000
52,990,000
52,990,000
52,990,000</t>
  </si>
  <si>
    <t>05호4160
05호4161
05호4162
05호4163
05호4165
05호4167
05호4168
05호4169
05호4170
05호4174
05호4175
05호4179
05호4186
05호4187
05호4188
05호4191
05호4193
05호4195
05호4196
05호4198
05호4201
05호4202
05호4203
05호4204
05호4205
05호4206
05호4207
05호4208
05호4209
05호4210
05호4213
05호4214
05호4216
05호4219
05호4220
05호4227
05호4228
05호4229
05호4230
05호4232
05호4234
05호4235
05호4236
05호4237
05호4239
05호4241
05호4242
05호4244
05호4247
05호4250</t>
  </si>
  <si>
    <t>LRWYGCFJ9SC146363
LRWYGCFJXSC146128
LRWYGCFJ0SC146378
LRWYGCFJ6SC145879
LRWYGCFJ8SC146547
LRWYGCFJ6SC145896
LRWYGCFJ5SC145730
LRWYGCFJ1SC146695
LRWYGCFJXSC145836
LRWYGCFJ4SC146609
LRWYGCFJ1SC145448
LRWYGCFJ7SC145650
LRWYGCFJ3SC145791
LRWYGCFJ7SC145860
LRWYGCFJXSC146274
LRWYGCFJ8SC146323
LRWYGCFJ7SC146300
LRWYGCFJ8SC145625
LRWYGCFJ0SC146722
LRWYGCFJ3SC146696
LRWYGCFJ5SC146697
LRWYGCFJ3SC146360
LRWYGCFJ5SC146506
LRWYGCFJ7SC146264
LRWYGCFJ8SC145897
LRWYGCFJ9SC145908
LRWYGCFJ7SC145597
LRWYGCFJXSC145903
LRWYGCFJ0SC146400
LRWYGCFJ9SC146539
LRWYGCFJ8SC145527
LRWYGCFJ2SC145524
LRWYGCFJ9SC145925
LRWYGCFJ4SC146223
LRWYGCFJ9SC146668
LRWYGCFJ9SC146511
LRWYGCFJ3SC146469
LRWYGCFJ7SC145938
LRWYGCFJ7SC145566
LRWYGCFJ0SC145960
LRWYGCFJXSC146453
LRWYGCFJ6SC145557
LRWYGCFJ3SC145712
LRWYGCFJXSC145643
LRWYGCFJ5SC145551
LRWYGCFJ9SC145472
LRWYGCFJ8SC145740
LRWYGCFJ9SC146055
LRWYGCFJ7SC146491
LRWYGCFJ9SC146413</t>
  </si>
  <si>
    <t>54,389,000
53,746,000
53,746,000
52,460,000
52,460,000
52,460,000
52,460,000
52,460,000
56,505,000
53,746,000
56,505,000
53,746,000
55,032,000
53,746,000
55,032,000
53,746,000
52,460,000
52,460,000
54,389,000
52,460,000
53,746,000
54,389,000
53,746,000
52,460,000
53,746,000
52,460,000
52,460,000
52,460,000
56,505,000
54,389,000
53,746,000
52,460,000
53,746,000
52,460,000
55,219,000
52,460,000
52,460,000
52,460,000
53,746,000
52,460,000
53,746,000
56,505,000
53,746,000
55,032,000
55,032,000
52,460,000
52,460,000
52,460,000
52,460,000
52,460,000</t>
  </si>
  <si>
    <t>05호3175
05호3170
05호3181
05호3177
05호3179
05호3174
05호3172
05호3183
05호3184
05호3173
05호3171
05호3180
05호3176
05호3178
05호3182
05호3185</t>
  </si>
  <si>
    <t>LRW3E7FS6SC578604
LRW3E7FS0SC578520
LRW3E7FS9SC578614
LRW3E7FS2SC578633
LRW3E7FS3SC578477
LRW3E7FS9SC578757
LRW3E7FSXSC578766
LRW3E7FSXSC578783
LRW3E7FS7SC578756
LRW3E7FS0SC578680
LRW3E7FS8SC578751
LRW3E7FS1SC578560
LRW3E7FS9SC578788
LRW3E7FS9SC578726
LRW3E7FS2SC578647
LRW3E7FS4SC578679</t>
  </si>
  <si>
    <t>50,676,000
53,435,000
51,962,000
49,390,000
49,390,000
49,390,000
52,149,000
52,605,000
49,390,000
49,390,000
51,962,000
49,390,000
50,676,000
49,390,000
50,676,000
50,676,000</t>
  </si>
  <si>
    <t>48나9463
48나9188
48나9465</t>
  </si>
  <si>
    <t>LRWYGCFJ7SC123521
LRWYGCFJ6SC134610
LRWYGCFJ2SC123314</t>
  </si>
  <si>
    <t>52,990,000
52,990,000
54,276,000</t>
  </si>
  <si>
    <t>17하1627
17하1615
17하1622
17하1623
17하1614
17하1616
17하1617
17하1620
17하1621
17하1619
17하1613
17하1618
17하1625
17하1626
17하1555
17하1600</t>
  </si>
  <si>
    <t>LRWYGCFJ8SC122622
LRWYGCFJ5SC123503
LRWYGCFJ9SC136481
LRWYGCFJ4SC122715
LRWYGCFJ6SC123414
LRWYGCFJ7SC106427
LRWYGCFJ1SC123191
LRWYGCFJ2SC106156
LRWYGCFJ4SC123167
LRWYGCFJ7SC106248
LRWYGCFJ8SC104685
LRWYGCFJXSC104493
LRWYGCFJ6SC104720
LRWYGCFJ8SC123561
LRWYGCFJ2SC123300
LRWYGCFJ3SC123449</t>
  </si>
  <si>
    <t>54,276,000
52,990,000
52,990,000
52,990,000
52,990,000
52,990,000
52,990,000
52,990,000
52,990,000
52,990,000
52,990,000
52,990,000
54,276,000
54,276,000
52,990,000
52,990,000</t>
  </si>
  <si>
    <t>48나9114
48나9104
48나9098
48나9152
48나9148
48나9124
48나9116
48나9120
48나9164
48나9162
48나9160
48나9459
48나9158
48나9156
48나9154
48나9184
48나9176
48나9166</t>
  </si>
  <si>
    <t>LRWYGCFJ2SC122857
LRWYGCFJ6SC123462
LRWYGCFJ3SC122981
LRWYGCFJ5SC123470
LRWYGCFJ4SC123105
LRWYGCFJ3SC123466
LRWYGCFJ7SC123471
LRWYGCFJ2SC122700
LRWYGCFJ1SC123370
LRWYGCFJ8SC123236
LRWYGCFJ5SC123372
LRWYGCFJ6SC122781
LRWYGCFJ6SC123235
LRWYGCFJ4SC123170
LRWYGCFJ8SC123530
LRWYGCFJ5SC122500
LRWYGCFJXSC123190
LRWYGCFJ7SC123566</t>
  </si>
  <si>
    <t>54,276,000
54,276,000
54,276,000
55,562,000
55,562,000
55,562,000
55,562,000
55,562,000
52,990,000
52,990,000
52,990,000
52,990,000
52,990,000
52,990,000
52,990,000
54,276,000
54,276,000
54,276,000</t>
  </si>
  <si>
    <t>17하1612
17하1611
17하1610
17하1609
17하1608
17하1607
17하1605</t>
  </si>
  <si>
    <t>LRWYGCFJ9SC123164
LRWYGCFJ0SC123280
LRWYGCFJ4SC122956
LRWYGCFJ0SC122825
LRWYGCFJ5SC122836
LRWYGCFJ7SC122465
LRWYGCFJ8SC122541</t>
  </si>
  <si>
    <t>54,276,000
54,276,000
54,276,000
54,276,000
54,276,000
54,276,000
54,276,000</t>
  </si>
  <si>
    <t>17하1559
17하1558
17하1557
17하1556
17하1554
17하1553
17하1552
17하1551
17하1570
17하1569
17하1568
17하1565
17하1564
17하1567
17하1566
17하1563
17하1562
17하1561
17하1560
17하1602
17하1601
17하1598
17하1597
17하1595
17하1596
17하1594
17하1593
17하1592
17하1591
17하1590
17하1589
17하1587
17하1586
17하1584
17하1585
17하1583
17하1582
17하1581
17하1588
17하1580
17하1578
17하1579
17하1577
17하1573
17하1574
17하1576
17하1575
17하1572
17하1571
17하1604</t>
  </si>
  <si>
    <t>LRWYGCFJ6SC123509
LRWYGCFJ4SC123184
LRWYGCFJ8SC123334
LRWYGCFJ6SC122537
LRWYGCFJ6SC123008
LRWYGCFJ6SC123266
LRWYGCFJ6SC123378
LRWYGCFJ3SC123452
LRWYGCFJ8SC123110
LRWYGCFJ1SC123109
LRWYGCFJXSC122654
LRWYGCFJ4SC122651
LRWYGCFJ8SC123592
LRWYGCFJ4SC122990
LRWYGCFJ3SC122513
LRWYGCFJ9SC122872
LRWYGCFJ9SC122869
LRWYGCFJ5SC123601
LRWYGCFJ8SC122653
LRWYGCFJ5SC122772
LRWYGCFJ2SC123295
LRWYGCFJ4SC122939
LRWYGCFJ4SC122584
LRWYGCFJ6SC122909
LRWYGCFJXSC122718
LRWYGCFJ2SC123233
LRWYGCFJ9SC122919
LRWYGCFJ9SC122757
LRWYGCFJ8SC122636
LRWYGCFJ3SC122821
LRWYGCFJ3SC123306
LRWYGCFJ3SC122494
LRWYGCFJ7SC122787
LRWYGCFJ8SC118389
LRWYGCFJ5SC122920
LRWYGCFJ2SC122440
LRWYGCFJ4SC122570
LRWYGCFJ8SC122829
LRWYGCFJ2SC123037
LRWYGCFJ6SC122666
LRWYGCFJ9SC122581
LRWYGCFJ7SC122966
LRWYGCFJ6SC123347
LRWYGCFJ8SC123429
LRWYGCFJ8SC122832
LRWYGCFJ7SC123003
LRWYGCFJ7SC122837
LRWYGCFJ9SC123536
LRWYGCFJ3SC123113
LRWYGCFJ5SC122822</t>
  </si>
  <si>
    <t>54,276,000
54,276,000
54,276,000
54,276,000
54,276,000
54,276,000
54,276,000
54,276,000
55,562,000
55,562,000
55,562,000
55,562,000
55,562,000
55,562,000
55,562,000
55,562,000
55,562,000
55,562,000
55,562,000
52,990,000
52,990,000
52,990,000
52,990,000
52,990,000
52,990,000
52,990,000
52,990,000
52,990,000
52,990,000
52,990,000
52,990,000
52,990,000
52,990,000
52,990,000
52,990,000
52,990,000
52,990,000
52,990,000
52,990,000
52,990,000
52,990,000
52,990,000
52,990,000
52,990,000
52,990,000
52,990,000
52,990,000
52,990,000
52,990,000
54,276,000</t>
  </si>
  <si>
    <t>임수진</t>
  </si>
  <si>
    <t>배성오</t>
  </si>
  <si>
    <t>김명철</t>
  </si>
  <si>
    <t>백승우</t>
  </si>
  <si>
    <t>05호2997
05호2998
05호2995
05호2996</t>
  </si>
  <si>
    <t>LRW3E7FS6SC578795
LRW3E7FS3SC578592
LRW3E7FS4SC578682
LRW3E7FS2SC578552</t>
  </si>
  <si>
    <t>50,676,000
50,676,000
49,390,000
49,390,000</t>
  </si>
  <si>
    <t>주식회사 붐렌트카</t>
  </si>
  <si>
    <t>180111-0807959</t>
  </si>
  <si>
    <t>607-86-03568</t>
  </si>
  <si>
    <t xml:space="preserve">부산광역시 연제구 중앙대로 1253 . </t>
  </si>
  <si>
    <t>051-501-3040</t>
  </si>
  <si>
    <t>010-2593-6128</t>
  </si>
  <si>
    <t>japy1962@naver.com</t>
  </si>
  <si>
    <t>박민서</t>
  </si>
  <si>
    <t>문지훈</t>
  </si>
  <si>
    <t>주식회사 엘지유플러스볼트업</t>
  </si>
  <si>
    <t>110111-8966933</t>
  </si>
  <si>
    <t>882-88-02878</t>
  </si>
  <si>
    <t>김동철</t>
  </si>
  <si>
    <t>17호5608
17호5609
17호5613
17호5618
17호5624
17호5615
17호5617
17호5610
17호5619
17호5623
17호5626
17하5209
17호5625
17호5627
17호5612
17하5207
17하5208
17호5611
17하5218
17하5225
17하5215
17하5224
17호5630
17하5232
17하5230
17하5223
17하5228
17하5231
17호5628
17하5222
17하5229
17하5219
17호5629
17하5213
17하5217
17하5227
17하5226
17하5220</t>
  </si>
  <si>
    <t>LRWYGCFJ3SC122852
LRWYGCFJ3SC123029
LRWYGCFJ6SC123493
LRWYGCFJ7SC122868
LRWYGCFJ3SC123385
LRWYGCFJ9SC123150
LRWYGCFJ5SC123226
LRWYGCFJ5SC123369
LRWYGCFJ9SC123102
LRWYGCFJ4SC122679
LRWYGCFJ7SC122854
LRWYGCFJXSC123223
LRWYGCFJ3SC123354
LRWYGCFJ5SC122495
LRWYGCFJ6SC123168
LRWYGCFJ6SC123106
LRWYGCFJ1SC123465
LRWYGCFJ1SC123398
LRWYGCFJ8SC123222
LRWYGCFJ4SC118390
LRWYGCFJ5SC123596
LRWYGCFJ0SC122923
LRWYGCFJ5SC122870
LRWYGCFJ6SC123400
LRWYGCFJ1SC118394
LRWYGCFJ1SC123157
LRWYGCFJ3SC122947
LRWYGCFJ1SC122445
LRWYGCFJ9SC123469
LRWYGCFJ8SC122703
LRWYGCFJ2SC123071
LRWYGCFJ1SC122512
LRWYGCFJ3SC122995
LRWYGCFJXSC122864
LRWYGCFJ9SC123598
LRWYGCFJ1SC123126
LRWYGCFJ4SC122827
LRWYGCFJ0SC123599</t>
  </si>
  <si>
    <t>53,476,000
53,476,000
53,476,000
54,762,000
53,476,000
53,476,000
54,762,000
53,476,000
54,762,000
53,476,000
53,476,000
54,762,000
53,476,000
53,476,000
53,476,000
54,762,000
54,762,000
53,476,000
54,762,000
52,190,000
54,762,000
52,190,000
54,762,000
53,476,000
53,476,000
52,190,000
53,476,000
53,476,000
54,762,000
54,762,000
53,476,000
54,762,000
54,762,000
54,762,000
54,762,000
52,190,000
52,190,000
54,762,000</t>
  </si>
  <si>
    <t>이왕재</t>
  </si>
  <si>
    <t>이예찬</t>
  </si>
  <si>
    <t>이원준</t>
  </si>
  <si>
    <t>이시형</t>
  </si>
  <si>
    <t>이정재</t>
  </si>
  <si>
    <t>이주창</t>
  </si>
  <si>
    <t>이병준</t>
  </si>
  <si>
    <t>이지영</t>
  </si>
  <si>
    <t>지급신청접수</t>
  </si>
  <si>
    <t>이한나</t>
  </si>
  <si>
    <t>윤나라</t>
  </si>
  <si>
    <t>이훈</t>
  </si>
  <si>
    <t>박진태</t>
  </si>
  <si>
    <t>임동길</t>
  </si>
  <si>
    <t>박인규</t>
  </si>
  <si>
    <t>임유리</t>
  </si>
  <si>
    <t>박명준</t>
  </si>
  <si>
    <t>정기주</t>
  </si>
  <si>
    <t>명정길</t>
  </si>
  <si>
    <t>주식회사 보배반점경상지사</t>
  </si>
  <si>
    <t>180111-1420312</t>
  </si>
  <si>
    <t>209-88-02336</t>
  </si>
  <si>
    <t>주봄결</t>
  </si>
  <si>
    <t>주식회사 리앤리파트너즈</t>
  </si>
  <si>
    <t>110111-8411863</t>
  </si>
  <si>
    <t>852-87-02579</t>
  </si>
  <si>
    <t>김영현</t>
  </si>
  <si>
    <t>김민수</t>
  </si>
  <si>
    <t>육수민</t>
  </si>
  <si>
    <t>유상혁</t>
  </si>
  <si>
    <t>주식회사 여주현대부품</t>
  </si>
  <si>
    <t>131211-0017620</t>
  </si>
  <si>
    <t>126-81-71617</t>
  </si>
  <si>
    <t>안태규</t>
  </si>
  <si>
    <t>주식회사 아이오티즈</t>
  </si>
  <si>
    <t>134111-0583654</t>
  </si>
  <si>
    <t>837-88-02145</t>
  </si>
  <si>
    <t>손진이</t>
  </si>
  <si>
    <t>손동혁</t>
  </si>
  <si>
    <t>주식회사 새벽집</t>
  </si>
  <si>
    <t>110111-2485997</t>
  </si>
  <si>
    <t>608-81-46492</t>
  </si>
  <si>
    <t>조주희</t>
  </si>
  <si>
    <t>박현호</t>
  </si>
  <si>
    <t>박경미</t>
  </si>
  <si>
    <t>에이에이에이문화예술협동조합</t>
  </si>
  <si>
    <t>140151-0009921</t>
  </si>
  <si>
    <t>294-86-03402</t>
  </si>
  <si>
    <t>김현철</t>
  </si>
  <si>
    <t>010-4763-2425</t>
  </si>
  <si>
    <t>김태환</t>
  </si>
  <si>
    <t>김태완</t>
  </si>
  <si>
    <t>김예은</t>
  </si>
  <si>
    <t>권오정</t>
  </si>
  <si>
    <t>권소라</t>
  </si>
  <si>
    <t>공슬기</t>
  </si>
  <si>
    <t>강인화</t>
  </si>
  <si>
    <t>유한회사 한마음유통</t>
  </si>
  <si>
    <t>210114-0040134</t>
  </si>
  <si>
    <t>402-81-48252</t>
  </si>
  <si>
    <t>전수민</t>
  </si>
  <si>
    <t>이준우</t>
  </si>
  <si>
    <t>이규헌</t>
  </si>
  <si>
    <t>주식회사 유닛커넥트</t>
  </si>
  <si>
    <t>135511-0439155</t>
  </si>
  <si>
    <t>732-81-03520</t>
  </si>
  <si>
    <t>주식회사 크리에이티브콜렉티브</t>
  </si>
  <si>
    <t>110111-0923800</t>
  </si>
  <si>
    <t>257-86-03500</t>
  </si>
  <si>
    <t>최우영</t>
  </si>
  <si>
    <t>최병규</t>
  </si>
  <si>
    <t>주식회사 풍양이엔씨</t>
  </si>
  <si>
    <t>110111-1652414</t>
  </si>
  <si>
    <t>114-81-87590</t>
  </si>
  <si>
    <t>한국민</t>
  </si>
  <si>
    <t>박순하</t>
  </si>
  <si>
    <t>함태식</t>
  </si>
  <si>
    <t>박경태</t>
  </si>
  <si>
    <t>허큰별</t>
  </si>
  <si>
    <t>김윤설</t>
  </si>
  <si>
    <t>61무1853
61무2754
15마4592
15마4372
06루7435
06루7265</t>
  </si>
  <si>
    <t>LRWYGCFJ0SC134702
LRWYGCFJ6SC135370
LRWYGCFJ7SC134714
LRWYGCFJ1SC135471
LRWYGCFJ1SC135597
LRWYGCFJ6SC135269</t>
  </si>
  <si>
    <t>52,990,000
52,990,000
52,990,000
52,990,000
54,276,000
54,276,000</t>
  </si>
  <si>
    <t>15저4139
15저4672
15저4197
15저4726
46가2631
46가2748
15마4534
15마4529</t>
  </si>
  <si>
    <t>LRWYGCFJ7SC135247
LRWYGCFJ6SC135367
LRWYGCFJ1SC134921
LRWYGCFJXSC135601
LRWYGCFJ2SC134927
LRWYGCFJXSC135839
LRWYGCFJ7SC135958
LRWYGCFJ6SC134641</t>
  </si>
  <si>
    <t>54,276,000
54,276,000
54,919,000
54,276,000
54,276,000
54,276,000
54,276,000
54,276,000</t>
  </si>
  <si>
    <t>18두4271
46모2751
46모2735
46모3149
46모2697
19수5483
68서4615
68서4196
68서4364
39너8653
46가2391
46가2743</t>
  </si>
  <si>
    <t>LRWYGCFJ8SC134902
LRWYGCFJ3SC135164
LRWYGCFJ2SC134717
LRWYGCFJ9SC134620
LRWYGCFJ8SC134897
LRWYGCFJ9SC135086
LRWYGCFJ1SC134904
LRWYGCFJ6SC134798
LRWYGCFJ8SC135953
LRWYGCFJ5SC134968
LRWYGCFJ9SC134794
LRWYGCFJ9SC135301</t>
  </si>
  <si>
    <t>52,990,000
52,990,000
52,990,000
52,990,000
52,990,000
52,990,000
52,990,000
52,990,000
54,276,000
55,562,000
55,562,000
55,562,000</t>
  </si>
  <si>
    <t>차놀자렌트카 주식회사</t>
  </si>
  <si>
    <t>161211-0043439</t>
  </si>
  <si>
    <t>369-86-01538</t>
  </si>
  <si>
    <t xml:space="preserve">경기도 광주시 이배재로 210 3층 301호 </t>
  </si>
  <si>
    <t>010-2700-0939</t>
  </si>
  <si>
    <t>ljs4300@naver.com</t>
  </si>
  <si>
    <t>31하6177
31하6176
31하6175</t>
  </si>
  <si>
    <t>LRWYGCFJXSC134884
LRWYGCFJ8SC135578
LRWYGCFJ1SC135583</t>
  </si>
  <si>
    <t>54,276,000
54,276,000
54,276,000</t>
  </si>
  <si>
    <t>주식회사 씨에이치렌트카</t>
  </si>
  <si>
    <t>160111-0094980</t>
  </si>
  <si>
    <t>648-88-03296</t>
  </si>
  <si>
    <t xml:space="preserve">대전광역시 동구 우암로277번길 132 2호 </t>
  </si>
  <si>
    <t>042-634-9600</t>
  </si>
  <si>
    <t>010-4589-8217</t>
  </si>
  <si>
    <t>car4374@nate.com</t>
  </si>
  <si>
    <t>07호8423
07호8422</t>
  </si>
  <si>
    <t>LRWYGCFJ3SC104593
LRWYGCFJ3SC106506</t>
  </si>
  <si>
    <t>주식회사 현대렌트카</t>
  </si>
  <si>
    <t>160111-0211211</t>
  </si>
  <si>
    <t>305-81-82866</t>
  </si>
  <si>
    <t xml:space="preserve">대전광역시 동구 우암로277번길 132 . </t>
  </si>
  <si>
    <t>09서8451
40라7814
24다6851
227오7805
227오7806
227오7818
09서8004
24다6974
24다6954
227오7816
24다6847
24다6832
227오7802
24다6892
24다6947
09서8220
09서7906
09서8476
09서8264
227오7812
227오7803
09서8625
09서8715
09서8082
09서8062
09서8454
09서8605
09서8402
40라7648
09서8841
09서8207
227오7813
09서8221
24다6943
24다6952
09서8432</t>
  </si>
  <si>
    <t>LRWYGCFJ5SC123243
LRWYGCFJ5SC122528
LRWYGCFJ4SC123007
LRWYGCFJ4SC122522
LRWYGCFJ7SC123261
LRWYGCFJ9SC122886
LRWYGCFJ9SC122774
LRWYGCFJ8SC123172
LRWYGCFJ7SC123406
LRWYGCFJ2SC123278
LRWYGCFJ8SC123379
LRWYGCFJ8SC123401
LRWYGCFJ0SC122534
LRWYGCFJ7SC123292
LRWYGCFJ7SC123258
LRWYGCFJ7SC123244
LRWYGCFJXSC122783
LRWYGCFJ9SC123245
LRWYGCFJ3SC123323
LRWYGCFJ3SC122804
LRWYGCFJ8SC122894
LRWYGCFJ5SC122934
LRWYGCFJ5SC118401
LRWYGCFJ9SC122905
LRWYGCFJ7SC122644
LRWYGCFJ8SC122538
LRWYGCFJ7SC122725
LRWYGCFJ8SC122944
LRWYGCFJ4SC123282
LRWYGCFJXSC122802
LRWYGCFJ1SC123045
LRWYGCFJ2SC122809
LRWYGCFJ9SC123214
LRWYGCFJ1SC106018
LRWYGCFJ9SC106042
LRWYGCFJXSC104431</t>
  </si>
  <si>
    <t>52,990,000
52,990,000
52,990,000
52,990,000
52,990,000
52,990,000
52,990,000
52,990,000
52,990,000
52,990,000
52,990,000
52,990,000
52,990,000
52,990,000
52,990,000
52,990,000
54,276,000
54,276,000
54,276,000
54,276,000
54,276,000
54,276,000
54,276,000
54,276,000
54,276,000
54,276,000
54,276,000
54,276,000
54,276,000
54,276,000
54,276,000
54,276,000
54,276,000
54,276,000
54,276,000
55,562,000</t>
  </si>
  <si>
    <t xml:space="preserve">서울특별시 강동구 천호옛길 19 216호 </t>
  </si>
  <si>
    <t>01호5370
01호5371
01호5374
01호5373
01호5372</t>
  </si>
  <si>
    <t>LRWYGCFJ9SC105974
LRWYGCFJ9SC104274
LRWYGCFJ9SC103996
LRWYGCFJXSC106082
LRWYGCFJ9SC104145</t>
  </si>
  <si>
    <t>54,276,000
54,276,000
54,276,000
54,276,000
54,276,000</t>
  </si>
  <si>
    <t>서유정</t>
  </si>
  <si>
    <t>권소희</t>
  </si>
  <si>
    <t>김정훈</t>
  </si>
  <si>
    <t>주식회사 도도렌트카</t>
  </si>
  <si>
    <t>110111-3609249</t>
  </si>
  <si>
    <t>220-87-43661</t>
  </si>
  <si>
    <t xml:space="preserve">서울특별시 서초구 청계산로9길 70 내곡SH프라자 지하1층 b101호 </t>
  </si>
  <si>
    <t>02-518-6172</t>
  </si>
  <si>
    <t>010-8994-1437</t>
  </si>
  <si>
    <t>dodorentcar@naver.com</t>
  </si>
  <si>
    <t>정재우</t>
  </si>
  <si>
    <t>노기훈</t>
  </si>
  <si>
    <t>김혜령</t>
  </si>
  <si>
    <t>이예지</t>
  </si>
  <si>
    <t>김덕영</t>
  </si>
  <si>
    <t>최성훈</t>
  </si>
  <si>
    <t>노인철</t>
  </si>
  <si>
    <t>주식회사 유니원</t>
  </si>
  <si>
    <t>230111-0385855</t>
  </si>
  <si>
    <t>875-81-02527</t>
  </si>
  <si>
    <t>임상혁</t>
  </si>
  <si>
    <t>신재민</t>
  </si>
  <si>
    <t>류효열</t>
  </si>
  <si>
    <t>김원주</t>
  </si>
  <si>
    <t>탁현재</t>
  </si>
  <si>
    <t>석현지</t>
  </si>
  <si>
    <t>강천구</t>
  </si>
  <si>
    <t>박하나</t>
  </si>
  <si>
    <t>김동현</t>
  </si>
  <si>
    <t>최동호</t>
  </si>
  <si>
    <t>송창병</t>
  </si>
  <si>
    <t>주식회사 스테디</t>
  </si>
  <si>
    <t>180111-1421633</t>
  </si>
  <si>
    <t>327-81-02386</t>
  </si>
  <si>
    <t>민윤기</t>
  </si>
  <si>
    <t>주식회사 퍼솔</t>
  </si>
  <si>
    <t>180111-1583590</t>
  </si>
  <si>
    <t>844-86-03148</t>
  </si>
  <si>
    <t>신종훈</t>
  </si>
  <si>
    <t>박상훈</t>
  </si>
  <si>
    <t>조만기</t>
  </si>
  <si>
    <t>김철</t>
  </si>
  <si>
    <t>허은진</t>
  </si>
  <si>
    <t>주식회사약사골전통주 농업회사법인</t>
  </si>
  <si>
    <t>284411-0129922</t>
  </si>
  <si>
    <t>883-87-02480</t>
  </si>
  <si>
    <t>최혁환</t>
  </si>
  <si>
    <t>05호3595
05호3616
05호3596
05호3590
05호3614
05호3598
05호3599
05호3588
05호3605
05호3592
05호3612
05호3597
05호3604
05호3606
05호3607
05호3608
05호3587
05호3610
05호3602
05호3603
05호3615
05호3617
05호3609
05호3601
05호3613
05호3594
05호3600
05호3591
05호3611
05호3593
05호3589</t>
  </si>
  <si>
    <t>LRW3E7FS0SC578839
LRW3E7FSXSC578802
LRW3E7FS1SC578557
LRW3E7FS0SC578632
LRW3E7FSXSC578671
LRW3E7FS1SC578817
LRW3E7FS4SC578553
LRW3E7FS0SC578534
LRW3E7FS6SC578666
LRW3E7FS0SC578761
LRW3E7FS8SC578734
LRW3E7FS1SC578672
LRW3E7FS6SC578652
LRW3E7FS6SC578733
LRW3E7FS6SC578764
LRW3E7FS7SC578661
LRW3E7FS0SC578484
LRW3E7FS8SC578524
LRW3E7FS4SC578763
LRW3E7FS5SC578562
LRW3E7FSXSC578704
LRW3E7FSXSC578833
LRW3E7FS7SC578787
LRW3E7FS4SC578732
LRW3E7FSXSC578668
LRW3E7FS0SC578825
LRW3E7FS4SC578603
LRW3E7FS0SC578646
LRW3E7FS8SC578698
LRW3E7FS0SC578792
LRW3E7FS0SC578548</t>
  </si>
  <si>
    <t>49,390,000
49,390,000
49,390,000
49,390,000
49,390,000
49,390,000
49,390,000
49,390,000
49,390,000
49,390,000
49,390,000
49,390,000
49,390,000
49,390,000
49,390,000
49,390,000
49,390,000
49,390,000
50,676,000
50,676,000
50,676,000
50,676,000
50,676,000
50,676,000
50,676,000
50,676,000
50,676,000
50,676,000
50,676,000
50,676,000
50,676,000</t>
  </si>
  <si>
    <t>54허3518
54허3519
54허3520
54허3521
54허3522
54허3523
54허3524
54허3525
54허3526
54허3527
54허3528
54허3529
54허3530
54허3531
54허3532
54허3533
54허3534
54허3535
54허3536
54허3537
54허3538
54허3539
54허3540
54허3541
54허3542
54허3543
54허3544
54허3545
54허3546
54허3547
54허3548
54허3549</t>
  </si>
  <si>
    <t>LRWYGCFJ0SC106611
LRWYGCFJ0SC106236
LRWYGCFJ0SC104227
LRWYGCFJXSC104364
LRWYGCFJ2SC104312
LRWYGCFJ8SC104640
LRWYGCFJ7SC106461
LRWYGCFJ2SC106416
LRWYGCFJ2SC104410
LRWYGCFJ2SC104598
LRWYGCFJXSC106468
LRWYGCFJ1SC104365
LRWYGCFJ2SC106089
LRWYGCFJ2SC104357
LRWYGCFJXSC106471
LRWYGCFJ5SC104451
LRWYGCFJ8SC104296
LRWYGCFJ9SC104260
LRWYGCFJ8SC106064
LRWYGCFJ5SC106376
LRWYGCFJ8SC104234
LRWYGCFJ2SC104682
LRWYGCFJ2SC104343
LRWYGCFJ4SC104408
LRWYGCFJ7SC106377
LRWYGCFJ4SC104733
LRWYGCFJ6SC106192
LRWYGCFJ7SC106119
LRWYGCFJ5SC104501
LRWYGCFJ8SC106565
LRWYGCFJ9SC106039
LRWYGCFJ7SC106105</t>
  </si>
  <si>
    <t>56,205,000
54,276,000
54,276,000
55,562,000
52,990,000
52,990,000
52,990,000
52,990,000
52,990,000
52,990,000
52,990,000
52,990,000
52,990,000
52,990,000
52,990,000
52,990,000
52,990,000
52,990,000
52,990,000
52,990,000
52,990,000
52,990,000
52,990,000
52,990,000
52,990,000
52,990,000
52,990,000
52,990,000
52,990,000
54,276,000
54,276,000
55,749,000</t>
  </si>
  <si>
    <t>05호3057
05호3087
05호3078
05호3054
05호3068
05호3080
05호3044
05호3096
05호3086
05호3097
05호3090
05호3035
05호3043
05호3049
05호3089
05호3082
05호3067
05호3047
05호3028
05호3059
05호3066
05호3037
05호3041
05호3030
05호3024
05호3088
05호3071
05호3058
05호3013
05호3062
05호3055
05호3077
05호3075
05호3016
05호3070
05호3042
05호3093
05호3008
05호3019
05호3031
05호3021
05호3027
05호3026
05호3091
05호3007
05호3060
05호3051</t>
  </si>
  <si>
    <t>LRWYGCFJ0SC106267
LRWYGCFJ8SC106355
LRWYGCFJ4SC106580
LRWYGCFJ1SC106648
LRWYGCFJ8SC104055
LRWYGCFJ1SC104219
LRWYGCFJ7SC104595
LRWYGCFJ2SC106500
LRWYGCFJXSC104736
LRWYGCFJ9SC104632
LRWYGCFJ0SC106463
LRWYGCFJ8SC106095
LRWYGCFJ9SC106445
LRWYGCFJ2SC106657
LRWYGCFJ2SC104746
LRWYGCFJ3SC104691
LRWYGCFJ7SC106508
LRWYGCFJ6SC104295
LRWYGCFJ0SC104339
LRWYGCFJ2SC104634
LRWYGCFJ1SC106598
LRWYGCFJ3SC104495
LRWYGCFJ2SC104522
LRWYGCFJ8SC106436
LRWYGCFJ4SC106403
LRWYGCFJXSC104638
LRWYGCFJ8SC104749
LRWYGCFJ0SC106477
LRWYGCFJ3SC104397
LRWYGCFJ9SC104677
LRWYGCFJXSC104669
LRWYGCFJ8SC104573
LRWYGCFJ1SC104222
LRWYGCFJ2SC104648
LRWYGCFJXSC106518
LRWYGCFJ6SC104460
LRWYGCFJ1SC104477
LRWYGCFJ0SC106446
LRWYGCFJ1SC104267
LRWYGCFJ7SC104418
LRWYGCFJ8SC106548
LRWYGCFJ2SC104701
LRWYGCFJ5SC106295
LRWYGCFJ6SC106564
LRWYGCFJ6SC106175
LRWYGCFJ1SC106469
LRWYGCFJ2SC104293</t>
  </si>
  <si>
    <t>52,460,000
52,460,000
53,746,000
53,746,000
52,460,000
53,746,000
52,460,000
52,460,000
52,460,000
52,460,000
52,460,000
52,460,000
52,460,000
53,746,000
53,746,000
52,460,000
53,746,000
52,460,000
52,460,000
52,460,000
53,746,000
53,746,000
52,460,000
52,460,000
53,746,000
52,460,000
53,746,000
52,460,000
52,460,000
53,746,000
53,746,000
52,460,000
53,746,000
52,460,000
52,460,000
53,746,000
53,746,000
52,460,000
52,460,000
52,460,000
52,460,000
52,460,000
53,746,000
53,746,000
52,460,000
52,460,000
52,460,000</t>
  </si>
  <si>
    <t xml:space="preserve">인천광역시 계양구 계산새로 71 씨동 712호(계산동, 하이베라스) </t>
  </si>
  <si>
    <t>05호3094
05호3095
05호3033
05호3064
05호3022
05호3040
05호3002
05호3010
05호3023
05호3015
05호3020
05호3036
05호3072
05호3079
05호3092
05호3076
05호3052
05호3046
05호3048
05호3018
05호3050
05호3034
05호3063
05호3061
05호3038
05호3005
05호3011
05호3014
05호3017
05호3085
05호3069
05호3039
05호3009
05호3045
05호3025
05호3083
05호3084
05호3032
05호3081
05호3029
05호3003
05호3074
05호3001
05호3056
05호3012
05호3065
05호3006
05호3073
05호3053
05호3004</t>
  </si>
  <si>
    <t>LRWYGCFJ1SC106052
LRWYGCFJ9SC106154
LRWYGCFJ9SC106056
LRWYGCFJ6SC104281
LRWYGCFJ0SC104714
LRWYGCFJXSC103957
LRWYGCFJ5SC106605
LRWYGCFJ1SC106262
LRWYGCFJ2SC106237
LRWYGCFJ7SC104712
LRWYGCFJ2SC103970
LRWYGCFJ2SC106593
LRWYGCFJ5SC104238
LRWYGCFJ5SC104255
LRWYGCFJ5SC105986
LRWYGCFJ1SC104740
LRWYGCFJ2SC106061
LRWYGCFJ6SC107973
LRWYGCFJ5SC106197
LRWYGCFJ5SC104689
LRWYGCFJ6SC106645
LRWYGCFJ9SC104517
LRWYGCFJ0SC104003
LRWYGCFJ7SC106654
LRWYGCFJ5SC104532
LRWYGCFJ6SC104121
LRWYGCFJ1SC107976
LRWYGCFJ0SC105975
LRWYGCFJ5SC104403
LRWYGCFJ6SC106662
LRWYGCFJ6SC106435
LRWYGCFJ8SC104072
LRWYGCFJ1SC103989
LRWYGCFJ6SC106208
LRWYGCFJ5SC106104
LRWYGCFJ3SC104500
LRWYGCFJ8SC106260
LRWYGCFJ3SC104206
LRWYGCFJ1SC104432
LRWYGCFJ5SC106488
LRWYGCFJ9SC104615
LRWYGCFJ2SC105976
LRWYGCFJ2SC103967
LRWYGCFJ9SC105960
LRWYGCFJ7SC104340
LRWYGCFJ3SC103976
LRWYGCFJ9SC106235
LRWYGCFJ7SC106671
LRWYGCFJ8SC104041
LRWYGCFJ9SC104212</t>
  </si>
  <si>
    <t>53,746,000
52,460,000
52,460,000
53,746,000
55,219,000
53,746,000
56,505,000
53,746,000
53,746,000
55,032,000
53,746,000
55,032,000
52,460,000
52,460,000
53,746,000
55,032,000
52,460,000
52,460,000
52,460,000
52,460,000
55,032,000
52,460,000
53,746,000
55,032,000
53,746,000
55,032,000
53,746,000
53,746,000
52,460,000
55,675,000
52,460,000
53,746,000
53,746,000
53,746,000
52,460,000
53,746,000
53,746,000
55,032,000
55,032,000
52,460,000
55,219,000
53,746,000
55,219,000
53,746,000
53,746,000
53,746,000
53,746,000
55,032,000
53,746,000
55,032,000</t>
  </si>
  <si>
    <t xml:space="preserve">경기도 안산시 단원구 고잔2길 45 701-195호 </t>
  </si>
  <si>
    <t>010-5556-9194</t>
  </si>
  <si>
    <t>31하6170
31하6173
31하6172
31하6171</t>
  </si>
  <si>
    <t>LRWYGCFJ8SC106114
LRWYGCFJ3SC105971
LRWYGCFJ2SC104066
LRWYGCFJ4SC104392</t>
  </si>
  <si>
    <t>54,276,000
54,276,000
54,276,000
54,276,000</t>
  </si>
  <si>
    <t>주식회사 타고렌터카</t>
  </si>
  <si>
    <t>180111-1236909</t>
  </si>
  <si>
    <t>228-87-01568</t>
  </si>
  <si>
    <t xml:space="preserve">부산광역시 연제구 월드컵대로 34 3층 </t>
  </si>
  <si>
    <t>070-5067-3100</t>
  </si>
  <si>
    <t>010-5268-0430</t>
  </si>
  <si>
    <t>begin21@tago.kr</t>
  </si>
  <si>
    <t>02하4206
02하4207
02하4208
02하4205</t>
  </si>
  <si>
    <t>LRWYGCFJ6SC106502
LRWYGCFJXSC104400
LRWYGCFJ6SC104572
LRWYGCFJ6SC106354</t>
  </si>
  <si>
    <t>52,990,000
52,990,000
52,990,000
52,990,000</t>
  </si>
  <si>
    <t>160111-0268907</t>
  </si>
  <si>
    <t>314-86-10866</t>
  </si>
  <si>
    <t xml:space="preserve">대전광역시 서구 둔산북로 121 2002호 </t>
  </si>
  <si>
    <t>042-321-9988</t>
  </si>
  <si>
    <t>010-5409-0790</t>
  </si>
  <si>
    <t>to205@daum.net</t>
  </si>
  <si>
    <t>05호3623
05호3622
05호3630
05호3621
05호3625
05호3620
05호3628
05호3629
05호3627
05호3626
05호3619
05호3632
05호3624
05호3633
05호3631
05호3618</t>
  </si>
  <si>
    <t>LRWYGCFJ3SC122916
LRWYGCFJ2SC123152
LRWYGCFJ8SC123270
LRWYGCFJ1SC123515
LRWYGCFJ4SC122911
LRWYGCFJ0SC123151
LRWYGCFJ7SC122529
LRWYGCFJ7SC122532
LRWYGCFJ6SC123154
LRWYGCFJ5SC123520
LRWYGCFJ0SC122792
LRWYGCFJ9SC122788
LRWYGCFJ3SC123032
LRWYGCFJ9SC123035
LRWYGCFJ8SC123513
LRWYGCFJ0SC122436</t>
  </si>
  <si>
    <t>54,949,000
54,949,000
54,949,000
54,949,000
54,949,000
54,949,000
54,949,000
54,949,000
54,949,000
54,949,000
54,949,000
54,949,000
54,949,000
54,949,000
54,949,000
54,949,000</t>
  </si>
  <si>
    <t>05호3384
05호3385
05호3386
05호3387
05호3388
05호3389
05호3390
05호3391</t>
  </si>
  <si>
    <t>LRWYGCFJ3SC106635
LRWYGCFJ9SC104744
LRWYGCFJ4SC106451
LRWYGCFJ3SC104481
LRWYGCFJ8SC104671
LRWYGCFJ9SC104498
LRWYGCFJ8SC106596
LRWYGCFJXSC104221</t>
  </si>
  <si>
    <t>53,476,000
53,476,000
53,476,000
53,476,000
53,476,000
53,476,000
53,476,000
53,476,000</t>
  </si>
  <si>
    <t>05호3323
05호3324
05호3325
05호3326
05호3327
05호3328
05호3329
05호2849
05호2850
05호2851
05호2852
05호2853
05호2854
05호2855
05호2856
05호2857
05호2858
05호2859
05호2860
05호2861
05호2862
05호2863
05호2864
05호2865
05호2866
05호3330
05호3331
05호3332
05호3333
05호3334
05호3335
05호3336
05호3337
05호3338
05호3310
05호3363
05호3339
05호3340
05호3341
05호3342
05호3343
05호3344
05호2867
05호2868
05호2869
05호2870
05호2871
05호2872
05호3371
05호3383</t>
  </si>
  <si>
    <t>LRWYGCFJXSC104347
LRWYGCFJ3SC106330
LRWYGCFJXSC106101
LRWYGCFJXSC106194
LRWYGCFJ0SC100808
LRWYGCFJ4SC106420
LRWYGCFJ5SC106149
LRWYGCFJ5SC104644
LRWYGCFJ0SC106320
LRWYGCFJ5SC104692
LRWYGCFJ4SC104070
LRWYGCFJ6SC104605
LRWYGCFJ3SC104402
LRWYGCFJ4SC106059
LRWYGCFJXSC106437
LRWYGCFJ5SC106135
LRWYGCFJ8SC106100
LRWYGCFJ8SC106131
LRWYGCFJ0SC106317
LRWYGCFJ9SC106431
LRWYGCFJ2SC106318
LRWYGCFJXSC106373
LRWYGCFJ9SC106199
LRWYGCFJ1SC104284
LRWYGCFJ7SC104547
LRWYGCFJ0SC104020
LRWYGCFJ1SC104172
LRWYGCFJXSC104039
LRWYGCFJ8SC104492
LRWYGCFJ4SC104537
LRWYGCFJ6SC104183
LRWYGCFJ8SC107974
LRWYGCFJ3SC106229
LRWYGCFJ4SC104294
LRWYGCFJXSC104333
LRWYGCFJ4SC106224
LRWYGCFJ4SC104165
LRWYGCFJ5SC103963
LRWYGCFJ6SC104393
LRWYGCFJ5SC104353
LRWYGCFJ8SC104735
LRWYGCFJ0SC106270
LRWYGCFJ8SC104153
LRWYGCFJ7SC104208
LRWYGCFJ8SC106372
LRWYGCFJ8SC104542
LRWYGCFJ7SC107982
LRWYGCFJ4SC107972
LRWYGCFJ3SC104562
LRWYGCFJ9SC106607</t>
  </si>
  <si>
    <t>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53,476,000
53,476,000</t>
  </si>
  <si>
    <t>05호3365
05호3366
05호3367
05호3368
05호3369
05호3370
05호3373
05호3374
05호3375
05호3376
05호3372
05호3392
05호3377
05호3378
05호3379
05호3380
05호3381
05호3382
05호3312
05호3313
05호3314
05호3306
05호2833
05호3364
05호2834
05호2835
05호2836
05호2837
05호2838
05호2839
05호2840
05호2841
05호2842
05호2843
05호2844
05호2845
05호2846
05호2847
05호2848
05호3315
05호3316
05호3317
05호3318
05호3319
05호3320
05호3321
05호3307
05호3308
05호3309
05호3322</t>
  </si>
  <si>
    <t>LRWYGCFJ4SC106465
LRWYGCFJ6SC104216
LRWYGCFJ3SC104741
LRWYGCFJ0SC103952
LRWYGCFJ0SC106527
LRWYGCFJ1SC104494
LRWYGCFJXSC106311
LRWYGCFJ9SC106025
LRWYGCFJ8SC106310
LRWYGCFJ0SC106222
LRWYGCFJ9SC106526
LRWYGCFJ4SC104215
LRWYGCFJ7SC106282
LRWYGCFJ4SC106269
LRWYGCFJ2SC104715
LRWYGCFJ5SC103946
LRWYGCFJ4SC104716
LRWYGCFJ2SC106464
LRWYGCFJ1SC104088
LRWYGCFJ4SC104232
LRWYGCFJ8SC106145
LRWYGCFJ7SC104046
LRWYGCFJ1SC104656
LRWYGCFJ3SC106358
LRWYGCFJ4SC106241
LRWYGCFJ5SC106362
LRWYGCFJ9SC106171
LRWYGCFJ6SC106273
LRWYGCFJ4SC106336
LRWYGCFJ4SC106305
LRWYGCFJ5SC104448
LRWYGCFJ0SC104728
LRWYGCFJXSC106325
LRWYGCFJ0SC106401
LRWYGCFJ8SC104413
LRWYGCFJ3SC104657
LRWYGCFJ1SC106388
LRWYGCFJ3SC104724
LRWYGCFJ8SC104590
LRWYGCFJXSC106180
LRWYGCFJXSC106308
LRWYGCFJXSC104235
LRWYGCFJ1SC104320
LRWYGCFJXSC104588
LRWYGCFJ5SC106314
LRWYGCFJ4SC106417
LRWYGCFJ0SC104292
LRWYGCFJ1SC106486
LRWYGCFJ5SC106443
LRWYGCFJ2SC106030</t>
  </si>
  <si>
    <t>54,949,000
54,949,000
54,949,000
54,949,000
54,949,000
54,949,000
54,949,000
54,949,000
54,949,000
54,949,000
54,949,000
54,949,000
54,949,000
54,949,000
54,949,000
54,949,000
54,949,000
54,949,000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
52,190,000</t>
  </si>
  <si>
    <t>05호2873
05호2874
05호2875
05호2876
05호2877
05호2878
05호2879
05호2880
05호2881
05호2882
05호2883
05호2884
05호2885
05호3345
05호3346
05호3347
05호3348
05호3349
05호3350
05호3351
05호3352
05호3311
05호3353
05호3354
05호3355
05호3356
05호3357
05호3358
05호3359
05호3360
05호3361
05호3362
05호2886
05호2887
05호2889
05호2890
05호2891
05호2892
05호2893
05호2894
05호2895
05호2896
05호2897
05호2898
05호2899
05호3301
05호3302
05호3303
05호3304
05호3305</t>
  </si>
  <si>
    <t>LRWYGCFJXSC105966
LRWYGCFJ1SC104253
LRWYGCFJ6SC105964
LRWYGCFJ3SC106005
LRWYGCFJ7SC104189
LRWYGCFJ0SC104163
LRWYGCFJ6SC104331
LRWYGCFJ8SC104167
LRWYGCFJ7SC105956
LRWYGCFJ8SC104511
LRWYGCFJ8SC104105
LRWYGCFJ5SC106085
LRWYGCFJ7SC104001
LRWYGCFJ2SC104150
LRWYGCFJXSC104252
LRWYGCFJ3SC106067
LRWYGCFJ4SC106210
LRWYGCFJ4SC105963
LRWYGCFJ2SC106111
LRWYGCFJXSC106115
LRWYGCFJ9SC106218
LRWYGCFJ3SC103993
LRWYGCFJ9SC104078
LRWYGCFJ8SC104010
LRWYGCFJ5SC104076
LRWYGCFJ8SC106047
LRWYGCFJ8SC105982
LRWYGCFJ9SC104226
LRWYGCFJXSC106258
LRWYGCFJ0SC104065
LRWYGCFJ8SC104282
LRWYGCFJXSC104011
LRWYGCFJ4SC103971
LRWYGCFJ1SC103992
LRWYGCFJ9SC104081
LRWYGCFJ8SC104508
LRWYGCFJ6SC104054
LRWYGCFJ3SC106411
LRWYGCFJ3SC106263
LRWYGCFJ6SC104104
LRWYGCFJ5SC106300
LRWYGCFJ4SC104330
LRWYGCFJ0SC106298
LRWYGCFJ1SC104270
LRWYGCFJ7SC104077
LRWYGCFJ9SC104016
LRWYGCFJ6SC104250
LRWYGCFJ9SC105988
LRWYGCFJ0SC104017
LRWYGCFJ8SC106078</t>
  </si>
  <si>
    <t>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
53,476,000</t>
  </si>
  <si>
    <t xml:space="preserve">대전광역시 중구 대종로 583 101동 상가2층 207호 </t>
  </si>
  <si>
    <t>srentcar5600@naver.com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</si>
</sst>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4">
    <font>
      <sz val="11"/>
      <color theme="1"/>
      <name val="맑은 고딕"/>
      <family val="2"/>
      <charset val="129"/>
      <scheme val="minor"/>
    </font>
    <font>
      <sz val="11"/>
      <color theme="1"/>
      <name val="맑은 고딕"/>
      <family val="2"/>
      <scheme val="minor"/>
    </font>
    <font>
      <b/>
      <sz val="10"/>
      <color rgb="FFFFFFFF"/>
      <name val="맑은 고딕"/>
      <family val="3"/>
      <charset val="129"/>
      <scheme val="minor"/>
    </font>
    <font>
      <sz val="10"/>
      <color rgb="FF000000"/>
      <name val="맑은 고딕"/>
      <family val="3"/>
      <charset val="129"/>
      <scheme val="minor"/>
    </font>
    <font>
      <sz val="10"/>
      <name val="맑은 고딕"/>
      <family val="3"/>
      <charset val="129"/>
      <scheme val="minor"/>
    </font>
    <font>
      <sz val="8"/>
      <name val="맑은 고딕"/>
      <family val="2"/>
      <charset val="129"/>
      <scheme val="minor"/>
    </font>
    <font>
      <sz val="10"/>
      <color theme="1"/>
      <name val="맑은 고딕"/>
      <family val="3"/>
      <charset val="129"/>
      <scheme val="minor"/>
    </font>
    <font>
      <u/>
      <sz val="11"/>
      <color theme="10"/>
      <name val="맑은 고딕"/>
      <family val="2"/>
      <scheme val="minor"/>
    </font>
    <font>
      <sz val="10"/>
      <color rgb="FF000000"/>
      <name val="맑은 고딕"/>
      <family val="2"/>
      <scheme val="minor"/>
    </font>
    <font>
      <b/>
      <sz val="11"/>
      <color theme="1"/>
      <name val="맑은 고딕"/>
      <family val="2"/>
      <charset val="129"/>
      <scheme val="minor"/>
    </font>
    <font>
      <b/>
      <sz val="11"/>
      <color rgb="FF000000"/>
      <name val="Aptos Narrow"/>
    </font>
    <font>
      <b/>
      <sz val="11"/>
      <color rgb="FFFF0000"/>
      <name val="Aptos Narrow"/>
    </font>
    <font>
      <b/>
      <sz val="11"/>
      <color theme="1"/>
      <name val="Aptos Narrow"/>
    </font>
    <font>
      <b/>
      <sz val="10"/>
      <color theme="1"/>
      <name val="맑은 고딕"/>
      <family val="2"/>
      <charset val="129"/>
      <scheme val="minor"/>
    </font>
    <font>
      <b/>
      <sz val="10"/>
      <color rgb="FFFFFFFF"/>
      <name val="맑은 고딕"/>
      <family val="3"/>
      <charset val="129"/>
    </font>
    <font>
      <sz val="10"/>
      <color theme="1"/>
      <name val="맑은 고딕"/>
      <family val="2"/>
      <charset val="129"/>
      <scheme val="minor"/>
    </font>
    <font>
      <sz val="9"/>
      <color theme="1"/>
      <name val="맑은 고딕"/>
      <family val="2"/>
      <charset val="129"/>
      <scheme val="minor"/>
    </font>
    <font>
      <b/>
      <sz val="9"/>
      <color rgb="FFFFFFFF"/>
      <name val="맑은 고딕"/>
      <family val="3"/>
      <charset val="129"/>
    </font>
    <font>
      <b/>
      <sz val="10"/>
      <color theme="0"/>
      <name val="맑은 고딕"/>
      <family val="2"/>
      <charset val="129"/>
      <scheme val="minor"/>
    </font>
    <font>
      <b/>
      <sz val="9"/>
      <color rgb="FFFFFFFF"/>
      <name val="맑은 고딕"/>
      <family val="3"/>
    </font>
    <font>
      <sz val="10"/>
      <color rgb="FF242424"/>
      <name val="Aptos Narrow"/>
      <charset val="1"/>
    </font>
    <font>
      <b/>
      <sz val="10"/>
      <color rgb="FFFFFFFF"/>
      <name val="맑은 고딕"/>
      <family val="3"/>
    </font>
    <font>
      <sz val="11"/>
      <color theme="1"/>
      <name val="맑은 고딕"/>
      <family val="2"/>
      <charset val="129"/>
      <scheme val="minor"/>
    </font>
    <font>
      <b/>
      <sz val="10"/>
      <color rgb="FF000000"/>
      <name val="Aptos Narrow"/>
      <scheme val="minor"/>
    </font>
    <font>
      <sz val="10"/>
      <color rgb="FF000000"/>
      <name val="Aptos Narrow"/>
      <scheme val="minor"/>
    </font>
    <font>
      <sz val="10"/>
      <color rgb="FF000000"/>
      <name val="Aptos Narrow"/>
    </font>
    <font>
      <b/>
      <sz val="10"/>
      <color rgb="FFFF0000"/>
      <name val="Aptos Narrow"/>
      <scheme val="minor"/>
    </font>
    <font>
      <sz val="10"/>
      <color rgb="FF000000"/>
      <name val="맑은 고딕"/>
      <family val="3"/>
    </font>
    <font>
      <b/>
      <sz val="10"/>
      <color rgb="FFFF0000"/>
      <name val="맑은 고딕"/>
      <family val="2"/>
      <charset val="129"/>
      <scheme val="minor"/>
    </font>
    <font>
      <strike/>
      <sz val="10"/>
      <color rgb="FFFF0000"/>
      <name val="맑은 고딕"/>
      <family val="2"/>
      <charset val="129"/>
      <scheme val="minor"/>
    </font>
    <font>
      <strike/>
      <sz val="10"/>
      <color rgb="FFFF0000"/>
      <name val="맑은 고딕"/>
      <family val="3"/>
      <charset val="129"/>
      <scheme val="minor"/>
    </font>
    <font>
      <strike/>
      <sz val="11"/>
      <color rgb="FFFF0000"/>
      <name val="맑은 고딕"/>
      <family val="2"/>
      <charset val="129"/>
      <scheme val="minor"/>
    </font>
    <font>
      <sz val="10"/>
      <color rgb="FF000000"/>
      <name val="맑은 고딕"/>
      <family val="2"/>
      <charset val="129"/>
      <scheme val="minor"/>
    </font>
    <font>
      <sz val="8"/>
      <name val="돋움체"/>
      <family val="3"/>
      <charset val="129"/>
    </font>
  </fonts>
  <fills count="15">
    <fill>
      <patternFill patternType="none"/>
    </fill>
    <fill>
      <patternFill patternType="gray125"/>
    </fill>
    <fill>
      <patternFill patternType="solid">
        <fgColor rgb="FF000000"/>
        <bgColor rgb="FF000000"/>
      </patternFill>
    </fill>
    <fill>
      <patternFill patternType="solid">
        <fgColor theme="0"/>
        <bgColor indexed="64"/>
      </patternFill>
    </fill>
    <fill>
      <patternFill patternType="solid">
        <fgColor rgb="FF808080"/>
        <bgColor rgb="FF000000"/>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1"/>
        <bgColor indexed="64"/>
      </patternFill>
    </fill>
    <fill>
      <patternFill patternType="solid">
        <fgColor rgb="FF404040"/>
        <bgColor rgb="FF000000"/>
      </patternFill>
    </fill>
    <fill>
      <patternFill patternType="solid">
        <fgColor rgb="FFF9FFB3"/>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17">
    <border>
      <left/>
      <right/>
      <top/>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alignment vertical="center"/>
    </xf>
    <xf numFmtId="0" fontId="1" fillId="0" borderId="0"/>
    <xf numFmtId="0" fontId="7" fillId="0" borderId="0" applyNumberFormat="0" applyFill="0" applyBorder="0" applyAlignment="0" applyProtection="0"/>
    <xf numFmtId="0" fontId="8" fillId="0" borderId="0"/>
  </cellStyleXfs>
  <cellXfs count="82">
    <xf numFmtId="0" fontId="0" fillId="0" borderId="0" xfId="0">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6" fillId="0" borderId="0" xfId="0" applyFont="1" applyAlignment="1">
      <alignment horizontal="center" vertical="center"/>
    </xf>
    <xf numFmtId="0" fontId="0" fillId="3" borderId="0" xfId="0" applyFill="1">
      <alignment vertical="center"/>
    </xf>
    <xf numFmtId="0" fontId="9" fillId="3" borderId="0" xfId="0" applyFont="1" applyFill="1">
      <alignment vertical="center"/>
    </xf>
    <xf numFmtId="0" fontId="12" fillId="3" borderId="0" xfId="0" applyFont="1" applyFill="1" applyAlignment="1">
      <alignment vertical="center" wrapText="1"/>
    </xf>
    <xf numFmtId="0" fontId="13" fillId="3" borderId="0" xfId="0" applyFont="1" applyFill="1">
      <alignment vertical="center"/>
    </xf>
    <xf numFmtId="0" fontId="15" fillId="0" borderId="0" xfId="0" applyFont="1">
      <alignment vertical="center"/>
    </xf>
    <xf numFmtId="0" fontId="13" fillId="5" borderId="0" xfId="0" applyFont="1" applyFill="1">
      <alignment vertical="center"/>
    </xf>
    <xf numFmtId="0" fontId="13" fillId="6" borderId="0" xfId="0" applyFont="1" applyFill="1">
      <alignment vertical="center"/>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2" fillId="2" borderId="2" xfId="0" applyFont="1" applyFill="1" applyBorder="1" applyAlignment="1">
      <alignment horizontal="center" vertical="center" wrapText="1"/>
    </xf>
    <xf numFmtId="0" fontId="2" fillId="8" borderId="0" xfId="0" applyFont="1" applyFill="1" applyAlignment="1">
      <alignment horizontal="center" vertical="center"/>
    </xf>
    <xf numFmtId="0" fontId="14" fillId="4" borderId="3" xfId="0" applyFont="1" applyFill="1" applyBorder="1" applyAlignment="1">
      <alignment horizontal="center" vertical="center"/>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164" fontId="2" fillId="2" borderId="2" xfId="0" applyNumberFormat="1" applyFont="1" applyFill="1" applyBorder="1" applyAlignment="1">
      <alignment horizontal="center" vertical="center"/>
    </xf>
    <xf numFmtId="164" fontId="4" fillId="0" borderId="0" xfId="0" applyNumberFormat="1" applyFont="1" applyAlignment="1">
      <alignment horizontal="center" vertical="center"/>
    </xf>
    <xf numFmtId="164" fontId="3" fillId="0" borderId="0" xfId="0" applyNumberFormat="1" applyFont="1" applyAlignment="1">
      <alignment horizontal="center" vertical="center"/>
    </xf>
    <xf numFmtId="164" fontId="2" fillId="2" borderId="2" xfId="0" applyNumberFormat="1" applyFont="1" applyFill="1" applyBorder="1" applyAlignment="1">
      <alignment horizontal="center" vertical="center" wrapText="1"/>
    </xf>
    <xf numFmtId="164" fontId="13" fillId="6" borderId="0" xfId="0" applyNumberFormat="1" applyFont="1" applyFill="1">
      <alignment vertical="center"/>
    </xf>
    <xf numFmtId="3" fontId="13" fillId="6" borderId="0" xfId="0" applyNumberFormat="1" applyFont="1" applyFill="1">
      <alignment vertical="center"/>
    </xf>
    <xf numFmtId="164" fontId="13" fillId="5" borderId="0" xfId="0" applyNumberFormat="1" applyFont="1" applyFill="1">
      <alignment vertical="center"/>
    </xf>
    <xf numFmtId="164" fontId="15" fillId="0" borderId="0" xfId="0" applyNumberFormat="1" applyFont="1">
      <alignment vertical="center"/>
    </xf>
    <xf numFmtId="3" fontId="15" fillId="0" borderId="0" xfId="0" applyNumberFormat="1" applyFont="1">
      <alignment vertical="center"/>
    </xf>
    <xf numFmtId="0" fontId="15" fillId="0" borderId="0" xfId="0" applyFont="1" applyAlignment="1">
      <alignment vertical="center" wrapText="1"/>
    </xf>
    <xf numFmtId="0" fontId="17" fillId="10" borderId="5" xfId="0" applyFont="1" applyFill="1" applyBorder="1" applyAlignment="1">
      <alignment vertical="center" wrapText="1"/>
    </xf>
    <xf numFmtId="0" fontId="18" fillId="9" borderId="0" xfId="0" applyFont="1" applyFill="1">
      <alignment vertical="center"/>
    </xf>
    <xf numFmtId="0" fontId="15" fillId="0" borderId="6" xfId="0" applyFont="1" applyBorder="1">
      <alignment vertical="center"/>
    </xf>
    <xf numFmtId="0" fontId="15" fillId="0" borderId="7" xfId="0" applyFont="1" applyBorder="1">
      <alignment vertical="center"/>
    </xf>
    <xf numFmtId="0" fontId="15" fillId="0" borderId="8" xfId="0" applyFont="1" applyBorder="1">
      <alignment vertical="center"/>
    </xf>
    <xf numFmtId="0" fontId="15" fillId="0" borderId="9" xfId="0" applyFont="1" applyBorder="1">
      <alignment vertical="center"/>
    </xf>
    <xf numFmtId="0" fontId="0" fillId="0" borderId="8" xfId="0" applyBorder="1">
      <alignment vertical="center"/>
    </xf>
    <xf numFmtId="0" fontId="15" fillId="0" borderId="10" xfId="0" applyFont="1" applyBorder="1">
      <alignment vertical="center"/>
    </xf>
    <xf numFmtId="0" fontId="15" fillId="0" borderId="11" xfId="0" applyFont="1" applyBorder="1">
      <alignment vertical="center"/>
    </xf>
    <xf numFmtId="0" fontId="19" fillId="10" borderId="12" xfId="0" applyFont="1" applyFill="1" applyBorder="1" applyAlignment="1">
      <alignment vertical="center" wrapText="1"/>
    </xf>
    <xf numFmtId="0" fontId="16" fillId="12" borderId="3" xfId="0" applyFont="1" applyFill="1" applyBorder="1">
      <alignment vertical="center"/>
    </xf>
    <xf numFmtId="0" fontId="15" fillId="0" borderId="13" xfId="0" applyFont="1" applyBorder="1">
      <alignment vertical="center"/>
    </xf>
    <xf numFmtId="0" fontId="20" fillId="13" borderId="0" xfId="0" applyFont="1" applyFill="1">
      <alignment vertical="center"/>
    </xf>
    <xf numFmtId="0" fontId="15" fillId="0" borderId="0" xfId="0" applyFont="1" applyAlignment="1">
      <alignment horizontal="center" vertical="center"/>
    </xf>
    <xf numFmtId="0" fontId="0" fillId="0" borderId="11" xfId="0" applyBorder="1">
      <alignment vertical="center"/>
    </xf>
    <xf numFmtId="164" fontId="15" fillId="0" borderId="0" xfId="0" applyNumberFormat="1" applyFont="1" applyAlignment="1">
      <alignment horizontal="center" vertical="center"/>
    </xf>
    <xf numFmtId="0" fontId="13" fillId="7" borderId="0" xfId="0" applyFont="1" applyFill="1">
      <alignment vertical="center"/>
    </xf>
    <xf numFmtId="0" fontId="15" fillId="0" borderId="0" xfId="0" applyFont="1" applyAlignment="1">
      <alignment horizontal="center" vertical="center" wrapText="1"/>
    </xf>
    <xf numFmtId="0" fontId="21" fillId="4" borderId="3" xfId="0" applyFont="1" applyFill="1" applyBorder="1">
      <alignment vertical="center"/>
    </xf>
    <xf numFmtId="0" fontId="21" fillId="4" borderId="4" xfId="0" applyFont="1" applyFill="1" applyBorder="1">
      <alignment vertical="center"/>
    </xf>
    <xf numFmtId="0" fontId="3" fillId="0" borderId="0" xfId="0" quotePrefix="1" applyFont="1" applyAlignment="1">
      <alignment horizontal="center" vertical="center"/>
    </xf>
    <xf numFmtId="0" fontId="3" fillId="14" borderId="0" xfId="0" applyFont="1" applyFill="1" applyAlignment="1">
      <alignment horizontal="center" vertical="center"/>
    </xf>
    <xf numFmtId="0" fontId="15" fillId="14" borderId="0" xfId="0" applyFont="1" applyFill="1" applyAlignment="1">
      <alignment horizontal="center" vertical="center"/>
    </xf>
    <xf numFmtId="0" fontId="27" fillId="0" borderId="0" xfId="0" applyFont="1">
      <alignment vertical="center"/>
    </xf>
    <xf numFmtId="0" fontId="28" fillId="0" borderId="0" xfId="0" applyFont="1">
      <alignment vertical="center"/>
    </xf>
    <xf numFmtId="0" fontId="15" fillId="12" borderId="0" xfId="0" applyFont="1" applyFill="1" applyAlignment="1">
      <alignment horizontal="center" vertical="center"/>
    </xf>
    <xf numFmtId="0" fontId="29" fillId="0" borderId="0" xfId="0" applyFont="1" applyAlignment="1">
      <alignment horizontal="center" vertical="center"/>
    </xf>
    <xf numFmtId="164" fontId="29" fillId="0" borderId="0" xfId="0" applyNumberFormat="1" applyFont="1" applyAlignment="1">
      <alignment horizontal="center" vertical="center"/>
    </xf>
    <xf numFmtId="0" fontId="30" fillId="0" borderId="0" xfId="0" applyFont="1" applyAlignment="1">
      <alignment horizontal="center" vertical="center" wrapText="1"/>
    </xf>
    <xf numFmtId="0" fontId="30" fillId="0" borderId="0" xfId="0" applyFont="1" applyAlignment="1">
      <alignment horizontal="center" vertical="center"/>
    </xf>
    <xf numFmtId="0" fontId="29" fillId="0" borderId="0" xfId="0" applyFont="1">
      <alignment vertical="center"/>
    </xf>
    <xf numFmtId="0" fontId="31" fillId="0" borderId="0" xfId="0" applyFont="1">
      <alignment vertical="center"/>
    </xf>
    <xf numFmtId="0" fontId="32" fillId="0" borderId="0" xfId="0" applyFont="1" applyAlignment="1">
      <alignment horizontal="center" vertical="center"/>
    </xf>
    <xf numFmtId="164" fontId="32" fillId="0" borderId="0" xfId="0" applyNumberFormat="1" applyFont="1" applyAlignment="1">
      <alignment horizontal="center" vertical="center"/>
    </xf>
    <xf numFmtId="0" fontId="15" fillId="12" borderId="0" xfId="0" applyFont="1" applyFill="1">
      <alignment vertical="center"/>
    </xf>
    <xf numFmtId="0" fontId="33" fillId="0" borderId="3" xfId="0" applyFont="1" applyBorder="1">
      <alignment vertical="center"/>
    </xf>
    <xf numFmtId="0" fontId="33" fillId="0" borderId="4" xfId="0" applyFont="1" applyBorder="1">
      <alignment vertical="center"/>
    </xf>
    <xf numFmtId="14" fontId="33" fillId="0" borderId="4" xfId="0" applyNumberFormat="1" applyFont="1" applyBorder="1">
      <alignment vertical="center"/>
    </xf>
    <xf numFmtId="0" fontId="33" fillId="0" borderId="4" xfId="0" applyFont="1" applyBorder="1" applyAlignment="1">
      <alignment vertical="center" wrapText="1"/>
    </xf>
    <xf numFmtId="0" fontId="33" fillId="0" borderId="16" xfId="0" applyFont="1" applyBorder="1">
      <alignment vertical="center"/>
    </xf>
    <xf numFmtId="0" fontId="33" fillId="0" borderId="11" xfId="0" applyFont="1" applyBorder="1">
      <alignment vertical="center"/>
    </xf>
    <xf numFmtId="14" fontId="33" fillId="0" borderId="11" xfId="0" applyNumberFormat="1" applyFont="1" applyBorder="1">
      <alignment vertical="center"/>
    </xf>
    <xf numFmtId="3" fontId="33" fillId="0" borderId="11" xfId="0" applyNumberFormat="1" applyFont="1" applyBorder="1">
      <alignment vertical="center"/>
    </xf>
    <xf numFmtId="0" fontId="33" fillId="0" borderId="11" xfId="0" applyFont="1" applyBorder="1" applyAlignment="1">
      <alignment vertical="center" wrapText="1"/>
    </xf>
    <xf numFmtId="14" fontId="33" fillId="0" borderId="11" xfId="0" applyNumberFormat="1" applyFont="1" applyBorder="1" applyAlignment="1">
      <alignment vertical="center" wrapText="1"/>
    </xf>
    <xf numFmtId="22" fontId="33" fillId="0" borderId="11" xfId="0" applyNumberFormat="1" applyFont="1" applyBorder="1">
      <alignment vertical="center"/>
    </xf>
    <xf numFmtId="3" fontId="33" fillId="0" borderId="11" xfId="0" applyNumberFormat="1" applyFont="1" applyBorder="1" applyAlignment="1">
      <alignment vertical="center" wrapText="1"/>
    </xf>
    <xf numFmtId="0" fontId="16" fillId="12" borderId="14" xfId="0" applyFont="1" applyFill="1" applyBorder="1" applyAlignment="1">
      <alignment horizontal="center" vertical="center" wrapText="1"/>
    </xf>
    <xf numFmtId="0" fontId="16" fillId="12" borderId="15" xfId="0" applyFont="1" applyFill="1" applyBorder="1" applyAlignment="1">
      <alignment horizontal="center" vertical="center" wrapText="1"/>
    </xf>
    <xf numFmtId="0" fontId="16" fillId="12" borderId="16" xfId="0" applyFont="1" applyFill="1" applyBorder="1" applyAlignment="1">
      <alignment horizontal="center" vertical="center" wrapText="1"/>
    </xf>
    <xf numFmtId="0" fontId="25" fillId="11" borderId="0" xfId="0" applyFont="1" applyFill="1" applyAlignment="1">
      <alignment horizontal="center" vertical="center" wrapText="1"/>
    </xf>
    <xf numFmtId="0" fontId="25" fillId="0" borderId="0" xfId="0" applyFont="1" applyAlignment="1">
      <alignment horizontal="center" vertical="center" wrapText="1"/>
    </xf>
  </cellXfs>
  <cellStyles count="4">
    <cellStyle name="Hyperlink" xfId="2" xr:uid="{F736C88F-D42A-4DDF-9560-BF9D556F979E}"/>
    <cellStyle name="Normal" xfId="0" builtinId="0"/>
    <cellStyle name="Normal 2" xfId="1" xr:uid="{9CB850AF-520F-4B2C-ACAA-D208ABDC3D26}"/>
    <cellStyle name="표준 2" xfId="3" xr:uid="{9878CA88-8AAC-4D35-93FC-A25D3A67100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361950</xdr:colOff>
      <xdr:row>2</xdr:row>
      <xdr:rowOff>66675</xdr:rowOff>
    </xdr:from>
    <xdr:to>
      <xdr:col>3</xdr:col>
      <xdr:colOff>523875</xdr:colOff>
      <xdr:row>16</xdr:row>
      <xdr:rowOff>180975</xdr:rowOff>
    </xdr:to>
    <xdr:pic>
      <xdr:nvPicPr>
        <xdr:cNvPr id="2" name="Picture 1">
          <a:extLst>
            <a:ext uri="{FF2B5EF4-FFF2-40B4-BE49-F238E27FC236}">
              <a16:creationId xmlns:a16="http://schemas.microsoft.com/office/drawing/2014/main" id="{AD0204CD-0557-9569-658E-A27B03848484}"/>
            </a:ext>
          </a:extLst>
        </xdr:cNvPr>
        <xdr:cNvPicPr>
          <a:picLocks noChangeAspect="1"/>
        </xdr:cNvPicPr>
      </xdr:nvPicPr>
      <xdr:blipFill>
        <a:blip xmlns:r="http://schemas.openxmlformats.org/officeDocument/2006/relationships" r:embed="rId1"/>
        <a:stretch>
          <a:fillRect/>
        </a:stretch>
      </xdr:blipFill>
      <xdr:spPr>
        <a:xfrm>
          <a:off x="361950" y="485775"/>
          <a:ext cx="6943725" cy="3048000"/>
        </a:xfrm>
        <a:prstGeom prst="rect">
          <a:avLst/>
        </a:prstGeom>
      </xdr:spPr>
    </xdr:pic>
    <xdr:clientData/>
  </xdr:twoCellAnchor>
  <xdr:twoCellAnchor editAs="oneCell">
    <xdr:from>
      <xdr:col>1</xdr:col>
      <xdr:colOff>28575</xdr:colOff>
      <xdr:row>36</xdr:row>
      <xdr:rowOff>95250</xdr:rowOff>
    </xdr:from>
    <xdr:to>
      <xdr:col>8</xdr:col>
      <xdr:colOff>276225</xdr:colOff>
      <xdr:row>42</xdr:row>
      <xdr:rowOff>85725</xdr:rowOff>
    </xdr:to>
    <xdr:pic>
      <xdr:nvPicPr>
        <xdr:cNvPr id="4" name="Picture 3">
          <a:extLst>
            <a:ext uri="{FF2B5EF4-FFF2-40B4-BE49-F238E27FC236}">
              <a16:creationId xmlns:a16="http://schemas.microsoft.com/office/drawing/2014/main" id="{2FCB4156-8A88-2CEE-7202-B24A224822CF}"/>
            </a:ext>
            <a:ext uri="{147F2762-F138-4A5C-976F-8EAC2B608ADB}">
              <a16:predDERef xmlns:a16="http://schemas.microsoft.com/office/drawing/2014/main" pred="{AD0204CD-0557-9569-658E-A27B03848484}"/>
            </a:ext>
          </a:extLst>
        </xdr:cNvPr>
        <xdr:cNvPicPr>
          <a:picLocks noChangeAspect="1"/>
        </xdr:cNvPicPr>
      </xdr:nvPicPr>
      <xdr:blipFill>
        <a:blip xmlns:r="http://schemas.openxmlformats.org/officeDocument/2006/relationships" r:embed="rId2"/>
        <a:stretch>
          <a:fillRect/>
        </a:stretch>
      </xdr:blipFill>
      <xdr:spPr>
        <a:xfrm>
          <a:off x="466725" y="8248650"/>
          <a:ext cx="10020300" cy="1247775"/>
        </a:xfrm>
        <a:prstGeom prst="rect">
          <a:avLst/>
        </a:prstGeom>
      </xdr:spPr>
    </xdr:pic>
    <xdr:clientData/>
  </xdr:twoCellAnchor>
  <xdr:twoCellAnchor editAs="oneCell">
    <xdr:from>
      <xdr:col>1</xdr:col>
      <xdr:colOff>28575</xdr:colOff>
      <xdr:row>23</xdr:row>
      <xdr:rowOff>95250</xdr:rowOff>
    </xdr:from>
    <xdr:to>
      <xdr:col>8</xdr:col>
      <xdr:colOff>514350</xdr:colOff>
      <xdr:row>33</xdr:row>
      <xdr:rowOff>133350</xdr:rowOff>
    </xdr:to>
    <xdr:pic>
      <xdr:nvPicPr>
        <xdr:cNvPr id="5" name="Picture 4">
          <a:extLst>
            <a:ext uri="{FF2B5EF4-FFF2-40B4-BE49-F238E27FC236}">
              <a16:creationId xmlns:a16="http://schemas.microsoft.com/office/drawing/2014/main" id="{97808031-8390-3C0F-12DD-FF78F96C9A95}"/>
            </a:ext>
            <a:ext uri="{147F2762-F138-4A5C-976F-8EAC2B608ADB}">
              <a16:predDERef xmlns:a16="http://schemas.microsoft.com/office/drawing/2014/main" pred="{2FCB4156-8A88-2CEE-7202-B24A224822CF}"/>
            </a:ext>
          </a:extLst>
        </xdr:cNvPr>
        <xdr:cNvPicPr>
          <a:picLocks noChangeAspect="1"/>
        </xdr:cNvPicPr>
      </xdr:nvPicPr>
      <xdr:blipFill>
        <a:blip xmlns:r="http://schemas.openxmlformats.org/officeDocument/2006/relationships" r:embed="rId3"/>
        <a:stretch>
          <a:fillRect/>
        </a:stretch>
      </xdr:blipFill>
      <xdr:spPr>
        <a:xfrm>
          <a:off x="466725" y="5524500"/>
          <a:ext cx="10258425" cy="2133600"/>
        </a:xfrm>
        <a:prstGeom prst="rect">
          <a:avLst/>
        </a:prstGeom>
      </xdr:spPr>
    </xdr:pic>
    <xdr:clientData/>
  </xdr:twoCellAnchor>
  <xdr:twoCellAnchor editAs="oneCell">
    <xdr:from>
      <xdr:col>9</xdr:col>
      <xdr:colOff>180975</xdr:colOff>
      <xdr:row>3</xdr:row>
      <xdr:rowOff>85725</xdr:rowOff>
    </xdr:from>
    <xdr:to>
      <xdr:col>14</xdr:col>
      <xdr:colOff>228600</xdr:colOff>
      <xdr:row>13</xdr:row>
      <xdr:rowOff>47625</xdr:rowOff>
    </xdr:to>
    <xdr:pic>
      <xdr:nvPicPr>
        <xdr:cNvPr id="13" name="Picture 2">
          <a:extLst>
            <a:ext uri="{FF2B5EF4-FFF2-40B4-BE49-F238E27FC236}">
              <a16:creationId xmlns:a16="http://schemas.microsoft.com/office/drawing/2014/main" id="{6BD105F6-709F-FAFA-7002-42E1FD8D7BC0}"/>
            </a:ext>
            <a:ext uri="{147F2762-F138-4A5C-976F-8EAC2B608ADB}">
              <a16:predDERef xmlns:a16="http://schemas.microsoft.com/office/drawing/2014/main" pred="{97808031-8390-3C0F-12DD-FF78F96C9A95}"/>
            </a:ext>
          </a:extLst>
        </xdr:cNvPr>
        <xdr:cNvPicPr>
          <a:picLocks noChangeAspect="1"/>
        </xdr:cNvPicPr>
      </xdr:nvPicPr>
      <xdr:blipFill>
        <a:blip xmlns:r="http://schemas.openxmlformats.org/officeDocument/2006/relationships" r:embed="rId4"/>
        <a:stretch>
          <a:fillRect/>
        </a:stretch>
      </xdr:blipFill>
      <xdr:spPr>
        <a:xfrm>
          <a:off x="11077575" y="714375"/>
          <a:ext cx="3476625" cy="2057400"/>
        </a:xfrm>
        <a:prstGeom prst="rect">
          <a:avLst/>
        </a:prstGeom>
      </xdr:spPr>
    </xdr:pic>
    <xdr:clientData/>
  </xdr:twoCellAnchor>
  <xdr:twoCellAnchor editAs="oneCell">
    <xdr:from>
      <xdr:col>6</xdr:col>
      <xdr:colOff>133350</xdr:colOff>
      <xdr:row>3</xdr:row>
      <xdr:rowOff>123825</xdr:rowOff>
    </xdr:from>
    <xdr:to>
      <xdr:col>8</xdr:col>
      <xdr:colOff>600075</xdr:colOff>
      <xdr:row>8</xdr:row>
      <xdr:rowOff>66675</xdr:rowOff>
    </xdr:to>
    <xdr:pic>
      <xdr:nvPicPr>
        <xdr:cNvPr id="9" name="Picture 5">
          <a:extLst>
            <a:ext uri="{FF2B5EF4-FFF2-40B4-BE49-F238E27FC236}">
              <a16:creationId xmlns:a16="http://schemas.microsoft.com/office/drawing/2014/main" id="{8F8FE9B4-925B-11AA-587D-9EF5DFA8B2B1}"/>
            </a:ext>
            <a:ext uri="{147F2762-F138-4A5C-976F-8EAC2B608ADB}">
              <a16:predDERef xmlns:a16="http://schemas.microsoft.com/office/drawing/2014/main" pred="{6BD105F6-709F-FAFA-7002-42E1FD8D7BC0}"/>
            </a:ext>
          </a:extLst>
        </xdr:cNvPr>
        <xdr:cNvPicPr>
          <a:picLocks noChangeAspect="1"/>
        </xdr:cNvPicPr>
      </xdr:nvPicPr>
      <xdr:blipFill>
        <a:blip xmlns:r="http://schemas.openxmlformats.org/officeDocument/2006/relationships" r:embed="rId5"/>
        <a:stretch>
          <a:fillRect/>
        </a:stretch>
      </xdr:blipFill>
      <xdr:spPr>
        <a:xfrm>
          <a:off x="8972550" y="752475"/>
          <a:ext cx="1838325"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jy2.lee@meritz.co.kr" TargetMode="External"/><Relationship Id="rId2" Type="http://schemas.openxmlformats.org/officeDocument/2006/relationships/hyperlink" Target="mailto:tax200@amazoncar.co.kr" TargetMode="External"/><Relationship Id="rId1" Type="http://schemas.openxmlformats.org/officeDocument/2006/relationships/hyperlink" Target="mailto:hyunhwa.kim@lotte.net" TargetMode="External"/><Relationship Id="rId6" Type="http://schemas.openxmlformats.org/officeDocument/2006/relationships/hyperlink" Target="mailto:sh0127.lim@samsung.com" TargetMode="External"/><Relationship Id="rId5" Type="http://schemas.openxmlformats.org/officeDocument/2006/relationships/hyperlink" Target="mailto:heehyun_lee@orix.co.kr" TargetMode="External"/><Relationship Id="rId4" Type="http://schemas.openxmlformats.org/officeDocument/2006/relationships/hyperlink" Target="mailto:heehyun_lee@orix.co.kr"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34DEA-C649-4DFC-808B-09530899146E}">
  <dimension ref="B2:H36"/>
  <sheetViews>
    <sheetView workbookViewId="0">
      <selection activeCell="B19" sqref="B19"/>
    </sheetView>
  </sheetViews>
  <sheetFormatPr defaultRowHeight="16.5"/>
  <cols>
    <col min="1" max="1" width="5.75" style="6" customWidth="1"/>
    <col min="2" max="2" width="74.25" style="6" customWidth="1"/>
    <col min="3" max="16384" width="9" style="6"/>
  </cols>
  <sheetData>
    <row r="2" spans="2:8">
      <c r="B2" s="7" t="s">
        <v>0</v>
      </c>
      <c r="G2" s="9" t="s">
        <v>1</v>
      </c>
    </row>
    <row r="3" spans="2:8">
      <c r="G3" s="42" t="s">
        <v>2</v>
      </c>
      <c r="H3" s="7"/>
    </row>
    <row r="21" spans="2:2" ht="64.5">
      <c r="B21" s="8" t="s">
        <v>3</v>
      </c>
    </row>
    <row r="23" spans="2:2">
      <c r="B23" s="9" t="s">
        <v>4</v>
      </c>
    </row>
    <row r="36" spans="2:2">
      <c r="B36" s="9" t="s">
        <v>5</v>
      </c>
    </row>
  </sheetData>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1773-9A41-4A72-B2B4-A95C8FE543CD}">
  <dimension ref="A1:K120"/>
  <sheetViews>
    <sheetView topLeftCell="B105" workbookViewId="0">
      <selection activeCell="H120" sqref="H120"/>
    </sheetView>
  </sheetViews>
  <sheetFormatPr defaultRowHeight="16.5"/>
  <cols>
    <col min="1" max="1" width="23.25" bestFit="1" customWidth="1"/>
    <col min="2" max="2" width="13.625" customWidth="1"/>
    <col min="3" max="3" width="10.5" bestFit="1" customWidth="1"/>
    <col min="4" max="4" width="15.375" customWidth="1"/>
    <col min="5" max="5" width="39.375" customWidth="1"/>
    <col min="7" max="7" width="12.875" customWidth="1"/>
    <col min="8" max="8" width="39.375" customWidth="1"/>
    <col min="10" max="10" width="13" customWidth="1"/>
    <col min="11" max="11" width="12.25" bestFit="1" customWidth="1"/>
  </cols>
  <sheetData>
    <row r="1" spans="1:11">
      <c r="A1" s="30" t="s">
        <v>6</v>
      </c>
      <c r="B1" s="30" t="s">
        <v>7</v>
      </c>
      <c r="D1" s="39" t="s">
        <v>8</v>
      </c>
      <c r="J1" s="39" t="s">
        <v>9</v>
      </c>
    </row>
    <row r="2" spans="1:11">
      <c r="A2" s="10" t="s">
        <v>10</v>
      </c>
      <c r="B2" s="10" t="s">
        <v>11</v>
      </c>
      <c r="D2" s="32" t="s">
        <v>12</v>
      </c>
      <c r="E2" s="33" t="s">
        <v>13</v>
      </c>
      <c r="F2" s="10"/>
      <c r="G2" s="32" t="s">
        <v>12</v>
      </c>
      <c r="H2" s="33" t="s">
        <v>14</v>
      </c>
      <c r="J2" s="10" t="s">
        <v>15</v>
      </c>
      <c r="K2" s="10" t="s">
        <v>16</v>
      </c>
    </row>
    <row r="3" spans="1:11">
      <c r="A3" s="10" t="s">
        <v>17</v>
      </c>
      <c r="B3" s="10" t="s">
        <v>15</v>
      </c>
      <c r="D3" s="34" t="s">
        <v>18</v>
      </c>
      <c r="E3" s="35" t="s">
        <v>19</v>
      </c>
      <c r="F3" s="10"/>
      <c r="G3" s="34" t="s">
        <v>18</v>
      </c>
      <c r="H3" s="35" t="s">
        <v>20</v>
      </c>
      <c r="J3" s="10" t="s">
        <v>11</v>
      </c>
      <c r="K3" s="10" t="s">
        <v>21</v>
      </c>
    </row>
    <row r="4" spans="1:11">
      <c r="A4" s="10" t="s">
        <v>14</v>
      </c>
      <c r="B4" s="10" t="s">
        <v>11</v>
      </c>
      <c r="D4" s="34" t="s">
        <v>22</v>
      </c>
      <c r="E4" s="35" t="s">
        <v>23</v>
      </c>
      <c r="F4" s="10"/>
      <c r="G4" s="34" t="s">
        <v>22</v>
      </c>
      <c r="H4" s="35" t="s">
        <v>24</v>
      </c>
      <c r="J4" s="10" t="s">
        <v>25</v>
      </c>
      <c r="K4" s="10" t="s">
        <v>26</v>
      </c>
    </row>
    <row r="5" spans="1:11">
      <c r="A5" s="10" t="s">
        <v>27</v>
      </c>
      <c r="B5" s="10" t="s">
        <v>11</v>
      </c>
      <c r="D5" s="34" t="s">
        <v>28</v>
      </c>
      <c r="E5" s="35" t="s">
        <v>29</v>
      </c>
      <c r="F5" s="10"/>
      <c r="G5" s="34" t="s">
        <v>28</v>
      </c>
      <c r="H5" s="35" t="s">
        <v>30</v>
      </c>
    </row>
    <row r="6" spans="1:11">
      <c r="A6" s="10" t="s">
        <v>31</v>
      </c>
      <c r="B6" s="10" t="s">
        <v>11</v>
      </c>
      <c r="D6" s="34" t="s">
        <v>32</v>
      </c>
      <c r="E6" s="35" t="s">
        <v>33</v>
      </c>
      <c r="F6" s="10"/>
      <c r="G6" s="34" t="s">
        <v>32</v>
      </c>
      <c r="H6" s="35" t="s">
        <v>34</v>
      </c>
    </row>
    <row r="7" spans="1:11">
      <c r="A7" s="10" t="s">
        <v>35</v>
      </c>
      <c r="B7" s="10" t="s">
        <v>15</v>
      </c>
      <c r="D7" s="36"/>
      <c r="E7" s="35" t="s">
        <v>36</v>
      </c>
      <c r="F7" s="10"/>
      <c r="G7" s="36"/>
      <c r="H7" s="35" t="s">
        <v>37</v>
      </c>
    </row>
    <row r="8" spans="1:11">
      <c r="A8" s="10" t="s">
        <v>38</v>
      </c>
      <c r="B8" s="10" t="s">
        <v>15</v>
      </c>
      <c r="D8" s="34" t="s">
        <v>39</v>
      </c>
      <c r="E8" s="35" t="s">
        <v>40</v>
      </c>
      <c r="F8" s="10"/>
      <c r="G8" s="34" t="s">
        <v>39</v>
      </c>
      <c r="H8" s="35" t="s">
        <v>41</v>
      </c>
    </row>
    <row r="9" spans="1:11">
      <c r="A9" s="10" t="s">
        <v>42</v>
      </c>
      <c r="B9" s="10" t="s">
        <v>11</v>
      </c>
      <c r="D9" s="34" t="s">
        <v>43</v>
      </c>
      <c r="E9" s="35" t="s">
        <v>44</v>
      </c>
      <c r="F9" s="10"/>
      <c r="G9" s="34" t="s">
        <v>43</v>
      </c>
      <c r="H9" s="35" t="s">
        <v>45</v>
      </c>
    </row>
    <row r="10" spans="1:11">
      <c r="A10" s="10" t="s">
        <v>46</v>
      </c>
      <c r="B10" s="10" t="s">
        <v>15</v>
      </c>
      <c r="D10" s="37" t="s">
        <v>47</v>
      </c>
      <c r="E10" s="38" t="s">
        <v>48</v>
      </c>
      <c r="F10" s="10"/>
      <c r="G10" s="37" t="s">
        <v>47</v>
      </c>
      <c r="H10" s="38" t="s">
        <v>49</v>
      </c>
    </row>
    <row r="11" spans="1:11">
      <c r="A11" s="10" t="s">
        <v>14</v>
      </c>
      <c r="B11" s="10" t="s">
        <v>11</v>
      </c>
    </row>
    <row r="12" spans="1:11">
      <c r="A12" s="10" t="s">
        <v>50</v>
      </c>
      <c r="B12" s="10" t="s">
        <v>11</v>
      </c>
      <c r="D12" s="32" t="s">
        <v>12</v>
      </c>
      <c r="E12" s="33" t="s">
        <v>10</v>
      </c>
      <c r="G12" s="32" t="s">
        <v>12</v>
      </c>
      <c r="H12" s="33" t="s">
        <v>31</v>
      </c>
    </row>
    <row r="13" spans="1:11">
      <c r="A13" s="10" t="s">
        <v>51</v>
      </c>
      <c r="B13" s="10" t="s">
        <v>11</v>
      </c>
      <c r="D13" s="34" t="s">
        <v>18</v>
      </c>
      <c r="E13" s="35" t="s">
        <v>52</v>
      </c>
      <c r="G13" s="34" t="s">
        <v>18</v>
      </c>
      <c r="H13" s="35" t="s">
        <v>53</v>
      </c>
    </row>
    <row r="14" spans="1:11">
      <c r="A14" s="10" t="s">
        <v>54</v>
      </c>
      <c r="B14" s="10" t="s">
        <v>11</v>
      </c>
      <c r="D14" s="34" t="s">
        <v>22</v>
      </c>
      <c r="E14" s="35" t="s">
        <v>55</v>
      </c>
      <c r="G14" s="34" t="s">
        <v>22</v>
      </c>
      <c r="H14" s="35" t="s">
        <v>56</v>
      </c>
    </row>
    <row r="15" spans="1:11">
      <c r="A15" s="10" t="s">
        <v>57</v>
      </c>
      <c r="B15" s="10" t="s">
        <v>11</v>
      </c>
      <c r="D15" s="34" t="s">
        <v>28</v>
      </c>
      <c r="E15" s="35" t="s">
        <v>58</v>
      </c>
      <c r="G15" s="34" t="s">
        <v>28</v>
      </c>
      <c r="H15" s="35" t="s">
        <v>59</v>
      </c>
    </row>
    <row r="16" spans="1:11">
      <c r="A16" s="10" t="s">
        <v>60</v>
      </c>
      <c r="B16" s="10" t="s">
        <v>11</v>
      </c>
      <c r="D16" s="34" t="s">
        <v>32</v>
      </c>
      <c r="E16" s="35" t="s">
        <v>61</v>
      </c>
      <c r="G16" s="34" t="s">
        <v>32</v>
      </c>
      <c r="H16" s="35" t="s">
        <v>62</v>
      </c>
    </row>
    <row r="17" spans="1:10">
      <c r="A17" s="10" t="s">
        <v>63</v>
      </c>
      <c r="B17" s="10" t="s">
        <v>11</v>
      </c>
      <c r="D17" s="36"/>
      <c r="E17" s="35" t="s">
        <v>64</v>
      </c>
      <c r="G17" s="36"/>
      <c r="H17" s="35" t="s">
        <v>65</v>
      </c>
    </row>
    <row r="18" spans="1:10">
      <c r="A18" s="10" t="s">
        <v>66</v>
      </c>
      <c r="B18" s="10" t="s">
        <v>11</v>
      </c>
      <c r="D18" s="34" t="s">
        <v>39</v>
      </c>
      <c r="E18" s="35" t="s">
        <v>67</v>
      </c>
      <c r="G18" s="34" t="s">
        <v>39</v>
      </c>
      <c r="H18" s="35" t="s">
        <v>68</v>
      </c>
      <c r="J18" s="10" t="s">
        <v>69</v>
      </c>
    </row>
    <row r="19" spans="1:10">
      <c r="A19" s="10" t="s">
        <v>70</v>
      </c>
      <c r="B19" s="10" t="s">
        <v>11</v>
      </c>
      <c r="D19" s="34" t="s">
        <v>43</v>
      </c>
      <c r="E19" s="35" t="s">
        <v>67</v>
      </c>
      <c r="G19" s="34" t="s">
        <v>43</v>
      </c>
      <c r="H19" s="35" t="s">
        <v>71</v>
      </c>
      <c r="J19" s="10" t="s">
        <v>72</v>
      </c>
    </row>
    <row r="20" spans="1:10">
      <c r="A20" s="10" t="s">
        <v>73</v>
      </c>
      <c r="B20" s="10" t="s">
        <v>11</v>
      </c>
      <c r="D20" s="37" t="s">
        <v>47</v>
      </c>
      <c r="E20" s="38" t="s">
        <v>74</v>
      </c>
      <c r="G20" s="37" t="s">
        <v>47</v>
      </c>
      <c r="H20" s="38" t="s">
        <v>75</v>
      </c>
      <c r="J20" s="10" t="s">
        <v>76</v>
      </c>
    </row>
    <row r="21" spans="1:10">
      <c r="A21" s="10"/>
      <c r="B21" s="10"/>
    </row>
    <row r="22" spans="1:10">
      <c r="A22" s="10"/>
      <c r="B22" s="10"/>
      <c r="C22" s="77" t="s">
        <v>77</v>
      </c>
      <c r="D22" s="41" t="s">
        <v>12</v>
      </c>
      <c r="E22" s="33" t="s">
        <v>27</v>
      </c>
      <c r="G22" s="32" t="s">
        <v>78</v>
      </c>
      <c r="H22" s="33" t="s">
        <v>79</v>
      </c>
    </row>
    <row r="23" spans="1:10">
      <c r="A23" s="10"/>
      <c r="B23" s="10"/>
      <c r="C23" s="78"/>
      <c r="D23" s="10" t="s">
        <v>18</v>
      </c>
      <c r="E23" s="35" t="s">
        <v>80</v>
      </c>
      <c r="G23" s="34" t="s">
        <v>81</v>
      </c>
      <c r="H23" s="35" t="s">
        <v>82</v>
      </c>
    </row>
    <row r="24" spans="1:10">
      <c r="C24" s="79"/>
      <c r="D24" s="10" t="s">
        <v>22</v>
      </c>
      <c r="E24" s="35" t="s">
        <v>83</v>
      </c>
      <c r="G24" s="34" t="s">
        <v>84</v>
      </c>
      <c r="H24" s="35" t="s">
        <v>85</v>
      </c>
    </row>
    <row r="25" spans="1:10">
      <c r="D25" s="34" t="s">
        <v>28</v>
      </c>
      <c r="E25" s="35" t="s">
        <v>86</v>
      </c>
      <c r="G25" s="34" t="s">
        <v>28</v>
      </c>
      <c r="H25" s="35" t="s">
        <v>87</v>
      </c>
    </row>
    <row r="26" spans="1:10">
      <c r="D26" s="34" t="s">
        <v>32</v>
      </c>
      <c r="E26" s="35" t="s">
        <v>88</v>
      </c>
      <c r="G26" s="34" t="s">
        <v>89</v>
      </c>
      <c r="H26" s="35" t="s">
        <v>90</v>
      </c>
    </row>
    <row r="27" spans="1:10">
      <c r="D27" s="36"/>
      <c r="E27" s="35" t="s">
        <v>91</v>
      </c>
      <c r="G27" s="36"/>
      <c r="H27" s="35" t="s">
        <v>92</v>
      </c>
    </row>
    <row r="28" spans="1:10">
      <c r="B28" s="10" t="s">
        <v>93</v>
      </c>
      <c r="D28" s="34" t="s">
        <v>39</v>
      </c>
      <c r="E28" s="35" t="s">
        <v>94</v>
      </c>
      <c r="G28" s="34" t="s">
        <v>39</v>
      </c>
      <c r="H28" s="35" t="s">
        <v>95</v>
      </c>
    </row>
    <row r="29" spans="1:10">
      <c r="B29" s="10" t="s">
        <v>96</v>
      </c>
      <c r="D29" s="34" t="s">
        <v>43</v>
      </c>
      <c r="E29" s="35" t="s">
        <v>94</v>
      </c>
      <c r="G29" s="34" t="s">
        <v>43</v>
      </c>
      <c r="H29" s="35" t="s">
        <v>97</v>
      </c>
    </row>
    <row r="30" spans="1:10">
      <c r="B30" s="10" t="s">
        <v>98</v>
      </c>
      <c r="D30" s="37" t="s">
        <v>47</v>
      </c>
      <c r="E30" s="38" t="s">
        <v>99</v>
      </c>
      <c r="G30" s="37" t="s">
        <v>47</v>
      </c>
      <c r="H30" s="38" t="s">
        <v>100</v>
      </c>
    </row>
    <row r="32" spans="1:10">
      <c r="C32" s="40" t="s">
        <v>101</v>
      </c>
      <c r="D32" s="41" t="s">
        <v>12</v>
      </c>
      <c r="E32" s="33" t="s">
        <v>38</v>
      </c>
      <c r="G32" s="32" t="s">
        <v>78</v>
      </c>
      <c r="H32" s="33" t="s">
        <v>42</v>
      </c>
    </row>
    <row r="33" spans="3:8">
      <c r="D33" s="34" t="s">
        <v>18</v>
      </c>
      <c r="E33" s="35" t="s">
        <v>102</v>
      </c>
      <c r="G33" s="34" t="s">
        <v>81</v>
      </c>
      <c r="H33" s="35" t="s">
        <v>103</v>
      </c>
    </row>
    <row r="34" spans="3:8">
      <c r="D34" s="34" t="s">
        <v>22</v>
      </c>
      <c r="E34" s="35" t="s">
        <v>104</v>
      </c>
      <c r="G34" s="34" t="s">
        <v>84</v>
      </c>
      <c r="H34" s="35" t="s">
        <v>105</v>
      </c>
    </row>
    <row r="35" spans="3:8">
      <c r="D35" s="34" t="s">
        <v>28</v>
      </c>
      <c r="E35" s="35" t="s">
        <v>106</v>
      </c>
      <c r="G35" s="34" t="s">
        <v>28</v>
      </c>
      <c r="H35" s="35" t="s">
        <v>107</v>
      </c>
    </row>
    <row r="36" spans="3:8">
      <c r="D36" s="34" t="s">
        <v>32</v>
      </c>
      <c r="E36" s="35" t="s">
        <v>108</v>
      </c>
      <c r="G36" s="34" t="s">
        <v>89</v>
      </c>
      <c r="H36" s="35" t="s">
        <v>109</v>
      </c>
    </row>
    <row r="37" spans="3:8">
      <c r="D37" s="36"/>
      <c r="E37" s="35" t="s">
        <v>110</v>
      </c>
      <c r="G37" s="36"/>
      <c r="H37" s="35" t="s">
        <v>111</v>
      </c>
    </row>
    <row r="38" spans="3:8">
      <c r="D38" s="34" t="s">
        <v>39</v>
      </c>
      <c r="E38" s="35" t="s">
        <v>112</v>
      </c>
      <c r="G38" s="34" t="s">
        <v>39</v>
      </c>
      <c r="H38" s="35" t="s">
        <v>113</v>
      </c>
    </row>
    <row r="39" spans="3:8">
      <c r="D39" s="34" t="s">
        <v>43</v>
      </c>
      <c r="E39" s="35" t="s">
        <v>114</v>
      </c>
      <c r="G39" s="34" t="s">
        <v>43</v>
      </c>
      <c r="H39" s="35" t="s">
        <v>113</v>
      </c>
    </row>
    <row r="40" spans="3:8">
      <c r="D40" s="37" t="s">
        <v>47</v>
      </c>
      <c r="E40" s="38" t="s">
        <v>115</v>
      </c>
      <c r="G40" s="37" t="s">
        <v>47</v>
      </c>
      <c r="H40" s="44" t="s">
        <v>116</v>
      </c>
    </row>
    <row r="42" spans="3:8">
      <c r="C42" s="40" t="s">
        <v>117</v>
      </c>
      <c r="D42" s="41" t="s">
        <v>12</v>
      </c>
      <c r="E42" s="33" t="s">
        <v>38</v>
      </c>
      <c r="G42" s="32" t="s">
        <v>78</v>
      </c>
      <c r="H42" s="33" t="s">
        <v>118</v>
      </c>
    </row>
    <row r="43" spans="3:8">
      <c r="D43" s="34" t="s">
        <v>18</v>
      </c>
      <c r="E43" s="35" t="s">
        <v>102</v>
      </c>
      <c r="G43" s="34" t="s">
        <v>81</v>
      </c>
      <c r="H43" s="35" t="s">
        <v>119</v>
      </c>
    </row>
    <row r="44" spans="3:8">
      <c r="D44" s="34" t="s">
        <v>22</v>
      </c>
      <c r="E44" s="35" t="s">
        <v>104</v>
      </c>
      <c r="G44" s="34" t="s">
        <v>84</v>
      </c>
      <c r="H44" s="35" t="s">
        <v>120</v>
      </c>
    </row>
    <row r="45" spans="3:8">
      <c r="D45" s="34" t="s">
        <v>28</v>
      </c>
      <c r="E45" s="35" t="s">
        <v>106</v>
      </c>
      <c r="G45" s="34" t="s">
        <v>28</v>
      </c>
      <c r="H45" s="35" t="s">
        <v>121</v>
      </c>
    </row>
    <row r="46" spans="3:8">
      <c r="D46" s="34" t="s">
        <v>32</v>
      </c>
      <c r="E46" s="35" t="s">
        <v>122</v>
      </c>
      <c r="G46" s="34" t="s">
        <v>89</v>
      </c>
      <c r="H46" s="35" t="s">
        <v>123</v>
      </c>
    </row>
    <row r="47" spans="3:8">
      <c r="D47" s="36"/>
      <c r="E47" s="35" t="s">
        <v>124</v>
      </c>
      <c r="G47" s="36"/>
      <c r="H47" s="35" t="s">
        <v>91</v>
      </c>
    </row>
    <row r="48" spans="3:8">
      <c r="D48" s="34" t="s">
        <v>39</v>
      </c>
      <c r="E48" s="35" t="s">
        <v>112</v>
      </c>
      <c r="G48" s="34" t="s">
        <v>39</v>
      </c>
      <c r="H48" s="35" t="s">
        <v>125</v>
      </c>
    </row>
    <row r="49" spans="3:8">
      <c r="D49" s="34" t="s">
        <v>43</v>
      </c>
      <c r="E49" s="35" t="s">
        <v>114</v>
      </c>
      <c r="G49" s="34" t="s">
        <v>43</v>
      </c>
      <c r="H49" s="35" t="s">
        <v>125</v>
      </c>
    </row>
    <row r="50" spans="3:8">
      <c r="D50" s="37" t="s">
        <v>47</v>
      </c>
      <c r="E50" s="38" t="s">
        <v>115</v>
      </c>
      <c r="G50" s="37" t="s">
        <v>47</v>
      </c>
      <c r="H50" s="44" t="s">
        <v>126</v>
      </c>
    </row>
    <row r="52" spans="3:8">
      <c r="C52" s="40" t="s">
        <v>127</v>
      </c>
      <c r="D52" s="41" t="s">
        <v>12</v>
      </c>
      <c r="E52" s="33" t="s">
        <v>14</v>
      </c>
      <c r="G52" s="32" t="s">
        <v>78</v>
      </c>
      <c r="H52" s="33" t="s">
        <v>50</v>
      </c>
    </row>
    <row r="53" spans="3:8">
      <c r="D53" s="34" t="s">
        <v>18</v>
      </c>
      <c r="E53" s="35" t="s">
        <v>128</v>
      </c>
      <c r="G53" s="34" t="s">
        <v>81</v>
      </c>
      <c r="H53" s="35" t="s">
        <v>129</v>
      </c>
    </row>
    <row r="54" spans="3:8">
      <c r="D54" s="34" t="s">
        <v>22</v>
      </c>
      <c r="E54" s="35" t="s">
        <v>24</v>
      </c>
      <c r="G54" s="34" t="s">
        <v>84</v>
      </c>
      <c r="H54" s="35" t="s">
        <v>130</v>
      </c>
    </row>
    <row r="55" spans="3:8">
      <c r="D55" s="34" t="s">
        <v>28</v>
      </c>
      <c r="E55" s="35" t="s">
        <v>30</v>
      </c>
      <c r="G55" s="34" t="s">
        <v>28</v>
      </c>
      <c r="H55" s="35" t="s">
        <v>131</v>
      </c>
    </row>
    <row r="56" spans="3:8">
      <c r="D56" s="34" t="s">
        <v>32</v>
      </c>
      <c r="E56" s="35" t="s">
        <v>34</v>
      </c>
      <c r="G56" s="34" t="s">
        <v>89</v>
      </c>
      <c r="H56" s="35" t="s">
        <v>132</v>
      </c>
    </row>
    <row r="57" spans="3:8">
      <c r="D57" s="36"/>
      <c r="E57" s="35" t="s">
        <v>92</v>
      </c>
      <c r="G57" s="36"/>
      <c r="H57" s="35" t="s">
        <v>133</v>
      </c>
    </row>
    <row r="58" spans="3:8">
      <c r="D58" s="34" t="s">
        <v>39</v>
      </c>
      <c r="E58" s="35" t="s">
        <v>41</v>
      </c>
      <c r="G58" s="34" t="s">
        <v>39</v>
      </c>
      <c r="H58" s="35" t="s">
        <v>134</v>
      </c>
    </row>
    <row r="59" spans="3:8">
      <c r="D59" s="34" t="s">
        <v>43</v>
      </c>
      <c r="E59" s="35" t="s">
        <v>45</v>
      </c>
      <c r="G59" s="34" t="s">
        <v>43</v>
      </c>
      <c r="H59" s="35" t="s">
        <v>134</v>
      </c>
    </row>
    <row r="60" spans="3:8">
      <c r="D60" s="37" t="s">
        <v>47</v>
      </c>
      <c r="E60" s="38" t="s">
        <v>49</v>
      </c>
      <c r="G60" s="37" t="s">
        <v>47</v>
      </c>
      <c r="H60" s="44" t="s">
        <v>135</v>
      </c>
    </row>
    <row r="62" spans="3:8">
      <c r="C62" s="40" t="s">
        <v>136</v>
      </c>
      <c r="D62" s="41" t="s">
        <v>12</v>
      </c>
      <c r="E62" s="33" t="s">
        <v>14</v>
      </c>
      <c r="G62" s="32" t="s">
        <v>78</v>
      </c>
      <c r="H62" s="33" t="s">
        <v>51</v>
      </c>
    </row>
    <row r="63" spans="3:8">
      <c r="D63" s="34" t="s">
        <v>18</v>
      </c>
      <c r="E63" s="35" t="s">
        <v>128</v>
      </c>
      <c r="G63" s="34" t="s">
        <v>81</v>
      </c>
      <c r="H63" s="35" t="s">
        <v>137</v>
      </c>
    </row>
    <row r="64" spans="3:8">
      <c r="D64" s="34" t="s">
        <v>22</v>
      </c>
      <c r="E64" s="35" t="s">
        <v>24</v>
      </c>
      <c r="G64" s="34" t="s">
        <v>84</v>
      </c>
      <c r="H64" s="35" t="s">
        <v>138</v>
      </c>
    </row>
    <row r="65" spans="4:9">
      <c r="D65" s="34" t="s">
        <v>28</v>
      </c>
      <c r="E65" s="35" t="s">
        <v>30</v>
      </c>
      <c r="G65" s="34" t="s">
        <v>28</v>
      </c>
      <c r="H65" s="35" t="s">
        <v>139</v>
      </c>
    </row>
    <row r="66" spans="4:9">
      <c r="D66" s="34" t="s">
        <v>32</v>
      </c>
      <c r="E66" s="35" t="s">
        <v>140</v>
      </c>
      <c r="G66" s="34" t="s">
        <v>89</v>
      </c>
      <c r="H66" s="35" t="s">
        <v>141</v>
      </c>
    </row>
    <row r="67" spans="4:9">
      <c r="D67" s="36"/>
      <c r="E67" s="35" t="s">
        <v>92</v>
      </c>
      <c r="G67" s="36"/>
      <c r="H67" s="35" t="s">
        <v>142</v>
      </c>
    </row>
    <row r="68" spans="4:9">
      <c r="D68" s="34" t="s">
        <v>39</v>
      </c>
      <c r="E68" s="35" t="s">
        <v>41</v>
      </c>
      <c r="G68" s="34" t="s">
        <v>39</v>
      </c>
      <c r="H68" s="35" t="s">
        <v>143</v>
      </c>
    </row>
    <row r="69" spans="4:9">
      <c r="D69" s="34" t="s">
        <v>43</v>
      </c>
      <c r="E69" s="35" t="s">
        <v>45</v>
      </c>
      <c r="G69" s="34" t="s">
        <v>43</v>
      </c>
      <c r="H69" s="35" t="s">
        <v>143</v>
      </c>
    </row>
    <row r="70" spans="4:9">
      <c r="D70" s="37" t="s">
        <v>47</v>
      </c>
      <c r="E70" s="38" t="s">
        <v>49</v>
      </c>
      <c r="G70" s="37" t="s">
        <v>47</v>
      </c>
      <c r="H70" s="44" t="s">
        <v>144</v>
      </c>
    </row>
    <row r="72" spans="4:9">
      <c r="D72" s="32" t="s">
        <v>12</v>
      </c>
      <c r="E72" s="33" t="s">
        <v>145</v>
      </c>
      <c r="G72" s="32" t="s">
        <v>78</v>
      </c>
      <c r="H72" s="33" t="s">
        <v>146</v>
      </c>
    </row>
    <row r="73" spans="4:9">
      <c r="D73" s="34" t="s">
        <v>18</v>
      </c>
      <c r="E73" s="35" t="s">
        <v>147</v>
      </c>
      <c r="G73" s="34" t="s">
        <v>81</v>
      </c>
      <c r="H73" s="35" t="s">
        <v>148</v>
      </c>
    </row>
    <row r="74" spans="4:9">
      <c r="D74" s="34" t="s">
        <v>22</v>
      </c>
      <c r="E74" s="35" t="s">
        <v>149</v>
      </c>
      <c r="G74" s="34" t="s">
        <v>84</v>
      </c>
      <c r="H74" s="35" t="s">
        <v>150</v>
      </c>
    </row>
    <row r="75" spans="4:9">
      <c r="D75" s="34" t="s">
        <v>28</v>
      </c>
      <c r="E75" s="35" t="s">
        <v>151</v>
      </c>
      <c r="G75" s="34" t="s">
        <v>28</v>
      </c>
      <c r="H75" s="35" t="s">
        <v>152</v>
      </c>
    </row>
    <row r="76" spans="4:9">
      <c r="D76" s="34" t="s">
        <v>32</v>
      </c>
      <c r="E76" s="35" t="s">
        <v>153</v>
      </c>
      <c r="G76" s="34" t="s">
        <v>89</v>
      </c>
      <c r="H76" s="35" t="s">
        <v>154</v>
      </c>
    </row>
    <row r="77" spans="4:9">
      <c r="D77" s="36"/>
      <c r="E77" s="35" t="s">
        <v>155</v>
      </c>
      <c r="G77" s="36"/>
      <c r="H77" s="35" t="s">
        <v>91</v>
      </c>
    </row>
    <row r="78" spans="4:9">
      <c r="D78" s="34" t="s">
        <v>39</v>
      </c>
      <c r="E78" s="35" t="s">
        <v>156</v>
      </c>
      <c r="G78" s="34" t="s">
        <v>39</v>
      </c>
      <c r="H78" s="35" t="s">
        <v>157</v>
      </c>
    </row>
    <row r="79" spans="4:9">
      <c r="D79" s="34" t="s">
        <v>43</v>
      </c>
      <c r="E79" s="35" t="s">
        <v>158</v>
      </c>
      <c r="G79" s="34" t="s">
        <v>43</v>
      </c>
      <c r="H79" s="35" t="s">
        <v>159</v>
      </c>
    </row>
    <row r="80" spans="4:9">
      <c r="D80" s="37" t="s">
        <v>47</v>
      </c>
      <c r="E80" s="44" t="s">
        <v>160</v>
      </c>
      <c r="G80" s="37" t="s">
        <v>47</v>
      </c>
      <c r="H80" s="44" t="s">
        <v>161</v>
      </c>
      <c r="I80" t="s">
        <v>162</v>
      </c>
    </row>
    <row r="82" spans="4:9">
      <c r="D82" s="32" t="s">
        <v>78</v>
      </c>
      <c r="E82" s="33" t="s">
        <v>163</v>
      </c>
      <c r="G82" s="32" t="s">
        <v>78</v>
      </c>
      <c r="H82" s="33" t="s">
        <v>57</v>
      </c>
      <c r="I82" t="s">
        <v>164</v>
      </c>
    </row>
    <row r="83" spans="4:9">
      <c r="D83" s="34" t="s">
        <v>81</v>
      </c>
      <c r="E83" s="35" t="s">
        <v>165</v>
      </c>
      <c r="G83" s="34" t="s">
        <v>81</v>
      </c>
      <c r="H83" s="35" t="s">
        <v>166</v>
      </c>
    </row>
    <row r="84" spans="4:9">
      <c r="D84" s="34" t="s">
        <v>84</v>
      </c>
      <c r="E84" s="35" t="s">
        <v>167</v>
      </c>
      <c r="G84" s="34" t="s">
        <v>84</v>
      </c>
      <c r="H84" s="35" t="s">
        <v>168</v>
      </c>
    </row>
    <row r="85" spans="4:9">
      <c r="D85" s="34" t="s">
        <v>28</v>
      </c>
      <c r="E85" s="35" t="s">
        <v>169</v>
      </c>
      <c r="G85" s="34" t="s">
        <v>28</v>
      </c>
      <c r="H85" s="35" t="s">
        <v>170</v>
      </c>
    </row>
    <row r="86" spans="4:9">
      <c r="D86" s="34" t="s">
        <v>89</v>
      </c>
      <c r="E86" s="35" t="s">
        <v>171</v>
      </c>
      <c r="G86" s="34" t="s">
        <v>89</v>
      </c>
      <c r="H86" s="35" t="s">
        <v>172</v>
      </c>
    </row>
    <row r="87" spans="4:9">
      <c r="D87" s="36"/>
      <c r="E87" s="35" t="s">
        <v>173</v>
      </c>
      <c r="G87" s="36"/>
      <c r="H87" s="35" t="s">
        <v>174</v>
      </c>
    </row>
    <row r="88" spans="4:9">
      <c r="D88" s="34" t="s">
        <v>39</v>
      </c>
      <c r="E88" s="35" t="s">
        <v>175</v>
      </c>
      <c r="G88" s="34" t="s">
        <v>39</v>
      </c>
      <c r="H88" s="35" t="s">
        <v>176</v>
      </c>
    </row>
    <row r="89" spans="4:9">
      <c r="D89" s="34" t="s">
        <v>43</v>
      </c>
      <c r="E89" s="35" t="s">
        <v>175</v>
      </c>
      <c r="G89" s="34" t="s">
        <v>43</v>
      </c>
      <c r="H89" s="35" t="s">
        <v>176</v>
      </c>
    </row>
    <row r="90" spans="4:9">
      <c r="D90" s="37" t="s">
        <v>47</v>
      </c>
      <c r="E90" s="38" t="s">
        <v>177</v>
      </c>
      <c r="G90" s="37" t="s">
        <v>47</v>
      </c>
      <c r="H90" s="44" t="s">
        <v>178</v>
      </c>
    </row>
    <row r="92" spans="4:9">
      <c r="D92" s="32" t="s">
        <v>78</v>
      </c>
      <c r="E92" s="33" t="s">
        <v>60</v>
      </c>
      <c r="G92" s="32" t="s">
        <v>78</v>
      </c>
      <c r="H92" s="33" t="s">
        <v>179</v>
      </c>
    </row>
    <row r="93" spans="4:9">
      <c r="D93" s="34" t="s">
        <v>81</v>
      </c>
      <c r="E93" s="35" t="s">
        <v>180</v>
      </c>
      <c r="G93" s="34" t="s">
        <v>81</v>
      </c>
      <c r="H93" s="35" t="s">
        <v>181</v>
      </c>
    </row>
    <row r="94" spans="4:9">
      <c r="D94" s="34" t="s">
        <v>84</v>
      </c>
      <c r="E94" s="35" t="s">
        <v>182</v>
      </c>
      <c r="G94" s="34" t="s">
        <v>84</v>
      </c>
      <c r="H94" s="35" t="s">
        <v>183</v>
      </c>
    </row>
    <row r="95" spans="4:9">
      <c r="D95" s="34" t="s">
        <v>28</v>
      </c>
      <c r="E95" s="35" t="s">
        <v>184</v>
      </c>
      <c r="G95" s="34" t="s">
        <v>28</v>
      </c>
      <c r="H95" s="35" t="s">
        <v>185</v>
      </c>
    </row>
    <row r="96" spans="4:9">
      <c r="D96" s="34" t="s">
        <v>89</v>
      </c>
      <c r="E96" s="35" t="s">
        <v>186</v>
      </c>
      <c r="G96" s="34" t="s">
        <v>89</v>
      </c>
      <c r="H96" s="35" t="s">
        <v>187</v>
      </c>
    </row>
    <row r="97" spans="4:8">
      <c r="D97" s="36"/>
      <c r="E97" s="35"/>
      <c r="G97" s="36"/>
      <c r="H97" s="35" t="s">
        <v>188</v>
      </c>
    </row>
    <row r="98" spans="4:8">
      <c r="D98" s="34" t="s">
        <v>39</v>
      </c>
      <c r="E98" s="35" t="s">
        <v>189</v>
      </c>
      <c r="G98" s="34" t="s">
        <v>39</v>
      </c>
      <c r="H98" s="35" t="s">
        <v>190</v>
      </c>
    </row>
    <row r="99" spans="4:8">
      <c r="D99" s="34" t="s">
        <v>43</v>
      </c>
      <c r="E99" s="35" t="s">
        <v>191</v>
      </c>
      <c r="G99" s="34" t="s">
        <v>43</v>
      </c>
      <c r="H99" s="35" t="s">
        <v>192</v>
      </c>
    </row>
    <row r="100" spans="4:8">
      <c r="D100" s="37" t="s">
        <v>47</v>
      </c>
      <c r="E100" s="44" t="s">
        <v>193</v>
      </c>
      <c r="G100" s="37" t="s">
        <v>47</v>
      </c>
      <c r="H100" s="38" t="s">
        <v>194</v>
      </c>
    </row>
    <row r="102" spans="4:8">
      <c r="D102" s="32" t="s">
        <v>78</v>
      </c>
      <c r="E102" s="33" t="s">
        <v>63</v>
      </c>
      <c r="G102" s="32" t="s">
        <v>78</v>
      </c>
      <c r="H102" s="33" t="s">
        <v>70</v>
      </c>
    </row>
    <row r="103" spans="4:8">
      <c r="D103" s="34" t="s">
        <v>81</v>
      </c>
      <c r="E103" s="35" t="s">
        <v>195</v>
      </c>
      <c r="G103" s="34" t="s">
        <v>81</v>
      </c>
      <c r="H103" s="35" t="s">
        <v>196</v>
      </c>
    </row>
    <row r="104" spans="4:8">
      <c r="D104" s="34" t="s">
        <v>84</v>
      </c>
      <c r="E104" s="35" t="s">
        <v>197</v>
      </c>
      <c r="G104" s="34" t="s">
        <v>84</v>
      </c>
      <c r="H104" s="35" t="s">
        <v>198</v>
      </c>
    </row>
    <row r="105" spans="4:8">
      <c r="D105" s="34" t="s">
        <v>28</v>
      </c>
      <c r="E105" s="35" t="s">
        <v>199</v>
      </c>
      <c r="G105" s="34" t="s">
        <v>28</v>
      </c>
      <c r="H105" s="35" t="s">
        <v>200</v>
      </c>
    </row>
    <row r="106" spans="4:8">
      <c r="D106" s="34" t="s">
        <v>89</v>
      </c>
      <c r="E106" s="35" t="s">
        <v>201</v>
      </c>
      <c r="G106" s="34" t="s">
        <v>89</v>
      </c>
      <c r="H106" s="35" t="s">
        <v>202</v>
      </c>
    </row>
    <row r="107" spans="4:8">
      <c r="D107" s="36"/>
      <c r="E107" s="35" t="s">
        <v>203</v>
      </c>
      <c r="G107" s="36"/>
      <c r="H107" s="35" t="s">
        <v>204</v>
      </c>
    </row>
    <row r="108" spans="4:8">
      <c r="D108" s="34" t="s">
        <v>39</v>
      </c>
      <c r="E108" s="35" t="s">
        <v>205</v>
      </c>
      <c r="G108" s="34" t="s">
        <v>39</v>
      </c>
      <c r="H108" s="35" t="s">
        <v>206</v>
      </c>
    </row>
    <row r="109" spans="4:8">
      <c r="D109" s="34" t="s">
        <v>43</v>
      </c>
      <c r="E109" s="35" t="s">
        <v>205</v>
      </c>
      <c r="G109" s="34" t="s">
        <v>43</v>
      </c>
      <c r="H109" s="35" t="s">
        <v>206</v>
      </c>
    </row>
    <row r="110" spans="4:8">
      <c r="D110" s="37" t="s">
        <v>47</v>
      </c>
      <c r="E110" s="38" t="s">
        <v>207</v>
      </c>
      <c r="G110" s="37" t="s">
        <v>47</v>
      </c>
      <c r="H110" s="38" t="s">
        <v>208</v>
      </c>
    </row>
    <row r="112" spans="4:8">
      <c r="D112" s="32" t="s">
        <v>78</v>
      </c>
      <c r="E112" s="33" t="s">
        <v>66</v>
      </c>
      <c r="G112" s="32" t="s">
        <v>78</v>
      </c>
      <c r="H112" s="33" t="s">
        <v>73</v>
      </c>
    </row>
    <row r="113" spans="4:8">
      <c r="D113" s="34" t="s">
        <v>81</v>
      </c>
      <c r="E113" s="35" t="s">
        <v>209</v>
      </c>
      <c r="G113" s="34" t="s">
        <v>81</v>
      </c>
      <c r="H113" s="35" t="s">
        <v>210</v>
      </c>
    </row>
    <row r="114" spans="4:8">
      <c r="D114" s="34" t="s">
        <v>84</v>
      </c>
      <c r="E114" s="35" t="s">
        <v>211</v>
      </c>
      <c r="G114" s="34" t="s">
        <v>84</v>
      </c>
      <c r="H114" s="35" t="s">
        <v>212</v>
      </c>
    </row>
    <row r="115" spans="4:8">
      <c r="D115" s="34" t="s">
        <v>28</v>
      </c>
      <c r="E115" s="35" t="s">
        <v>213</v>
      </c>
      <c r="G115" s="34" t="s">
        <v>28</v>
      </c>
      <c r="H115" s="35" t="s">
        <v>214</v>
      </c>
    </row>
    <row r="116" spans="4:8">
      <c r="D116" s="34" t="s">
        <v>89</v>
      </c>
      <c r="E116" s="35" t="s">
        <v>215</v>
      </c>
      <c r="G116" s="34" t="s">
        <v>89</v>
      </c>
      <c r="H116" s="35" t="s">
        <v>216</v>
      </c>
    </row>
    <row r="117" spans="4:8">
      <c r="D117" s="36"/>
      <c r="E117" s="35" t="s">
        <v>217</v>
      </c>
      <c r="G117" s="36"/>
      <c r="H117" s="35" t="s">
        <v>92</v>
      </c>
    </row>
    <row r="118" spans="4:8">
      <c r="D118" s="34" t="s">
        <v>39</v>
      </c>
      <c r="E118" s="35" t="s">
        <v>218</v>
      </c>
      <c r="G118" s="34" t="s">
        <v>39</v>
      </c>
      <c r="H118" s="35" t="s">
        <v>219</v>
      </c>
    </row>
    <row r="119" spans="4:8">
      <c r="D119" s="34" t="s">
        <v>43</v>
      </c>
      <c r="E119" s="35" t="s">
        <v>218</v>
      </c>
      <c r="G119" s="34" t="s">
        <v>43</v>
      </c>
      <c r="H119" s="35" t="s">
        <v>220</v>
      </c>
    </row>
    <row r="120" spans="4:8">
      <c r="D120" s="37" t="s">
        <v>47</v>
      </c>
      <c r="E120" s="38" t="s">
        <v>221</v>
      </c>
      <c r="G120" s="37" t="s">
        <v>47</v>
      </c>
      <c r="H120" s="38" t="s">
        <v>222</v>
      </c>
    </row>
  </sheetData>
  <mergeCells count="1">
    <mergeCell ref="C22:C24"/>
  </mergeCells>
  <phoneticPr fontId="5" type="noConversion"/>
  <hyperlinks>
    <hyperlink ref="E10" r:id="rId1" xr:uid="{24B61BF5-61E3-4528-A66E-8567F42AA8E4}"/>
    <hyperlink ref="E20" r:id="rId2" xr:uid="{C82904B1-AF63-44B2-9969-BA028D902890}"/>
    <hyperlink ref="E30" r:id="rId3" xr:uid="{014C9880-473C-4D5B-9FBA-66668D96363A}"/>
    <hyperlink ref="E40" r:id="rId4" xr:uid="{D3834FCA-1194-4C9C-968F-7FDDFB69FEA1}"/>
    <hyperlink ref="E50" r:id="rId5" xr:uid="{3E7B1778-0B5F-43A9-B045-F44E349E1DC3}"/>
    <hyperlink ref="H10" r:id="rId6" xr:uid="{251CB6F2-A77E-42A5-B8BC-0D71D346D7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F5BE3-F39B-416E-8592-1EA644F3E424}">
  <dimension ref="A1:T248"/>
  <sheetViews>
    <sheetView tabSelected="1" workbookViewId="0">
      <pane ySplit="1" topLeftCell="A187" activePane="bottomLeft" state="frozen"/>
      <selection pane="bottomLeft" activeCell="D199" sqref="D199"/>
      <selection activeCell="A2" sqref="A2"/>
    </sheetView>
  </sheetViews>
  <sheetFormatPr defaultRowHeight="16.5"/>
  <cols>
    <col min="1" max="1" width="5.125" style="43" customWidth="1"/>
    <col min="2" max="2" width="10.75" style="45" customWidth="1"/>
    <col min="3" max="3" width="23.25" style="43" bestFit="1" customWidth="1"/>
    <col min="4" max="4" width="19.5" style="43" customWidth="1"/>
    <col min="5" max="5" width="10.125" style="43" customWidth="1"/>
    <col min="6" max="6" width="12.875" style="45" customWidth="1"/>
    <col min="7" max="7" width="12.125" style="43" customWidth="1"/>
    <col min="8" max="8" width="17.375" style="43" customWidth="1"/>
    <col min="9" max="9" width="11.625" style="45" customWidth="1"/>
    <col min="10" max="10" width="14" style="43" customWidth="1"/>
    <col min="11" max="11" width="16.375" style="43" customWidth="1"/>
    <col min="12" max="12" width="18.75" style="43" customWidth="1"/>
    <col min="13" max="13" width="11.75" style="43" bestFit="1" customWidth="1"/>
    <col min="14" max="14" width="10.875" style="43" customWidth="1"/>
    <col min="15" max="15" width="11.75" style="43" customWidth="1"/>
    <col min="16" max="16" width="22" style="43" customWidth="1"/>
    <col min="17" max="17" width="12" style="43" customWidth="1"/>
    <col min="18" max="18" width="15.875" style="10" customWidth="1"/>
    <col min="19" max="19" width="16.25" style="10" customWidth="1"/>
    <col min="20" max="20" width="16.875" style="10" customWidth="1"/>
  </cols>
  <sheetData>
    <row r="1" spans="1:20">
      <c r="A1" s="1" t="s">
        <v>223</v>
      </c>
      <c r="B1" s="23" t="s">
        <v>224</v>
      </c>
      <c r="C1" s="15" t="s">
        <v>225</v>
      </c>
      <c r="D1" s="15" t="s">
        <v>226</v>
      </c>
      <c r="E1" s="2" t="s">
        <v>227</v>
      </c>
      <c r="F1" s="20" t="s">
        <v>228</v>
      </c>
      <c r="G1" s="2" t="s">
        <v>229</v>
      </c>
      <c r="H1" s="2" t="s">
        <v>230</v>
      </c>
      <c r="I1" s="20" t="s">
        <v>231</v>
      </c>
      <c r="J1" s="18" t="s">
        <v>232</v>
      </c>
      <c r="K1" s="18" t="s">
        <v>233</v>
      </c>
      <c r="L1" s="2" t="s">
        <v>234</v>
      </c>
      <c r="M1" s="3" t="s">
        <v>235</v>
      </c>
      <c r="N1" s="14" t="s">
        <v>236</v>
      </c>
      <c r="O1" s="14" t="s">
        <v>237</v>
      </c>
      <c r="P1" s="13" t="s">
        <v>238</v>
      </c>
      <c r="Q1" s="16" t="s">
        <v>239</v>
      </c>
      <c r="R1" s="16" t="s">
        <v>240</v>
      </c>
      <c r="S1" s="16" t="s">
        <v>229</v>
      </c>
      <c r="T1" s="17" t="s">
        <v>241</v>
      </c>
    </row>
    <row r="2" spans="1:20" ht="16.5" customHeight="1">
      <c r="A2" s="4" cm="1">
        <f t="array" ref="A2:A248">_xlfn.SEQUENCE(COUNTA(B:B)-1)</f>
        <v>1</v>
      </c>
      <c r="B2" s="22">
        <v>45826</v>
      </c>
      <c r="C2" s="19" t="s">
        <v>17</v>
      </c>
      <c r="D2" s="19" t="s">
        <v>242</v>
      </c>
      <c r="E2" s="4">
        <v>50</v>
      </c>
      <c r="F2" s="21">
        <v>45825</v>
      </c>
      <c r="G2" s="4" t="s">
        <v>243</v>
      </c>
      <c r="H2" s="4" t="s">
        <v>244</v>
      </c>
      <c r="I2" s="22">
        <v>45828</v>
      </c>
      <c r="J2" s="4" t="s">
        <v>245</v>
      </c>
      <c r="K2" s="4"/>
      <c r="L2" s="80" t="s">
        <v>246</v>
      </c>
      <c r="M2" s="4" t="str">
        <f>_xlfn.XLOOKUP(C2,'보조금 신청 정보'!A:A,'보조금 신청 정보'!B:B)</f>
        <v>최소연</v>
      </c>
      <c r="N2" s="4" t="s">
        <v>247</v>
      </c>
      <c r="O2" s="4" t="s">
        <v>248</v>
      </c>
      <c r="P2" s="4"/>
      <c r="Q2" s="4">
        <f>_xlfn.XLOOKUP(D2,'EV 업데이트'!AR:AR,'EV 업데이트'!C:C,"")</f>
        <v>8734</v>
      </c>
      <c r="R2" s="43" t="str">
        <f>_xlfn.XLOOKUP(D2,'EV 업데이트'!AR:AR,'EV 업데이트'!G:G,"")</f>
        <v>지급신청(출고)</v>
      </c>
      <c r="S2" s="10" t="str">
        <f>_xlfn.XLOOKUP(D2,'EV 업데이트'!AR:AR,'EV 업데이트'!W:W,"")</f>
        <v>New Model Y RWD</v>
      </c>
      <c r="T2" s="43" t="str">
        <f>_xlfn.XLOOKUP(D2,'EV 업데이트'!AR:AR,'EV 업데이트'!BH:BH,"")</f>
        <v>Y (렌탈 단체(법인))</v>
      </c>
    </row>
    <row r="3" spans="1:20">
      <c r="A3" s="4">
        <v>2</v>
      </c>
      <c r="B3" s="22">
        <v>45826</v>
      </c>
      <c r="C3" s="19" t="s">
        <v>17</v>
      </c>
      <c r="D3" s="4" t="s">
        <v>249</v>
      </c>
      <c r="E3" s="4">
        <v>50</v>
      </c>
      <c r="F3" s="21">
        <v>45825</v>
      </c>
      <c r="G3" s="4" t="s">
        <v>243</v>
      </c>
      <c r="H3" s="4" t="s">
        <v>244</v>
      </c>
      <c r="I3" s="22">
        <v>45828</v>
      </c>
      <c r="J3" s="4" t="s">
        <v>245</v>
      </c>
      <c r="K3" s="4"/>
      <c r="L3" s="80"/>
      <c r="M3" s="4" t="str">
        <f>_xlfn.XLOOKUP(C3,'보조금 신청 정보'!A:A,'보조금 신청 정보'!B:B)</f>
        <v>최소연</v>
      </c>
      <c r="N3" s="4" t="s">
        <v>247</v>
      </c>
      <c r="O3" s="4" t="s">
        <v>248</v>
      </c>
      <c r="P3" s="4"/>
      <c r="Q3" s="4">
        <f>_xlfn.XLOOKUP(D3,'EV 업데이트'!AR:AR,'EV 업데이트'!C:C,"")</f>
        <v>8735</v>
      </c>
      <c r="R3" s="43" t="str">
        <f>_xlfn.XLOOKUP(D3,'EV 업데이트'!AR:AR,'EV 업데이트'!G:G,"")</f>
        <v>지급신청(출고)</v>
      </c>
      <c r="S3" s="10" t="str">
        <f>_xlfn.XLOOKUP(D3,'EV 업데이트'!AR:AR,'EV 업데이트'!W:W,"")</f>
        <v>New Model Y RWD</v>
      </c>
      <c r="T3" s="43" t="str">
        <f>_xlfn.XLOOKUP(D3,'EV 업데이트'!AR:AR,'EV 업데이트'!BH:BH,"")</f>
        <v>Y (렌탈 단체(법인))</v>
      </c>
    </row>
    <row r="4" spans="1:20">
      <c r="A4" s="4">
        <v>3</v>
      </c>
      <c r="B4" s="22">
        <v>45826</v>
      </c>
      <c r="C4" s="19" t="s">
        <v>17</v>
      </c>
      <c r="D4" s="4" t="s">
        <v>250</v>
      </c>
      <c r="E4" s="4">
        <v>50</v>
      </c>
      <c r="F4" s="21">
        <v>45825</v>
      </c>
      <c r="G4" s="4" t="s">
        <v>243</v>
      </c>
      <c r="H4" s="4" t="s">
        <v>244</v>
      </c>
      <c r="I4" s="22">
        <v>45828</v>
      </c>
      <c r="J4" s="4" t="s">
        <v>245</v>
      </c>
      <c r="K4" s="4"/>
      <c r="L4" s="80"/>
      <c r="M4" s="4" t="str">
        <f>_xlfn.XLOOKUP(C4,'보조금 신청 정보'!A:A,'보조금 신청 정보'!B:B)</f>
        <v>최소연</v>
      </c>
      <c r="N4" s="4" t="s">
        <v>247</v>
      </c>
      <c r="O4" s="4" t="s">
        <v>248</v>
      </c>
      <c r="P4" s="4"/>
      <c r="Q4" s="4">
        <f>_xlfn.XLOOKUP(D4,'EV 업데이트'!AR:AR,'EV 업데이트'!C:C,"")</f>
        <v>8741</v>
      </c>
      <c r="R4" s="43" t="str">
        <f>_xlfn.XLOOKUP(D4,'EV 업데이트'!AR:AR,'EV 업데이트'!G:G,"")</f>
        <v>지급신청(출고)</v>
      </c>
      <c r="S4" s="10" t="str">
        <f>_xlfn.XLOOKUP(D4,'EV 업데이트'!AR:AR,'EV 업데이트'!W:W,"")</f>
        <v>New Model Y RWD</v>
      </c>
      <c r="T4" s="43" t="str">
        <f>_xlfn.XLOOKUP(D4,'EV 업데이트'!AR:AR,'EV 업데이트'!BH:BH,"")</f>
        <v>Y (렌탈 단체(법인))</v>
      </c>
    </row>
    <row r="5" spans="1:20">
      <c r="A5" s="4">
        <v>4</v>
      </c>
      <c r="B5" s="22">
        <v>45826</v>
      </c>
      <c r="C5" s="19" t="s">
        <v>17</v>
      </c>
      <c r="D5" s="4" t="s">
        <v>251</v>
      </c>
      <c r="E5" s="4">
        <v>8</v>
      </c>
      <c r="F5" s="21">
        <v>45825</v>
      </c>
      <c r="G5" s="4" t="s">
        <v>243</v>
      </c>
      <c r="H5" s="4" t="s">
        <v>244</v>
      </c>
      <c r="I5" s="22">
        <v>45828</v>
      </c>
      <c r="J5" s="4" t="s">
        <v>245</v>
      </c>
      <c r="K5" s="4"/>
      <c r="L5" s="80"/>
      <c r="M5" s="4" t="str">
        <f>_xlfn.XLOOKUP(C5,'보조금 신청 정보'!A:A,'보조금 신청 정보'!B:B)</f>
        <v>최소연</v>
      </c>
      <c r="N5" s="4" t="s">
        <v>247</v>
      </c>
      <c r="O5" s="4" t="s">
        <v>248</v>
      </c>
      <c r="P5" s="4"/>
      <c r="Q5" s="4">
        <f>_xlfn.XLOOKUP(D5,'EV 업데이트'!AR:AR,'EV 업데이트'!C:C,"")</f>
        <v>8743</v>
      </c>
      <c r="R5" s="43" t="str">
        <f>_xlfn.XLOOKUP(D5,'EV 업데이트'!AR:AR,'EV 업데이트'!G:G,"")</f>
        <v>지급신청(출고)</v>
      </c>
      <c r="S5" s="10" t="str">
        <f>_xlfn.XLOOKUP(D5,'EV 업데이트'!AR:AR,'EV 업데이트'!W:W,"")</f>
        <v>New Model Y RWD</v>
      </c>
      <c r="T5" s="43" t="str">
        <f>_xlfn.XLOOKUP(D5,'EV 업데이트'!AR:AR,'EV 업데이트'!BH:BH,"")</f>
        <v>Y (렌탈 단체(법인))</v>
      </c>
    </row>
    <row r="6" spans="1:20">
      <c r="A6" s="4">
        <v>5</v>
      </c>
      <c r="B6" s="22">
        <v>45826</v>
      </c>
      <c r="C6" s="19" t="s">
        <v>17</v>
      </c>
      <c r="D6" s="4" t="s">
        <v>252</v>
      </c>
      <c r="E6" s="4">
        <v>16</v>
      </c>
      <c r="F6" s="21">
        <v>45825</v>
      </c>
      <c r="G6" s="4" t="s">
        <v>243</v>
      </c>
      <c r="H6" s="4" t="s">
        <v>244</v>
      </c>
      <c r="I6" s="22">
        <v>45828</v>
      </c>
      <c r="J6" s="4" t="s">
        <v>245</v>
      </c>
      <c r="K6" s="4"/>
      <c r="L6" s="80"/>
      <c r="M6" s="4" t="str">
        <f>_xlfn.XLOOKUP(C6,'보조금 신청 정보'!A:A,'보조금 신청 정보'!B:B)</f>
        <v>최소연</v>
      </c>
      <c r="N6" s="4" t="s">
        <v>247</v>
      </c>
      <c r="O6" s="4" t="s">
        <v>248</v>
      </c>
      <c r="P6" s="4"/>
      <c r="Q6" s="4">
        <f>_xlfn.XLOOKUP(D6,'EV 업데이트'!AR:AR,'EV 업데이트'!C:C,"")</f>
        <v>8745</v>
      </c>
      <c r="R6" s="43" t="str">
        <f>_xlfn.XLOOKUP(D6,'EV 업데이트'!AR:AR,'EV 업데이트'!G:G,"")</f>
        <v>지급신청(출고)</v>
      </c>
      <c r="S6" s="10" t="str">
        <f>_xlfn.XLOOKUP(D6,'EV 업데이트'!AR:AR,'EV 업데이트'!W:W,"")</f>
        <v>New Model Y RWD</v>
      </c>
      <c r="T6" s="43" t="str">
        <f>_xlfn.XLOOKUP(D6,'EV 업데이트'!AR:AR,'EV 업데이트'!BH:BH,"")</f>
        <v>Y (렌탈 단체(법인))</v>
      </c>
    </row>
    <row r="7" spans="1:20">
      <c r="A7" s="4">
        <v>6</v>
      </c>
      <c r="B7" s="22">
        <v>45826</v>
      </c>
      <c r="C7" s="19" t="s">
        <v>253</v>
      </c>
      <c r="D7" s="19" t="s">
        <v>254</v>
      </c>
      <c r="E7" s="19">
        <v>1</v>
      </c>
      <c r="F7" s="21">
        <v>45807</v>
      </c>
      <c r="G7" s="19" t="s">
        <v>243</v>
      </c>
      <c r="H7" s="19" t="s">
        <v>244</v>
      </c>
      <c r="I7" s="22">
        <v>45831</v>
      </c>
      <c r="J7" s="19" t="s">
        <v>255</v>
      </c>
      <c r="K7" s="19"/>
      <c r="L7" s="80"/>
      <c r="M7" s="19" t="s">
        <v>15</v>
      </c>
      <c r="N7" s="4" t="s">
        <v>247</v>
      </c>
      <c r="O7" s="4" t="s">
        <v>248</v>
      </c>
      <c r="P7" s="4"/>
      <c r="Q7" s="4">
        <f>_xlfn.XLOOKUP(D7,'EV 업데이트'!AR:AR,'EV 업데이트'!C:C,"")</f>
        <v>8804</v>
      </c>
      <c r="R7" s="43" t="str">
        <f>_xlfn.XLOOKUP(D7,'EV 업데이트'!AR:AR,'EV 업데이트'!G:G,"")</f>
        <v>지급신청(출고)</v>
      </c>
      <c r="S7" s="10" t="str">
        <f>_xlfn.XLOOKUP(D7,'EV 업데이트'!AR:AR,'EV 업데이트'!W:W,"")</f>
        <v>New Model Y RWD</v>
      </c>
      <c r="T7" s="43" t="str">
        <f>_xlfn.XLOOKUP(D7,'EV 업데이트'!AR:AR,'EV 업데이트'!BH:BH,"")</f>
        <v>Y (렌탈 단체(법인))</v>
      </c>
    </row>
    <row r="8" spans="1:20">
      <c r="A8" s="4">
        <v>7</v>
      </c>
      <c r="B8" s="22">
        <v>45827</v>
      </c>
      <c r="C8" s="19" t="s">
        <v>256</v>
      </c>
      <c r="D8" s="19" t="s">
        <v>257</v>
      </c>
      <c r="E8" s="19">
        <v>4</v>
      </c>
      <c r="F8" s="21">
        <v>45807</v>
      </c>
      <c r="G8" s="19" t="s">
        <v>243</v>
      </c>
      <c r="H8" s="19" t="s">
        <v>244</v>
      </c>
      <c r="I8" s="22">
        <v>45833</v>
      </c>
      <c r="J8" s="19" t="s">
        <v>255</v>
      </c>
      <c r="K8" s="19"/>
      <c r="L8" s="80"/>
      <c r="M8" s="19" t="s">
        <v>15</v>
      </c>
      <c r="N8" s="4" t="s">
        <v>247</v>
      </c>
      <c r="O8" s="4" t="s">
        <v>248</v>
      </c>
      <c r="P8" s="4"/>
      <c r="Q8" s="4">
        <f>_xlfn.XLOOKUP(D8,'EV 업데이트'!AR:AR,'EV 업데이트'!C:C,"")</f>
        <v>8841</v>
      </c>
      <c r="R8" s="43" t="str">
        <f>_xlfn.XLOOKUP(D8,'EV 업데이트'!AR:AR,'EV 업데이트'!G:G,"")</f>
        <v>지급신청(출고)</v>
      </c>
      <c r="S8" s="10" t="str">
        <f>_xlfn.XLOOKUP(D8,'EV 업데이트'!AR:AR,'EV 업데이트'!W:W,"")</f>
        <v>New Model Y RWD</v>
      </c>
      <c r="T8" s="43" t="str">
        <f>_xlfn.XLOOKUP(D8,'EV 업데이트'!AR:AR,'EV 업데이트'!BH:BH,"")</f>
        <v>Y (렌탈 단체(법인))</v>
      </c>
    </row>
    <row r="9" spans="1:20">
      <c r="A9" s="4">
        <v>8</v>
      </c>
      <c r="B9" s="22">
        <v>45827</v>
      </c>
      <c r="C9" s="4" t="s">
        <v>258</v>
      </c>
      <c r="D9" s="4" t="s">
        <v>259</v>
      </c>
      <c r="E9" s="4">
        <v>4</v>
      </c>
      <c r="F9" s="21">
        <v>45798</v>
      </c>
      <c r="G9" s="19" t="s">
        <v>243</v>
      </c>
      <c r="H9" s="19" t="s">
        <v>244</v>
      </c>
      <c r="I9" s="22">
        <v>45831</v>
      </c>
      <c r="J9" s="19" t="s">
        <v>255</v>
      </c>
      <c r="K9" s="19"/>
      <c r="L9" s="80"/>
      <c r="M9" s="4" t="s">
        <v>15</v>
      </c>
      <c r="N9" s="4" t="s">
        <v>247</v>
      </c>
      <c r="O9" s="4" t="s">
        <v>248</v>
      </c>
      <c r="P9" s="4"/>
      <c r="Q9" s="4">
        <f>_xlfn.XLOOKUP(D9,'EV 업데이트'!AR:AR,'EV 업데이트'!C:C,"")</f>
        <v>8872</v>
      </c>
      <c r="R9" s="43" t="str">
        <f>_xlfn.XLOOKUP(D9,'EV 업데이트'!AR:AR,'EV 업데이트'!G:G,"")</f>
        <v>지급신청(출고)</v>
      </c>
      <c r="S9" s="10" t="str">
        <f>_xlfn.XLOOKUP(D9,'EV 업데이트'!AR:AR,'EV 업데이트'!W:W,"")</f>
        <v>New Model Y RWD</v>
      </c>
      <c r="T9" s="43" t="str">
        <f>_xlfn.XLOOKUP(D9,'EV 업데이트'!AR:AR,'EV 업데이트'!BH:BH,"")</f>
        <v>Y (렌탈 단체(법인))</v>
      </c>
    </row>
    <row r="10" spans="1:20">
      <c r="A10" s="4">
        <v>9</v>
      </c>
      <c r="B10" s="22">
        <v>45827</v>
      </c>
      <c r="C10" s="4" t="s">
        <v>10</v>
      </c>
      <c r="D10" s="4" t="s">
        <v>260</v>
      </c>
      <c r="E10" s="4">
        <v>1</v>
      </c>
      <c r="F10" s="21">
        <v>45824</v>
      </c>
      <c r="G10" s="19" t="s">
        <v>243</v>
      </c>
      <c r="H10" s="19" t="s">
        <v>244</v>
      </c>
      <c r="I10" s="22">
        <v>45833</v>
      </c>
      <c r="J10" s="4" t="s">
        <v>261</v>
      </c>
      <c r="K10" s="4" t="s">
        <v>248</v>
      </c>
      <c r="L10" s="80"/>
      <c r="M10" s="4" t="s">
        <v>11</v>
      </c>
      <c r="N10" s="4" t="s">
        <v>247</v>
      </c>
      <c r="O10" s="4" t="s">
        <v>248</v>
      </c>
      <c r="P10" s="4" t="s">
        <v>262</v>
      </c>
      <c r="Q10" s="4">
        <f>_xlfn.XLOOKUP(D10,'EV 업데이트'!AR:AR,'EV 업데이트'!C:C,"")</f>
        <v>9221</v>
      </c>
      <c r="R10" s="43" t="str">
        <f>_xlfn.XLOOKUP(D10,'EV 업데이트'!AR:AR,'EV 업데이트'!G:G,"")</f>
        <v>지급신청(출고)</v>
      </c>
      <c r="S10" s="10" t="str">
        <f>_xlfn.XLOOKUP(D10,'EV 업데이트'!AR:AR,'EV 업데이트'!W:W,"")</f>
        <v>New Model Y RWD</v>
      </c>
      <c r="T10" s="43" t="str">
        <f>_xlfn.XLOOKUP(D10,'EV 업데이트'!AR:AR,'EV 업데이트'!BH:BH,"")</f>
        <v>Y (리스 개인사업자)</v>
      </c>
    </row>
    <row r="11" spans="1:20">
      <c r="A11" s="4">
        <v>10</v>
      </c>
      <c r="B11" s="22">
        <v>45827</v>
      </c>
      <c r="C11" s="4" t="s">
        <v>10</v>
      </c>
      <c r="D11" s="4" t="s">
        <v>263</v>
      </c>
      <c r="E11" s="4">
        <v>1</v>
      </c>
      <c r="F11" s="21">
        <v>45824</v>
      </c>
      <c r="G11" s="19" t="s">
        <v>243</v>
      </c>
      <c r="H11" s="19" t="s">
        <v>244</v>
      </c>
      <c r="I11" s="22">
        <v>45833</v>
      </c>
      <c r="J11" s="4" t="s">
        <v>261</v>
      </c>
      <c r="K11" s="4" t="s">
        <v>248</v>
      </c>
      <c r="L11" s="80"/>
      <c r="M11" s="4" t="s">
        <v>11</v>
      </c>
      <c r="N11" s="4" t="s">
        <v>247</v>
      </c>
      <c r="O11" s="4" t="s">
        <v>248</v>
      </c>
      <c r="P11" s="4" t="s">
        <v>264</v>
      </c>
      <c r="Q11" s="4">
        <f>_xlfn.XLOOKUP(D11,'EV 업데이트'!AR:AR,'EV 업데이트'!C:C,"")</f>
        <v>9223</v>
      </c>
      <c r="R11" s="43" t="str">
        <f>_xlfn.XLOOKUP(D11,'EV 업데이트'!AR:AR,'EV 업데이트'!G:G,"")</f>
        <v>지급신청(출고)</v>
      </c>
      <c r="S11" s="10" t="str">
        <f>_xlfn.XLOOKUP(D11,'EV 업데이트'!AR:AR,'EV 업데이트'!W:W,"")</f>
        <v>New Model Y RWD</v>
      </c>
      <c r="T11" s="43" t="str">
        <f>_xlfn.XLOOKUP(D11,'EV 업데이트'!AR:AR,'EV 업데이트'!BH:BH,"")</f>
        <v>Y (리스 개인사업자)</v>
      </c>
    </row>
    <row r="12" spans="1:20">
      <c r="A12" s="4">
        <v>11</v>
      </c>
      <c r="B12" s="22">
        <v>45827</v>
      </c>
      <c r="C12" s="4" t="s">
        <v>10</v>
      </c>
      <c r="D12" s="4" t="s">
        <v>265</v>
      </c>
      <c r="E12" s="4">
        <v>1</v>
      </c>
      <c r="F12" s="21">
        <v>45824</v>
      </c>
      <c r="G12" s="19" t="s">
        <v>243</v>
      </c>
      <c r="H12" s="19" t="s">
        <v>244</v>
      </c>
      <c r="I12" s="22">
        <v>45833</v>
      </c>
      <c r="J12" s="4" t="s">
        <v>261</v>
      </c>
      <c r="K12" s="4" t="s">
        <v>248</v>
      </c>
      <c r="L12" s="4"/>
      <c r="M12" s="4" t="s">
        <v>11</v>
      </c>
      <c r="N12" s="4" t="s">
        <v>247</v>
      </c>
      <c r="O12" s="4" t="s">
        <v>248</v>
      </c>
      <c r="P12" s="4" t="s">
        <v>266</v>
      </c>
      <c r="Q12" s="4">
        <f>_xlfn.XLOOKUP(D12,'EV 업데이트'!AR:AR,'EV 업데이트'!C:C,"")</f>
        <v>9212</v>
      </c>
      <c r="R12" s="43" t="str">
        <f>_xlfn.XLOOKUP(D12,'EV 업데이트'!AR:AR,'EV 업데이트'!G:G,"")</f>
        <v>지급신청(출고)</v>
      </c>
      <c r="S12" s="10" t="str">
        <f>_xlfn.XLOOKUP(D12,'EV 업데이트'!AR:AR,'EV 업데이트'!W:W,"")</f>
        <v>New Model Y RWD</v>
      </c>
      <c r="T12" s="43" t="str">
        <f>_xlfn.XLOOKUP(D12,'EV 업데이트'!AR:AR,'EV 업데이트'!BH:BH,"")</f>
        <v>Y (운용리스 개인)</v>
      </c>
    </row>
    <row r="13" spans="1:20">
      <c r="A13" s="4">
        <v>12</v>
      </c>
      <c r="B13" s="22">
        <v>45827</v>
      </c>
      <c r="C13" s="4" t="s">
        <v>10</v>
      </c>
      <c r="D13" s="4" t="s">
        <v>267</v>
      </c>
      <c r="E13" s="4">
        <v>50</v>
      </c>
      <c r="F13" s="21">
        <v>45825</v>
      </c>
      <c r="G13" s="19" t="s">
        <v>243</v>
      </c>
      <c r="H13" s="19" t="s">
        <v>244</v>
      </c>
      <c r="I13" s="22">
        <v>45833</v>
      </c>
      <c r="J13" s="4" t="s">
        <v>245</v>
      </c>
      <c r="K13" s="4"/>
      <c r="L13" s="4"/>
      <c r="M13" s="4" t="s">
        <v>11</v>
      </c>
      <c r="N13" s="4" t="s">
        <v>247</v>
      </c>
      <c r="O13" s="4" t="s">
        <v>248</v>
      </c>
      <c r="P13" s="4"/>
      <c r="Q13" s="4">
        <f>_xlfn.XLOOKUP(D13,'EV 업데이트'!AR:AR,'EV 업데이트'!C:C,"")</f>
        <v>8877</v>
      </c>
      <c r="R13" s="43" t="str">
        <f>_xlfn.XLOOKUP(D13,'EV 업데이트'!AR:AR,'EV 업데이트'!G:G,"")</f>
        <v>지급신청(출고)</v>
      </c>
      <c r="S13" s="10" t="str">
        <f>_xlfn.XLOOKUP(D13,'EV 업데이트'!AR:AR,'EV 업데이트'!W:W,"")</f>
        <v>New Model Y RWD</v>
      </c>
      <c r="T13" s="43" t="str">
        <f>_xlfn.XLOOKUP(D13,'EV 업데이트'!AR:AR,'EV 업데이트'!BH:BH,"")</f>
        <v>Y (렌탈 단체(법인))</v>
      </c>
    </row>
    <row r="14" spans="1:20">
      <c r="A14" s="4">
        <v>13</v>
      </c>
      <c r="B14" s="22">
        <v>45827</v>
      </c>
      <c r="C14" s="4" t="s">
        <v>10</v>
      </c>
      <c r="D14" s="4" t="s">
        <v>268</v>
      </c>
      <c r="E14" s="4">
        <v>47</v>
      </c>
      <c r="F14" s="21">
        <v>45824</v>
      </c>
      <c r="G14" s="19" t="s">
        <v>243</v>
      </c>
      <c r="H14" s="19" t="s">
        <v>244</v>
      </c>
      <c r="I14" s="22">
        <v>45833</v>
      </c>
      <c r="J14" s="4" t="s">
        <v>245</v>
      </c>
      <c r="K14" s="4"/>
      <c r="L14" s="4"/>
      <c r="M14" s="4" t="s">
        <v>11</v>
      </c>
      <c r="N14" s="4" t="s">
        <v>247</v>
      </c>
      <c r="O14" s="4" t="s">
        <v>248</v>
      </c>
      <c r="P14" s="4"/>
      <c r="Q14" s="4">
        <f>_xlfn.XLOOKUP(D14,'EV 업데이트'!AR:AR,'EV 업데이트'!C:C,"")</f>
        <v>8878</v>
      </c>
      <c r="R14" s="43" t="str">
        <f>_xlfn.XLOOKUP(D14,'EV 업데이트'!AR:AR,'EV 업데이트'!G:G,"")</f>
        <v>지급신청(출고)</v>
      </c>
      <c r="S14" s="10" t="str">
        <f>_xlfn.XLOOKUP(D14,'EV 업데이트'!AR:AR,'EV 업데이트'!W:W,"")</f>
        <v>New Model Y RWD</v>
      </c>
      <c r="T14" s="43" t="str">
        <f>_xlfn.XLOOKUP(D14,'EV 업데이트'!AR:AR,'EV 업데이트'!BH:BH,"")</f>
        <v>Y (렌탈 단체(법인))</v>
      </c>
    </row>
    <row r="15" spans="1:20">
      <c r="A15" s="4">
        <v>14</v>
      </c>
      <c r="B15" s="22">
        <v>45828</v>
      </c>
      <c r="C15" s="4" t="s">
        <v>269</v>
      </c>
      <c r="D15" s="4" t="s">
        <v>270</v>
      </c>
      <c r="E15" s="4">
        <v>32</v>
      </c>
      <c r="F15" s="21">
        <v>45826</v>
      </c>
      <c r="G15" s="19" t="s">
        <v>243</v>
      </c>
      <c r="H15" s="19" t="s">
        <v>244</v>
      </c>
      <c r="I15" s="22">
        <v>45834</v>
      </c>
      <c r="J15" s="4" t="s">
        <v>245</v>
      </c>
      <c r="K15" s="4"/>
      <c r="L15" s="50" t="s">
        <v>271</v>
      </c>
      <c r="M15" s="19" t="s">
        <v>15</v>
      </c>
      <c r="N15" s="4" t="s">
        <v>247</v>
      </c>
      <c r="O15" s="4" t="s">
        <v>248</v>
      </c>
      <c r="P15" s="4"/>
      <c r="Q15" s="4">
        <f>_xlfn.XLOOKUP(D15,'EV 업데이트'!AR:AR,'EV 업데이트'!C:C,"")</f>
        <v>8968</v>
      </c>
      <c r="R15" s="43" t="str">
        <f>_xlfn.XLOOKUP(D15,'EV 업데이트'!AR:AR,'EV 업데이트'!G:G,"")</f>
        <v>지급신청(출고)</v>
      </c>
      <c r="S15" s="10" t="str">
        <f>_xlfn.XLOOKUP(D15,'EV 업데이트'!AR:AR,'EV 업데이트'!W:W,"")</f>
        <v>New Model Y RWD</v>
      </c>
      <c r="T15" s="43" t="str">
        <f>_xlfn.XLOOKUP(D15,'EV 업데이트'!AR:AR,'EV 업데이트'!BH:BH,"")</f>
        <v>Y (렌탈 단체(법인))</v>
      </c>
    </row>
    <row r="16" spans="1:20">
      <c r="A16" s="4">
        <v>15</v>
      </c>
      <c r="B16" s="22">
        <v>45831</v>
      </c>
      <c r="C16" s="4" t="s">
        <v>17</v>
      </c>
      <c r="D16" s="4" t="s">
        <v>272</v>
      </c>
      <c r="E16" s="4">
        <v>31</v>
      </c>
      <c r="F16" s="21">
        <v>45828</v>
      </c>
      <c r="G16" s="4" t="s">
        <v>273</v>
      </c>
      <c r="H16" s="4" t="s">
        <v>244</v>
      </c>
      <c r="I16" s="22">
        <v>45833</v>
      </c>
      <c r="J16" s="4" t="s">
        <v>245</v>
      </c>
      <c r="K16" s="4"/>
      <c r="L16" s="4"/>
      <c r="M16" s="19" t="s">
        <v>15</v>
      </c>
      <c r="N16" s="4" t="s">
        <v>247</v>
      </c>
      <c r="O16" s="4" t="s">
        <v>248</v>
      </c>
      <c r="P16" s="4"/>
      <c r="Q16" s="4">
        <f>_xlfn.XLOOKUP(D16,'EV 업데이트'!AR:AR,'EV 업데이트'!C:C,"")</f>
        <v>9083</v>
      </c>
      <c r="R16" s="43" t="str">
        <f>_xlfn.XLOOKUP(D16,'EV 업데이트'!AR:AR,'EV 업데이트'!G:G,"")</f>
        <v>지급신청(출고)</v>
      </c>
      <c r="S16" s="10" t="str">
        <f>_xlfn.XLOOKUP(D16,'EV 업데이트'!AR:AR,'EV 업데이트'!W:W,"")</f>
        <v>Model 3 RWD</v>
      </c>
      <c r="T16" s="43" t="str">
        <f>_xlfn.XLOOKUP(D16,'EV 업데이트'!AR:AR,'EV 업데이트'!BH:BH,"")</f>
        <v>Y (렌탈 단체(법인))</v>
      </c>
    </row>
    <row r="17" spans="1:20">
      <c r="A17" s="4">
        <v>16</v>
      </c>
      <c r="B17" s="22">
        <v>45832</v>
      </c>
      <c r="C17" s="4" t="s">
        <v>274</v>
      </c>
      <c r="D17" s="4" t="s">
        <v>275</v>
      </c>
      <c r="E17" s="4">
        <v>1</v>
      </c>
      <c r="F17" s="21">
        <v>45826</v>
      </c>
      <c r="G17" s="19" t="s">
        <v>243</v>
      </c>
      <c r="H17" s="19" t="s">
        <v>244</v>
      </c>
      <c r="I17" s="22">
        <v>45833</v>
      </c>
      <c r="J17" s="4" t="s">
        <v>261</v>
      </c>
      <c r="K17" s="4" t="s">
        <v>248</v>
      </c>
      <c r="L17" s="50" t="s">
        <v>271</v>
      </c>
      <c r="M17" s="4" t="s">
        <v>15</v>
      </c>
      <c r="N17" s="4" t="s">
        <v>247</v>
      </c>
      <c r="O17" s="4" t="s">
        <v>276</v>
      </c>
      <c r="P17" s="4" t="s">
        <v>277</v>
      </c>
      <c r="Q17" s="4">
        <f>_xlfn.XLOOKUP(D17,'EV 업데이트'!AR:AR,'EV 업데이트'!C:C,"")</f>
        <v>9216</v>
      </c>
      <c r="R17" s="43" t="str">
        <f>_xlfn.XLOOKUP(D17,'EV 업데이트'!AR:AR,'EV 업데이트'!G:G,"")</f>
        <v>지급신청(출고)</v>
      </c>
      <c r="S17" s="10" t="str">
        <f>_xlfn.XLOOKUP(D17,'EV 업데이트'!AR:AR,'EV 업데이트'!W:W,"")</f>
        <v>New Model Y RWD</v>
      </c>
      <c r="T17" s="43" t="str">
        <f>_xlfn.XLOOKUP(D17,'EV 업데이트'!AR:AR,'EV 업데이트'!BH:BH,"")</f>
        <v>Y (리스 단체(법인))</v>
      </c>
    </row>
    <row r="18" spans="1:20">
      <c r="A18" s="4">
        <v>17</v>
      </c>
      <c r="B18" s="22">
        <v>45832</v>
      </c>
      <c r="C18" s="4" t="s">
        <v>274</v>
      </c>
      <c r="D18" s="4" t="s">
        <v>278</v>
      </c>
      <c r="E18" s="4">
        <v>1</v>
      </c>
      <c r="F18" s="21">
        <v>45826</v>
      </c>
      <c r="G18" s="19" t="s">
        <v>243</v>
      </c>
      <c r="H18" s="19" t="s">
        <v>244</v>
      </c>
      <c r="I18" s="22">
        <v>45833</v>
      </c>
      <c r="J18" s="4" t="s">
        <v>261</v>
      </c>
      <c r="K18" s="4" t="s">
        <v>248</v>
      </c>
      <c r="L18" s="50" t="s">
        <v>271</v>
      </c>
      <c r="M18" s="4" t="s">
        <v>15</v>
      </c>
      <c r="N18" s="4" t="s">
        <v>247</v>
      </c>
      <c r="O18" s="4" t="s">
        <v>276</v>
      </c>
      <c r="P18" s="4" t="s">
        <v>279</v>
      </c>
      <c r="Q18" s="4">
        <f>_xlfn.XLOOKUP(D18,'EV 업데이트'!AR:AR,'EV 업데이트'!C:C,"")</f>
        <v>9225</v>
      </c>
      <c r="R18" s="43" t="str">
        <f>_xlfn.XLOOKUP(D18,'EV 업데이트'!AR:AR,'EV 업데이트'!G:G,"")</f>
        <v>지급신청(출고)</v>
      </c>
      <c r="S18" s="10" t="str">
        <f>_xlfn.XLOOKUP(D18,'EV 업데이트'!AR:AR,'EV 업데이트'!W:W,"")</f>
        <v>New Model Y RWD</v>
      </c>
      <c r="T18" s="43" t="str">
        <f>_xlfn.XLOOKUP(D18,'EV 업데이트'!AR:AR,'EV 업데이트'!BH:BH,"")</f>
        <v>Y (리스 개인사업자)</v>
      </c>
    </row>
    <row r="19" spans="1:20">
      <c r="A19" s="4">
        <v>18</v>
      </c>
      <c r="B19" s="22">
        <v>45832</v>
      </c>
      <c r="C19" s="4" t="s">
        <v>274</v>
      </c>
      <c r="D19" s="4" t="s">
        <v>280</v>
      </c>
      <c r="E19" s="4">
        <v>1</v>
      </c>
      <c r="F19" s="21">
        <v>45826</v>
      </c>
      <c r="G19" s="19" t="s">
        <v>243</v>
      </c>
      <c r="H19" s="19" t="s">
        <v>244</v>
      </c>
      <c r="I19" s="22">
        <v>45833</v>
      </c>
      <c r="J19" s="4" t="s">
        <v>261</v>
      </c>
      <c r="K19" s="4" t="s">
        <v>248</v>
      </c>
      <c r="L19" s="50" t="s">
        <v>271</v>
      </c>
      <c r="M19" s="4" t="s">
        <v>15</v>
      </c>
      <c r="N19" s="4" t="s">
        <v>247</v>
      </c>
      <c r="O19" s="4" t="s">
        <v>276</v>
      </c>
      <c r="P19" s="4" t="s">
        <v>281</v>
      </c>
      <c r="Q19" s="4">
        <f>_xlfn.XLOOKUP(D19,'EV 업데이트'!AR:AR,'EV 업데이트'!C:C,"")</f>
        <v>9278</v>
      </c>
      <c r="R19" s="43" t="str">
        <f>_xlfn.XLOOKUP(D19,'EV 업데이트'!AR:AR,'EV 업데이트'!G:G,"")</f>
        <v>지급신청(출고)</v>
      </c>
      <c r="S19" s="10" t="str">
        <f>_xlfn.XLOOKUP(D19,'EV 업데이트'!AR:AR,'EV 업데이트'!W:W,"")</f>
        <v>New Model Y RWD</v>
      </c>
      <c r="T19" s="43" t="str">
        <f>_xlfn.XLOOKUP(D19,'EV 업데이트'!AR:AR,'EV 업데이트'!BH:BH,"")</f>
        <v>Y (리스 개인사업자)</v>
      </c>
    </row>
    <row r="20" spans="1:20">
      <c r="A20" s="4">
        <v>19</v>
      </c>
      <c r="B20" s="22">
        <v>45832</v>
      </c>
      <c r="C20" s="4" t="s">
        <v>274</v>
      </c>
      <c r="D20" s="4" t="s">
        <v>282</v>
      </c>
      <c r="E20" s="4">
        <v>1</v>
      </c>
      <c r="F20" s="21">
        <v>45826</v>
      </c>
      <c r="G20" s="19" t="s">
        <v>243</v>
      </c>
      <c r="H20" s="19" t="s">
        <v>244</v>
      </c>
      <c r="I20" s="22">
        <v>45833</v>
      </c>
      <c r="J20" s="4" t="s">
        <v>261</v>
      </c>
      <c r="K20" s="4" t="s">
        <v>248</v>
      </c>
      <c r="L20" s="50" t="s">
        <v>271</v>
      </c>
      <c r="M20" s="4" t="s">
        <v>15</v>
      </c>
      <c r="N20" s="4" t="s">
        <v>247</v>
      </c>
      <c r="O20" s="4" t="s">
        <v>276</v>
      </c>
      <c r="P20" s="4" t="s">
        <v>283</v>
      </c>
      <c r="Q20" s="4">
        <f>_xlfn.XLOOKUP(D20,'EV 업데이트'!AR:AR,'EV 업데이트'!C:C,"")</f>
        <v>9228</v>
      </c>
      <c r="R20" s="43" t="str">
        <f>_xlfn.XLOOKUP(D20,'EV 업데이트'!AR:AR,'EV 업데이트'!G:G,"")</f>
        <v>지급신청(출고)</v>
      </c>
      <c r="S20" s="10" t="str">
        <f>_xlfn.XLOOKUP(D20,'EV 업데이트'!AR:AR,'EV 업데이트'!W:W,"")</f>
        <v>New Model Y RWD</v>
      </c>
      <c r="T20" s="43" t="str">
        <f>_xlfn.XLOOKUP(D20,'EV 업데이트'!AR:AR,'EV 업데이트'!BH:BH,"")</f>
        <v>Y (리스 개인사업자)</v>
      </c>
    </row>
    <row r="21" spans="1:20">
      <c r="A21" s="4">
        <v>20</v>
      </c>
      <c r="B21" s="22">
        <v>45832</v>
      </c>
      <c r="C21" s="4" t="s">
        <v>274</v>
      </c>
      <c r="D21" s="4" t="s">
        <v>284</v>
      </c>
      <c r="E21" s="4">
        <v>1</v>
      </c>
      <c r="F21" s="21">
        <v>45826</v>
      </c>
      <c r="G21" s="19" t="s">
        <v>243</v>
      </c>
      <c r="H21" s="19" t="s">
        <v>244</v>
      </c>
      <c r="I21" s="22">
        <v>45833</v>
      </c>
      <c r="J21" s="4" t="s">
        <v>261</v>
      </c>
      <c r="K21" s="4" t="s">
        <v>248</v>
      </c>
      <c r="L21" s="50" t="s">
        <v>271</v>
      </c>
      <c r="M21" s="4" t="s">
        <v>15</v>
      </c>
      <c r="N21" s="4" t="s">
        <v>247</v>
      </c>
      <c r="O21" s="4" t="s">
        <v>276</v>
      </c>
      <c r="P21" s="4" t="s">
        <v>285</v>
      </c>
      <c r="Q21" s="4">
        <f>_xlfn.XLOOKUP(D21,'EV 업데이트'!AR:AR,'EV 업데이트'!C:C,"")</f>
        <v>9231</v>
      </c>
      <c r="R21" s="43" t="str">
        <f>_xlfn.XLOOKUP(D21,'EV 업데이트'!AR:AR,'EV 업데이트'!G:G,"")</f>
        <v>지급신청(출고)</v>
      </c>
      <c r="S21" s="10" t="str">
        <f>_xlfn.XLOOKUP(D21,'EV 업데이트'!AR:AR,'EV 업데이트'!W:W,"")</f>
        <v>New Model Y RWD</v>
      </c>
      <c r="T21" s="43" t="str">
        <f>_xlfn.XLOOKUP(D21,'EV 업데이트'!AR:AR,'EV 업데이트'!BH:BH,"")</f>
        <v>Y (운용리스 개인)</v>
      </c>
    </row>
    <row r="22" spans="1:20">
      <c r="A22" s="4">
        <v>21</v>
      </c>
      <c r="B22" s="22">
        <v>45832</v>
      </c>
      <c r="C22" s="4" t="s">
        <v>274</v>
      </c>
      <c r="D22" s="4" t="s">
        <v>286</v>
      </c>
      <c r="E22" s="4">
        <v>1</v>
      </c>
      <c r="F22" s="21">
        <v>45826</v>
      </c>
      <c r="G22" s="19" t="s">
        <v>243</v>
      </c>
      <c r="H22" s="19" t="s">
        <v>244</v>
      </c>
      <c r="I22" s="22">
        <v>45833</v>
      </c>
      <c r="J22" s="4" t="s">
        <v>261</v>
      </c>
      <c r="K22" s="4" t="s">
        <v>248</v>
      </c>
      <c r="L22" s="50" t="s">
        <v>271</v>
      </c>
      <c r="M22" s="4" t="s">
        <v>15</v>
      </c>
      <c r="N22" s="4" t="s">
        <v>247</v>
      </c>
      <c r="O22" s="4" t="s">
        <v>276</v>
      </c>
      <c r="P22" s="4" t="s">
        <v>287</v>
      </c>
      <c r="Q22" s="4">
        <f>_xlfn.XLOOKUP(D22,'EV 업데이트'!AR:AR,'EV 업데이트'!C:C,"")</f>
        <v>9233</v>
      </c>
      <c r="R22" s="43" t="str">
        <f>_xlfn.XLOOKUP(D22,'EV 업데이트'!AR:AR,'EV 업데이트'!G:G,"")</f>
        <v>지급신청(출고)</v>
      </c>
      <c r="S22" s="10" t="str">
        <f>_xlfn.XLOOKUP(D22,'EV 업데이트'!AR:AR,'EV 업데이트'!W:W,"")</f>
        <v>New Model Y RWD</v>
      </c>
      <c r="T22" s="43" t="str">
        <f>_xlfn.XLOOKUP(D22,'EV 업데이트'!AR:AR,'EV 업데이트'!BH:BH,"")</f>
        <v>Y (리스 단체(법인))</v>
      </c>
    </row>
    <row r="23" spans="1:20">
      <c r="A23" s="4">
        <v>22</v>
      </c>
      <c r="B23" s="22">
        <v>45832</v>
      </c>
      <c r="C23" s="4" t="s">
        <v>274</v>
      </c>
      <c r="D23" s="4" t="s">
        <v>288</v>
      </c>
      <c r="E23" s="4">
        <v>1</v>
      </c>
      <c r="F23" s="21">
        <v>45826</v>
      </c>
      <c r="G23" s="19" t="s">
        <v>243</v>
      </c>
      <c r="H23" s="19" t="s">
        <v>244</v>
      </c>
      <c r="I23" s="22">
        <v>45833</v>
      </c>
      <c r="J23" s="4" t="s">
        <v>261</v>
      </c>
      <c r="K23" s="4" t="s">
        <v>248</v>
      </c>
      <c r="L23" s="50" t="s">
        <v>271</v>
      </c>
      <c r="M23" s="4" t="s">
        <v>15</v>
      </c>
      <c r="N23" s="4" t="s">
        <v>247</v>
      </c>
      <c r="O23" s="4" t="s">
        <v>276</v>
      </c>
      <c r="P23" s="4" t="s">
        <v>289</v>
      </c>
      <c r="Q23" s="4">
        <f>_xlfn.XLOOKUP(D23,'EV 업데이트'!AR:AR,'EV 업데이트'!C:C,"")</f>
        <v>9235</v>
      </c>
      <c r="R23" s="43" t="str">
        <f>_xlfn.XLOOKUP(D23,'EV 업데이트'!AR:AR,'EV 업데이트'!G:G,"")</f>
        <v>지급신청(출고)</v>
      </c>
      <c r="S23" s="10" t="str">
        <f>_xlfn.XLOOKUP(D23,'EV 업데이트'!AR:AR,'EV 업데이트'!W:W,"")</f>
        <v>New Model Y RWD</v>
      </c>
      <c r="T23" s="43" t="str">
        <f>_xlfn.XLOOKUP(D23,'EV 업데이트'!AR:AR,'EV 업데이트'!BH:BH,"")</f>
        <v>Y (운용리스 개인)</v>
      </c>
    </row>
    <row r="24" spans="1:20">
      <c r="A24" s="4">
        <v>23</v>
      </c>
      <c r="B24" s="22">
        <v>45832</v>
      </c>
      <c r="C24" s="4" t="s">
        <v>274</v>
      </c>
      <c r="D24" s="4" t="s">
        <v>290</v>
      </c>
      <c r="E24" s="4">
        <v>1</v>
      </c>
      <c r="F24" s="21">
        <v>45826</v>
      </c>
      <c r="G24" s="19" t="s">
        <v>243</v>
      </c>
      <c r="H24" s="19" t="s">
        <v>244</v>
      </c>
      <c r="I24" s="22">
        <v>45833</v>
      </c>
      <c r="J24" s="4" t="s">
        <v>261</v>
      </c>
      <c r="K24" s="4" t="s">
        <v>248</v>
      </c>
      <c r="L24" s="50" t="s">
        <v>271</v>
      </c>
      <c r="M24" s="4" t="s">
        <v>15</v>
      </c>
      <c r="N24" s="4" t="s">
        <v>247</v>
      </c>
      <c r="O24" s="4" t="s">
        <v>276</v>
      </c>
      <c r="P24" s="4" t="s">
        <v>291</v>
      </c>
      <c r="Q24" s="4">
        <f>_xlfn.XLOOKUP(D24,'EV 업데이트'!AR:AR,'EV 업데이트'!C:C,"")</f>
        <v>9236</v>
      </c>
      <c r="R24" s="43" t="str">
        <f>_xlfn.XLOOKUP(D24,'EV 업데이트'!AR:AR,'EV 업데이트'!G:G,"")</f>
        <v>지급신청(출고)</v>
      </c>
      <c r="S24" s="10" t="str">
        <f>_xlfn.XLOOKUP(D24,'EV 업데이트'!AR:AR,'EV 업데이트'!W:W,"")</f>
        <v>New Model Y RWD</v>
      </c>
      <c r="T24" s="43" t="str">
        <f>_xlfn.XLOOKUP(D24,'EV 업데이트'!AR:AR,'EV 업데이트'!BH:BH,"")</f>
        <v>Y (리스 단체(법인))</v>
      </c>
    </row>
    <row r="25" spans="1:20">
      <c r="A25" s="4">
        <v>24</v>
      </c>
      <c r="B25" s="22">
        <v>45832</v>
      </c>
      <c r="C25" s="4" t="s">
        <v>274</v>
      </c>
      <c r="D25" s="4" t="s">
        <v>292</v>
      </c>
      <c r="E25" s="4">
        <v>1</v>
      </c>
      <c r="F25" s="21">
        <v>45826</v>
      </c>
      <c r="G25" s="19" t="s">
        <v>243</v>
      </c>
      <c r="H25" s="19" t="s">
        <v>244</v>
      </c>
      <c r="I25" s="22">
        <v>45833</v>
      </c>
      <c r="J25" s="4" t="s">
        <v>261</v>
      </c>
      <c r="K25" s="4" t="s">
        <v>248</v>
      </c>
      <c r="L25" s="50" t="s">
        <v>271</v>
      </c>
      <c r="M25" s="4" t="s">
        <v>15</v>
      </c>
      <c r="N25" s="4" t="s">
        <v>247</v>
      </c>
      <c r="O25" s="4" t="s">
        <v>276</v>
      </c>
      <c r="P25" s="4" t="s">
        <v>293</v>
      </c>
      <c r="Q25" s="4">
        <f>_xlfn.XLOOKUP(D25,'EV 업데이트'!AR:AR,'EV 업데이트'!C:C,"")</f>
        <v>9303</v>
      </c>
      <c r="R25" s="43" t="str">
        <f>_xlfn.XLOOKUP(D25,'EV 업데이트'!AR:AR,'EV 업데이트'!G:G,"")</f>
        <v>지급신청(출고)</v>
      </c>
      <c r="S25" s="10" t="str">
        <f>_xlfn.XLOOKUP(D25,'EV 업데이트'!AR:AR,'EV 업데이트'!W:W,"")</f>
        <v>New Model Y RWD</v>
      </c>
      <c r="T25" s="43" t="str">
        <f>_xlfn.XLOOKUP(D25,'EV 업데이트'!AR:AR,'EV 업데이트'!BH:BH,"")</f>
        <v>Y (리스 개인사업자)</v>
      </c>
    </row>
    <row r="26" spans="1:20">
      <c r="A26" s="4">
        <v>25</v>
      </c>
      <c r="B26" s="22">
        <v>45832</v>
      </c>
      <c r="C26" s="4" t="s">
        <v>274</v>
      </c>
      <c r="D26" s="4" t="s">
        <v>294</v>
      </c>
      <c r="E26" s="4">
        <v>1</v>
      </c>
      <c r="F26" s="21">
        <v>45826</v>
      </c>
      <c r="G26" s="19" t="s">
        <v>243</v>
      </c>
      <c r="H26" s="19" t="s">
        <v>244</v>
      </c>
      <c r="I26" s="22">
        <v>45833</v>
      </c>
      <c r="J26" s="4" t="s">
        <v>261</v>
      </c>
      <c r="K26" s="4" t="s">
        <v>248</v>
      </c>
      <c r="L26" s="50" t="s">
        <v>271</v>
      </c>
      <c r="M26" s="4" t="s">
        <v>15</v>
      </c>
      <c r="N26" s="4" t="s">
        <v>247</v>
      </c>
      <c r="O26" s="4" t="s">
        <v>276</v>
      </c>
      <c r="P26" s="4" t="s">
        <v>295</v>
      </c>
      <c r="Q26" s="4">
        <f>_xlfn.XLOOKUP(D26,'EV 업데이트'!AR:AR,'EV 업데이트'!C:C,"")</f>
        <v>9304</v>
      </c>
      <c r="R26" s="43" t="str">
        <f>_xlfn.XLOOKUP(D26,'EV 업데이트'!AR:AR,'EV 업데이트'!G:G,"")</f>
        <v>지급신청(출고)</v>
      </c>
      <c r="S26" s="10" t="str">
        <f>_xlfn.XLOOKUP(D26,'EV 업데이트'!AR:AR,'EV 업데이트'!W:W,"")</f>
        <v>New Model Y RWD</v>
      </c>
      <c r="T26" s="43" t="str">
        <f>_xlfn.XLOOKUP(D26,'EV 업데이트'!AR:AR,'EV 업데이트'!BH:BH,"")</f>
        <v>Y (운용리스 개인)</v>
      </c>
    </row>
    <row r="27" spans="1:20">
      <c r="A27" s="4">
        <v>26</v>
      </c>
      <c r="B27" s="22">
        <v>45832</v>
      </c>
      <c r="C27" s="4" t="s">
        <v>274</v>
      </c>
      <c r="D27" s="4" t="s">
        <v>296</v>
      </c>
      <c r="E27" s="4">
        <v>1</v>
      </c>
      <c r="F27" s="21">
        <v>45826</v>
      </c>
      <c r="G27" s="19" t="s">
        <v>243</v>
      </c>
      <c r="H27" s="19" t="s">
        <v>244</v>
      </c>
      <c r="I27" s="22">
        <v>45833</v>
      </c>
      <c r="J27" s="4" t="s">
        <v>261</v>
      </c>
      <c r="K27" s="4" t="s">
        <v>248</v>
      </c>
      <c r="L27" s="50" t="s">
        <v>271</v>
      </c>
      <c r="M27" s="4" t="s">
        <v>15</v>
      </c>
      <c r="N27" s="4" t="s">
        <v>247</v>
      </c>
      <c r="O27" s="4" t="s">
        <v>276</v>
      </c>
      <c r="P27" s="4" t="s">
        <v>297</v>
      </c>
      <c r="Q27" s="4">
        <f>_xlfn.XLOOKUP(D27,'EV 업데이트'!AR:AR,'EV 업데이트'!C:C,"")</f>
        <v>9237</v>
      </c>
      <c r="R27" s="43" t="str">
        <f>_xlfn.XLOOKUP(D27,'EV 업데이트'!AR:AR,'EV 업데이트'!G:G,"")</f>
        <v>지급신청(출고)</v>
      </c>
      <c r="S27" s="10" t="str">
        <f>_xlfn.XLOOKUP(D27,'EV 업데이트'!AR:AR,'EV 업데이트'!W:W,"")</f>
        <v>New Model Y RWD</v>
      </c>
      <c r="T27" s="43" t="str">
        <f>_xlfn.XLOOKUP(D27,'EV 업데이트'!AR:AR,'EV 업데이트'!BH:BH,"")</f>
        <v>Y (리스 개인사업자)</v>
      </c>
    </row>
    <row r="28" spans="1:20">
      <c r="A28" s="5">
        <v>27</v>
      </c>
      <c r="B28" s="22">
        <v>45832</v>
      </c>
      <c r="C28" s="4" t="s">
        <v>274</v>
      </c>
      <c r="D28" s="4" t="s">
        <v>298</v>
      </c>
      <c r="E28" s="4">
        <v>1</v>
      </c>
      <c r="F28" s="21">
        <v>45826</v>
      </c>
      <c r="G28" s="19" t="s">
        <v>243</v>
      </c>
      <c r="H28" s="19" t="s">
        <v>244</v>
      </c>
      <c r="I28" s="22">
        <v>45833</v>
      </c>
      <c r="J28" s="4" t="s">
        <v>261</v>
      </c>
      <c r="K28" s="4" t="s">
        <v>248</v>
      </c>
      <c r="L28" s="50" t="s">
        <v>271</v>
      </c>
      <c r="M28" s="4" t="s">
        <v>15</v>
      </c>
      <c r="N28" s="4" t="s">
        <v>247</v>
      </c>
      <c r="O28" s="4" t="s">
        <v>276</v>
      </c>
      <c r="P28" s="43" t="s">
        <v>299</v>
      </c>
      <c r="Q28" s="4">
        <f>_xlfn.XLOOKUP(D28,'EV 업데이트'!AR:AR,'EV 업데이트'!C:C,"")</f>
        <v>9238</v>
      </c>
      <c r="R28" s="43" t="str">
        <f>_xlfn.XLOOKUP(D28,'EV 업데이트'!AR:AR,'EV 업데이트'!G:G,"")</f>
        <v>지급신청(출고)</v>
      </c>
      <c r="S28" s="10" t="str">
        <f>_xlfn.XLOOKUP(D28,'EV 업데이트'!AR:AR,'EV 업데이트'!W:W,"")</f>
        <v>New Model Y RWD</v>
      </c>
      <c r="T28" s="43" t="str">
        <f>_xlfn.XLOOKUP(D28,'EV 업데이트'!AR:AR,'EV 업데이트'!BH:BH,"")</f>
        <v>Y (리스 개인사업자)</v>
      </c>
    </row>
    <row r="29" spans="1:20">
      <c r="A29" s="4">
        <v>28</v>
      </c>
      <c r="B29" s="22">
        <v>45832</v>
      </c>
      <c r="C29" s="4" t="s">
        <v>274</v>
      </c>
      <c r="D29" s="4" t="s">
        <v>300</v>
      </c>
      <c r="E29" s="4">
        <v>1</v>
      </c>
      <c r="F29" s="21">
        <v>45826</v>
      </c>
      <c r="G29" s="19" t="s">
        <v>243</v>
      </c>
      <c r="H29" s="19" t="s">
        <v>244</v>
      </c>
      <c r="I29" s="22">
        <v>45833</v>
      </c>
      <c r="J29" s="4" t="s">
        <v>261</v>
      </c>
      <c r="K29" s="4" t="s">
        <v>248</v>
      </c>
      <c r="L29" s="50" t="s">
        <v>271</v>
      </c>
      <c r="M29" s="4" t="s">
        <v>15</v>
      </c>
      <c r="N29" s="4" t="s">
        <v>247</v>
      </c>
      <c r="O29" s="4" t="s">
        <v>276</v>
      </c>
      <c r="P29" s="43" t="s">
        <v>301</v>
      </c>
      <c r="Q29" s="4">
        <f>_xlfn.XLOOKUP(D29,'EV 업데이트'!AR:AR,'EV 업데이트'!C:C,"")</f>
        <v>9239</v>
      </c>
      <c r="R29" s="43" t="str">
        <f>_xlfn.XLOOKUP(D29,'EV 업데이트'!AR:AR,'EV 업데이트'!G:G,"")</f>
        <v>지급신청(출고)</v>
      </c>
      <c r="S29" s="10" t="str">
        <f>_xlfn.XLOOKUP(D29,'EV 업데이트'!AR:AR,'EV 업데이트'!W:W,"")</f>
        <v>New Model Y RWD</v>
      </c>
      <c r="T29" s="43" t="str">
        <f>_xlfn.XLOOKUP(D29,'EV 업데이트'!AR:AR,'EV 업데이트'!BH:BH,"")</f>
        <v>Y (리스 개인사업자)</v>
      </c>
    </row>
    <row r="30" spans="1:20">
      <c r="A30" s="4">
        <v>29</v>
      </c>
      <c r="B30" s="22">
        <v>45832</v>
      </c>
      <c r="C30" s="4" t="s">
        <v>274</v>
      </c>
      <c r="D30" s="4" t="s">
        <v>302</v>
      </c>
      <c r="E30" s="4">
        <v>1</v>
      </c>
      <c r="F30" s="21">
        <v>45826</v>
      </c>
      <c r="G30" s="19" t="s">
        <v>243</v>
      </c>
      <c r="H30" s="19" t="s">
        <v>244</v>
      </c>
      <c r="I30" s="22">
        <v>45833</v>
      </c>
      <c r="J30" s="4" t="s">
        <v>261</v>
      </c>
      <c r="K30" s="4" t="s">
        <v>248</v>
      </c>
      <c r="L30" s="50" t="s">
        <v>271</v>
      </c>
      <c r="M30" s="4" t="s">
        <v>15</v>
      </c>
      <c r="N30" s="4" t="s">
        <v>247</v>
      </c>
      <c r="O30" s="4" t="s">
        <v>276</v>
      </c>
      <c r="P30" s="43" t="s">
        <v>303</v>
      </c>
      <c r="Q30" s="4">
        <f>_xlfn.XLOOKUP(D30,'EV 업데이트'!AR:AR,'EV 업데이트'!C:C,"")</f>
        <v>9241</v>
      </c>
      <c r="R30" s="43" t="str">
        <f>_xlfn.XLOOKUP(D30,'EV 업데이트'!AR:AR,'EV 업데이트'!G:G,"")</f>
        <v>지급신청(출고)</v>
      </c>
      <c r="S30" s="10" t="str">
        <f>_xlfn.XLOOKUP(D30,'EV 업데이트'!AR:AR,'EV 업데이트'!W:W,"")</f>
        <v>New Model Y RWD</v>
      </c>
      <c r="T30" s="43" t="str">
        <f>_xlfn.XLOOKUP(D30,'EV 업데이트'!AR:AR,'EV 업데이트'!BH:BH,"")</f>
        <v>Y (리스 개인사업자)</v>
      </c>
    </row>
    <row r="31" spans="1:20">
      <c r="A31" s="4">
        <v>30</v>
      </c>
      <c r="B31" s="22">
        <v>45832</v>
      </c>
      <c r="C31" s="4" t="s">
        <v>274</v>
      </c>
      <c r="D31" s="4" t="s">
        <v>304</v>
      </c>
      <c r="E31" s="4">
        <v>1</v>
      </c>
      <c r="F31" s="21">
        <v>45826</v>
      </c>
      <c r="G31" s="19" t="s">
        <v>243</v>
      </c>
      <c r="H31" s="19" t="s">
        <v>244</v>
      </c>
      <c r="I31" s="22">
        <v>45833</v>
      </c>
      <c r="J31" s="4" t="s">
        <v>261</v>
      </c>
      <c r="K31" s="4" t="s">
        <v>248</v>
      </c>
      <c r="L31" s="50" t="s">
        <v>271</v>
      </c>
      <c r="M31" s="4" t="s">
        <v>15</v>
      </c>
      <c r="N31" s="4" t="s">
        <v>247</v>
      </c>
      <c r="O31" s="4" t="s">
        <v>276</v>
      </c>
      <c r="P31" s="43" t="s">
        <v>305</v>
      </c>
      <c r="Q31" s="4">
        <f>_xlfn.XLOOKUP(D31,'EV 업데이트'!AR:AR,'EV 업데이트'!C:C,"")</f>
        <v>9266</v>
      </c>
      <c r="R31" s="43" t="str">
        <f>_xlfn.XLOOKUP(D31,'EV 업데이트'!AR:AR,'EV 업데이트'!G:G,"")</f>
        <v>지급신청(출고)</v>
      </c>
      <c r="S31" s="10" t="str">
        <f>_xlfn.XLOOKUP(D31,'EV 업데이트'!AR:AR,'EV 업데이트'!W:W,"")</f>
        <v>New Model Y RWD</v>
      </c>
      <c r="T31" s="43" t="str">
        <f>_xlfn.XLOOKUP(D31,'EV 업데이트'!AR:AR,'EV 업데이트'!BH:BH,"")</f>
        <v>Y (리스 개인사업자)</v>
      </c>
    </row>
    <row r="32" spans="1:20">
      <c r="A32" s="4">
        <v>31</v>
      </c>
      <c r="B32" s="22">
        <v>45832</v>
      </c>
      <c r="C32" s="4" t="s">
        <v>274</v>
      </c>
      <c r="D32" s="4" t="s">
        <v>306</v>
      </c>
      <c r="E32" s="4">
        <v>1</v>
      </c>
      <c r="F32" s="21">
        <v>45826</v>
      </c>
      <c r="G32" s="19" t="s">
        <v>243</v>
      </c>
      <c r="H32" s="19" t="s">
        <v>244</v>
      </c>
      <c r="I32" s="22">
        <v>45833</v>
      </c>
      <c r="J32" s="4" t="s">
        <v>261</v>
      </c>
      <c r="K32" s="4" t="s">
        <v>248</v>
      </c>
      <c r="L32" s="50" t="s">
        <v>271</v>
      </c>
      <c r="M32" s="4" t="s">
        <v>15</v>
      </c>
      <c r="N32" s="4" t="s">
        <v>247</v>
      </c>
      <c r="O32" s="4" t="s">
        <v>276</v>
      </c>
      <c r="P32" s="43" t="s">
        <v>307</v>
      </c>
      <c r="Q32" s="4">
        <f>_xlfn.XLOOKUP(D32,'EV 업데이트'!AR:AR,'EV 업데이트'!C:C,"")</f>
        <v>9270</v>
      </c>
      <c r="R32" s="43" t="str">
        <f>_xlfn.XLOOKUP(D32,'EV 업데이트'!AR:AR,'EV 업데이트'!G:G,"")</f>
        <v>지급신청(출고)</v>
      </c>
      <c r="S32" s="10" t="str">
        <f>_xlfn.XLOOKUP(D32,'EV 업데이트'!AR:AR,'EV 업데이트'!W:W,"")</f>
        <v>New Model Y RWD</v>
      </c>
      <c r="T32" s="43" t="str">
        <f>_xlfn.XLOOKUP(D32,'EV 업데이트'!AR:AR,'EV 업데이트'!BH:BH,"")</f>
        <v>Y (리스 개인사업자)</v>
      </c>
    </row>
    <row r="33" spans="1:20">
      <c r="A33" s="4">
        <v>32</v>
      </c>
      <c r="B33" s="22">
        <v>45832</v>
      </c>
      <c r="C33" s="4" t="s">
        <v>274</v>
      </c>
      <c r="D33" s="4" t="s">
        <v>308</v>
      </c>
      <c r="E33" s="4">
        <v>1</v>
      </c>
      <c r="F33" s="21">
        <v>45826</v>
      </c>
      <c r="G33" s="19" t="s">
        <v>243</v>
      </c>
      <c r="H33" s="19" t="s">
        <v>244</v>
      </c>
      <c r="I33" s="22">
        <v>45833</v>
      </c>
      <c r="J33" s="4" t="s">
        <v>261</v>
      </c>
      <c r="K33" s="4" t="s">
        <v>248</v>
      </c>
      <c r="L33" s="50" t="s">
        <v>271</v>
      </c>
      <c r="M33" s="4" t="s">
        <v>15</v>
      </c>
      <c r="N33" s="4" t="s">
        <v>247</v>
      </c>
      <c r="O33" s="4" t="s">
        <v>276</v>
      </c>
      <c r="P33" s="43" t="s">
        <v>309</v>
      </c>
      <c r="Q33" s="4">
        <f>_xlfn.XLOOKUP(D33,'EV 업데이트'!AR:AR,'EV 업데이트'!C:C,"")</f>
        <v>9243</v>
      </c>
      <c r="R33" s="43" t="str">
        <f>_xlfn.XLOOKUP(D33,'EV 업데이트'!AR:AR,'EV 업데이트'!G:G,"")</f>
        <v>지급신청(출고)</v>
      </c>
      <c r="S33" s="10" t="str">
        <f>_xlfn.XLOOKUP(D33,'EV 업데이트'!AR:AR,'EV 업데이트'!W:W,"")</f>
        <v>New Model Y RWD</v>
      </c>
      <c r="T33" s="43" t="str">
        <f>_xlfn.XLOOKUP(D33,'EV 업데이트'!AR:AR,'EV 업데이트'!BH:BH,"")</f>
        <v>Y (리스 개인사업자)</v>
      </c>
    </row>
    <row r="34" spans="1:20">
      <c r="A34" s="4">
        <v>33</v>
      </c>
      <c r="B34" s="22">
        <v>45832</v>
      </c>
      <c r="C34" s="4" t="s">
        <v>274</v>
      </c>
      <c r="D34" s="4" t="s">
        <v>310</v>
      </c>
      <c r="E34" s="4">
        <v>1</v>
      </c>
      <c r="F34" s="21">
        <v>45826</v>
      </c>
      <c r="G34" s="19" t="s">
        <v>243</v>
      </c>
      <c r="H34" s="19" t="s">
        <v>244</v>
      </c>
      <c r="I34" s="22">
        <v>45833</v>
      </c>
      <c r="J34" s="4" t="s">
        <v>261</v>
      </c>
      <c r="K34" s="4" t="s">
        <v>248</v>
      </c>
      <c r="L34" s="50" t="s">
        <v>271</v>
      </c>
      <c r="M34" s="4" t="s">
        <v>15</v>
      </c>
      <c r="N34" s="4" t="s">
        <v>247</v>
      </c>
      <c r="O34" s="4" t="s">
        <v>276</v>
      </c>
      <c r="P34" s="43" t="s">
        <v>311</v>
      </c>
      <c r="Q34" s="4">
        <f>_xlfn.XLOOKUP(D34,'EV 업데이트'!AR:AR,'EV 업데이트'!C:C,"")</f>
        <v>9244</v>
      </c>
      <c r="R34" s="43" t="str">
        <f>_xlfn.XLOOKUP(D34,'EV 업데이트'!AR:AR,'EV 업데이트'!G:G,"")</f>
        <v>지급신청(출고)</v>
      </c>
      <c r="S34" s="10" t="str">
        <f>_xlfn.XLOOKUP(D34,'EV 업데이트'!AR:AR,'EV 업데이트'!W:W,"")</f>
        <v>New Model Y RWD</v>
      </c>
      <c r="T34" s="43" t="str">
        <f>_xlfn.XLOOKUP(D34,'EV 업데이트'!AR:AR,'EV 업데이트'!BH:BH,"")</f>
        <v>Y (리스 개인사업자)</v>
      </c>
    </row>
    <row r="35" spans="1:20">
      <c r="A35" s="4">
        <v>34</v>
      </c>
      <c r="B35" s="22">
        <v>45832</v>
      </c>
      <c r="C35" s="4" t="s">
        <v>274</v>
      </c>
      <c r="D35" s="4" t="s">
        <v>312</v>
      </c>
      <c r="E35" s="4">
        <v>1</v>
      </c>
      <c r="F35" s="21">
        <v>45826</v>
      </c>
      <c r="G35" s="19" t="s">
        <v>243</v>
      </c>
      <c r="H35" s="19" t="s">
        <v>244</v>
      </c>
      <c r="I35" s="22">
        <v>45833</v>
      </c>
      <c r="J35" s="4" t="s">
        <v>261</v>
      </c>
      <c r="K35" s="4" t="s">
        <v>248</v>
      </c>
      <c r="L35" s="50" t="s">
        <v>271</v>
      </c>
      <c r="M35" s="4" t="s">
        <v>15</v>
      </c>
      <c r="N35" s="4" t="s">
        <v>247</v>
      </c>
      <c r="O35" s="4" t="s">
        <v>276</v>
      </c>
      <c r="P35" s="43" t="s">
        <v>313</v>
      </c>
      <c r="Q35" s="4">
        <f>_xlfn.XLOOKUP(D35,'EV 업데이트'!AR:AR,'EV 업데이트'!C:C,"")</f>
        <v>9247</v>
      </c>
      <c r="R35" s="43" t="str">
        <f>_xlfn.XLOOKUP(D35,'EV 업데이트'!AR:AR,'EV 업데이트'!G:G,"")</f>
        <v>지급신청(출고)</v>
      </c>
      <c r="S35" s="10" t="str">
        <f>_xlfn.XLOOKUP(D35,'EV 업데이트'!AR:AR,'EV 업데이트'!W:W,"")</f>
        <v>New Model Y RWD</v>
      </c>
      <c r="T35" s="43" t="str">
        <f>_xlfn.XLOOKUP(D35,'EV 업데이트'!AR:AR,'EV 업데이트'!BH:BH,"")</f>
        <v>Y (리스 개인사업자)</v>
      </c>
    </row>
    <row r="36" spans="1:20">
      <c r="A36" s="4">
        <v>35</v>
      </c>
      <c r="B36" s="22">
        <v>45832</v>
      </c>
      <c r="C36" s="4" t="s">
        <v>274</v>
      </c>
      <c r="D36" s="4" t="s">
        <v>314</v>
      </c>
      <c r="E36" s="4">
        <v>1</v>
      </c>
      <c r="F36" s="21">
        <v>45826</v>
      </c>
      <c r="G36" s="19" t="s">
        <v>243</v>
      </c>
      <c r="H36" s="19" t="s">
        <v>244</v>
      </c>
      <c r="I36" s="22">
        <v>45833</v>
      </c>
      <c r="J36" s="4" t="s">
        <v>261</v>
      </c>
      <c r="K36" s="4" t="s">
        <v>248</v>
      </c>
      <c r="L36" s="50" t="s">
        <v>271</v>
      </c>
      <c r="M36" s="4" t="s">
        <v>15</v>
      </c>
      <c r="N36" s="4" t="s">
        <v>247</v>
      </c>
      <c r="O36" s="4" t="s">
        <v>276</v>
      </c>
      <c r="P36" s="43" t="s">
        <v>315</v>
      </c>
      <c r="Q36" s="4">
        <f>_xlfn.XLOOKUP(D36,'EV 업데이트'!AR:AR,'EV 업데이트'!C:C,"")</f>
        <v>9248</v>
      </c>
      <c r="R36" s="43" t="str">
        <f>_xlfn.XLOOKUP(D36,'EV 업데이트'!AR:AR,'EV 업데이트'!G:G,"")</f>
        <v>지급신청(출고)</v>
      </c>
      <c r="S36" s="10" t="str">
        <f>_xlfn.XLOOKUP(D36,'EV 업데이트'!AR:AR,'EV 업데이트'!W:W,"")</f>
        <v>New Model Y RWD</v>
      </c>
      <c r="T36" s="43" t="str">
        <f>_xlfn.XLOOKUP(D36,'EV 업데이트'!AR:AR,'EV 업데이트'!BH:BH,"")</f>
        <v>Y (운용리스 개인)</v>
      </c>
    </row>
    <row r="37" spans="1:20">
      <c r="A37" s="4">
        <v>36</v>
      </c>
      <c r="B37" s="22">
        <v>45832</v>
      </c>
      <c r="C37" s="4" t="s">
        <v>274</v>
      </c>
      <c r="D37" s="4" t="s">
        <v>316</v>
      </c>
      <c r="E37" s="4">
        <v>1</v>
      </c>
      <c r="F37" s="21">
        <v>45826</v>
      </c>
      <c r="G37" s="19" t="s">
        <v>243</v>
      </c>
      <c r="H37" s="19" t="s">
        <v>244</v>
      </c>
      <c r="I37" s="22">
        <v>45833</v>
      </c>
      <c r="J37" s="4" t="s">
        <v>261</v>
      </c>
      <c r="K37" s="4" t="s">
        <v>248</v>
      </c>
      <c r="L37" s="50" t="s">
        <v>271</v>
      </c>
      <c r="M37" s="4" t="s">
        <v>15</v>
      </c>
      <c r="N37" s="4" t="s">
        <v>247</v>
      </c>
      <c r="O37" s="4" t="s">
        <v>276</v>
      </c>
      <c r="P37" s="43" t="s">
        <v>317</v>
      </c>
      <c r="Q37" s="4">
        <f>_xlfn.XLOOKUP(D37,'EV 업데이트'!AR:AR,'EV 업데이트'!C:C,"")</f>
        <v>9249</v>
      </c>
      <c r="R37" s="43" t="str">
        <f>_xlfn.XLOOKUP(D37,'EV 업데이트'!AR:AR,'EV 업데이트'!G:G,"")</f>
        <v>지급신청(출고)</v>
      </c>
      <c r="S37" s="10" t="str">
        <f>_xlfn.XLOOKUP(D37,'EV 업데이트'!AR:AR,'EV 업데이트'!W:W,"")</f>
        <v>New Model Y RWD</v>
      </c>
      <c r="T37" s="43" t="str">
        <f>_xlfn.XLOOKUP(D37,'EV 업데이트'!AR:AR,'EV 업데이트'!BH:BH,"")</f>
        <v>Y (운용리스 개인)</v>
      </c>
    </row>
    <row r="38" spans="1:20">
      <c r="A38" s="4">
        <v>37</v>
      </c>
      <c r="B38" s="22">
        <v>45832</v>
      </c>
      <c r="C38" s="4" t="s">
        <v>274</v>
      </c>
      <c r="D38" s="4" t="s">
        <v>318</v>
      </c>
      <c r="E38" s="4">
        <v>1</v>
      </c>
      <c r="F38" s="21">
        <v>45826</v>
      </c>
      <c r="G38" s="19" t="s">
        <v>243</v>
      </c>
      <c r="H38" s="19" t="s">
        <v>244</v>
      </c>
      <c r="I38" s="22">
        <v>45833</v>
      </c>
      <c r="J38" s="4" t="s">
        <v>261</v>
      </c>
      <c r="K38" s="4" t="s">
        <v>248</v>
      </c>
      <c r="L38" s="50" t="s">
        <v>271</v>
      </c>
      <c r="M38" s="4" t="s">
        <v>15</v>
      </c>
      <c r="N38" s="4" t="s">
        <v>247</v>
      </c>
      <c r="O38" s="4" t="s">
        <v>276</v>
      </c>
      <c r="P38" s="43" t="s">
        <v>319</v>
      </c>
      <c r="Q38" s="4">
        <f>_xlfn.XLOOKUP(D38,'EV 업데이트'!AR:AR,'EV 업데이트'!C:C,"")</f>
        <v>9251</v>
      </c>
      <c r="R38" s="43" t="str">
        <f>_xlfn.XLOOKUP(D38,'EV 업데이트'!AR:AR,'EV 업데이트'!G:G,"")</f>
        <v>지급신청(출고)</v>
      </c>
      <c r="S38" s="10" t="str">
        <f>_xlfn.XLOOKUP(D38,'EV 업데이트'!AR:AR,'EV 업데이트'!W:W,"")</f>
        <v>New Model Y RWD</v>
      </c>
      <c r="T38" s="43" t="str">
        <f>_xlfn.XLOOKUP(D38,'EV 업데이트'!AR:AR,'EV 업데이트'!BH:BH,"")</f>
        <v>Y (리스 개인사업자)</v>
      </c>
    </row>
    <row r="39" spans="1:20">
      <c r="A39" s="4">
        <v>38</v>
      </c>
      <c r="B39" s="22">
        <v>45832</v>
      </c>
      <c r="C39" s="4" t="s">
        <v>274</v>
      </c>
      <c r="D39" s="4" t="s">
        <v>320</v>
      </c>
      <c r="E39" s="4">
        <v>1</v>
      </c>
      <c r="F39" s="21">
        <v>45826</v>
      </c>
      <c r="G39" s="19" t="s">
        <v>243</v>
      </c>
      <c r="H39" s="19" t="s">
        <v>244</v>
      </c>
      <c r="I39" s="22">
        <v>45833</v>
      </c>
      <c r="J39" s="4" t="s">
        <v>261</v>
      </c>
      <c r="K39" s="4" t="s">
        <v>248</v>
      </c>
      <c r="L39" s="50" t="s">
        <v>271</v>
      </c>
      <c r="M39" s="4" t="s">
        <v>15</v>
      </c>
      <c r="N39" s="4" t="s">
        <v>247</v>
      </c>
      <c r="O39" s="4" t="s">
        <v>276</v>
      </c>
      <c r="P39" s="43" t="s">
        <v>321</v>
      </c>
      <c r="Q39" s="4">
        <f>_xlfn.XLOOKUP(D39,'EV 업데이트'!AR:AR,'EV 업데이트'!C:C,"")</f>
        <v>9272</v>
      </c>
      <c r="R39" s="43" t="str">
        <f>_xlfn.XLOOKUP(D39,'EV 업데이트'!AR:AR,'EV 업데이트'!G:G,"")</f>
        <v>지급신청(출고)</v>
      </c>
      <c r="S39" s="10" t="str">
        <f>_xlfn.XLOOKUP(D39,'EV 업데이트'!AR:AR,'EV 업데이트'!W:W,"")</f>
        <v>New Model Y RWD</v>
      </c>
      <c r="T39" s="43" t="str">
        <f>_xlfn.XLOOKUP(D39,'EV 업데이트'!AR:AR,'EV 업데이트'!BH:BH,"")</f>
        <v>Y (운용리스 개인)</v>
      </c>
    </row>
    <row r="40" spans="1:20">
      <c r="A40" s="4">
        <v>39</v>
      </c>
      <c r="B40" s="22">
        <v>45832</v>
      </c>
      <c r="C40" s="4" t="s">
        <v>274</v>
      </c>
      <c r="D40" s="4" t="s">
        <v>322</v>
      </c>
      <c r="E40" s="4">
        <v>1</v>
      </c>
      <c r="F40" s="21">
        <v>45826</v>
      </c>
      <c r="G40" s="19" t="s">
        <v>243</v>
      </c>
      <c r="H40" s="19" t="s">
        <v>244</v>
      </c>
      <c r="I40" s="22">
        <v>45833</v>
      </c>
      <c r="J40" s="4" t="s">
        <v>261</v>
      </c>
      <c r="K40" s="4" t="s">
        <v>248</v>
      </c>
      <c r="L40" s="50" t="s">
        <v>271</v>
      </c>
      <c r="M40" s="4" t="s">
        <v>15</v>
      </c>
      <c r="N40" s="4" t="s">
        <v>247</v>
      </c>
      <c r="O40" s="4" t="s">
        <v>276</v>
      </c>
      <c r="P40" s="43" t="s">
        <v>323</v>
      </c>
      <c r="Q40" s="4">
        <f>_xlfn.XLOOKUP(D40,'EV 업데이트'!AR:AR,'EV 업데이트'!C:C,"")</f>
        <v>9254</v>
      </c>
      <c r="R40" s="43" t="str">
        <f>_xlfn.XLOOKUP(D40,'EV 업데이트'!AR:AR,'EV 업데이트'!G:G,"")</f>
        <v>지급신청(출고)</v>
      </c>
      <c r="S40" s="10" t="str">
        <f>_xlfn.XLOOKUP(D40,'EV 업데이트'!AR:AR,'EV 업데이트'!W:W,"")</f>
        <v>New Model Y RWD</v>
      </c>
      <c r="T40" s="43" t="str">
        <f>_xlfn.XLOOKUP(D40,'EV 업데이트'!AR:AR,'EV 업데이트'!BH:BH,"")</f>
        <v>Y (리스 개인사업자)</v>
      </c>
    </row>
    <row r="41" spans="1:20">
      <c r="A41" s="4">
        <v>40</v>
      </c>
      <c r="B41" s="22">
        <v>45832</v>
      </c>
      <c r="C41" s="4" t="s">
        <v>274</v>
      </c>
      <c r="D41" s="4" t="s">
        <v>324</v>
      </c>
      <c r="E41" s="4">
        <v>1</v>
      </c>
      <c r="F41" s="21">
        <v>45826</v>
      </c>
      <c r="G41" s="19" t="s">
        <v>243</v>
      </c>
      <c r="H41" s="19" t="s">
        <v>244</v>
      </c>
      <c r="I41" s="22">
        <v>45833</v>
      </c>
      <c r="J41" s="4" t="s">
        <v>261</v>
      </c>
      <c r="K41" s="4" t="s">
        <v>248</v>
      </c>
      <c r="L41" s="50" t="s">
        <v>271</v>
      </c>
      <c r="M41" s="4" t="s">
        <v>15</v>
      </c>
      <c r="N41" s="4" t="s">
        <v>247</v>
      </c>
      <c r="O41" s="4" t="s">
        <v>276</v>
      </c>
      <c r="P41" s="43" t="s">
        <v>325</v>
      </c>
      <c r="Q41" s="4">
        <f>_xlfn.XLOOKUP(D41,'EV 업데이트'!AR:AR,'EV 업데이트'!C:C,"")</f>
        <v>9256</v>
      </c>
      <c r="R41" s="43" t="str">
        <f>_xlfn.XLOOKUP(D41,'EV 업데이트'!AR:AR,'EV 업데이트'!G:G,"")</f>
        <v>지급신청(출고)</v>
      </c>
      <c r="S41" s="10" t="str">
        <f>_xlfn.XLOOKUP(D41,'EV 업데이트'!AR:AR,'EV 업데이트'!W:W,"")</f>
        <v>New Model Y RWD</v>
      </c>
      <c r="T41" s="43" t="str">
        <f>_xlfn.XLOOKUP(D41,'EV 업데이트'!AR:AR,'EV 업데이트'!BH:BH,"")</f>
        <v>Y (리스 단체(법인))</v>
      </c>
    </row>
    <row r="42" spans="1:20">
      <c r="A42" s="4">
        <v>41</v>
      </c>
      <c r="B42" s="22">
        <v>45832</v>
      </c>
      <c r="C42" s="4" t="s">
        <v>274</v>
      </c>
      <c r="D42" s="4" t="s">
        <v>326</v>
      </c>
      <c r="E42" s="4">
        <v>1</v>
      </c>
      <c r="F42" s="21">
        <v>45826</v>
      </c>
      <c r="G42" s="19" t="s">
        <v>243</v>
      </c>
      <c r="H42" s="19" t="s">
        <v>244</v>
      </c>
      <c r="I42" s="22">
        <v>45833</v>
      </c>
      <c r="J42" s="4" t="s">
        <v>261</v>
      </c>
      <c r="K42" s="4" t="s">
        <v>248</v>
      </c>
      <c r="L42" s="50" t="s">
        <v>271</v>
      </c>
      <c r="M42" s="4" t="s">
        <v>15</v>
      </c>
      <c r="N42" s="4" t="s">
        <v>247</v>
      </c>
      <c r="O42" s="4" t="s">
        <v>276</v>
      </c>
      <c r="P42" s="43" t="s">
        <v>327</v>
      </c>
      <c r="Q42" s="4">
        <f>_xlfn.XLOOKUP(D42,'EV 업데이트'!AR:AR,'EV 업데이트'!C:C,"")</f>
        <v>9258</v>
      </c>
      <c r="R42" s="43" t="str">
        <f>_xlfn.XLOOKUP(D42,'EV 업데이트'!AR:AR,'EV 업데이트'!G:G,"")</f>
        <v>지급신청(출고)</v>
      </c>
      <c r="S42" s="10" t="str">
        <f>_xlfn.XLOOKUP(D42,'EV 업데이트'!AR:AR,'EV 업데이트'!W:W,"")</f>
        <v>New Model Y RWD</v>
      </c>
      <c r="T42" s="43" t="str">
        <f>_xlfn.XLOOKUP(D42,'EV 업데이트'!AR:AR,'EV 업데이트'!BH:BH,"")</f>
        <v>Y (리스 개인사업자)</v>
      </c>
    </row>
    <row r="43" spans="1:20">
      <c r="A43" s="4">
        <v>42</v>
      </c>
      <c r="B43" s="22">
        <v>45832</v>
      </c>
      <c r="C43" s="4" t="s">
        <v>274</v>
      </c>
      <c r="D43" s="4" t="s">
        <v>328</v>
      </c>
      <c r="E43" s="4">
        <v>1</v>
      </c>
      <c r="F43" s="21">
        <v>45826</v>
      </c>
      <c r="G43" s="19" t="s">
        <v>243</v>
      </c>
      <c r="H43" s="19" t="s">
        <v>244</v>
      </c>
      <c r="I43" s="22">
        <v>45833</v>
      </c>
      <c r="J43" s="4" t="s">
        <v>261</v>
      </c>
      <c r="K43" s="4" t="s">
        <v>248</v>
      </c>
      <c r="L43" s="50" t="s">
        <v>271</v>
      </c>
      <c r="M43" s="4" t="s">
        <v>15</v>
      </c>
      <c r="N43" s="4" t="s">
        <v>247</v>
      </c>
      <c r="O43" s="4" t="s">
        <v>276</v>
      </c>
      <c r="P43" s="43" t="s">
        <v>329</v>
      </c>
      <c r="Q43" s="4">
        <f>_xlfn.XLOOKUP(D43,'EV 업데이트'!AR:AR,'EV 업데이트'!C:C,"")</f>
        <v>9275</v>
      </c>
      <c r="R43" s="43" t="str">
        <f>_xlfn.XLOOKUP(D43,'EV 업데이트'!AR:AR,'EV 업데이트'!G:G,"")</f>
        <v>지급신청(출고)</v>
      </c>
      <c r="S43" s="10" t="str">
        <f>_xlfn.XLOOKUP(D43,'EV 업데이트'!AR:AR,'EV 업데이트'!W:W,"")</f>
        <v>New Model Y RWD</v>
      </c>
      <c r="T43" s="43" t="str">
        <f>_xlfn.XLOOKUP(D43,'EV 업데이트'!AR:AR,'EV 업데이트'!BH:BH,"")</f>
        <v>Y (운용리스 개인)</v>
      </c>
    </row>
    <row r="44" spans="1:20">
      <c r="A44" s="4">
        <v>43</v>
      </c>
      <c r="B44" s="22">
        <v>45832</v>
      </c>
      <c r="C44" s="4" t="s">
        <v>274</v>
      </c>
      <c r="D44" s="4" t="s">
        <v>330</v>
      </c>
      <c r="E44" s="4">
        <v>1</v>
      </c>
      <c r="F44" s="21">
        <v>45826</v>
      </c>
      <c r="G44" s="19" t="s">
        <v>243</v>
      </c>
      <c r="H44" s="19" t="s">
        <v>244</v>
      </c>
      <c r="I44" s="22">
        <v>45833</v>
      </c>
      <c r="J44" s="4" t="s">
        <v>261</v>
      </c>
      <c r="K44" s="4" t="s">
        <v>248</v>
      </c>
      <c r="L44" s="50" t="s">
        <v>271</v>
      </c>
      <c r="M44" s="4" t="s">
        <v>15</v>
      </c>
      <c r="N44" s="4" t="s">
        <v>247</v>
      </c>
      <c r="O44" s="4" t="s">
        <v>276</v>
      </c>
      <c r="P44" s="43" t="s">
        <v>331</v>
      </c>
      <c r="Q44" s="4">
        <f>_xlfn.XLOOKUP(D44,'EV 업데이트'!AR:AR,'EV 업데이트'!C:C,"")</f>
        <v>9274</v>
      </c>
      <c r="R44" s="43" t="str">
        <f>_xlfn.XLOOKUP(D44,'EV 업데이트'!AR:AR,'EV 업데이트'!G:G,"")</f>
        <v>지급신청(출고)</v>
      </c>
      <c r="S44" s="10" t="str">
        <f>_xlfn.XLOOKUP(D44,'EV 업데이트'!AR:AR,'EV 업데이트'!W:W,"")</f>
        <v>New Model Y RWD</v>
      </c>
      <c r="T44" s="43" t="str">
        <f>_xlfn.XLOOKUP(D44,'EV 업데이트'!AR:AR,'EV 업데이트'!BH:BH,"")</f>
        <v>Y (운용리스 개인)</v>
      </c>
    </row>
    <row r="45" spans="1:20">
      <c r="A45" s="4">
        <v>44</v>
      </c>
      <c r="B45" s="22">
        <v>45832</v>
      </c>
      <c r="C45" s="4" t="s">
        <v>274</v>
      </c>
      <c r="D45" s="4" t="s">
        <v>332</v>
      </c>
      <c r="E45" s="4">
        <v>1</v>
      </c>
      <c r="F45" s="21">
        <v>45826</v>
      </c>
      <c r="G45" s="19" t="s">
        <v>243</v>
      </c>
      <c r="H45" s="19" t="s">
        <v>244</v>
      </c>
      <c r="I45" s="22">
        <v>45833</v>
      </c>
      <c r="J45" s="4" t="s">
        <v>261</v>
      </c>
      <c r="K45" s="4" t="s">
        <v>248</v>
      </c>
      <c r="L45" s="50" t="s">
        <v>271</v>
      </c>
      <c r="M45" s="4" t="s">
        <v>15</v>
      </c>
      <c r="N45" s="4" t="s">
        <v>247</v>
      </c>
      <c r="O45" s="4" t="s">
        <v>276</v>
      </c>
      <c r="P45" s="43" t="s">
        <v>333</v>
      </c>
      <c r="Q45" s="4">
        <f>_xlfn.XLOOKUP(D45,'EV 업데이트'!AR:AR,'EV 업데이트'!C:C,"")</f>
        <v>9262</v>
      </c>
      <c r="R45" s="43" t="str">
        <f>_xlfn.XLOOKUP(D45,'EV 업데이트'!AR:AR,'EV 업데이트'!G:G,"")</f>
        <v>지급신청(출고)</v>
      </c>
      <c r="S45" s="10" t="str">
        <f>_xlfn.XLOOKUP(D45,'EV 업데이트'!AR:AR,'EV 업데이트'!W:W,"")</f>
        <v>New Model Y RWD</v>
      </c>
      <c r="T45" s="43" t="str">
        <f>_xlfn.XLOOKUP(D45,'EV 업데이트'!AR:AR,'EV 업데이트'!BH:BH,"")</f>
        <v>Y (운용리스 개인)</v>
      </c>
    </row>
    <row r="46" spans="1:20">
      <c r="A46" s="4">
        <v>45</v>
      </c>
      <c r="B46" s="22">
        <v>45832</v>
      </c>
      <c r="C46" s="4" t="s">
        <v>334</v>
      </c>
      <c r="D46" s="4" t="s">
        <v>335</v>
      </c>
      <c r="E46" s="4">
        <v>1</v>
      </c>
      <c r="F46" s="21">
        <v>45807</v>
      </c>
      <c r="G46" s="19" t="s">
        <v>243</v>
      </c>
      <c r="H46" s="19" t="s">
        <v>244</v>
      </c>
      <c r="I46" s="22">
        <v>45841</v>
      </c>
      <c r="J46" s="4" t="s">
        <v>255</v>
      </c>
      <c r="K46" s="4"/>
      <c r="M46" s="4" t="s">
        <v>15</v>
      </c>
      <c r="N46" s="4" t="s">
        <v>247</v>
      </c>
      <c r="O46" s="4" t="s">
        <v>276</v>
      </c>
      <c r="Q46" s="4">
        <f>_xlfn.XLOOKUP(D46,'EV 업데이트'!AR:AR,'EV 업데이트'!C:C,"")</f>
        <v>9276</v>
      </c>
      <c r="R46" s="43" t="str">
        <f>_xlfn.XLOOKUP(D46,'EV 업데이트'!AR:AR,'EV 업데이트'!G:G,"")</f>
        <v>지급신청(출고)</v>
      </c>
      <c r="S46" s="10" t="str">
        <f>_xlfn.XLOOKUP(D46,'EV 업데이트'!AR:AR,'EV 업데이트'!W:W,"")</f>
        <v>New Model Y RWD</v>
      </c>
      <c r="T46" s="43" t="str">
        <f>_xlfn.XLOOKUP(D46,'EV 업데이트'!AR:AR,'EV 업데이트'!BH:BH,"")</f>
        <v>Y (렌탈 단체(법인))</v>
      </c>
    </row>
    <row r="47" spans="1:20">
      <c r="A47" s="4">
        <v>46</v>
      </c>
      <c r="B47" s="22">
        <v>45833</v>
      </c>
      <c r="C47" s="4" t="s">
        <v>42</v>
      </c>
      <c r="D47" s="43" t="s">
        <v>336</v>
      </c>
      <c r="E47" s="43">
        <v>5</v>
      </c>
      <c r="F47" s="45">
        <v>45810</v>
      </c>
      <c r="G47" s="19" t="s">
        <v>243</v>
      </c>
      <c r="H47" s="19" t="s">
        <v>244</v>
      </c>
      <c r="I47" s="22">
        <v>45841</v>
      </c>
      <c r="J47" s="4" t="s">
        <v>255</v>
      </c>
      <c r="M47" s="4" t="s">
        <v>11</v>
      </c>
      <c r="N47" s="4" t="s">
        <v>247</v>
      </c>
      <c r="O47" s="4" t="s">
        <v>276</v>
      </c>
      <c r="Q47" s="4">
        <f>_xlfn.XLOOKUP(D47,'EV 업데이트'!AR:AR,'EV 업데이트'!C:C,"")</f>
        <v>9389</v>
      </c>
      <c r="R47" s="43" t="str">
        <f>_xlfn.XLOOKUP(D47,'EV 업데이트'!AR:AR,'EV 업데이트'!G:G,"")</f>
        <v>지급신청(출고)</v>
      </c>
      <c r="S47" s="10" t="str">
        <f>_xlfn.XLOOKUP(D47,'EV 업데이트'!AR:AR,'EV 업데이트'!W:W,"")</f>
        <v>New Model Y RWD</v>
      </c>
      <c r="T47" s="43" t="str">
        <f>_xlfn.XLOOKUP(D47,'EV 업데이트'!AR:AR,'EV 업데이트'!BH:BH,"")</f>
        <v>Y (렌탈 단체(법인))</v>
      </c>
    </row>
    <row r="48" spans="1:20">
      <c r="A48" s="4">
        <v>47</v>
      </c>
      <c r="B48" s="22">
        <v>45834</v>
      </c>
      <c r="C48" s="4" t="s">
        <v>46</v>
      </c>
      <c r="D48" s="4" t="s">
        <v>337</v>
      </c>
      <c r="E48" s="4">
        <v>36</v>
      </c>
      <c r="F48" s="21">
        <v>45831</v>
      </c>
      <c r="G48" s="19" t="s">
        <v>243</v>
      </c>
      <c r="H48" s="19" t="s">
        <v>244</v>
      </c>
      <c r="I48" s="22">
        <v>45839</v>
      </c>
      <c r="J48" s="4" t="s">
        <v>338</v>
      </c>
      <c r="K48" s="4"/>
      <c r="L48" s="50" t="s">
        <v>271</v>
      </c>
      <c r="M48" s="43" t="s">
        <v>15</v>
      </c>
      <c r="N48" s="4" t="s">
        <v>247</v>
      </c>
      <c r="O48" s="4" t="s">
        <v>276</v>
      </c>
      <c r="Q48" s="4">
        <f>_xlfn.XLOOKUP(D48,'EV 업데이트'!AR:AR,'EV 업데이트'!C:C,"")</f>
        <v>9498</v>
      </c>
      <c r="R48" s="43" t="str">
        <f>_xlfn.XLOOKUP(D48,'EV 업데이트'!AR:AR,'EV 업데이트'!G:G,"")</f>
        <v>지급신청(출고)</v>
      </c>
      <c r="S48" s="10" t="str">
        <f>_xlfn.XLOOKUP(D48,'EV 업데이트'!AR:AR,'EV 업데이트'!W:W,"")</f>
        <v>New Model Y RWD</v>
      </c>
      <c r="T48" s="43" t="str">
        <f>_xlfn.XLOOKUP(D48,'EV 업데이트'!AR:AR,'EV 업데이트'!BH:BH,"")</f>
        <v>Y (리스 단체(법인))</v>
      </c>
    </row>
    <row r="49" spans="1:20">
      <c r="A49" s="4">
        <v>48</v>
      </c>
      <c r="B49" s="22">
        <v>45838</v>
      </c>
      <c r="C49" s="4" t="s">
        <v>339</v>
      </c>
      <c r="D49" s="4" t="s">
        <v>340</v>
      </c>
      <c r="E49" s="4">
        <v>1</v>
      </c>
      <c r="F49" s="21">
        <v>45812</v>
      </c>
      <c r="G49" s="19" t="s">
        <v>243</v>
      </c>
      <c r="H49" s="19" t="s">
        <v>244</v>
      </c>
      <c r="I49" s="22">
        <v>45842</v>
      </c>
      <c r="J49" s="4" t="s">
        <v>255</v>
      </c>
      <c r="M49" s="43" t="s">
        <v>15</v>
      </c>
      <c r="N49" s="4" t="s">
        <v>247</v>
      </c>
      <c r="O49" s="4" t="s">
        <v>276</v>
      </c>
      <c r="Q49" s="4">
        <f>_xlfn.XLOOKUP(D49,'EV 업데이트'!AR:AR,'EV 업데이트'!C:C,"")</f>
        <v>9666</v>
      </c>
      <c r="R49" s="43" t="str">
        <f>_xlfn.XLOOKUP(D49,'EV 업데이트'!AR:AR,'EV 업데이트'!G:G,"")</f>
        <v>지급신청(출고)</v>
      </c>
      <c r="S49" s="10" t="str">
        <f>_xlfn.XLOOKUP(D49,'EV 업데이트'!AR:AR,'EV 업데이트'!W:W,"")</f>
        <v>New Model Y RWD</v>
      </c>
      <c r="T49" s="43" t="str">
        <f>_xlfn.XLOOKUP(D49,'EV 업데이트'!AR:AR,'EV 업데이트'!BH:BH,"")</f>
        <v>Y (렌탈 단체(법인))</v>
      </c>
    </row>
    <row r="50" spans="1:20">
      <c r="A50" s="4">
        <v>49</v>
      </c>
      <c r="B50" s="22">
        <v>45838</v>
      </c>
      <c r="C50" s="4" t="s">
        <v>341</v>
      </c>
      <c r="D50" s="4" t="s">
        <v>342</v>
      </c>
      <c r="E50" s="4">
        <v>2</v>
      </c>
      <c r="F50" s="21">
        <v>45810</v>
      </c>
      <c r="G50" s="19" t="s">
        <v>243</v>
      </c>
      <c r="H50" s="19" t="s">
        <v>244</v>
      </c>
      <c r="I50" s="22">
        <v>45842</v>
      </c>
      <c r="J50" s="4" t="s">
        <v>255</v>
      </c>
      <c r="M50" s="43" t="s">
        <v>15</v>
      </c>
      <c r="N50" s="4" t="s">
        <v>247</v>
      </c>
      <c r="O50" s="4" t="s">
        <v>276</v>
      </c>
      <c r="Q50" s="4">
        <f>_xlfn.XLOOKUP(D50,'EV 업데이트'!AR:AR,'EV 업데이트'!C:C,"")</f>
        <v>9667</v>
      </c>
      <c r="R50" s="43" t="str">
        <f>_xlfn.XLOOKUP(D50,'EV 업데이트'!AR:AR,'EV 업데이트'!G:G,"")</f>
        <v>지급신청(출고)</v>
      </c>
      <c r="S50" s="10" t="str">
        <f>_xlfn.XLOOKUP(D50,'EV 업데이트'!AR:AR,'EV 업데이트'!W:W,"")</f>
        <v>New Model Y RWD</v>
      </c>
      <c r="T50" s="43" t="str">
        <f>_xlfn.XLOOKUP(D50,'EV 업데이트'!AR:AR,'EV 업데이트'!BH:BH,"")</f>
        <v>Y (렌탈 단체(법인))</v>
      </c>
    </row>
    <row r="51" spans="1:20">
      <c r="A51" s="4">
        <v>50</v>
      </c>
      <c r="B51" s="22">
        <v>45839</v>
      </c>
      <c r="C51" s="4" t="s">
        <v>258</v>
      </c>
      <c r="D51" s="4" t="s">
        <v>343</v>
      </c>
      <c r="E51" s="4">
        <v>3</v>
      </c>
      <c r="F51" s="21">
        <v>45807</v>
      </c>
      <c r="G51" s="19" t="s">
        <v>243</v>
      </c>
      <c r="H51" s="19" t="s">
        <v>244</v>
      </c>
      <c r="I51" s="22">
        <v>45848</v>
      </c>
      <c r="J51" s="4" t="s">
        <v>255</v>
      </c>
      <c r="M51" s="43" t="s">
        <v>15</v>
      </c>
      <c r="N51" s="4" t="s">
        <v>247</v>
      </c>
      <c r="O51" s="4" t="s">
        <v>276</v>
      </c>
      <c r="Q51" s="4">
        <f>_xlfn.XLOOKUP(D51,'EV 업데이트'!AR:AR,'EV 업데이트'!C:C,"")</f>
        <v>9737</v>
      </c>
      <c r="R51" s="43" t="str">
        <f>_xlfn.XLOOKUP(D51,'EV 업데이트'!AR:AR,'EV 업데이트'!G:G,"")</f>
        <v>지급신청(출고)</v>
      </c>
      <c r="S51" s="10" t="str">
        <f>_xlfn.XLOOKUP(D51,'EV 업데이트'!AR:AR,'EV 업데이트'!W:W,"")</f>
        <v>New Model Y RWD</v>
      </c>
      <c r="T51" s="43" t="str">
        <f>_xlfn.XLOOKUP(D51,'EV 업데이트'!AR:AR,'EV 업데이트'!BH:BH,"")</f>
        <v>Y (렌탈 단체(법인))</v>
      </c>
    </row>
    <row r="52" spans="1:20">
      <c r="A52" s="4">
        <v>51</v>
      </c>
      <c r="B52" s="22">
        <v>45840</v>
      </c>
      <c r="C52" s="4" t="s">
        <v>344</v>
      </c>
      <c r="D52" s="4" t="s">
        <v>345</v>
      </c>
      <c r="E52" s="4">
        <v>12</v>
      </c>
      <c r="F52" s="21">
        <v>45839</v>
      </c>
      <c r="G52" s="19" t="s">
        <v>243</v>
      </c>
      <c r="H52" s="19" t="s">
        <v>244</v>
      </c>
      <c r="I52" s="22">
        <v>45845</v>
      </c>
      <c r="J52" s="4" t="s">
        <v>338</v>
      </c>
      <c r="M52" s="4" t="s">
        <v>15</v>
      </c>
      <c r="N52" s="4" t="s">
        <v>247</v>
      </c>
      <c r="O52" s="4" t="s">
        <v>276</v>
      </c>
      <c r="Q52" s="4">
        <f>_xlfn.XLOOKUP(D52,'EV 업데이트'!AR:AR,'EV 업데이트'!C:C,"")</f>
        <v>9849</v>
      </c>
      <c r="R52" s="43" t="str">
        <f>_xlfn.XLOOKUP(D52,'EV 업데이트'!AR:AR,'EV 업데이트'!G:G,"")</f>
        <v>지급신청(출고)</v>
      </c>
      <c r="S52" s="10" t="str">
        <f>_xlfn.XLOOKUP(D52,'EV 업데이트'!AR:AR,'EV 업데이트'!W:W,"")</f>
        <v>New Model Y RWD</v>
      </c>
      <c r="T52" s="43" t="str">
        <f>_xlfn.XLOOKUP(D52,'EV 업데이트'!AR:AR,'EV 업데이트'!BH:BH,"")</f>
        <v>Y (리스 단체(법인))</v>
      </c>
    </row>
    <row r="53" spans="1:20">
      <c r="A53" s="4">
        <v>52</v>
      </c>
      <c r="B53" s="22">
        <v>45840</v>
      </c>
      <c r="C53" s="4" t="s">
        <v>344</v>
      </c>
      <c r="D53" s="4" t="s">
        <v>346</v>
      </c>
      <c r="E53" s="4">
        <v>8</v>
      </c>
      <c r="F53" s="21">
        <v>45839</v>
      </c>
      <c r="G53" s="19" t="s">
        <v>243</v>
      </c>
      <c r="H53" s="19" t="s">
        <v>244</v>
      </c>
      <c r="I53" s="22">
        <v>45847</v>
      </c>
      <c r="J53" s="4" t="s">
        <v>338</v>
      </c>
      <c r="M53" s="4" t="s">
        <v>15</v>
      </c>
      <c r="N53" s="4" t="s">
        <v>247</v>
      </c>
      <c r="O53" s="4" t="s">
        <v>276</v>
      </c>
      <c r="Q53" s="4">
        <f>_xlfn.XLOOKUP(D53,'EV 업데이트'!AR:AR,'EV 업데이트'!C:C,"")</f>
        <v>9851</v>
      </c>
      <c r="R53" s="43" t="str">
        <f>_xlfn.XLOOKUP(D53,'EV 업데이트'!AR:AR,'EV 업데이트'!G:G,"")</f>
        <v>지급신청(출고)</v>
      </c>
      <c r="S53" s="10" t="str">
        <f>_xlfn.XLOOKUP(D53,'EV 업데이트'!AR:AR,'EV 업데이트'!W:W,"")</f>
        <v>New Model Y RWD</v>
      </c>
      <c r="T53" s="43" t="str">
        <f>_xlfn.XLOOKUP(D53,'EV 업데이트'!AR:AR,'EV 업데이트'!BH:BH,"")</f>
        <v>Y (리스 단체(법인))</v>
      </c>
    </row>
    <row r="54" spans="1:20">
      <c r="A54" s="4">
        <v>53</v>
      </c>
      <c r="B54" s="22">
        <v>45840</v>
      </c>
      <c r="C54" s="4" t="s">
        <v>344</v>
      </c>
      <c r="D54" s="4" t="s">
        <v>347</v>
      </c>
      <c r="E54" s="4">
        <v>6</v>
      </c>
      <c r="F54" s="21">
        <v>45839</v>
      </c>
      <c r="G54" s="19" t="s">
        <v>243</v>
      </c>
      <c r="H54" s="19" t="s">
        <v>244</v>
      </c>
      <c r="I54" s="22">
        <v>45849</v>
      </c>
      <c r="J54" s="4" t="s">
        <v>338</v>
      </c>
      <c r="M54" s="4" t="s">
        <v>15</v>
      </c>
      <c r="N54" s="4" t="s">
        <v>247</v>
      </c>
      <c r="O54" s="4" t="s">
        <v>276</v>
      </c>
      <c r="Q54" s="4">
        <f>_xlfn.XLOOKUP(D54,'EV 업데이트'!AR:AR,'EV 업데이트'!C:C,"")</f>
        <v>9853</v>
      </c>
      <c r="R54" s="43" t="str">
        <f>_xlfn.XLOOKUP(D54,'EV 업데이트'!AR:AR,'EV 업데이트'!G:G,"")</f>
        <v>지급신청(출고)</v>
      </c>
      <c r="S54" s="10" t="str">
        <f>_xlfn.XLOOKUP(D54,'EV 업데이트'!AR:AR,'EV 업데이트'!W:W,"")</f>
        <v>New Model Y RWD</v>
      </c>
      <c r="T54" s="43" t="str">
        <f>_xlfn.XLOOKUP(D54,'EV 업데이트'!AR:AR,'EV 업데이트'!BH:BH,"")</f>
        <v>Y (리스 단체(법인))</v>
      </c>
    </row>
    <row r="55" spans="1:20">
      <c r="A55" s="4">
        <v>54</v>
      </c>
      <c r="B55" s="22">
        <v>45840</v>
      </c>
      <c r="C55" s="4" t="s">
        <v>27</v>
      </c>
      <c r="D55" s="43" t="s">
        <v>348</v>
      </c>
      <c r="E55" s="4">
        <v>1</v>
      </c>
      <c r="F55" s="21">
        <v>45821</v>
      </c>
      <c r="G55" s="19" t="s">
        <v>243</v>
      </c>
      <c r="H55" s="19" t="s">
        <v>244</v>
      </c>
      <c r="I55" s="22">
        <v>45842</v>
      </c>
      <c r="J55" s="43" t="s">
        <v>349</v>
      </c>
      <c r="K55" s="4" t="s">
        <v>248</v>
      </c>
      <c r="M55" s="4" t="s">
        <v>11</v>
      </c>
      <c r="N55" s="4" t="s">
        <v>247</v>
      </c>
      <c r="O55" s="4" t="s">
        <v>276</v>
      </c>
      <c r="P55" s="43" t="s">
        <v>350</v>
      </c>
      <c r="Q55" s="4">
        <f>_xlfn.XLOOKUP(D55,'EV 업데이트'!AR:AR,'EV 업데이트'!C:C,"")</f>
        <v>9908</v>
      </c>
      <c r="R55" s="43" t="str">
        <f>_xlfn.XLOOKUP(D55,'EV 업데이트'!AR:AR,'EV 업데이트'!G:G,"")</f>
        <v>지급신청(출고)</v>
      </c>
      <c r="S55" s="10" t="str">
        <f>_xlfn.XLOOKUP(D55,'EV 업데이트'!AR:AR,'EV 업데이트'!W:W,"")</f>
        <v>New Model Y RWD</v>
      </c>
      <c r="T55" s="43" t="str">
        <f>_xlfn.XLOOKUP(D55,'EV 업데이트'!AR:AR,'EV 업데이트'!BH:BH,"")</f>
        <v>Y (렌탈 개인)</v>
      </c>
    </row>
    <row r="56" spans="1:20">
      <c r="A56" s="4">
        <v>55</v>
      </c>
      <c r="B56" s="22">
        <v>45840</v>
      </c>
      <c r="C56" s="4" t="s">
        <v>27</v>
      </c>
      <c r="D56" s="4" t="s">
        <v>351</v>
      </c>
      <c r="E56" s="4">
        <v>1</v>
      </c>
      <c r="F56" s="21">
        <v>45831</v>
      </c>
      <c r="G56" s="19" t="s">
        <v>243</v>
      </c>
      <c r="H56" s="19" t="s">
        <v>244</v>
      </c>
      <c r="I56" s="22">
        <v>45842</v>
      </c>
      <c r="J56" s="43" t="s">
        <v>349</v>
      </c>
      <c r="K56" s="4" t="s">
        <v>248</v>
      </c>
      <c r="M56" s="4" t="s">
        <v>11</v>
      </c>
      <c r="N56" s="4" t="s">
        <v>247</v>
      </c>
      <c r="O56" s="4" t="s">
        <v>276</v>
      </c>
      <c r="P56" s="43" t="s">
        <v>350</v>
      </c>
      <c r="Q56" s="4">
        <f>_xlfn.XLOOKUP(D56,'EV 업데이트'!AR:AR,'EV 업데이트'!C:C,"")</f>
        <v>9912</v>
      </c>
      <c r="R56" s="43" t="str">
        <f>_xlfn.XLOOKUP(D56,'EV 업데이트'!AR:AR,'EV 업데이트'!G:G,"")</f>
        <v>지급신청(출고)</v>
      </c>
      <c r="S56" s="10" t="str">
        <f>_xlfn.XLOOKUP(D56,'EV 업데이트'!AR:AR,'EV 업데이트'!W:W,"")</f>
        <v>New Model Y RWD</v>
      </c>
      <c r="T56" s="43" t="str">
        <f>_xlfn.XLOOKUP(D56,'EV 업데이트'!AR:AR,'EV 업데이트'!BH:BH,"")</f>
        <v>Y (렌탈 개인)</v>
      </c>
    </row>
    <row r="57" spans="1:20">
      <c r="A57" s="4">
        <v>56</v>
      </c>
      <c r="B57" s="22">
        <v>45840</v>
      </c>
      <c r="C57" s="4" t="s">
        <v>27</v>
      </c>
      <c r="D57" s="43" t="s">
        <v>352</v>
      </c>
      <c r="E57" s="4">
        <v>1</v>
      </c>
      <c r="F57" s="21">
        <v>45821</v>
      </c>
      <c r="G57" s="19" t="s">
        <v>243</v>
      </c>
      <c r="H57" s="19" t="s">
        <v>244</v>
      </c>
      <c r="I57" s="22">
        <v>45842</v>
      </c>
      <c r="J57" s="43" t="s">
        <v>349</v>
      </c>
      <c r="K57" s="4" t="s">
        <v>248</v>
      </c>
      <c r="M57" s="4" t="s">
        <v>11</v>
      </c>
      <c r="N57" s="4" t="s">
        <v>247</v>
      </c>
      <c r="O57" s="43" t="s">
        <v>276</v>
      </c>
      <c r="P57" s="43" t="s">
        <v>350</v>
      </c>
      <c r="Q57" s="4">
        <f>_xlfn.XLOOKUP(D57,'EV 업데이트'!AR:AR,'EV 업데이트'!C:C,"")</f>
        <v>9915</v>
      </c>
      <c r="R57" s="43" t="str">
        <f>_xlfn.XLOOKUP(D57,'EV 업데이트'!AR:AR,'EV 업데이트'!G:G,"")</f>
        <v>지급신청(출고)</v>
      </c>
      <c r="S57" s="10" t="str">
        <f>_xlfn.XLOOKUP(D57,'EV 업데이트'!AR:AR,'EV 업데이트'!W:W,"")</f>
        <v>New Model Y RWD</v>
      </c>
      <c r="T57" s="43" t="str">
        <f>_xlfn.XLOOKUP(D57,'EV 업데이트'!AR:AR,'EV 업데이트'!BH:BH,"")</f>
        <v>Y (렌탈 개인)</v>
      </c>
    </row>
    <row r="58" spans="1:20">
      <c r="A58" s="4">
        <v>57</v>
      </c>
      <c r="B58" s="22">
        <v>45840</v>
      </c>
      <c r="C58" s="4" t="s">
        <v>27</v>
      </c>
      <c r="D58" s="43" t="s">
        <v>353</v>
      </c>
      <c r="E58" s="4">
        <v>1</v>
      </c>
      <c r="F58" s="45">
        <v>45831</v>
      </c>
      <c r="G58" s="19" t="s">
        <v>243</v>
      </c>
      <c r="H58" s="19" t="s">
        <v>244</v>
      </c>
      <c r="I58" s="22">
        <v>45842</v>
      </c>
      <c r="J58" s="43" t="s">
        <v>349</v>
      </c>
      <c r="K58" s="4" t="s">
        <v>248</v>
      </c>
      <c r="M58" s="4" t="s">
        <v>11</v>
      </c>
      <c r="N58" s="4" t="s">
        <v>354</v>
      </c>
      <c r="O58" s="43" t="s">
        <v>276</v>
      </c>
      <c r="P58" s="43" t="s">
        <v>355</v>
      </c>
      <c r="Q58" s="4">
        <f>_xlfn.XLOOKUP(D58,'EV 업데이트'!AR:AR,'EV 업데이트'!C:C,"")</f>
        <v>9933</v>
      </c>
      <c r="R58" s="43" t="str">
        <f>_xlfn.XLOOKUP(D58,'EV 업데이트'!AR:AR,'EV 업데이트'!G:G,"")</f>
        <v>지급신청(출고)</v>
      </c>
      <c r="S58" s="10" t="str">
        <f>_xlfn.XLOOKUP(D58,'EV 업데이트'!AR:AR,'EV 업데이트'!W:W,"")</f>
        <v>New Model Y RWD</v>
      </c>
      <c r="T58" s="43" t="str">
        <f>_xlfn.XLOOKUP(D58,'EV 업데이트'!AR:AR,'EV 업데이트'!BH:BH,"")</f>
        <v>Y (렌탈 단체(법인))</v>
      </c>
    </row>
    <row r="59" spans="1:20">
      <c r="A59" s="4">
        <v>58</v>
      </c>
      <c r="B59" s="22">
        <v>45840</v>
      </c>
      <c r="C59" s="4" t="s">
        <v>27</v>
      </c>
      <c r="D59" s="43" t="s">
        <v>356</v>
      </c>
      <c r="E59" s="4">
        <v>1</v>
      </c>
      <c r="F59" s="45">
        <v>45821</v>
      </c>
      <c r="G59" s="19" t="s">
        <v>243</v>
      </c>
      <c r="H59" s="19" t="s">
        <v>244</v>
      </c>
      <c r="I59" s="22">
        <v>45842</v>
      </c>
      <c r="J59" s="43" t="s">
        <v>349</v>
      </c>
      <c r="K59" s="4" t="s">
        <v>248</v>
      </c>
      <c r="M59" s="4" t="s">
        <v>11</v>
      </c>
      <c r="N59" s="4" t="s">
        <v>354</v>
      </c>
      <c r="O59" s="43" t="s">
        <v>276</v>
      </c>
      <c r="P59" s="43" t="s">
        <v>357</v>
      </c>
      <c r="Q59" s="4">
        <f>_xlfn.XLOOKUP(D59,'EV 업데이트'!AR:AR,'EV 업데이트'!C:C,"")</f>
        <v>9934</v>
      </c>
      <c r="R59" s="43" t="str">
        <f>_xlfn.XLOOKUP(D59,'EV 업데이트'!AR:AR,'EV 업데이트'!G:G,"")</f>
        <v>지급신청(출고)</v>
      </c>
      <c r="S59" s="10" t="str">
        <f>_xlfn.XLOOKUP(D59,'EV 업데이트'!AR:AR,'EV 업데이트'!W:W,"")</f>
        <v>New Model Y RWD</v>
      </c>
      <c r="T59" s="43" t="str">
        <f>_xlfn.XLOOKUP(D59,'EV 업데이트'!AR:AR,'EV 업데이트'!BH:BH,"")</f>
        <v>Y (렌탈 개인사업자)</v>
      </c>
    </row>
    <row r="60" spans="1:20">
      <c r="A60" s="4">
        <v>59</v>
      </c>
      <c r="B60" s="22">
        <v>45840</v>
      </c>
      <c r="C60" s="4" t="s">
        <v>27</v>
      </c>
      <c r="D60" s="43" t="s">
        <v>358</v>
      </c>
      <c r="E60" s="4">
        <v>1</v>
      </c>
      <c r="F60" s="45">
        <v>45821</v>
      </c>
      <c r="G60" s="19" t="s">
        <v>243</v>
      </c>
      <c r="H60" s="19" t="s">
        <v>244</v>
      </c>
      <c r="I60" s="22">
        <v>45842</v>
      </c>
      <c r="J60" s="43" t="s">
        <v>349</v>
      </c>
      <c r="K60" s="4" t="s">
        <v>248</v>
      </c>
      <c r="M60" s="4" t="s">
        <v>11</v>
      </c>
      <c r="N60" s="4" t="s">
        <v>354</v>
      </c>
      <c r="O60" s="43" t="s">
        <v>276</v>
      </c>
      <c r="P60" s="43" t="s">
        <v>357</v>
      </c>
      <c r="Q60" s="4">
        <f>_xlfn.XLOOKUP(D60,'EV 업데이트'!AR:AR,'EV 업데이트'!C:C,"")</f>
        <v>9935</v>
      </c>
      <c r="R60" s="43" t="str">
        <f>_xlfn.XLOOKUP(D60,'EV 업데이트'!AR:AR,'EV 업데이트'!G:G,"")</f>
        <v>지급신청(출고)</v>
      </c>
      <c r="S60" s="10" t="str">
        <f>_xlfn.XLOOKUP(D60,'EV 업데이트'!AR:AR,'EV 업데이트'!W:W,"")</f>
        <v>New Model Y RWD</v>
      </c>
      <c r="T60" s="43" t="str">
        <f>_xlfn.XLOOKUP(D60,'EV 업데이트'!AR:AR,'EV 업데이트'!BH:BH,"")</f>
        <v>Y (렌탈 개인사업자)</v>
      </c>
    </row>
    <row r="61" spans="1:20">
      <c r="A61" s="4">
        <v>60</v>
      </c>
      <c r="B61" s="22">
        <v>45840</v>
      </c>
      <c r="C61" s="4" t="s">
        <v>27</v>
      </c>
      <c r="D61" s="43" t="s">
        <v>359</v>
      </c>
      <c r="E61" s="4">
        <v>1</v>
      </c>
      <c r="F61" s="45">
        <v>45831</v>
      </c>
      <c r="G61" s="19" t="s">
        <v>243</v>
      </c>
      <c r="H61" s="19" t="s">
        <v>244</v>
      </c>
      <c r="I61" s="22">
        <v>45842</v>
      </c>
      <c r="J61" s="43" t="s">
        <v>349</v>
      </c>
      <c r="K61" s="4" t="s">
        <v>248</v>
      </c>
      <c r="M61" s="4" t="s">
        <v>11</v>
      </c>
      <c r="N61" s="4" t="s">
        <v>354</v>
      </c>
      <c r="O61" s="43" t="s">
        <v>276</v>
      </c>
      <c r="P61" s="43" t="s">
        <v>357</v>
      </c>
      <c r="Q61" s="4">
        <f>_xlfn.XLOOKUP(D61,'EV 업데이트'!AR:AR,'EV 업데이트'!C:C,"")</f>
        <v>9936</v>
      </c>
      <c r="R61" s="43" t="str">
        <f>_xlfn.XLOOKUP(D61,'EV 업데이트'!AR:AR,'EV 업데이트'!G:G,"")</f>
        <v>지급신청(출고)</v>
      </c>
      <c r="S61" s="10" t="str">
        <f>_xlfn.XLOOKUP(D61,'EV 업데이트'!AR:AR,'EV 업데이트'!W:W,"")</f>
        <v>New Model Y RWD</v>
      </c>
      <c r="T61" s="43" t="str">
        <f>_xlfn.XLOOKUP(D61,'EV 업데이트'!AR:AR,'EV 업데이트'!BH:BH,"")</f>
        <v>Y (렌탈 개인사업자)</v>
      </c>
    </row>
    <row r="62" spans="1:20">
      <c r="A62" s="4">
        <v>61</v>
      </c>
      <c r="B62" s="22">
        <v>45840</v>
      </c>
      <c r="C62" s="4" t="s">
        <v>27</v>
      </c>
      <c r="D62" s="43" t="s">
        <v>360</v>
      </c>
      <c r="E62" s="4">
        <v>1</v>
      </c>
      <c r="F62" s="45">
        <v>45821</v>
      </c>
      <c r="G62" s="19" t="s">
        <v>243</v>
      </c>
      <c r="H62" s="19" t="s">
        <v>244</v>
      </c>
      <c r="I62" s="22">
        <v>45842</v>
      </c>
      <c r="J62" s="43" t="s">
        <v>349</v>
      </c>
      <c r="K62" s="4" t="s">
        <v>248</v>
      </c>
      <c r="M62" s="4" t="s">
        <v>11</v>
      </c>
      <c r="N62" s="4" t="s">
        <v>354</v>
      </c>
      <c r="O62" s="43" t="s">
        <v>276</v>
      </c>
      <c r="P62" s="43" t="s">
        <v>357</v>
      </c>
      <c r="Q62" s="4">
        <f>_xlfn.XLOOKUP(D62,'EV 업데이트'!AR:AR,'EV 업데이트'!C:C,"")</f>
        <v>9937</v>
      </c>
      <c r="R62" s="43" t="str">
        <f>_xlfn.XLOOKUP(D62,'EV 업데이트'!AR:AR,'EV 업데이트'!G:G,"")</f>
        <v>지급신청(출고)</v>
      </c>
      <c r="S62" s="10" t="str">
        <f>_xlfn.XLOOKUP(D62,'EV 업데이트'!AR:AR,'EV 업데이트'!W:W,"")</f>
        <v>New Model Y RWD</v>
      </c>
      <c r="T62" s="43" t="str">
        <f>_xlfn.XLOOKUP(D62,'EV 업데이트'!AR:AR,'EV 업데이트'!BH:BH,"")</f>
        <v>Y (렌탈 개인사업자)</v>
      </c>
    </row>
    <row r="63" spans="1:20">
      <c r="A63" s="4">
        <v>62</v>
      </c>
      <c r="B63" s="22">
        <v>45840</v>
      </c>
      <c r="C63" s="4" t="s">
        <v>27</v>
      </c>
      <c r="D63" s="43" t="s">
        <v>361</v>
      </c>
      <c r="E63" s="4">
        <v>1</v>
      </c>
      <c r="F63" s="45">
        <v>45821</v>
      </c>
      <c r="G63" s="19" t="s">
        <v>243</v>
      </c>
      <c r="H63" s="19" t="s">
        <v>244</v>
      </c>
      <c r="I63" s="22">
        <v>45842</v>
      </c>
      <c r="J63" s="43" t="s">
        <v>261</v>
      </c>
      <c r="K63" s="4" t="s">
        <v>248</v>
      </c>
      <c r="M63" s="4" t="s">
        <v>11</v>
      </c>
      <c r="N63" s="4" t="s">
        <v>247</v>
      </c>
      <c r="O63" s="43" t="s">
        <v>276</v>
      </c>
      <c r="P63" s="43" t="s">
        <v>355</v>
      </c>
      <c r="Q63" s="4">
        <f>_xlfn.XLOOKUP(D63,'EV 업데이트'!AR:AR,'EV 업데이트'!C:C,"")</f>
        <v>9942</v>
      </c>
      <c r="R63" s="43" t="str">
        <f>_xlfn.XLOOKUP(D63,'EV 업데이트'!AR:AR,'EV 업데이트'!G:G,"")</f>
        <v>지급신청(출고)</v>
      </c>
      <c r="S63" s="10" t="str">
        <f>_xlfn.XLOOKUP(D63,'EV 업데이트'!AR:AR,'EV 업데이트'!W:W,"")</f>
        <v>New Model Y RWD</v>
      </c>
      <c r="T63" s="43" t="str">
        <f>_xlfn.XLOOKUP(D63,'EV 업데이트'!AR:AR,'EV 업데이트'!BH:BH,"")</f>
        <v>Y (리스 단체(법인))</v>
      </c>
    </row>
    <row r="64" spans="1:20">
      <c r="A64" s="4">
        <v>63</v>
      </c>
      <c r="B64" s="22">
        <v>45840</v>
      </c>
      <c r="C64" s="4" t="s">
        <v>27</v>
      </c>
      <c r="D64" s="43" t="s">
        <v>362</v>
      </c>
      <c r="E64" s="4">
        <v>1</v>
      </c>
      <c r="F64" s="45">
        <v>45821</v>
      </c>
      <c r="G64" s="19" t="s">
        <v>243</v>
      </c>
      <c r="H64" s="19" t="s">
        <v>244</v>
      </c>
      <c r="I64" s="22">
        <v>45842</v>
      </c>
      <c r="J64" s="43" t="s">
        <v>261</v>
      </c>
      <c r="K64" s="4" t="s">
        <v>248</v>
      </c>
      <c r="M64" s="4" t="s">
        <v>11</v>
      </c>
      <c r="N64" s="4" t="s">
        <v>247</v>
      </c>
      <c r="O64" s="43" t="s">
        <v>276</v>
      </c>
      <c r="P64" s="43" t="s">
        <v>357</v>
      </c>
      <c r="Q64" s="4">
        <f>_xlfn.XLOOKUP(D64,'EV 업데이트'!AR:AR,'EV 업데이트'!C:C,"")</f>
        <v>9943</v>
      </c>
      <c r="R64" s="43" t="str">
        <f>_xlfn.XLOOKUP(D64,'EV 업데이트'!AR:AR,'EV 업데이트'!G:G,"")</f>
        <v>지급신청(출고)</v>
      </c>
      <c r="S64" s="10" t="str">
        <f>_xlfn.XLOOKUP(D64,'EV 업데이트'!AR:AR,'EV 업데이트'!W:W,"")</f>
        <v>New Model Y RWD</v>
      </c>
      <c r="T64" s="43" t="str">
        <f>_xlfn.XLOOKUP(D64,'EV 업데이트'!AR:AR,'EV 업데이트'!BH:BH,"")</f>
        <v>Y (리스 개인사업자)</v>
      </c>
    </row>
    <row r="65" spans="1:20">
      <c r="A65" s="4">
        <v>64</v>
      </c>
      <c r="B65" s="22">
        <v>45840</v>
      </c>
      <c r="C65" s="4" t="s">
        <v>27</v>
      </c>
      <c r="D65" s="43" t="s">
        <v>363</v>
      </c>
      <c r="E65" s="4">
        <v>1</v>
      </c>
      <c r="F65" s="45">
        <v>45831</v>
      </c>
      <c r="G65" s="19" t="s">
        <v>243</v>
      </c>
      <c r="H65" s="19" t="s">
        <v>244</v>
      </c>
      <c r="I65" s="22">
        <v>45842</v>
      </c>
      <c r="J65" s="43" t="s">
        <v>261</v>
      </c>
      <c r="K65" s="4" t="s">
        <v>248</v>
      </c>
      <c r="M65" s="4" t="s">
        <v>11</v>
      </c>
      <c r="N65" s="4" t="s">
        <v>247</v>
      </c>
      <c r="O65" s="43" t="s">
        <v>276</v>
      </c>
      <c r="P65" s="43" t="s">
        <v>357</v>
      </c>
      <c r="Q65" s="4">
        <f>_xlfn.XLOOKUP(D65,'EV 업데이트'!AR:AR,'EV 업데이트'!C:C,"")</f>
        <v>9947</v>
      </c>
      <c r="R65" s="43" t="str">
        <f>_xlfn.XLOOKUP(D65,'EV 업데이트'!AR:AR,'EV 업데이트'!G:G,"")</f>
        <v>지급신청(출고)</v>
      </c>
      <c r="S65" s="10" t="str">
        <f>_xlfn.XLOOKUP(D65,'EV 업데이트'!AR:AR,'EV 업데이트'!W:W,"")</f>
        <v>New Model Y RWD</v>
      </c>
      <c r="T65" s="43" t="str">
        <f>_xlfn.XLOOKUP(D65,'EV 업데이트'!AR:AR,'EV 업데이트'!BH:BH,"")</f>
        <v>Y (리스 개인사업자)</v>
      </c>
    </row>
    <row r="66" spans="1:20">
      <c r="A66" s="4">
        <v>65</v>
      </c>
      <c r="B66" s="22">
        <v>45840</v>
      </c>
      <c r="C66" s="4" t="s">
        <v>27</v>
      </c>
      <c r="D66" s="43" t="s">
        <v>364</v>
      </c>
      <c r="E66" s="4">
        <v>1</v>
      </c>
      <c r="F66" s="45">
        <v>45831</v>
      </c>
      <c r="G66" s="19" t="s">
        <v>243</v>
      </c>
      <c r="H66" s="19" t="s">
        <v>244</v>
      </c>
      <c r="I66" s="22">
        <v>45842</v>
      </c>
      <c r="J66" s="43" t="s">
        <v>261</v>
      </c>
      <c r="K66" s="4" t="s">
        <v>248</v>
      </c>
      <c r="M66" s="4" t="s">
        <v>11</v>
      </c>
      <c r="N66" s="4" t="s">
        <v>247</v>
      </c>
      <c r="O66" s="43" t="s">
        <v>276</v>
      </c>
      <c r="P66" s="43" t="s">
        <v>350</v>
      </c>
      <c r="Q66" s="4">
        <f>_xlfn.XLOOKUP(D66,'EV 업데이트'!AR:AR,'EV 업데이트'!C:C,"")</f>
        <v>9948</v>
      </c>
      <c r="R66" s="43" t="str">
        <f>_xlfn.XLOOKUP(D66,'EV 업데이트'!AR:AR,'EV 업데이트'!G:G,"")</f>
        <v>지급신청(출고)</v>
      </c>
      <c r="S66" s="10" t="str">
        <f>_xlfn.XLOOKUP(D66,'EV 업데이트'!AR:AR,'EV 업데이트'!W:W,"")</f>
        <v>New Model Y RWD</v>
      </c>
      <c r="T66" s="43" t="str">
        <f>_xlfn.XLOOKUP(D66,'EV 업데이트'!AR:AR,'EV 업데이트'!BH:BH,"")</f>
        <v>Y (운용리스 개인)</v>
      </c>
    </row>
    <row r="67" spans="1:20">
      <c r="A67" s="4">
        <v>66</v>
      </c>
      <c r="B67" s="22">
        <v>45840</v>
      </c>
      <c r="C67" s="4" t="s">
        <v>27</v>
      </c>
      <c r="D67" s="43" t="s">
        <v>365</v>
      </c>
      <c r="E67" s="4">
        <v>1</v>
      </c>
      <c r="F67" s="45">
        <v>45821</v>
      </c>
      <c r="G67" s="19" t="s">
        <v>243</v>
      </c>
      <c r="H67" s="19" t="s">
        <v>244</v>
      </c>
      <c r="I67" s="22">
        <v>45842</v>
      </c>
      <c r="J67" s="43" t="s">
        <v>261</v>
      </c>
      <c r="K67" s="4" t="s">
        <v>248</v>
      </c>
      <c r="M67" s="4" t="s">
        <v>11</v>
      </c>
      <c r="N67" s="4" t="s">
        <v>247</v>
      </c>
      <c r="O67" s="43" t="s">
        <v>276</v>
      </c>
      <c r="P67" s="43" t="s">
        <v>350</v>
      </c>
      <c r="Q67" s="4">
        <f>_xlfn.XLOOKUP(D67,'EV 업데이트'!AR:AR,'EV 업데이트'!C:C,"")</f>
        <v>9952</v>
      </c>
      <c r="R67" s="43" t="str">
        <f>_xlfn.XLOOKUP(D67,'EV 업데이트'!AR:AR,'EV 업데이트'!G:G,"")</f>
        <v>지급신청(출고)</v>
      </c>
      <c r="S67" s="10" t="str">
        <f>_xlfn.XLOOKUP(D67,'EV 업데이트'!AR:AR,'EV 업데이트'!W:W,"")</f>
        <v>New Model Y RWD</v>
      </c>
      <c r="T67" s="43" t="str">
        <f>_xlfn.XLOOKUP(D67,'EV 업데이트'!AR:AR,'EV 업데이트'!BH:BH,"")</f>
        <v>Y (운용리스 개인)</v>
      </c>
    </row>
    <row r="68" spans="1:20">
      <c r="A68" s="4">
        <v>67</v>
      </c>
      <c r="B68" s="22">
        <v>45840</v>
      </c>
      <c r="C68" s="4" t="s">
        <v>27</v>
      </c>
      <c r="D68" s="43" t="s">
        <v>366</v>
      </c>
      <c r="E68" s="4">
        <v>1</v>
      </c>
      <c r="F68" s="45">
        <v>45821</v>
      </c>
      <c r="G68" s="19" t="s">
        <v>243</v>
      </c>
      <c r="H68" s="19" t="s">
        <v>244</v>
      </c>
      <c r="I68" s="22">
        <v>45842</v>
      </c>
      <c r="J68" s="43" t="s">
        <v>261</v>
      </c>
      <c r="K68" s="4" t="s">
        <v>248</v>
      </c>
      <c r="M68" s="4" t="s">
        <v>11</v>
      </c>
      <c r="N68" s="4" t="s">
        <v>354</v>
      </c>
      <c r="O68" s="43" t="s">
        <v>276</v>
      </c>
      <c r="P68" s="43" t="s">
        <v>350</v>
      </c>
      <c r="Q68" s="4">
        <f>_xlfn.XLOOKUP(D68,'EV 업데이트'!AR:AR,'EV 업데이트'!C:C,"")</f>
        <v>10037</v>
      </c>
      <c r="R68" s="43" t="str">
        <f>_xlfn.XLOOKUP(D68,'EV 업데이트'!AR:AR,'EV 업데이트'!G:G,"")</f>
        <v>지급신청(출고)</v>
      </c>
      <c r="S68" s="10" t="str">
        <f>_xlfn.XLOOKUP(D68,'EV 업데이트'!AR:AR,'EV 업데이트'!W:W,"")</f>
        <v>New Model Y RWD</v>
      </c>
      <c r="T68" s="43" t="str">
        <f>_xlfn.XLOOKUP(D68,'EV 업데이트'!AR:AR,'EV 업데이트'!BH:BH,"")</f>
        <v>Y (운용리스 개인)</v>
      </c>
    </row>
    <row r="69" spans="1:20">
      <c r="A69" s="4">
        <v>68</v>
      </c>
      <c r="B69" s="22">
        <v>45840</v>
      </c>
      <c r="C69" s="4" t="s">
        <v>27</v>
      </c>
      <c r="D69" s="43" t="s">
        <v>367</v>
      </c>
      <c r="E69" s="4">
        <v>1</v>
      </c>
      <c r="F69" s="45">
        <v>45831</v>
      </c>
      <c r="G69" s="19" t="s">
        <v>243</v>
      </c>
      <c r="H69" s="19" t="s">
        <v>244</v>
      </c>
      <c r="I69" s="22">
        <v>45842</v>
      </c>
      <c r="J69" s="43" t="s">
        <v>261</v>
      </c>
      <c r="K69" s="4" t="s">
        <v>248</v>
      </c>
      <c r="M69" s="4" t="s">
        <v>11</v>
      </c>
      <c r="N69" s="4" t="s">
        <v>247</v>
      </c>
      <c r="O69" s="43" t="s">
        <v>276</v>
      </c>
      <c r="P69" s="43" t="s">
        <v>357</v>
      </c>
      <c r="Q69" s="4">
        <f>_xlfn.XLOOKUP(D69,'EV 업데이트'!AR:AR,'EV 업데이트'!C:C,"")</f>
        <v>10009</v>
      </c>
      <c r="R69" s="43" t="str">
        <f>_xlfn.XLOOKUP(D69,'EV 업데이트'!AR:AR,'EV 업데이트'!G:G,"")</f>
        <v>지급신청(출고)</v>
      </c>
      <c r="S69" s="10" t="str">
        <f>_xlfn.XLOOKUP(D69,'EV 업데이트'!AR:AR,'EV 업데이트'!W:W,"")</f>
        <v>New Model Y RWD</v>
      </c>
      <c r="T69" s="43" t="str">
        <f>_xlfn.XLOOKUP(D69,'EV 업데이트'!AR:AR,'EV 업데이트'!BH:BH,"")</f>
        <v>Y (리스 개인사업자)</v>
      </c>
    </row>
    <row r="70" spans="1:20">
      <c r="A70" s="4">
        <v>69</v>
      </c>
      <c r="B70" s="22">
        <v>45840</v>
      </c>
      <c r="C70" s="4" t="s">
        <v>27</v>
      </c>
      <c r="D70" s="43" t="s">
        <v>368</v>
      </c>
      <c r="E70" s="4">
        <v>1</v>
      </c>
      <c r="F70" s="45">
        <v>45831</v>
      </c>
      <c r="G70" s="19" t="s">
        <v>243</v>
      </c>
      <c r="H70" s="19" t="s">
        <v>244</v>
      </c>
      <c r="I70" s="22">
        <v>45842</v>
      </c>
      <c r="J70" s="43" t="s">
        <v>261</v>
      </c>
      <c r="K70" s="4" t="s">
        <v>248</v>
      </c>
      <c r="M70" s="4" t="s">
        <v>11</v>
      </c>
      <c r="N70" s="4" t="s">
        <v>247</v>
      </c>
      <c r="O70" s="43" t="s">
        <v>276</v>
      </c>
      <c r="P70" s="43" t="s">
        <v>357</v>
      </c>
      <c r="Q70" s="4">
        <f>_xlfn.XLOOKUP(D70,'EV 업데이트'!AR:AR,'EV 업데이트'!C:C,"")</f>
        <v>10010</v>
      </c>
      <c r="R70" s="43" t="str">
        <f>_xlfn.XLOOKUP(D70,'EV 업데이트'!AR:AR,'EV 업데이트'!G:G,"")</f>
        <v>지급신청(출고)</v>
      </c>
      <c r="S70" s="10" t="str">
        <f>_xlfn.XLOOKUP(D70,'EV 업데이트'!AR:AR,'EV 업데이트'!W:W,"")</f>
        <v>New Model Y RWD</v>
      </c>
      <c r="T70" s="43" t="str">
        <f>_xlfn.XLOOKUP(D70,'EV 업데이트'!AR:AR,'EV 업데이트'!BH:BH,"")</f>
        <v>Y (리스 개인사업자)</v>
      </c>
    </row>
    <row r="71" spans="1:20">
      <c r="A71" s="4">
        <v>70</v>
      </c>
      <c r="B71" s="22">
        <v>45840</v>
      </c>
      <c r="C71" s="4" t="s">
        <v>27</v>
      </c>
      <c r="D71" s="43" t="s">
        <v>369</v>
      </c>
      <c r="E71" s="4">
        <v>1</v>
      </c>
      <c r="F71" s="45">
        <v>45821</v>
      </c>
      <c r="G71" s="19" t="s">
        <v>243</v>
      </c>
      <c r="H71" s="19" t="s">
        <v>244</v>
      </c>
      <c r="I71" s="22">
        <v>45842</v>
      </c>
      <c r="J71" s="43" t="s">
        <v>261</v>
      </c>
      <c r="K71" s="4" t="s">
        <v>248</v>
      </c>
      <c r="M71" s="4" t="s">
        <v>11</v>
      </c>
      <c r="N71" s="4" t="s">
        <v>247</v>
      </c>
      <c r="O71" s="43" t="s">
        <v>276</v>
      </c>
      <c r="P71" s="43" t="s">
        <v>357</v>
      </c>
      <c r="Q71" s="4">
        <f>_xlfn.XLOOKUP(D71,'EV 업데이트'!AR:AR,'EV 업데이트'!C:C,"")</f>
        <v>9963</v>
      </c>
      <c r="R71" s="43" t="str">
        <f>_xlfn.XLOOKUP(D71,'EV 업데이트'!AR:AR,'EV 업데이트'!G:G,"")</f>
        <v>지급신청(출고)</v>
      </c>
      <c r="S71" s="10" t="str">
        <f>_xlfn.XLOOKUP(D71,'EV 업데이트'!AR:AR,'EV 업데이트'!W:W,"")</f>
        <v>New Model Y RWD</v>
      </c>
      <c r="T71" s="43" t="str">
        <f>_xlfn.XLOOKUP(D71,'EV 업데이트'!AR:AR,'EV 업데이트'!BH:BH,"")</f>
        <v>Y (리스 개인사업자)</v>
      </c>
    </row>
    <row r="72" spans="1:20">
      <c r="A72" s="4">
        <v>71</v>
      </c>
      <c r="B72" s="22">
        <v>45840</v>
      </c>
      <c r="C72" s="4" t="s">
        <v>27</v>
      </c>
      <c r="D72" s="43" t="s">
        <v>370</v>
      </c>
      <c r="E72" s="4">
        <v>1</v>
      </c>
      <c r="F72" s="45">
        <v>45821</v>
      </c>
      <c r="G72" s="19" t="s">
        <v>243</v>
      </c>
      <c r="H72" s="19" t="s">
        <v>244</v>
      </c>
      <c r="I72" s="22">
        <v>45842</v>
      </c>
      <c r="J72" s="43" t="s">
        <v>261</v>
      </c>
      <c r="K72" s="4" t="s">
        <v>248</v>
      </c>
      <c r="M72" s="4" t="s">
        <v>11</v>
      </c>
      <c r="N72" s="4" t="s">
        <v>247</v>
      </c>
      <c r="O72" s="43" t="s">
        <v>276</v>
      </c>
      <c r="P72" s="43" t="s">
        <v>350</v>
      </c>
      <c r="Q72" s="4">
        <f>_xlfn.XLOOKUP(D72,'EV 업데이트'!AR:AR,'EV 업데이트'!C:C,"")</f>
        <v>9967</v>
      </c>
      <c r="R72" s="43" t="str">
        <f>_xlfn.XLOOKUP(D72,'EV 업데이트'!AR:AR,'EV 업데이트'!G:G,"")</f>
        <v>지급신청(출고)</v>
      </c>
      <c r="S72" s="10" t="str">
        <f>_xlfn.XLOOKUP(D72,'EV 업데이트'!AR:AR,'EV 업데이트'!W:W,"")</f>
        <v>New Model Y RWD</v>
      </c>
      <c r="T72" s="43" t="str">
        <f>_xlfn.XLOOKUP(D72,'EV 업데이트'!AR:AR,'EV 업데이트'!BH:BH,"")</f>
        <v>Y (운용리스 개인)</v>
      </c>
    </row>
    <row r="73" spans="1:20">
      <c r="A73" s="4">
        <v>72</v>
      </c>
      <c r="B73" s="22">
        <v>45840</v>
      </c>
      <c r="C73" s="4" t="s">
        <v>27</v>
      </c>
      <c r="D73" s="43" t="s">
        <v>371</v>
      </c>
      <c r="E73" s="4">
        <v>1</v>
      </c>
      <c r="F73" s="45">
        <v>45821</v>
      </c>
      <c r="G73" s="19" t="s">
        <v>243</v>
      </c>
      <c r="H73" s="19" t="s">
        <v>244</v>
      </c>
      <c r="I73" s="22">
        <v>45842</v>
      </c>
      <c r="J73" s="43" t="s">
        <v>261</v>
      </c>
      <c r="K73" s="4" t="s">
        <v>248</v>
      </c>
      <c r="M73" s="4" t="s">
        <v>11</v>
      </c>
      <c r="N73" s="4" t="s">
        <v>247</v>
      </c>
      <c r="O73" s="43" t="s">
        <v>276</v>
      </c>
      <c r="P73" s="43" t="s">
        <v>350</v>
      </c>
      <c r="Q73" s="4">
        <f>_xlfn.XLOOKUP(D73,'EV 업데이트'!AR:AR,'EV 업데이트'!C:C,"")</f>
        <v>9971</v>
      </c>
      <c r="R73" s="43" t="str">
        <f>_xlfn.XLOOKUP(D73,'EV 업데이트'!AR:AR,'EV 업데이트'!G:G,"")</f>
        <v>지급신청(출고)</v>
      </c>
      <c r="S73" s="10" t="str">
        <f>_xlfn.XLOOKUP(D73,'EV 업데이트'!AR:AR,'EV 업데이트'!W:W,"")</f>
        <v>New Model Y RWD</v>
      </c>
      <c r="T73" s="43" t="str">
        <f>_xlfn.XLOOKUP(D73,'EV 업데이트'!AR:AR,'EV 업데이트'!BH:BH,"")</f>
        <v>Y (운용리스 개인)</v>
      </c>
    </row>
    <row r="74" spans="1:20">
      <c r="A74" s="4">
        <v>73</v>
      </c>
      <c r="B74" s="22">
        <v>45840</v>
      </c>
      <c r="C74" s="4" t="s">
        <v>27</v>
      </c>
      <c r="D74" s="43" t="s">
        <v>372</v>
      </c>
      <c r="E74" s="4">
        <v>1</v>
      </c>
      <c r="F74" s="45">
        <v>45821</v>
      </c>
      <c r="G74" s="19" t="s">
        <v>243</v>
      </c>
      <c r="H74" s="19" t="s">
        <v>244</v>
      </c>
      <c r="I74" s="22">
        <v>45842</v>
      </c>
      <c r="J74" s="43" t="s">
        <v>261</v>
      </c>
      <c r="K74" s="4" t="s">
        <v>248</v>
      </c>
      <c r="M74" s="4" t="s">
        <v>11</v>
      </c>
      <c r="N74" s="4" t="s">
        <v>247</v>
      </c>
      <c r="O74" s="43" t="s">
        <v>276</v>
      </c>
      <c r="P74" s="43" t="s">
        <v>350</v>
      </c>
      <c r="Q74" s="4">
        <f>_xlfn.XLOOKUP(D74,'EV 업데이트'!AR:AR,'EV 업데이트'!C:C,"")</f>
        <v>9975</v>
      </c>
      <c r="R74" s="43" t="str">
        <f>_xlfn.XLOOKUP(D74,'EV 업데이트'!AR:AR,'EV 업데이트'!G:G,"")</f>
        <v>지급신청(출고)</v>
      </c>
      <c r="S74" s="10" t="str">
        <f>_xlfn.XLOOKUP(D74,'EV 업데이트'!AR:AR,'EV 업데이트'!W:W,"")</f>
        <v>New Model Y RWD</v>
      </c>
      <c r="T74" s="43" t="str">
        <f>_xlfn.XLOOKUP(D74,'EV 업데이트'!AR:AR,'EV 업데이트'!BH:BH,"")</f>
        <v>Y (운용리스 개인)</v>
      </c>
    </row>
    <row r="75" spans="1:20">
      <c r="A75" s="4">
        <v>74</v>
      </c>
      <c r="B75" s="22">
        <v>45840</v>
      </c>
      <c r="C75" s="4" t="s">
        <v>27</v>
      </c>
      <c r="D75" s="43" t="s">
        <v>373</v>
      </c>
      <c r="E75" s="4">
        <v>1</v>
      </c>
      <c r="F75" s="45">
        <v>45831</v>
      </c>
      <c r="G75" s="19" t="s">
        <v>243</v>
      </c>
      <c r="H75" s="19" t="s">
        <v>244</v>
      </c>
      <c r="I75" s="22">
        <v>45842</v>
      </c>
      <c r="J75" s="43" t="s">
        <v>261</v>
      </c>
      <c r="K75" s="4" t="s">
        <v>248</v>
      </c>
      <c r="M75" s="4" t="s">
        <v>11</v>
      </c>
      <c r="N75" s="4" t="s">
        <v>247</v>
      </c>
      <c r="O75" s="43" t="s">
        <v>276</v>
      </c>
      <c r="P75" s="43" t="s">
        <v>355</v>
      </c>
      <c r="Q75" s="4">
        <f>_xlfn.XLOOKUP(D75,'EV 업데이트'!AR:AR,'EV 업데이트'!C:C,"")</f>
        <v>10011</v>
      </c>
      <c r="R75" s="43" t="str">
        <f>_xlfn.XLOOKUP(D75,'EV 업데이트'!AR:AR,'EV 업데이트'!G:G,"")</f>
        <v>지급신청(출고)</v>
      </c>
      <c r="S75" s="10" t="str">
        <f>_xlfn.XLOOKUP(D75,'EV 업데이트'!AR:AR,'EV 업데이트'!W:W,"")</f>
        <v>New Model Y RWD</v>
      </c>
      <c r="T75" s="43" t="str">
        <f>_xlfn.XLOOKUP(D75,'EV 업데이트'!AR:AR,'EV 업데이트'!BH:BH,"")</f>
        <v>Y (리스 단체(법인))</v>
      </c>
    </row>
    <row r="76" spans="1:20">
      <c r="A76" s="4">
        <v>75</v>
      </c>
      <c r="B76" s="22">
        <v>45840</v>
      </c>
      <c r="C76" s="4" t="s">
        <v>27</v>
      </c>
      <c r="D76" s="43" t="s">
        <v>374</v>
      </c>
      <c r="E76" s="4">
        <v>1</v>
      </c>
      <c r="F76" s="45">
        <v>45831</v>
      </c>
      <c r="G76" s="19" t="s">
        <v>243</v>
      </c>
      <c r="H76" s="19" t="s">
        <v>244</v>
      </c>
      <c r="I76" s="22">
        <v>45842</v>
      </c>
      <c r="J76" s="43" t="s">
        <v>261</v>
      </c>
      <c r="K76" s="4" t="s">
        <v>248</v>
      </c>
      <c r="M76" s="4" t="s">
        <v>11</v>
      </c>
      <c r="N76" s="4" t="s">
        <v>247</v>
      </c>
      <c r="O76" s="43" t="s">
        <v>276</v>
      </c>
      <c r="P76" s="43" t="s">
        <v>357</v>
      </c>
      <c r="Q76" s="4">
        <f>_xlfn.XLOOKUP(D76,'EV 업데이트'!AR:AR,'EV 업데이트'!C:C,"")</f>
        <v>10015</v>
      </c>
      <c r="R76" s="43" t="str">
        <f>_xlfn.XLOOKUP(D76,'EV 업데이트'!AR:AR,'EV 업데이트'!G:G,"")</f>
        <v>지급신청(출고)</v>
      </c>
      <c r="S76" s="10" t="str">
        <f>_xlfn.XLOOKUP(D76,'EV 업데이트'!AR:AR,'EV 업데이트'!W:W,"")</f>
        <v>New Model Y RWD</v>
      </c>
      <c r="T76" s="43" t="str">
        <f>_xlfn.XLOOKUP(D76,'EV 업데이트'!AR:AR,'EV 업데이트'!BH:BH,"")</f>
        <v>Y (리스 개인사업자)</v>
      </c>
    </row>
    <row r="77" spans="1:20">
      <c r="A77" s="4">
        <v>76</v>
      </c>
      <c r="B77" s="22">
        <v>45840</v>
      </c>
      <c r="C77" s="4" t="s">
        <v>27</v>
      </c>
      <c r="D77" s="43" t="s">
        <v>375</v>
      </c>
      <c r="E77" s="4">
        <v>1</v>
      </c>
      <c r="F77" s="45">
        <v>45821</v>
      </c>
      <c r="G77" s="19" t="s">
        <v>243</v>
      </c>
      <c r="H77" s="19" t="s">
        <v>244</v>
      </c>
      <c r="I77" s="22">
        <v>45842</v>
      </c>
      <c r="J77" s="43" t="s">
        <v>261</v>
      </c>
      <c r="K77" s="4" t="s">
        <v>248</v>
      </c>
      <c r="M77" s="4" t="s">
        <v>11</v>
      </c>
      <c r="N77" s="4" t="s">
        <v>247</v>
      </c>
      <c r="O77" s="43" t="s">
        <v>276</v>
      </c>
      <c r="P77" s="43" t="s">
        <v>357</v>
      </c>
      <c r="Q77" s="4">
        <f>_xlfn.XLOOKUP(D77,'EV 업데이트'!AR:AR,'EV 업데이트'!C:C,"")</f>
        <v>9979</v>
      </c>
      <c r="R77" s="43" t="str">
        <f>_xlfn.XLOOKUP(D77,'EV 업데이트'!AR:AR,'EV 업데이트'!G:G,"")</f>
        <v>지급신청(출고)</v>
      </c>
      <c r="S77" s="10" t="str">
        <f>_xlfn.XLOOKUP(D77,'EV 업데이트'!AR:AR,'EV 업데이트'!W:W,"")</f>
        <v>New Model Y RWD</v>
      </c>
      <c r="T77" s="43" t="str">
        <f>_xlfn.XLOOKUP(D77,'EV 업데이트'!AR:AR,'EV 업데이트'!BH:BH,"")</f>
        <v>Y (리스 개인사업자)</v>
      </c>
    </row>
    <row r="78" spans="1:20">
      <c r="A78" s="4">
        <v>77</v>
      </c>
      <c r="B78" s="22">
        <v>45840</v>
      </c>
      <c r="C78" s="4" t="s">
        <v>27</v>
      </c>
      <c r="D78" s="43" t="s">
        <v>376</v>
      </c>
      <c r="E78" s="4">
        <v>1</v>
      </c>
      <c r="F78" s="45">
        <v>45831</v>
      </c>
      <c r="G78" s="19" t="s">
        <v>243</v>
      </c>
      <c r="H78" s="19" t="s">
        <v>244</v>
      </c>
      <c r="I78" s="22">
        <v>45842</v>
      </c>
      <c r="J78" s="43" t="s">
        <v>261</v>
      </c>
      <c r="K78" s="4" t="s">
        <v>248</v>
      </c>
      <c r="M78" s="4" t="s">
        <v>11</v>
      </c>
      <c r="N78" s="4" t="s">
        <v>247</v>
      </c>
      <c r="O78" s="43" t="s">
        <v>276</v>
      </c>
      <c r="P78" s="43" t="s">
        <v>357</v>
      </c>
      <c r="Q78" s="4">
        <f>_xlfn.XLOOKUP(D78,'EV 업데이트'!AR:AR,'EV 업데이트'!C:C,"")</f>
        <v>10018</v>
      </c>
      <c r="R78" s="43" t="str">
        <f>_xlfn.XLOOKUP(D78,'EV 업데이트'!AR:AR,'EV 업데이트'!G:G,"")</f>
        <v>지급신청(출고)</v>
      </c>
      <c r="S78" s="10" t="str">
        <f>_xlfn.XLOOKUP(D78,'EV 업데이트'!AR:AR,'EV 업데이트'!W:W,"")</f>
        <v>New Model Y RWD</v>
      </c>
      <c r="T78" s="43" t="str">
        <f>_xlfn.XLOOKUP(D78,'EV 업데이트'!AR:AR,'EV 업데이트'!BH:BH,"")</f>
        <v>Y (리스 개인사업자)</v>
      </c>
    </row>
    <row r="79" spans="1:20">
      <c r="A79" s="4">
        <v>78</v>
      </c>
      <c r="B79" s="22">
        <v>45840</v>
      </c>
      <c r="C79" s="4" t="s">
        <v>27</v>
      </c>
      <c r="D79" s="43" t="s">
        <v>377</v>
      </c>
      <c r="E79" s="4">
        <v>1</v>
      </c>
      <c r="F79" s="45">
        <v>45821</v>
      </c>
      <c r="G79" s="19" t="s">
        <v>243</v>
      </c>
      <c r="H79" s="19" t="s">
        <v>244</v>
      </c>
      <c r="I79" s="22">
        <v>45842</v>
      </c>
      <c r="J79" s="43" t="s">
        <v>261</v>
      </c>
      <c r="K79" s="4" t="s">
        <v>248</v>
      </c>
      <c r="M79" s="4" t="s">
        <v>11</v>
      </c>
      <c r="N79" s="4" t="s">
        <v>247</v>
      </c>
      <c r="O79" s="43" t="s">
        <v>276</v>
      </c>
      <c r="P79" s="43" t="s">
        <v>378</v>
      </c>
      <c r="Q79" s="4">
        <f>_xlfn.XLOOKUP(D79,'EV 업데이트'!AR:AR,'EV 업데이트'!C:C,"")</f>
        <v>10206</v>
      </c>
      <c r="R79" s="43" t="str">
        <f>_xlfn.XLOOKUP(D79,'EV 업데이트'!AR:AR,'EV 업데이트'!G:G,"")</f>
        <v>지급신청(출고)</v>
      </c>
      <c r="S79" s="10" t="str">
        <f>_xlfn.XLOOKUP(D79,'EV 업데이트'!AR:AR,'EV 업데이트'!W:W,"")</f>
        <v>New Model Y RWD</v>
      </c>
      <c r="T79" s="43" t="str">
        <f>_xlfn.XLOOKUP(D79,'EV 업데이트'!AR:AR,'EV 업데이트'!BH:BH,"")</f>
        <v>Y (리스 개인사업자)</v>
      </c>
    </row>
    <row r="80" spans="1:20">
      <c r="A80" s="4">
        <v>79</v>
      </c>
      <c r="B80" s="22">
        <v>45840</v>
      </c>
      <c r="C80" s="4" t="s">
        <v>27</v>
      </c>
      <c r="D80" s="43" t="s">
        <v>379</v>
      </c>
      <c r="E80" s="4">
        <v>1</v>
      </c>
      <c r="F80" s="45">
        <v>45831</v>
      </c>
      <c r="G80" s="19" t="s">
        <v>243</v>
      </c>
      <c r="H80" s="19" t="s">
        <v>244</v>
      </c>
      <c r="I80" s="22">
        <v>45842</v>
      </c>
      <c r="J80" s="43" t="s">
        <v>261</v>
      </c>
      <c r="K80" s="4" t="s">
        <v>248</v>
      </c>
      <c r="M80" s="4" t="s">
        <v>11</v>
      </c>
      <c r="N80" s="4" t="s">
        <v>247</v>
      </c>
      <c r="O80" s="43" t="s">
        <v>276</v>
      </c>
      <c r="P80" s="43" t="s">
        <v>350</v>
      </c>
      <c r="Q80" s="4">
        <f>_xlfn.XLOOKUP(D80,'EV 업데이트'!AR:AR,'EV 업데이트'!C:C,"")</f>
        <v>10021</v>
      </c>
      <c r="R80" s="43" t="str">
        <f>_xlfn.XLOOKUP(D80,'EV 업데이트'!AR:AR,'EV 업데이트'!G:G,"")</f>
        <v>지급신청(출고)</v>
      </c>
      <c r="S80" s="10" t="str">
        <f>_xlfn.XLOOKUP(D80,'EV 업데이트'!AR:AR,'EV 업데이트'!W:W,"")</f>
        <v>New Model Y RWD</v>
      </c>
      <c r="T80" s="43" t="str">
        <f>_xlfn.XLOOKUP(D80,'EV 업데이트'!AR:AR,'EV 업데이트'!BH:BH,"")</f>
        <v>Y (운용리스 개인)</v>
      </c>
    </row>
    <row r="81" spans="1:20">
      <c r="A81" s="4">
        <v>80</v>
      </c>
      <c r="B81" s="22">
        <v>45840</v>
      </c>
      <c r="C81" s="4" t="s">
        <v>27</v>
      </c>
      <c r="D81" s="43" t="s">
        <v>380</v>
      </c>
      <c r="E81" s="4">
        <v>1</v>
      </c>
      <c r="F81" s="45">
        <v>45831</v>
      </c>
      <c r="G81" s="19" t="s">
        <v>243</v>
      </c>
      <c r="H81" s="19" t="s">
        <v>244</v>
      </c>
      <c r="I81" s="22">
        <v>45842</v>
      </c>
      <c r="J81" s="43" t="s">
        <v>261</v>
      </c>
      <c r="K81" s="4" t="s">
        <v>248</v>
      </c>
      <c r="M81" s="4" t="s">
        <v>11</v>
      </c>
      <c r="N81" s="4" t="s">
        <v>247</v>
      </c>
      <c r="O81" s="43" t="s">
        <v>276</v>
      </c>
      <c r="P81" s="43" t="s">
        <v>357</v>
      </c>
      <c r="Q81" s="4">
        <f>_xlfn.XLOOKUP(D81,'EV 업데이트'!AR:AR,'EV 업데이트'!C:C,"")</f>
        <v>10023</v>
      </c>
      <c r="R81" s="43" t="str">
        <f>_xlfn.XLOOKUP(D81,'EV 업데이트'!AR:AR,'EV 업데이트'!G:G,"")</f>
        <v>지급신청(출고)</v>
      </c>
      <c r="S81" s="10" t="str">
        <f>_xlfn.XLOOKUP(D81,'EV 업데이트'!AR:AR,'EV 업데이트'!W:W,"")</f>
        <v>New Model Y RWD</v>
      </c>
      <c r="T81" s="43" t="str">
        <f>_xlfn.XLOOKUP(D81,'EV 업데이트'!AR:AR,'EV 업데이트'!BH:BH,"")</f>
        <v>Y (리스 개인사업자)</v>
      </c>
    </row>
    <row r="82" spans="1:20">
      <c r="A82" s="4">
        <v>81</v>
      </c>
      <c r="B82" s="22">
        <v>45840</v>
      </c>
      <c r="C82" s="4" t="s">
        <v>27</v>
      </c>
      <c r="D82" s="43" t="s">
        <v>381</v>
      </c>
      <c r="E82" s="4">
        <v>1</v>
      </c>
      <c r="F82" s="45">
        <v>45821</v>
      </c>
      <c r="G82" s="19" t="s">
        <v>243</v>
      </c>
      <c r="H82" s="19" t="s">
        <v>244</v>
      </c>
      <c r="I82" s="22">
        <v>45842</v>
      </c>
      <c r="J82" s="43" t="s">
        <v>261</v>
      </c>
      <c r="K82" s="4" t="s">
        <v>248</v>
      </c>
      <c r="M82" s="4" t="s">
        <v>11</v>
      </c>
      <c r="N82" s="4" t="s">
        <v>247</v>
      </c>
      <c r="O82" s="43" t="s">
        <v>276</v>
      </c>
      <c r="P82" s="43" t="s">
        <v>357</v>
      </c>
      <c r="Q82" s="4">
        <f>_xlfn.XLOOKUP(D82,'EV 업데이트'!AR:AR,'EV 업데이트'!C:C,"")</f>
        <v>9988</v>
      </c>
      <c r="R82" s="43" t="str">
        <f>_xlfn.XLOOKUP(D82,'EV 업데이트'!AR:AR,'EV 업데이트'!G:G,"")</f>
        <v>지급신청(출고)</v>
      </c>
      <c r="S82" s="10" t="str">
        <f>_xlfn.XLOOKUP(D82,'EV 업데이트'!AR:AR,'EV 업데이트'!W:W,"")</f>
        <v>New Model Y RWD</v>
      </c>
      <c r="T82" s="43" t="str">
        <f>_xlfn.XLOOKUP(D82,'EV 업데이트'!AR:AR,'EV 업데이트'!BH:BH,"")</f>
        <v>Y (리스 개인사업자)</v>
      </c>
    </row>
    <row r="83" spans="1:20">
      <c r="A83" s="4">
        <v>82</v>
      </c>
      <c r="B83" s="22">
        <v>45840</v>
      </c>
      <c r="C83" s="4" t="s">
        <v>27</v>
      </c>
      <c r="D83" s="43" t="s">
        <v>382</v>
      </c>
      <c r="E83" s="4">
        <v>1</v>
      </c>
      <c r="F83" s="45">
        <v>45821</v>
      </c>
      <c r="G83" s="19" t="s">
        <v>243</v>
      </c>
      <c r="H83" s="19" t="s">
        <v>244</v>
      </c>
      <c r="I83" s="22">
        <v>45842</v>
      </c>
      <c r="J83" s="43" t="s">
        <v>261</v>
      </c>
      <c r="K83" s="4" t="s">
        <v>248</v>
      </c>
      <c r="M83" s="4" t="s">
        <v>11</v>
      </c>
      <c r="N83" s="4" t="s">
        <v>247</v>
      </c>
      <c r="O83" s="43" t="s">
        <v>276</v>
      </c>
      <c r="P83" s="43" t="s">
        <v>378</v>
      </c>
      <c r="Q83" s="4">
        <f>_xlfn.XLOOKUP(D83,'EV 업데이트'!AR:AR,'EV 업데이트'!C:C,"")</f>
        <v>9989</v>
      </c>
      <c r="R83" s="43" t="str">
        <f>_xlfn.XLOOKUP(D83,'EV 업데이트'!AR:AR,'EV 업데이트'!G:G,"")</f>
        <v>지급신청(출고)</v>
      </c>
      <c r="S83" s="10" t="str">
        <f>_xlfn.XLOOKUP(D83,'EV 업데이트'!AR:AR,'EV 업데이트'!W:W,"")</f>
        <v>New Model Y RWD</v>
      </c>
      <c r="T83" s="43" t="str">
        <f>_xlfn.XLOOKUP(D83,'EV 업데이트'!AR:AR,'EV 업데이트'!BH:BH,"")</f>
        <v>Y (리스 개인사업자)</v>
      </c>
    </row>
    <row r="84" spans="1:20">
      <c r="A84" s="43">
        <v>83</v>
      </c>
      <c r="B84" s="22">
        <v>45840</v>
      </c>
      <c r="C84" s="4" t="s">
        <v>27</v>
      </c>
      <c r="D84" s="43" t="s">
        <v>383</v>
      </c>
      <c r="E84" s="4">
        <v>1</v>
      </c>
      <c r="F84" s="45">
        <v>45821</v>
      </c>
      <c r="G84" s="19" t="s">
        <v>243</v>
      </c>
      <c r="H84" s="19" t="s">
        <v>244</v>
      </c>
      <c r="I84" s="22">
        <v>45842</v>
      </c>
      <c r="J84" s="43" t="s">
        <v>261</v>
      </c>
      <c r="K84" s="4" t="s">
        <v>248</v>
      </c>
      <c r="M84" s="4" t="s">
        <v>11</v>
      </c>
      <c r="N84" s="4" t="s">
        <v>247</v>
      </c>
      <c r="O84" s="43" t="s">
        <v>276</v>
      </c>
      <c r="P84" s="43" t="s">
        <v>355</v>
      </c>
      <c r="Q84" s="4">
        <f>_xlfn.XLOOKUP(D84,'EV 업데이트'!AR:AR,'EV 업데이트'!C:C,"")</f>
        <v>9993</v>
      </c>
      <c r="R84" s="43" t="str">
        <f>_xlfn.XLOOKUP(D84,'EV 업데이트'!AR:AR,'EV 업데이트'!G:G,"")</f>
        <v>지급신청(출고)</v>
      </c>
      <c r="S84" s="10" t="str">
        <f>_xlfn.XLOOKUP(D84,'EV 업데이트'!AR:AR,'EV 업데이트'!W:W,"")</f>
        <v>New Model Y RWD</v>
      </c>
      <c r="T84" s="43" t="str">
        <f>_xlfn.XLOOKUP(D84,'EV 업데이트'!AR:AR,'EV 업데이트'!BH:BH,"")</f>
        <v>Y (리스 단체(법인))</v>
      </c>
    </row>
    <row r="85" spans="1:20">
      <c r="A85" s="43">
        <v>84</v>
      </c>
      <c r="B85" s="22">
        <v>45840</v>
      </c>
      <c r="C85" s="4" t="s">
        <v>27</v>
      </c>
      <c r="D85" s="43" t="s">
        <v>384</v>
      </c>
      <c r="E85" s="4">
        <v>1</v>
      </c>
      <c r="F85" s="45">
        <v>45831</v>
      </c>
      <c r="G85" s="19" t="s">
        <v>243</v>
      </c>
      <c r="H85" s="19" t="s">
        <v>244</v>
      </c>
      <c r="I85" s="22">
        <v>45842</v>
      </c>
      <c r="J85" s="43" t="s">
        <v>261</v>
      </c>
      <c r="K85" s="4" t="s">
        <v>248</v>
      </c>
      <c r="M85" s="4" t="s">
        <v>11</v>
      </c>
      <c r="N85" s="4" t="s">
        <v>247</v>
      </c>
      <c r="O85" s="43" t="s">
        <v>276</v>
      </c>
      <c r="P85" s="43" t="s">
        <v>350</v>
      </c>
      <c r="Q85" s="4">
        <f>_xlfn.XLOOKUP(D85,'EV 업데이트'!AR:AR,'EV 업데이트'!C:C,"")</f>
        <v>9994</v>
      </c>
      <c r="R85" s="43" t="str">
        <f>_xlfn.XLOOKUP(D85,'EV 업데이트'!AR:AR,'EV 업데이트'!G:G,"")</f>
        <v>지급신청(출고)</v>
      </c>
      <c r="S85" s="10" t="str">
        <f>_xlfn.XLOOKUP(D85,'EV 업데이트'!AR:AR,'EV 업데이트'!W:W,"")</f>
        <v>New Model Y RWD</v>
      </c>
      <c r="T85" s="43" t="str">
        <f>_xlfn.XLOOKUP(D85,'EV 업데이트'!AR:AR,'EV 업데이트'!BH:BH,"")</f>
        <v>Y (운용리스 개인)</v>
      </c>
    </row>
    <row r="86" spans="1:20">
      <c r="A86" s="43">
        <v>85</v>
      </c>
      <c r="B86" s="22">
        <v>45840</v>
      </c>
      <c r="C86" s="4" t="s">
        <v>27</v>
      </c>
      <c r="D86" s="43" t="s">
        <v>385</v>
      </c>
      <c r="E86" s="4">
        <v>1</v>
      </c>
      <c r="F86" s="45">
        <v>45831</v>
      </c>
      <c r="G86" s="19" t="s">
        <v>243</v>
      </c>
      <c r="H86" s="19" t="s">
        <v>244</v>
      </c>
      <c r="I86" s="22">
        <v>45842</v>
      </c>
      <c r="J86" s="43" t="s">
        <v>261</v>
      </c>
      <c r="K86" s="4" t="s">
        <v>248</v>
      </c>
      <c r="M86" s="4" t="s">
        <v>11</v>
      </c>
      <c r="N86" s="4" t="s">
        <v>247</v>
      </c>
      <c r="O86" s="43" t="s">
        <v>276</v>
      </c>
      <c r="P86" s="43" t="s">
        <v>357</v>
      </c>
      <c r="Q86" s="4">
        <f>_xlfn.XLOOKUP(D86,'EV 업데이트'!AR:AR,'EV 업데이트'!C:C,"")</f>
        <v>9996</v>
      </c>
      <c r="R86" s="43" t="str">
        <f>_xlfn.XLOOKUP(D86,'EV 업데이트'!AR:AR,'EV 업데이트'!G:G,"")</f>
        <v>지급신청(출고)</v>
      </c>
      <c r="S86" s="10" t="str">
        <f>_xlfn.XLOOKUP(D86,'EV 업데이트'!AR:AR,'EV 업데이트'!W:W,"")</f>
        <v>New Model Y RWD</v>
      </c>
      <c r="T86" s="43" t="str">
        <f>_xlfn.XLOOKUP(D86,'EV 업데이트'!AR:AR,'EV 업데이트'!BH:BH,"")</f>
        <v>Y (리스 개인사업자)</v>
      </c>
    </row>
    <row r="87" spans="1:20">
      <c r="A87" s="43">
        <v>86</v>
      </c>
      <c r="B87" s="22">
        <v>45840</v>
      </c>
      <c r="C87" s="4" t="s">
        <v>27</v>
      </c>
      <c r="D87" s="43" t="s">
        <v>386</v>
      </c>
      <c r="E87" s="4">
        <v>1</v>
      </c>
      <c r="F87" s="45">
        <v>45821</v>
      </c>
      <c r="G87" s="19" t="s">
        <v>243</v>
      </c>
      <c r="H87" s="19" t="s">
        <v>244</v>
      </c>
      <c r="I87" s="22">
        <v>45842</v>
      </c>
      <c r="J87" s="43" t="s">
        <v>261</v>
      </c>
      <c r="K87" s="4" t="s">
        <v>248</v>
      </c>
      <c r="M87" s="4" t="s">
        <v>11</v>
      </c>
      <c r="N87" s="4" t="s">
        <v>247</v>
      </c>
      <c r="O87" s="43" t="s">
        <v>276</v>
      </c>
      <c r="P87" s="43" t="s">
        <v>355</v>
      </c>
      <c r="Q87" s="4">
        <f>_xlfn.XLOOKUP(D87,'EV 업데이트'!AR:AR,'EV 업데이트'!C:C,"")</f>
        <v>9999</v>
      </c>
      <c r="R87" s="43" t="str">
        <f>_xlfn.XLOOKUP(D87,'EV 업데이트'!AR:AR,'EV 업데이트'!G:G,"")</f>
        <v>지급신청(출고)</v>
      </c>
      <c r="S87" s="10" t="str">
        <f>_xlfn.XLOOKUP(D87,'EV 업데이트'!AR:AR,'EV 업데이트'!W:W,"")</f>
        <v>New Model Y RWD</v>
      </c>
      <c r="T87" s="43" t="str">
        <f>_xlfn.XLOOKUP(D87,'EV 업데이트'!AR:AR,'EV 업데이트'!BH:BH,"")</f>
        <v>Y (리스 단체(법인))</v>
      </c>
    </row>
    <row r="88" spans="1:20">
      <c r="A88" s="43">
        <v>87</v>
      </c>
      <c r="B88" s="22">
        <v>45840</v>
      </c>
      <c r="C88" s="4" t="s">
        <v>27</v>
      </c>
      <c r="D88" s="43" t="s">
        <v>387</v>
      </c>
      <c r="E88" s="4">
        <v>1</v>
      </c>
      <c r="F88" s="45">
        <v>45831</v>
      </c>
      <c r="G88" s="19" t="s">
        <v>243</v>
      </c>
      <c r="H88" s="19" t="s">
        <v>244</v>
      </c>
      <c r="I88" s="22">
        <v>45842</v>
      </c>
      <c r="J88" s="43" t="s">
        <v>261</v>
      </c>
      <c r="K88" s="4" t="s">
        <v>248</v>
      </c>
      <c r="M88" s="4" t="s">
        <v>11</v>
      </c>
      <c r="N88" s="4" t="s">
        <v>247</v>
      </c>
      <c r="O88" s="43" t="s">
        <v>276</v>
      </c>
      <c r="P88" s="43" t="s">
        <v>357</v>
      </c>
      <c r="Q88" s="4">
        <f>_xlfn.XLOOKUP(D88,'EV 업데이트'!AR:AR,'EV 업데이트'!C:C,"")</f>
        <v>10001</v>
      </c>
      <c r="R88" s="43" t="str">
        <f>_xlfn.XLOOKUP(D88,'EV 업데이트'!AR:AR,'EV 업데이트'!G:G,"")</f>
        <v>지급신청(출고)</v>
      </c>
      <c r="S88" s="10" t="str">
        <f>_xlfn.XLOOKUP(D88,'EV 업데이트'!AR:AR,'EV 업데이트'!W:W,"")</f>
        <v>New Model Y RWD</v>
      </c>
      <c r="T88" s="43" t="str">
        <f>_xlfn.XLOOKUP(D88,'EV 업데이트'!AR:AR,'EV 업데이트'!BH:BH,"")</f>
        <v>Y (리스 개인사업자)</v>
      </c>
    </row>
    <row r="89" spans="1:20">
      <c r="A89" s="43">
        <v>88</v>
      </c>
      <c r="B89" s="22">
        <v>45840</v>
      </c>
      <c r="C89" s="4" t="s">
        <v>27</v>
      </c>
      <c r="D89" s="43" t="s">
        <v>388</v>
      </c>
      <c r="E89" s="4">
        <v>1</v>
      </c>
      <c r="F89" s="45">
        <v>45821</v>
      </c>
      <c r="G89" s="19" t="s">
        <v>243</v>
      </c>
      <c r="H89" s="19" t="s">
        <v>244</v>
      </c>
      <c r="I89" s="22">
        <v>45842</v>
      </c>
      <c r="J89" s="43" t="s">
        <v>261</v>
      </c>
      <c r="K89" s="4" t="s">
        <v>248</v>
      </c>
      <c r="M89" s="4" t="s">
        <v>11</v>
      </c>
      <c r="N89" s="4" t="s">
        <v>247</v>
      </c>
      <c r="O89" s="43" t="s">
        <v>276</v>
      </c>
      <c r="P89" s="43" t="s">
        <v>355</v>
      </c>
      <c r="Q89" s="4">
        <f>_xlfn.XLOOKUP(D89,'EV 업데이트'!AR:AR,'EV 업데이트'!C:C,"")</f>
        <v>9978</v>
      </c>
      <c r="R89" s="43" t="str">
        <f>_xlfn.XLOOKUP(D89,'EV 업데이트'!AR:AR,'EV 업데이트'!G:G,"")</f>
        <v>지급신청(출고)</v>
      </c>
      <c r="S89" s="10" t="str">
        <f>_xlfn.XLOOKUP(D89,'EV 업데이트'!AR:AR,'EV 업데이트'!W:W,"")</f>
        <v>New Model Y RWD</v>
      </c>
      <c r="T89" s="43" t="str">
        <f>_xlfn.XLOOKUP(D89,'EV 업데이트'!AR:AR,'EV 업데이트'!BH:BH,"")</f>
        <v>Y (리스 단체(법인))</v>
      </c>
    </row>
    <row r="90" spans="1:20">
      <c r="A90" s="43">
        <v>89</v>
      </c>
      <c r="B90" s="22">
        <v>45840</v>
      </c>
      <c r="C90" s="4" t="s">
        <v>27</v>
      </c>
      <c r="D90" s="43" t="s">
        <v>389</v>
      </c>
      <c r="E90" s="4">
        <v>1</v>
      </c>
      <c r="F90" s="45">
        <v>45831</v>
      </c>
      <c r="G90" s="19" t="s">
        <v>243</v>
      </c>
      <c r="H90" s="19" t="s">
        <v>244</v>
      </c>
      <c r="I90" s="22">
        <v>45842</v>
      </c>
      <c r="J90" s="43" t="s">
        <v>261</v>
      </c>
      <c r="K90" s="4" t="s">
        <v>248</v>
      </c>
      <c r="M90" s="4" t="s">
        <v>11</v>
      </c>
      <c r="N90" s="4" t="s">
        <v>247</v>
      </c>
      <c r="O90" s="43" t="s">
        <v>276</v>
      </c>
      <c r="P90" s="43" t="s">
        <v>355</v>
      </c>
      <c r="Q90" s="4">
        <f>_xlfn.XLOOKUP(D90,'EV 업데이트'!AR:AR,'EV 업데이트'!C:C,"")</f>
        <v>10002</v>
      </c>
      <c r="R90" s="43" t="str">
        <f>_xlfn.XLOOKUP(D90,'EV 업데이트'!AR:AR,'EV 업데이트'!G:G,"")</f>
        <v>지급신청(출고)</v>
      </c>
      <c r="S90" s="10" t="str">
        <f>_xlfn.XLOOKUP(D90,'EV 업데이트'!AR:AR,'EV 업데이트'!W:W,"")</f>
        <v>New Model Y RWD</v>
      </c>
      <c r="T90" s="43" t="str">
        <f>_xlfn.XLOOKUP(D90,'EV 업데이트'!AR:AR,'EV 업데이트'!BH:BH,"")</f>
        <v>Y (리스 단체(법인))</v>
      </c>
    </row>
    <row r="91" spans="1:20">
      <c r="A91" s="43">
        <v>90</v>
      </c>
      <c r="B91" s="22">
        <v>45840</v>
      </c>
      <c r="C91" s="4" t="s">
        <v>27</v>
      </c>
      <c r="D91" s="43" t="s">
        <v>390</v>
      </c>
      <c r="E91" s="4">
        <v>1</v>
      </c>
      <c r="F91" s="45">
        <v>45831</v>
      </c>
      <c r="G91" s="19" t="s">
        <v>243</v>
      </c>
      <c r="H91" s="19" t="s">
        <v>244</v>
      </c>
      <c r="I91" s="22">
        <v>45842</v>
      </c>
      <c r="J91" s="43" t="s">
        <v>261</v>
      </c>
      <c r="K91" s="4" t="s">
        <v>248</v>
      </c>
      <c r="M91" s="4" t="s">
        <v>11</v>
      </c>
      <c r="N91" s="4" t="s">
        <v>247</v>
      </c>
      <c r="O91" s="43" t="s">
        <v>276</v>
      </c>
      <c r="P91" s="43" t="s">
        <v>350</v>
      </c>
      <c r="Q91" s="4">
        <f>_xlfn.XLOOKUP(D91,'EV 업데이트'!AR:AR,'EV 업데이트'!C:C,"")</f>
        <v>10004</v>
      </c>
      <c r="R91" s="43" t="str">
        <f>_xlfn.XLOOKUP(D91,'EV 업데이트'!AR:AR,'EV 업데이트'!G:G,"")</f>
        <v>지급신청(출고)</v>
      </c>
      <c r="S91" s="10" t="str">
        <f>_xlfn.XLOOKUP(D91,'EV 업데이트'!AR:AR,'EV 업데이트'!W:W,"")</f>
        <v>New Model Y RWD</v>
      </c>
      <c r="T91" s="43" t="str">
        <f>_xlfn.XLOOKUP(D91,'EV 업데이트'!AR:AR,'EV 업데이트'!BH:BH,"")</f>
        <v>Y (운용리스 개인)</v>
      </c>
    </row>
    <row r="92" spans="1:20">
      <c r="A92" s="43">
        <v>91</v>
      </c>
      <c r="B92" s="22">
        <v>45840</v>
      </c>
      <c r="C92" s="4" t="s">
        <v>27</v>
      </c>
      <c r="D92" s="43" t="s">
        <v>391</v>
      </c>
      <c r="E92" s="4">
        <v>1</v>
      </c>
      <c r="F92" s="45">
        <v>45831</v>
      </c>
      <c r="G92" s="19" t="s">
        <v>243</v>
      </c>
      <c r="H92" s="19" t="s">
        <v>244</v>
      </c>
      <c r="I92" s="22">
        <v>45842</v>
      </c>
      <c r="J92" s="43" t="s">
        <v>261</v>
      </c>
      <c r="K92" s="4" t="s">
        <v>248</v>
      </c>
      <c r="M92" s="4" t="s">
        <v>11</v>
      </c>
      <c r="N92" s="4" t="s">
        <v>247</v>
      </c>
      <c r="O92" s="43" t="s">
        <v>276</v>
      </c>
      <c r="P92" s="43" t="s">
        <v>357</v>
      </c>
      <c r="Q92" s="4">
        <f>_xlfn.XLOOKUP(D92,'EV 업데이트'!AR:AR,'EV 업데이트'!C:C,"")</f>
        <v>10007</v>
      </c>
      <c r="R92" s="43" t="str">
        <f>_xlfn.XLOOKUP(D92,'EV 업데이트'!AR:AR,'EV 업데이트'!G:G,"")</f>
        <v>지급신청(출고)</v>
      </c>
      <c r="S92" s="10" t="str">
        <f>_xlfn.XLOOKUP(D92,'EV 업데이트'!AR:AR,'EV 업데이트'!W:W,"")</f>
        <v>New Model Y RWD</v>
      </c>
      <c r="T92" s="43" t="str">
        <f>_xlfn.XLOOKUP(D92,'EV 업데이트'!AR:AR,'EV 업데이트'!BH:BH,"")</f>
        <v>Y (리스 개인사업자)</v>
      </c>
    </row>
    <row r="93" spans="1:20">
      <c r="A93" s="43">
        <v>92</v>
      </c>
      <c r="B93" s="22">
        <v>45840</v>
      </c>
      <c r="C93" s="4" t="s">
        <v>27</v>
      </c>
      <c r="D93" s="43" t="s">
        <v>392</v>
      </c>
      <c r="E93" s="4">
        <v>1</v>
      </c>
      <c r="F93" s="45">
        <v>45831</v>
      </c>
      <c r="G93" s="19" t="s">
        <v>243</v>
      </c>
      <c r="H93" s="19" t="s">
        <v>244</v>
      </c>
      <c r="I93" s="22">
        <v>45842</v>
      </c>
      <c r="J93" s="43" t="s">
        <v>261</v>
      </c>
      <c r="K93" s="4" t="s">
        <v>248</v>
      </c>
      <c r="M93" s="4" t="s">
        <v>11</v>
      </c>
      <c r="N93" s="4" t="s">
        <v>247</v>
      </c>
      <c r="O93" s="43" t="s">
        <v>276</v>
      </c>
      <c r="P93" s="43" t="s">
        <v>357</v>
      </c>
      <c r="Q93" s="4">
        <f>_xlfn.XLOOKUP(D93,'EV 업데이트'!AR:AR,'EV 업데이트'!C:C,"")</f>
        <v>10025</v>
      </c>
      <c r="R93" s="43" t="str">
        <f>_xlfn.XLOOKUP(D93,'EV 업데이트'!AR:AR,'EV 업데이트'!G:G,"")</f>
        <v>지급신청(출고)</v>
      </c>
      <c r="S93" s="10" t="str">
        <f>_xlfn.XLOOKUP(D93,'EV 업데이트'!AR:AR,'EV 업데이트'!W:W,"")</f>
        <v>New Model Y RWD</v>
      </c>
      <c r="T93" s="43" t="str">
        <f>_xlfn.XLOOKUP(D93,'EV 업데이트'!AR:AR,'EV 업데이트'!BH:BH,"")</f>
        <v>Y (리스 개인사업자)</v>
      </c>
    </row>
    <row r="94" spans="1:20">
      <c r="A94" s="43">
        <v>93</v>
      </c>
      <c r="B94" s="22">
        <v>45840</v>
      </c>
      <c r="C94" s="4" t="s">
        <v>27</v>
      </c>
      <c r="D94" s="43" t="s">
        <v>393</v>
      </c>
      <c r="E94" s="4">
        <v>1</v>
      </c>
      <c r="F94" s="45">
        <v>45821</v>
      </c>
      <c r="G94" s="19" t="s">
        <v>243</v>
      </c>
      <c r="H94" s="19" t="s">
        <v>244</v>
      </c>
      <c r="I94" s="22">
        <v>45842</v>
      </c>
      <c r="J94" s="43" t="s">
        <v>261</v>
      </c>
      <c r="K94" s="4" t="s">
        <v>248</v>
      </c>
      <c r="M94" s="4" t="s">
        <v>11</v>
      </c>
      <c r="N94" s="4" t="s">
        <v>247</v>
      </c>
      <c r="O94" s="43" t="s">
        <v>276</v>
      </c>
      <c r="P94" s="43" t="s">
        <v>357</v>
      </c>
      <c r="Q94" s="4">
        <f>_xlfn.XLOOKUP(D94,'EV 업데이트'!AR:AR,'EV 업데이트'!C:C,"")</f>
        <v>10028</v>
      </c>
      <c r="R94" s="43" t="str">
        <f>_xlfn.XLOOKUP(D94,'EV 업데이트'!AR:AR,'EV 업데이트'!G:G,"")</f>
        <v>지급신청(출고)</v>
      </c>
      <c r="S94" s="10" t="str">
        <f>_xlfn.XLOOKUP(D94,'EV 업데이트'!AR:AR,'EV 업데이트'!W:W,"")</f>
        <v>New Model Y RWD</v>
      </c>
      <c r="T94" s="43" t="str">
        <f>_xlfn.XLOOKUP(D94,'EV 업데이트'!AR:AR,'EV 업데이트'!BH:BH,"")</f>
        <v>Y (리스 개인사업자)</v>
      </c>
    </row>
    <row r="95" spans="1:20">
      <c r="A95" s="43">
        <v>94</v>
      </c>
      <c r="B95" s="22">
        <v>45840</v>
      </c>
      <c r="C95" s="4" t="s">
        <v>27</v>
      </c>
      <c r="D95" s="43" t="s">
        <v>394</v>
      </c>
      <c r="E95" s="4">
        <v>1</v>
      </c>
      <c r="F95" s="45">
        <v>45821</v>
      </c>
      <c r="G95" s="19" t="s">
        <v>243</v>
      </c>
      <c r="H95" s="19" t="s">
        <v>244</v>
      </c>
      <c r="I95" s="22">
        <v>45842</v>
      </c>
      <c r="J95" s="43" t="s">
        <v>261</v>
      </c>
      <c r="K95" s="4" t="s">
        <v>248</v>
      </c>
      <c r="M95" s="4" t="s">
        <v>11</v>
      </c>
      <c r="N95" s="4" t="s">
        <v>247</v>
      </c>
      <c r="O95" s="43" t="s">
        <v>276</v>
      </c>
      <c r="P95" s="43" t="s">
        <v>357</v>
      </c>
      <c r="Q95" s="4">
        <f>_xlfn.XLOOKUP(D95,'EV 업데이트'!AR:AR,'EV 업데이트'!C:C,"")</f>
        <v>10032</v>
      </c>
      <c r="R95" s="43" t="str">
        <f>_xlfn.XLOOKUP(D95,'EV 업데이트'!AR:AR,'EV 업데이트'!G:G,"")</f>
        <v>지급신청(출고)</v>
      </c>
      <c r="S95" s="10" t="str">
        <f>_xlfn.XLOOKUP(D95,'EV 업데이트'!AR:AR,'EV 업데이트'!W:W,"")</f>
        <v>New Model Y RWD</v>
      </c>
      <c r="T95" s="43" t="str">
        <f>_xlfn.XLOOKUP(D95,'EV 업데이트'!AR:AR,'EV 업데이트'!BH:BH,"")</f>
        <v>Y (리스 개인사업자)</v>
      </c>
    </row>
    <row r="96" spans="1:20">
      <c r="A96" s="43">
        <v>95</v>
      </c>
      <c r="B96" s="22">
        <v>45840</v>
      </c>
      <c r="C96" s="4" t="s">
        <v>27</v>
      </c>
      <c r="D96" s="43" t="s">
        <v>395</v>
      </c>
      <c r="E96" s="4">
        <v>1</v>
      </c>
      <c r="F96" s="45">
        <v>45821</v>
      </c>
      <c r="G96" s="19" t="s">
        <v>243</v>
      </c>
      <c r="H96" s="19" t="s">
        <v>244</v>
      </c>
      <c r="I96" s="22">
        <v>45842</v>
      </c>
      <c r="J96" s="43" t="s">
        <v>261</v>
      </c>
      <c r="K96" s="4" t="s">
        <v>248</v>
      </c>
      <c r="M96" s="4" t="s">
        <v>11</v>
      </c>
      <c r="N96" s="4" t="s">
        <v>247</v>
      </c>
      <c r="O96" s="43" t="s">
        <v>276</v>
      </c>
      <c r="P96" s="43" t="s">
        <v>357</v>
      </c>
      <c r="Q96" s="4">
        <f>_xlfn.XLOOKUP(D96,'EV 업데이트'!AR:AR,'EV 업데이트'!C:C,"")</f>
        <v>10034</v>
      </c>
      <c r="R96" s="43" t="str">
        <f>_xlfn.XLOOKUP(D96,'EV 업데이트'!AR:AR,'EV 업데이트'!G:G,"")</f>
        <v>지급신청(출고)</v>
      </c>
      <c r="S96" s="10" t="str">
        <f>_xlfn.XLOOKUP(D96,'EV 업데이트'!AR:AR,'EV 업데이트'!W:W,"")</f>
        <v>New Model Y RWD</v>
      </c>
      <c r="T96" s="43" t="str">
        <f>_xlfn.XLOOKUP(D96,'EV 업데이트'!AR:AR,'EV 업데이트'!BH:BH,"")</f>
        <v>Y (리스 개인사업자)</v>
      </c>
    </row>
    <row r="97" spans="1:20">
      <c r="A97" s="43">
        <v>96</v>
      </c>
      <c r="B97" s="22">
        <v>45840</v>
      </c>
      <c r="C97" s="4" t="s">
        <v>27</v>
      </c>
      <c r="D97" s="43" t="s">
        <v>396</v>
      </c>
      <c r="E97" s="4">
        <v>1</v>
      </c>
      <c r="F97" s="45">
        <v>45821</v>
      </c>
      <c r="G97" s="19" t="s">
        <v>243</v>
      </c>
      <c r="H97" s="19" t="s">
        <v>244</v>
      </c>
      <c r="I97" s="22">
        <v>45842</v>
      </c>
      <c r="J97" s="43" t="s">
        <v>261</v>
      </c>
      <c r="K97" s="4" t="s">
        <v>248</v>
      </c>
      <c r="M97" s="4" t="s">
        <v>11</v>
      </c>
      <c r="N97" s="4" t="s">
        <v>354</v>
      </c>
      <c r="O97" s="43" t="s">
        <v>276</v>
      </c>
      <c r="P97" s="43" t="s">
        <v>350</v>
      </c>
      <c r="Q97" s="4">
        <f>_xlfn.XLOOKUP(D97,'EV 업데이트'!AR:AR,'EV 업데이트'!C:C,"")</f>
        <v>10035</v>
      </c>
      <c r="R97" s="43" t="str">
        <f>_xlfn.XLOOKUP(D97,'EV 업데이트'!AR:AR,'EV 업데이트'!G:G,"")</f>
        <v>지급신청(출고)</v>
      </c>
      <c r="S97" s="10" t="str">
        <f>_xlfn.XLOOKUP(D97,'EV 업데이트'!AR:AR,'EV 업데이트'!W:W,"")</f>
        <v>New Model Y RWD</v>
      </c>
      <c r="T97" s="43" t="str">
        <f>_xlfn.XLOOKUP(D97,'EV 업데이트'!AR:AR,'EV 업데이트'!BH:BH,"")</f>
        <v>Y (운용리스 개인)</v>
      </c>
    </row>
    <row r="98" spans="1:20">
      <c r="A98" s="43">
        <v>97</v>
      </c>
      <c r="B98" s="22">
        <v>45840</v>
      </c>
      <c r="C98" s="4" t="s">
        <v>27</v>
      </c>
      <c r="D98" s="43" t="s">
        <v>397</v>
      </c>
      <c r="E98" s="4">
        <v>1</v>
      </c>
      <c r="F98" s="45">
        <v>45821</v>
      </c>
      <c r="G98" s="19" t="s">
        <v>243</v>
      </c>
      <c r="H98" s="19" t="s">
        <v>244</v>
      </c>
      <c r="I98" s="22">
        <v>45842</v>
      </c>
      <c r="J98" s="43" t="s">
        <v>261</v>
      </c>
      <c r="K98" s="4" t="s">
        <v>248</v>
      </c>
      <c r="M98" s="4" t="s">
        <v>11</v>
      </c>
      <c r="N98" s="4" t="s">
        <v>354</v>
      </c>
      <c r="O98" s="43" t="s">
        <v>276</v>
      </c>
      <c r="P98" s="43" t="s">
        <v>357</v>
      </c>
      <c r="Q98" s="4">
        <f>_xlfn.XLOOKUP(D98,'EV 업데이트'!AR:AR,'EV 업데이트'!C:C,"")</f>
        <v>10033</v>
      </c>
      <c r="R98" s="43" t="str">
        <f>_xlfn.XLOOKUP(D98,'EV 업데이트'!AR:AR,'EV 업데이트'!G:G,"")</f>
        <v>지급신청(출고)</v>
      </c>
      <c r="S98" s="10" t="str">
        <f>_xlfn.XLOOKUP(D98,'EV 업데이트'!AR:AR,'EV 업데이트'!W:W,"")</f>
        <v>New Model Y RWD</v>
      </c>
      <c r="T98" s="43" t="str">
        <f>_xlfn.XLOOKUP(D98,'EV 업데이트'!AR:AR,'EV 업데이트'!BH:BH,"")</f>
        <v>Y (리스 개인사업자)</v>
      </c>
    </row>
    <row r="99" spans="1:20">
      <c r="A99" s="43">
        <v>98</v>
      </c>
      <c r="B99" s="22">
        <v>45840</v>
      </c>
      <c r="C99" s="4" t="s">
        <v>27</v>
      </c>
      <c r="D99" s="43" t="s">
        <v>398</v>
      </c>
      <c r="E99" s="4">
        <v>1</v>
      </c>
      <c r="F99" s="45">
        <v>45831</v>
      </c>
      <c r="G99" s="19" t="s">
        <v>243</v>
      </c>
      <c r="H99" s="19" t="s">
        <v>244</v>
      </c>
      <c r="I99" s="22">
        <v>45842</v>
      </c>
      <c r="J99" s="43" t="s">
        <v>261</v>
      </c>
      <c r="K99" s="4" t="s">
        <v>248</v>
      </c>
      <c r="M99" s="4" t="s">
        <v>11</v>
      </c>
      <c r="N99" s="4" t="s">
        <v>354</v>
      </c>
      <c r="O99" s="43" t="s">
        <v>276</v>
      </c>
      <c r="P99" s="43" t="s">
        <v>357</v>
      </c>
      <c r="Q99" s="4">
        <f>_xlfn.XLOOKUP(D99,'EV 업데이트'!AR:AR,'EV 업데이트'!C:C,"")</f>
        <v>10031</v>
      </c>
      <c r="R99" s="43" t="str">
        <f>_xlfn.XLOOKUP(D99,'EV 업데이트'!AR:AR,'EV 업데이트'!G:G,"")</f>
        <v>지급신청(출고)</v>
      </c>
      <c r="S99" s="10" t="str">
        <f>_xlfn.XLOOKUP(D99,'EV 업데이트'!AR:AR,'EV 업데이트'!W:W,"")</f>
        <v>New Model Y RWD</v>
      </c>
      <c r="T99" s="43" t="str">
        <f>_xlfn.XLOOKUP(D99,'EV 업데이트'!AR:AR,'EV 업데이트'!BH:BH,"")</f>
        <v>Y (리스 개인사업자)</v>
      </c>
    </row>
    <row r="100" spans="1:20">
      <c r="A100" s="43">
        <v>99</v>
      </c>
      <c r="B100" s="22">
        <v>45840</v>
      </c>
      <c r="C100" s="4" t="s">
        <v>27</v>
      </c>
      <c r="D100" s="43" t="s">
        <v>399</v>
      </c>
      <c r="E100" s="4">
        <v>1</v>
      </c>
      <c r="F100" s="45">
        <v>45831</v>
      </c>
      <c r="G100" s="19" t="s">
        <v>243</v>
      </c>
      <c r="H100" s="19" t="s">
        <v>244</v>
      </c>
      <c r="I100" s="22">
        <v>45842</v>
      </c>
      <c r="J100" s="43" t="s">
        <v>261</v>
      </c>
      <c r="K100" s="4" t="s">
        <v>248</v>
      </c>
      <c r="M100" s="4" t="s">
        <v>11</v>
      </c>
      <c r="N100" s="4" t="s">
        <v>354</v>
      </c>
      <c r="O100" s="43" t="s">
        <v>276</v>
      </c>
      <c r="P100" s="43" t="s">
        <v>350</v>
      </c>
      <c r="Q100" s="4">
        <f>_xlfn.XLOOKUP(D100,'EV 업데이트'!AR:AR,'EV 업데이트'!C:C,"")</f>
        <v>10030</v>
      </c>
      <c r="R100" s="43" t="str">
        <f>_xlfn.XLOOKUP(D100,'EV 업데이트'!AR:AR,'EV 업데이트'!G:G,"")</f>
        <v>지급신청(출고)</v>
      </c>
      <c r="S100" s="10" t="str">
        <f>_xlfn.XLOOKUP(D100,'EV 업데이트'!AR:AR,'EV 업데이트'!W:W,"")</f>
        <v>New Model Y RWD</v>
      </c>
      <c r="T100" s="43" t="str">
        <f>_xlfn.XLOOKUP(D100,'EV 업데이트'!AR:AR,'EV 업데이트'!BH:BH,"")</f>
        <v>Y (운용리스 개인)</v>
      </c>
    </row>
    <row r="101" spans="1:20">
      <c r="A101" s="43">
        <v>100</v>
      </c>
      <c r="B101" s="22">
        <v>45840</v>
      </c>
      <c r="C101" s="4" t="s">
        <v>27</v>
      </c>
      <c r="D101" s="43" t="s">
        <v>400</v>
      </c>
      <c r="E101" s="4">
        <v>1</v>
      </c>
      <c r="F101" s="45">
        <v>45831</v>
      </c>
      <c r="G101" s="19" t="s">
        <v>243</v>
      </c>
      <c r="H101" s="19" t="s">
        <v>244</v>
      </c>
      <c r="I101" s="22">
        <v>45842</v>
      </c>
      <c r="J101" s="43" t="s">
        <v>261</v>
      </c>
      <c r="K101" s="4" t="s">
        <v>248</v>
      </c>
      <c r="M101" s="4" t="s">
        <v>11</v>
      </c>
      <c r="N101" s="4" t="s">
        <v>354</v>
      </c>
      <c r="O101" s="43" t="s">
        <v>276</v>
      </c>
      <c r="P101" s="43" t="s">
        <v>357</v>
      </c>
      <c r="Q101" s="4">
        <f>_xlfn.XLOOKUP(D101,'EV 업데이트'!AR:AR,'EV 업데이트'!C:C,"")</f>
        <v>10027</v>
      </c>
      <c r="R101" s="43" t="str">
        <f>_xlfn.XLOOKUP(D101,'EV 업데이트'!AR:AR,'EV 업데이트'!G:G,"")</f>
        <v>지급신청(출고)</v>
      </c>
      <c r="S101" s="10" t="str">
        <f>_xlfn.XLOOKUP(D101,'EV 업데이트'!AR:AR,'EV 업데이트'!W:W,"")</f>
        <v>New Model Y RWD</v>
      </c>
      <c r="T101" s="43" t="str">
        <f>_xlfn.XLOOKUP(D101,'EV 업데이트'!AR:AR,'EV 업데이트'!BH:BH,"")</f>
        <v>Y (리스 개인사업자)</v>
      </c>
    </row>
    <row r="102" spans="1:20">
      <c r="A102" s="43">
        <v>101</v>
      </c>
      <c r="B102" s="22">
        <v>45840</v>
      </c>
      <c r="C102" s="4" t="s">
        <v>27</v>
      </c>
      <c r="D102" s="43" t="s">
        <v>401</v>
      </c>
      <c r="E102" s="4">
        <v>1</v>
      </c>
      <c r="F102" s="45">
        <v>45831</v>
      </c>
      <c r="G102" s="19" t="s">
        <v>243</v>
      </c>
      <c r="H102" s="19" t="s">
        <v>244</v>
      </c>
      <c r="I102" s="22">
        <v>45842</v>
      </c>
      <c r="J102" s="43" t="s">
        <v>261</v>
      </c>
      <c r="K102" s="4" t="s">
        <v>248</v>
      </c>
      <c r="M102" s="4" t="s">
        <v>11</v>
      </c>
      <c r="N102" s="4" t="s">
        <v>354</v>
      </c>
      <c r="O102" s="43" t="s">
        <v>276</v>
      </c>
      <c r="P102" s="43" t="s">
        <v>350</v>
      </c>
      <c r="Q102" s="4">
        <f>_xlfn.XLOOKUP(D102,'EV 업데이트'!AR:AR,'EV 업데이트'!C:C,"")</f>
        <v>10026</v>
      </c>
      <c r="R102" s="43" t="str">
        <f>_xlfn.XLOOKUP(D102,'EV 업데이트'!AR:AR,'EV 업데이트'!G:G,"")</f>
        <v>지급신청접수</v>
      </c>
      <c r="S102" s="10" t="str">
        <f>_xlfn.XLOOKUP(D102,'EV 업데이트'!AR:AR,'EV 업데이트'!W:W,"")</f>
        <v>New Model Y RWD</v>
      </c>
      <c r="T102" s="43" t="str">
        <f>_xlfn.XLOOKUP(D102,'EV 업데이트'!AR:AR,'EV 업데이트'!BH:BH,"")</f>
        <v>Y (운용리스 개인)</v>
      </c>
    </row>
    <row r="103" spans="1:20">
      <c r="A103" s="43">
        <v>102</v>
      </c>
      <c r="B103" s="22">
        <v>45840</v>
      </c>
      <c r="C103" s="4" t="s">
        <v>27</v>
      </c>
      <c r="D103" s="43" t="s">
        <v>402</v>
      </c>
      <c r="E103" s="4">
        <v>1</v>
      </c>
      <c r="F103" s="45">
        <v>45821</v>
      </c>
      <c r="G103" s="19" t="s">
        <v>243</v>
      </c>
      <c r="H103" s="19" t="s">
        <v>244</v>
      </c>
      <c r="I103" s="22">
        <v>45842</v>
      </c>
      <c r="J103" s="43" t="s">
        <v>261</v>
      </c>
      <c r="K103" s="4" t="s">
        <v>248</v>
      </c>
      <c r="M103" s="4" t="s">
        <v>11</v>
      </c>
      <c r="N103" s="4" t="s">
        <v>354</v>
      </c>
      <c r="O103" s="43" t="s">
        <v>276</v>
      </c>
      <c r="P103" s="43" t="s">
        <v>357</v>
      </c>
      <c r="Q103" s="4">
        <f>_xlfn.XLOOKUP(D103,'EV 업데이트'!AR:AR,'EV 업데이트'!C:C,"")</f>
        <v>10024</v>
      </c>
      <c r="R103" s="43" t="str">
        <f>_xlfn.XLOOKUP(D103,'EV 업데이트'!AR:AR,'EV 업데이트'!G:G,"")</f>
        <v>지급신청(출고)</v>
      </c>
      <c r="S103" s="10" t="str">
        <f>_xlfn.XLOOKUP(D103,'EV 업데이트'!AR:AR,'EV 업데이트'!W:W,"")</f>
        <v>New Model Y RWD</v>
      </c>
      <c r="T103" s="43" t="str">
        <f>_xlfn.XLOOKUP(D103,'EV 업데이트'!AR:AR,'EV 업데이트'!BH:BH,"")</f>
        <v>Y (리스 개인사업자)</v>
      </c>
    </row>
    <row r="104" spans="1:20">
      <c r="A104" s="43">
        <v>103</v>
      </c>
      <c r="B104" s="22">
        <v>45840</v>
      </c>
      <c r="C104" s="4" t="s">
        <v>27</v>
      </c>
      <c r="D104" s="43" t="s">
        <v>403</v>
      </c>
      <c r="E104" s="4">
        <v>1</v>
      </c>
      <c r="F104" s="45">
        <v>45831</v>
      </c>
      <c r="G104" s="19" t="s">
        <v>243</v>
      </c>
      <c r="H104" s="19" t="s">
        <v>244</v>
      </c>
      <c r="I104" s="22">
        <v>45842</v>
      </c>
      <c r="J104" s="43" t="s">
        <v>261</v>
      </c>
      <c r="K104" s="4" t="s">
        <v>248</v>
      </c>
      <c r="M104" s="4" t="s">
        <v>11</v>
      </c>
      <c r="N104" s="4" t="s">
        <v>354</v>
      </c>
      <c r="O104" s="43" t="s">
        <v>276</v>
      </c>
      <c r="P104" s="43" t="s">
        <v>357</v>
      </c>
      <c r="Q104" s="4">
        <f>_xlfn.XLOOKUP(D104,'EV 업데이트'!AR:AR,'EV 업데이트'!C:C,"")</f>
        <v>10022</v>
      </c>
      <c r="R104" s="43" t="str">
        <f>_xlfn.XLOOKUP(D104,'EV 업데이트'!AR:AR,'EV 업데이트'!G:G,"")</f>
        <v>지급신청(출고)</v>
      </c>
      <c r="S104" s="10" t="str">
        <f>_xlfn.XLOOKUP(D104,'EV 업데이트'!AR:AR,'EV 업데이트'!W:W,"")</f>
        <v>New Model Y RWD</v>
      </c>
      <c r="T104" s="43" t="str">
        <f>_xlfn.XLOOKUP(D104,'EV 업데이트'!AR:AR,'EV 업데이트'!BH:BH,"")</f>
        <v>Y (리스 개인사업자)</v>
      </c>
    </row>
    <row r="105" spans="1:20">
      <c r="A105" s="43">
        <v>104</v>
      </c>
      <c r="B105" s="22">
        <v>45840</v>
      </c>
      <c r="C105" s="4" t="s">
        <v>27</v>
      </c>
      <c r="D105" s="43" t="s">
        <v>404</v>
      </c>
      <c r="E105" s="4">
        <v>1</v>
      </c>
      <c r="F105" s="45">
        <v>45821</v>
      </c>
      <c r="G105" s="19" t="s">
        <v>243</v>
      </c>
      <c r="H105" s="19" t="s">
        <v>244</v>
      </c>
      <c r="I105" s="22">
        <v>45842</v>
      </c>
      <c r="J105" s="43" t="s">
        <v>261</v>
      </c>
      <c r="K105" s="4" t="s">
        <v>248</v>
      </c>
      <c r="M105" s="4" t="s">
        <v>11</v>
      </c>
      <c r="N105" s="4" t="s">
        <v>354</v>
      </c>
      <c r="O105" s="43" t="s">
        <v>276</v>
      </c>
      <c r="P105" s="43" t="s">
        <v>350</v>
      </c>
      <c r="Q105" s="4">
        <f>_xlfn.XLOOKUP(D105,'EV 업데이트'!AR:AR,'EV 업데이트'!C:C,"")</f>
        <v>10020</v>
      </c>
      <c r="R105" s="43" t="str">
        <f>_xlfn.XLOOKUP(D105,'EV 업데이트'!AR:AR,'EV 업데이트'!G:G,"")</f>
        <v>지급신청(출고)</v>
      </c>
      <c r="S105" s="10" t="str">
        <f>_xlfn.XLOOKUP(D105,'EV 업데이트'!AR:AR,'EV 업데이트'!W:W,"")</f>
        <v>New Model Y RWD</v>
      </c>
      <c r="T105" s="43" t="str">
        <f>_xlfn.XLOOKUP(D105,'EV 업데이트'!AR:AR,'EV 업데이트'!BH:BH,"")</f>
        <v>Y (운용리스 개인)</v>
      </c>
    </row>
    <row r="106" spans="1:20">
      <c r="A106" s="43">
        <v>105</v>
      </c>
      <c r="B106" s="22">
        <v>45840</v>
      </c>
      <c r="C106" s="4" t="s">
        <v>27</v>
      </c>
      <c r="D106" s="43" t="s">
        <v>405</v>
      </c>
      <c r="E106" s="4">
        <v>1</v>
      </c>
      <c r="F106" s="45">
        <v>45821</v>
      </c>
      <c r="G106" s="19" t="s">
        <v>243</v>
      </c>
      <c r="H106" s="19" t="s">
        <v>244</v>
      </c>
      <c r="I106" s="22">
        <v>45842</v>
      </c>
      <c r="J106" s="43" t="s">
        <v>261</v>
      </c>
      <c r="K106" s="4" t="s">
        <v>248</v>
      </c>
      <c r="M106" s="4" t="s">
        <v>11</v>
      </c>
      <c r="N106" s="4" t="s">
        <v>247</v>
      </c>
      <c r="O106" s="43" t="s">
        <v>276</v>
      </c>
      <c r="P106" s="43" t="s">
        <v>406</v>
      </c>
      <c r="Q106" s="4">
        <f>_xlfn.XLOOKUP(D106,'EV 업데이트'!AR:AR,'EV 업데이트'!C:C,"")</f>
        <v>10122</v>
      </c>
      <c r="R106" s="43" t="str">
        <f>_xlfn.XLOOKUP(D106,'EV 업데이트'!AR:AR,'EV 업데이트'!G:G,"")</f>
        <v>지급신청(출고)</v>
      </c>
      <c r="S106" s="10" t="str">
        <f>_xlfn.XLOOKUP(D106,'EV 업데이트'!AR:AR,'EV 업데이트'!W:W,"")</f>
        <v>New Model Y RWD</v>
      </c>
      <c r="T106" s="43" t="str">
        <f>_xlfn.XLOOKUP(D106,'EV 업데이트'!AR:AR,'EV 업데이트'!BH:BH,"")</f>
        <v>Y (리스 개인사업자)</v>
      </c>
    </row>
    <row r="107" spans="1:20">
      <c r="A107" s="43">
        <v>106</v>
      </c>
      <c r="B107" s="22">
        <v>45840</v>
      </c>
      <c r="C107" s="4" t="s">
        <v>27</v>
      </c>
      <c r="D107" s="43" t="s">
        <v>407</v>
      </c>
      <c r="E107" s="4">
        <v>1</v>
      </c>
      <c r="F107" s="45">
        <v>45821</v>
      </c>
      <c r="G107" s="19" t="s">
        <v>243</v>
      </c>
      <c r="H107" s="19" t="s">
        <v>244</v>
      </c>
      <c r="I107" s="22">
        <v>45842</v>
      </c>
      <c r="J107" s="43" t="s">
        <v>261</v>
      </c>
      <c r="K107" s="4" t="s">
        <v>248</v>
      </c>
      <c r="M107" s="4" t="s">
        <v>11</v>
      </c>
      <c r="N107" s="4" t="s">
        <v>354</v>
      </c>
      <c r="O107" s="43" t="s">
        <v>276</v>
      </c>
      <c r="P107" s="43" t="s">
        <v>350</v>
      </c>
      <c r="Q107" s="4">
        <f>_xlfn.XLOOKUP(D107,'EV 업데이트'!AR:AR,'EV 업데이트'!C:C,"")</f>
        <v>10016</v>
      </c>
      <c r="R107" s="43" t="str">
        <f>_xlfn.XLOOKUP(D107,'EV 업데이트'!AR:AR,'EV 업데이트'!G:G,"")</f>
        <v>지급신청(출고)</v>
      </c>
      <c r="S107" s="10" t="str">
        <f>_xlfn.XLOOKUP(D107,'EV 업데이트'!AR:AR,'EV 업데이트'!W:W,"")</f>
        <v>New Model Y RWD</v>
      </c>
      <c r="T107" s="43" t="str">
        <f>_xlfn.XLOOKUP(D107,'EV 업데이트'!AR:AR,'EV 업데이트'!BH:BH,"")</f>
        <v>Y (운용리스 개인)</v>
      </c>
    </row>
    <row r="108" spans="1:20">
      <c r="A108" s="43">
        <v>107</v>
      </c>
      <c r="B108" s="22">
        <v>45840</v>
      </c>
      <c r="C108" s="4" t="s">
        <v>27</v>
      </c>
      <c r="D108" s="43" t="s">
        <v>408</v>
      </c>
      <c r="E108" s="4">
        <v>1</v>
      </c>
      <c r="F108" s="45">
        <v>45831</v>
      </c>
      <c r="G108" s="19" t="s">
        <v>243</v>
      </c>
      <c r="H108" s="19" t="s">
        <v>244</v>
      </c>
      <c r="I108" s="22">
        <v>45842</v>
      </c>
      <c r="J108" s="43" t="s">
        <v>261</v>
      </c>
      <c r="K108" s="4" t="s">
        <v>248</v>
      </c>
      <c r="M108" s="4" t="s">
        <v>11</v>
      </c>
      <c r="N108" s="4" t="s">
        <v>354</v>
      </c>
      <c r="O108" s="43" t="s">
        <v>276</v>
      </c>
      <c r="P108" s="43" t="s">
        <v>355</v>
      </c>
      <c r="Q108" s="4">
        <f>_xlfn.XLOOKUP(D108,'EV 업데이트'!AR:AR,'EV 업데이트'!C:C,"")</f>
        <v>10014</v>
      </c>
      <c r="R108" s="43" t="str">
        <f>_xlfn.XLOOKUP(D108,'EV 업데이트'!AR:AR,'EV 업데이트'!G:G,"")</f>
        <v>지급신청(출고)</v>
      </c>
      <c r="S108" s="10" t="str">
        <f>_xlfn.XLOOKUP(D108,'EV 업데이트'!AR:AR,'EV 업데이트'!W:W,"")</f>
        <v>New Model Y RWD</v>
      </c>
      <c r="T108" s="43" t="str">
        <f>_xlfn.XLOOKUP(D108,'EV 업데이트'!AR:AR,'EV 업데이트'!BH:BH,"")</f>
        <v>Y (리스 단체(법인))</v>
      </c>
    </row>
    <row r="109" spans="1:20">
      <c r="A109" s="43">
        <v>108</v>
      </c>
      <c r="B109" s="22">
        <v>45840</v>
      </c>
      <c r="C109" s="4" t="s">
        <v>27</v>
      </c>
      <c r="D109" s="43" t="s">
        <v>409</v>
      </c>
      <c r="E109" s="4">
        <v>1</v>
      </c>
      <c r="F109" s="45">
        <v>45821</v>
      </c>
      <c r="G109" s="19" t="s">
        <v>243</v>
      </c>
      <c r="H109" s="19" t="s">
        <v>244</v>
      </c>
      <c r="I109" s="22">
        <v>45842</v>
      </c>
      <c r="J109" s="43" t="s">
        <v>261</v>
      </c>
      <c r="K109" s="4" t="s">
        <v>248</v>
      </c>
      <c r="M109" s="4" t="s">
        <v>11</v>
      </c>
      <c r="N109" s="4" t="s">
        <v>354</v>
      </c>
      <c r="O109" s="43" t="s">
        <v>276</v>
      </c>
      <c r="P109" s="43" t="s">
        <v>357</v>
      </c>
      <c r="Q109" s="4">
        <f>_xlfn.XLOOKUP(D109,'EV 업데이트'!AR:AR,'EV 업데이트'!C:C,"")</f>
        <v>10012</v>
      </c>
      <c r="R109" s="43" t="str">
        <f>_xlfn.XLOOKUP(D109,'EV 업데이트'!AR:AR,'EV 업데이트'!G:G,"")</f>
        <v>지급신청(출고)</v>
      </c>
      <c r="S109" s="10" t="str">
        <f>_xlfn.XLOOKUP(D109,'EV 업데이트'!AR:AR,'EV 업데이트'!W:W,"")</f>
        <v>New Model Y RWD</v>
      </c>
      <c r="T109" s="43" t="str">
        <f>_xlfn.XLOOKUP(D109,'EV 업데이트'!AR:AR,'EV 업데이트'!BH:BH,"")</f>
        <v>Y (리스 개인사업자)</v>
      </c>
    </row>
    <row r="110" spans="1:20">
      <c r="A110" s="43">
        <v>109</v>
      </c>
      <c r="B110" s="22">
        <v>45840</v>
      </c>
      <c r="C110" s="4" t="s">
        <v>27</v>
      </c>
      <c r="D110" s="43" t="s">
        <v>410</v>
      </c>
      <c r="E110" s="4">
        <v>1</v>
      </c>
      <c r="F110" s="45">
        <v>45831</v>
      </c>
      <c r="G110" s="19" t="s">
        <v>243</v>
      </c>
      <c r="H110" s="19" t="s">
        <v>244</v>
      </c>
      <c r="I110" s="22">
        <v>45842</v>
      </c>
      <c r="J110" s="43" t="s">
        <v>261</v>
      </c>
      <c r="K110" s="4" t="s">
        <v>248</v>
      </c>
      <c r="M110" s="4" t="s">
        <v>11</v>
      </c>
      <c r="N110" s="4" t="s">
        <v>247</v>
      </c>
      <c r="O110" s="43" t="s">
        <v>276</v>
      </c>
      <c r="P110" s="43" t="s">
        <v>357</v>
      </c>
      <c r="Q110" s="4">
        <f>_xlfn.XLOOKUP(D110,'EV 업데이트'!AR:AR,'EV 업데이트'!C:C,"")</f>
        <v>9925</v>
      </c>
      <c r="R110" s="43" t="str">
        <f>_xlfn.XLOOKUP(D110,'EV 업데이트'!AR:AR,'EV 업데이트'!G:G,"")</f>
        <v>지급신청(출고)</v>
      </c>
      <c r="S110" s="10" t="str">
        <f>_xlfn.XLOOKUP(D110,'EV 업데이트'!AR:AR,'EV 업데이트'!W:W,"")</f>
        <v>New Model Y RWD</v>
      </c>
      <c r="T110" s="43" t="str">
        <f>_xlfn.XLOOKUP(D110,'EV 업데이트'!AR:AR,'EV 업데이트'!BH:BH,"")</f>
        <v>Y (리스 개인사업자)</v>
      </c>
    </row>
    <row r="111" spans="1:20">
      <c r="A111" s="43">
        <v>110</v>
      </c>
      <c r="B111" s="22">
        <v>45840</v>
      </c>
      <c r="C111" s="4" t="s">
        <v>27</v>
      </c>
      <c r="D111" s="43" t="s">
        <v>411</v>
      </c>
      <c r="E111" s="4">
        <v>1</v>
      </c>
      <c r="F111" s="45">
        <v>45831</v>
      </c>
      <c r="G111" s="19" t="s">
        <v>243</v>
      </c>
      <c r="H111" s="19" t="s">
        <v>244</v>
      </c>
      <c r="I111" s="22">
        <v>45842</v>
      </c>
      <c r="J111" s="43" t="s">
        <v>261</v>
      </c>
      <c r="K111" s="4" t="s">
        <v>248</v>
      </c>
      <c r="M111" s="4" t="s">
        <v>11</v>
      </c>
      <c r="N111" s="4" t="s">
        <v>247</v>
      </c>
      <c r="O111" s="43" t="s">
        <v>276</v>
      </c>
      <c r="P111" s="43" t="s">
        <v>357</v>
      </c>
      <c r="Q111" s="4">
        <f>_xlfn.XLOOKUP(D111,'EV 업데이트'!AR:AR,'EV 업데이트'!C:C,"")</f>
        <v>9927</v>
      </c>
      <c r="R111" s="43" t="str">
        <f>_xlfn.XLOOKUP(D111,'EV 업데이트'!AR:AR,'EV 업데이트'!G:G,"")</f>
        <v>지급신청(출고)</v>
      </c>
      <c r="S111" s="10" t="str">
        <f>_xlfn.XLOOKUP(D111,'EV 업데이트'!AR:AR,'EV 업데이트'!W:W,"")</f>
        <v>New Model Y RWD</v>
      </c>
      <c r="T111" s="43" t="str">
        <f>_xlfn.XLOOKUP(D111,'EV 업데이트'!AR:AR,'EV 업데이트'!BH:BH,"")</f>
        <v>Y (리스 개인사업자)</v>
      </c>
    </row>
    <row r="112" spans="1:20">
      <c r="A112" s="43">
        <v>111</v>
      </c>
      <c r="B112" s="22">
        <v>45840</v>
      </c>
      <c r="C112" s="4" t="s">
        <v>27</v>
      </c>
      <c r="D112" s="43" t="s">
        <v>412</v>
      </c>
      <c r="E112" s="4">
        <v>1</v>
      </c>
      <c r="F112" s="45">
        <v>45821</v>
      </c>
      <c r="G112" s="19" t="s">
        <v>243</v>
      </c>
      <c r="H112" s="19" t="s">
        <v>244</v>
      </c>
      <c r="I112" s="22">
        <v>45842</v>
      </c>
      <c r="J112" s="43" t="s">
        <v>261</v>
      </c>
      <c r="K112" s="4" t="s">
        <v>248</v>
      </c>
      <c r="M112" s="4" t="s">
        <v>11</v>
      </c>
      <c r="N112" s="4" t="s">
        <v>247</v>
      </c>
      <c r="O112" s="43" t="s">
        <v>276</v>
      </c>
      <c r="P112" s="43" t="s">
        <v>355</v>
      </c>
      <c r="Q112" s="4">
        <f>_xlfn.XLOOKUP(D112,'EV 업데이트'!AR:AR,'EV 업데이트'!C:C,"")</f>
        <v>9929</v>
      </c>
      <c r="R112" s="43" t="str">
        <f>_xlfn.XLOOKUP(D112,'EV 업데이트'!AR:AR,'EV 업데이트'!G:G,"")</f>
        <v>지급신청(출고)</v>
      </c>
      <c r="S112" s="10" t="str">
        <f>_xlfn.XLOOKUP(D112,'EV 업데이트'!AR:AR,'EV 업데이트'!W:W,"")</f>
        <v>New Model Y RWD</v>
      </c>
      <c r="T112" s="43" t="str">
        <f>_xlfn.XLOOKUP(D112,'EV 업데이트'!AR:AR,'EV 업데이트'!BH:BH,"")</f>
        <v>Y (리스 단체(법인))</v>
      </c>
    </row>
    <row r="113" spans="1:20">
      <c r="A113" s="43">
        <v>112</v>
      </c>
      <c r="B113" s="22">
        <v>45840</v>
      </c>
      <c r="C113" s="4" t="s">
        <v>27</v>
      </c>
      <c r="D113" s="43" t="s">
        <v>413</v>
      </c>
      <c r="E113" s="4">
        <v>1</v>
      </c>
      <c r="F113" s="45">
        <v>45821</v>
      </c>
      <c r="G113" s="19" t="s">
        <v>243</v>
      </c>
      <c r="H113" s="19" t="s">
        <v>244</v>
      </c>
      <c r="I113" s="22">
        <v>45842</v>
      </c>
      <c r="J113" s="43" t="s">
        <v>261</v>
      </c>
      <c r="K113" s="4" t="s">
        <v>248</v>
      </c>
      <c r="M113" s="4" t="s">
        <v>11</v>
      </c>
      <c r="N113" s="4" t="s">
        <v>354</v>
      </c>
      <c r="O113" s="43" t="s">
        <v>276</v>
      </c>
      <c r="P113" s="43" t="s">
        <v>355</v>
      </c>
      <c r="Q113" s="4">
        <f>_xlfn.XLOOKUP(D113,'EV 업데이트'!AR:AR,'EV 업데이트'!C:C,"")</f>
        <v>9922</v>
      </c>
      <c r="R113" s="43" t="str">
        <f>_xlfn.XLOOKUP(D113,'EV 업데이트'!AR:AR,'EV 업데이트'!G:G,"")</f>
        <v>지급신청(출고)</v>
      </c>
      <c r="S113" s="10" t="str">
        <f>_xlfn.XLOOKUP(D113,'EV 업데이트'!AR:AR,'EV 업데이트'!W:W,"")</f>
        <v>New Model Y RWD</v>
      </c>
      <c r="T113" s="43" t="str">
        <f>_xlfn.XLOOKUP(D113,'EV 업데이트'!AR:AR,'EV 업데이트'!BH:BH,"")</f>
        <v>Y (리스 단체(법인))</v>
      </c>
    </row>
    <row r="114" spans="1:20">
      <c r="A114" s="43">
        <v>113</v>
      </c>
      <c r="B114" s="22">
        <v>45840</v>
      </c>
      <c r="C114" s="4" t="s">
        <v>27</v>
      </c>
      <c r="D114" s="43" t="s">
        <v>414</v>
      </c>
      <c r="E114" s="4">
        <v>1</v>
      </c>
      <c r="F114" s="45">
        <v>45821</v>
      </c>
      <c r="G114" s="19" t="s">
        <v>243</v>
      </c>
      <c r="H114" s="19" t="s">
        <v>244</v>
      </c>
      <c r="I114" s="22">
        <v>45842</v>
      </c>
      <c r="J114" s="43" t="s">
        <v>261</v>
      </c>
      <c r="K114" s="4" t="s">
        <v>248</v>
      </c>
      <c r="M114" s="4" t="s">
        <v>11</v>
      </c>
      <c r="N114" s="4" t="s">
        <v>354</v>
      </c>
      <c r="O114" s="43" t="s">
        <v>276</v>
      </c>
      <c r="P114" s="43" t="s">
        <v>357</v>
      </c>
      <c r="Q114" s="4">
        <f>_xlfn.XLOOKUP(D114,'EV 업데이트'!AR:AR,'EV 업데이트'!C:C,"")</f>
        <v>9916</v>
      </c>
      <c r="R114" s="43" t="str">
        <f>_xlfn.XLOOKUP(D114,'EV 업데이트'!AR:AR,'EV 업데이트'!G:G,"")</f>
        <v>지급신청(출고)</v>
      </c>
      <c r="S114" s="10" t="str">
        <f>_xlfn.XLOOKUP(D114,'EV 업데이트'!AR:AR,'EV 업데이트'!W:W,"")</f>
        <v>New Model Y RWD</v>
      </c>
      <c r="T114" s="43" t="str">
        <f>_xlfn.XLOOKUP(D114,'EV 업데이트'!AR:AR,'EV 업데이트'!BH:BH,"")</f>
        <v>Y (리스 개인사업자)</v>
      </c>
    </row>
    <row r="115" spans="1:20">
      <c r="A115" s="43">
        <v>114</v>
      </c>
      <c r="B115" s="22">
        <v>45840</v>
      </c>
      <c r="C115" s="4" t="s">
        <v>27</v>
      </c>
      <c r="D115" s="43" t="s">
        <v>415</v>
      </c>
      <c r="E115" s="4">
        <v>1</v>
      </c>
      <c r="F115" s="45">
        <v>45831</v>
      </c>
      <c r="G115" s="19" t="s">
        <v>243</v>
      </c>
      <c r="H115" s="19" t="s">
        <v>244</v>
      </c>
      <c r="I115" s="22">
        <v>45842</v>
      </c>
      <c r="J115" s="43" t="s">
        <v>261</v>
      </c>
      <c r="K115" s="4" t="s">
        <v>248</v>
      </c>
      <c r="M115" s="4" t="s">
        <v>11</v>
      </c>
      <c r="N115" s="4" t="s">
        <v>354</v>
      </c>
      <c r="O115" s="43" t="s">
        <v>276</v>
      </c>
      <c r="P115" s="43" t="s">
        <v>357</v>
      </c>
      <c r="Q115" s="4">
        <f>_xlfn.XLOOKUP(D115,'EV 업데이트'!AR:AR,'EV 업데이트'!C:C,"")</f>
        <v>9914</v>
      </c>
      <c r="R115" s="43" t="str">
        <f>_xlfn.XLOOKUP(D115,'EV 업데이트'!AR:AR,'EV 업데이트'!G:G,"")</f>
        <v>지급신청(출고)</v>
      </c>
      <c r="S115" s="10" t="str">
        <f>_xlfn.XLOOKUP(D115,'EV 업데이트'!AR:AR,'EV 업데이트'!W:W,"")</f>
        <v>New Model Y RWD</v>
      </c>
      <c r="T115" s="43" t="str">
        <f>_xlfn.XLOOKUP(D115,'EV 업데이트'!AR:AR,'EV 업데이트'!BH:BH,"")</f>
        <v>Y (리스 개인사업자)</v>
      </c>
    </row>
    <row r="116" spans="1:20">
      <c r="A116" s="43">
        <v>115</v>
      </c>
      <c r="B116" s="22">
        <v>45840</v>
      </c>
      <c r="C116" s="4" t="s">
        <v>27</v>
      </c>
      <c r="D116" s="43" t="s">
        <v>416</v>
      </c>
      <c r="E116" s="4">
        <v>1</v>
      </c>
      <c r="F116" s="45">
        <v>45831</v>
      </c>
      <c r="G116" s="19" t="s">
        <v>243</v>
      </c>
      <c r="H116" s="19" t="s">
        <v>244</v>
      </c>
      <c r="I116" s="22">
        <v>45842</v>
      </c>
      <c r="J116" s="43" t="s">
        <v>261</v>
      </c>
      <c r="K116" s="4" t="s">
        <v>248</v>
      </c>
      <c r="M116" s="4" t="s">
        <v>11</v>
      </c>
      <c r="N116" s="4" t="s">
        <v>354</v>
      </c>
      <c r="O116" s="43" t="s">
        <v>276</v>
      </c>
      <c r="P116" s="43" t="s">
        <v>357</v>
      </c>
      <c r="Q116" s="4">
        <f>_xlfn.XLOOKUP(D116,'EV 업데이트'!AR:AR,'EV 업데이트'!C:C,"")</f>
        <v>9911</v>
      </c>
      <c r="R116" s="43" t="str">
        <f>_xlfn.XLOOKUP(D116,'EV 업데이트'!AR:AR,'EV 업데이트'!G:G,"")</f>
        <v>지급신청(출고)</v>
      </c>
      <c r="S116" s="10" t="str">
        <f>_xlfn.XLOOKUP(D116,'EV 업데이트'!AR:AR,'EV 업데이트'!W:W,"")</f>
        <v>New Model Y RWD</v>
      </c>
      <c r="T116" s="43" t="str">
        <f>_xlfn.XLOOKUP(D116,'EV 업데이트'!AR:AR,'EV 업데이트'!BH:BH,"")</f>
        <v>Y (리스 개인사업자)</v>
      </c>
    </row>
    <row r="117" spans="1:20">
      <c r="A117" s="43">
        <v>116</v>
      </c>
      <c r="B117" s="22">
        <v>45840</v>
      </c>
      <c r="C117" s="4" t="s">
        <v>27</v>
      </c>
      <c r="D117" s="43" t="s">
        <v>417</v>
      </c>
      <c r="E117" s="43">
        <v>38</v>
      </c>
      <c r="F117" s="45">
        <v>45831</v>
      </c>
      <c r="G117" s="19" t="s">
        <v>243</v>
      </c>
      <c r="H117" s="19" t="s">
        <v>244</v>
      </c>
      <c r="I117" s="22">
        <v>45842</v>
      </c>
      <c r="J117" s="43" t="s">
        <v>418</v>
      </c>
      <c r="M117" s="43" t="s">
        <v>11</v>
      </c>
      <c r="N117" s="4" t="s">
        <v>247</v>
      </c>
      <c r="O117" s="43" t="s">
        <v>276</v>
      </c>
      <c r="Q117" s="4">
        <f>_xlfn.XLOOKUP(D117,'EV 업데이트'!AR:AR,'EV 업데이트'!C:C,"")</f>
        <v>10036</v>
      </c>
      <c r="R117" s="43" t="str">
        <f>_xlfn.XLOOKUP(D117,'EV 업데이트'!AR:AR,'EV 업데이트'!G:G,"")</f>
        <v>지급신청(출고)</v>
      </c>
      <c r="S117" s="10" t="str">
        <f>_xlfn.XLOOKUP(D117,'EV 업데이트'!AR:AR,'EV 업데이트'!W:W,"")</f>
        <v>New Model Y RWD</v>
      </c>
      <c r="T117" s="43" t="str">
        <f>_xlfn.XLOOKUP(D117,'EV 업데이트'!AR:AR,'EV 업데이트'!BH:BH,"")</f>
        <v>Y (렌탈 단체(법인))</v>
      </c>
    </row>
    <row r="118" spans="1:20">
      <c r="A118" s="43">
        <v>117</v>
      </c>
      <c r="B118" s="22">
        <v>45841</v>
      </c>
      <c r="C118" s="4" t="s">
        <v>419</v>
      </c>
      <c r="D118" s="43" t="s">
        <v>420</v>
      </c>
      <c r="E118" s="43">
        <v>1</v>
      </c>
      <c r="F118" s="45">
        <v>45806</v>
      </c>
      <c r="G118" s="19" t="s">
        <v>243</v>
      </c>
      <c r="H118" s="19" t="s">
        <v>244</v>
      </c>
      <c r="I118" s="45">
        <v>45846</v>
      </c>
      <c r="J118" s="43" t="s">
        <v>349</v>
      </c>
      <c r="K118" s="43" t="s">
        <v>248</v>
      </c>
      <c r="M118" s="43" t="s">
        <v>11</v>
      </c>
      <c r="N118" s="4" t="s">
        <v>247</v>
      </c>
      <c r="O118" s="43" t="s">
        <v>276</v>
      </c>
      <c r="P118" s="43" t="s">
        <v>355</v>
      </c>
      <c r="Q118" s="4">
        <f>_xlfn.XLOOKUP(D118,'EV 업데이트'!AR:AR,'EV 업데이트'!C:C,"")</f>
        <v>10061</v>
      </c>
      <c r="R118" s="43" t="str">
        <f>_xlfn.XLOOKUP(D118,'EV 업데이트'!AR:AR,'EV 업데이트'!G:G,"")</f>
        <v>지급신청(출고)</v>
      </c>
      <c r="S118" s="10" t="str">
        <f>_xlfn.XLOOKUP(D118,'EV 업데이트'!AR:AR,'EV 업데이트'!W:W,"")</f>
        <v>New Model Y RWD</v>
      </c>
      <c r="T118" s="43" t="str">
        <f>_xlfn.XLOOKUP(D118,'EV 업데이트'!AR:AR,'EV 업데이트'!BH:BH,"")</f>
        <v>Y (렌탈 단체(법인))</v>
      </c>
    </row>
    <row r="119" spans="1:20">
      <c r="A119" s="43">
        <v>118</v>
      </c>
      <c r="B119" s="45">
        <v>45842</v>
      </c>
      <c r="C119" s="4" t="s">
        <v>421</v>
      </c>
      <c r="D119" s="43" t="s">
        <v>422</v>
      </c>
      <c r="E119" s="43">
        <v>1</v>
      </c>
      <c r="F119" s="45">
        <v>45826</v>
      </c>
      <c r="G119" s="19" t="s">
        <v>243</v>
      </c>
      <c r="H119" s="19" t="s">
        <v>244</v>
      </c>
      <c r="I119" s="45">
        <v>45847</v>
      </c>
      <c r="J119" s="43" t="s">
        <v>423</v>
      </c>
      <c r="M119" s="43" t="s">
        <v>15</v>
      </c>
      <c r="N119" s="4" t="s">
        <v>247</v>
      </c>
      <c r="O119" s="43" t="s">
        <v>276</v>
      </c>
      <c r="Q119" s="4">
        <f>_xlfn.XLOOKUP(D119,'EV 업데이트'!AR:AR,'EV 업데이트'!C:C,"")</f>
        <v>10136</v>
      </c>
      <c r="R119" s="43" t="str">
        <f>_xlfn.XLOOKUP(D119,'EV 업데이트'!AR:AR,'EV 업데이트'!G:G,"")</f>
        <v>지급신청(출고)</v>
      </c>
      <c r="S119" s="10" t="str">
        <f>_xlfn.XLOOKUP(D119,'EV 업데이트'!AR:AR,'EV 업데이트'!W:W,"")</f>
        <v>New Model Y RWD</v>
      </c>
      <c r="T119" s="43" t="str">
        <f>_xlfn.XLOOKUP(D119,'EV 업데이트'!AR:AR,'EV 업데이트'!BH:BH,"")</f>
        <v>Y (렌탈 단체(법인))</v>
      </c>
    </row>
    <row r="120" spans="1:20">
      <c r="A120" s="43">
        <v>119</v>
      </c>
      <c r="B120" s="45">
        <v>45842</v>
      </c>
      <c r="C120" s="4" t="s">
        <v>10</v>
      </c>
      <c r="D120" s="43" t="s">
        <v>424</v>
      </c>
      <c r="E120" s="43">
        <v>1</v>
      </c>
      <c r="F120" s="45">
        <v>45838</v>
      </c>
      <c r="G120" s="4" t="s">
        <v>273</v>
      </c>
      <c r="H120" s="4" t="s">
        <v>244</v>
      </c>
      <c r="I120" s="45">
        <v>45846</v>
      </c>
      <c r="J120" s="43" t="s">
        <v>261</v>
      </c>
      <c r="K120" s="43" t="s">
        <v>248</v>
      </c>
      <c r="M120" s="43" t="s">
        <v>11</v>
      </c>
      <c r="N120" s="4" t="s">
        <v>247</v>
      </c>
      <c r="O120" s="43" t="s">
        <v>276</v>
      </c>
      <c r="P120" s="43" t="s">
        <v>350</v>
      </c>
      <c r="Q120" s="4">
        <f>_xlfn.XLOOKUP(D120,'EV 업데이트'!AR:AR,'EV 업데이트'!C:C,"")</f>
        <v>10132</v>
      </c>
      <c r="R120" s="43" t="str">
        <f>_xlfn.XLOOKUP(D120,'EV 업데이트'!AR:AR,'EV 업데이트'!G:G,"")</f>
        <v>지급신청(출고)</v>
      </c>
      <c r="S120" s="10" t="str">
        <f>_xlfn.XLOOKUP(D120,'EV 업데이트'!AR:AR,'EV 업데이트'!W:W,"")</f>
        <v>Model 3 RWD</v>
      </c>
      <c r="T120" s="43" t="str">
        <f>_xlfn.XLOOKUP(D120,'EV 업데이트'!AR:AR,'EV 업데이트'!BH:BH,"")</f>
        <v>Y (운용리스 개인)</v>
      </c>
    </row>
    <row r="121" spans="1:20">
      <c r="A121" s="43">
        <v>120</v>
      </c>
      <c r="B121" s="45">
        <v>45842</v>
      </c>
      <c r="C121" s="4" t="s">
        <v>10</v>
      </c>
      <c r="D121" s="43" t="s">
        <v>425</v>
      </c>
      <c r="E121" s="43">
        <v>4</v>
      </c>
      <c r="F121" s="45">
        <v>45813</v>
      </c>
      <c r="G121" s="4" t="s">
        <v>273</v>
      </c>
      <c r="H121" s="4" t="s">
        <v>244</v>
      </c>
      <c r="I121" s="45">
        <v>45846</v>
      </c>
      <c r="J121" s="43" t="s">
        <v>418</v>
      </c>
      <c r="M121" s="43" t="s">
        <v>11</v>
      </c>
      <c r="N121" s="4" t="s">
        <v>247</v>
      </c>
      <c r="O121" s="43" t="s">
        <v>276</v>
      </c>
      <c r="Q121" s="4">
        <f>_xlfn.XLOOKUP(D121,'EV 업데이트'!AR:AR,'EV 업데이트'!C:C,"")</f>
        <v>10140</v>
      </c>
      <c r="R121" s="43" t="str">
        <f>_xlfn.XLOOKUP(D121,'EV 업데이트'!AR:AR,'EV 업데이트'!G:G,"")</f>
        <v>지급신청(출고)</v>
      </c>
      <c r="S121" s="10" t="str">
        <f>_xlfn.XLOOKUP(D121,'EV 업데이트'!AR:AR,'EV 업데이트'!W:W,"")</f>
        <v>Model 3 RWD</v>
      </c>
      <c r="T121" s="43" t="str">
        <f>_xlfn.XLOOKUP(D121,'EV 업데이트'!AR:AR,'EV 업데이트'!BH:BH,"")</f>
        <v>Y (렌탈 단체(법인))</v>
      </c>
    </row>
    <row r="122" spans="1:20">
      <c r="A122" s="43">
        <v>121</v>
      </c>
      <c r="B122" s="45">
        <v>45842</v>
      </c>
      <c r="C122" s="4" t="s">
        <v>274</v>
      </c>
      <c r="D122" s="43" t="s">
        <v>426</v>
      </c>
      <c r="E122" s="43">
        <v>1</v>
      </c>
      <c r="F122" s="45">
        <v>45826</v>
      </c>
      <c r="G122" s="19" t="s">
        <v>243</v>
      </c>
      <c r="H122" s="19" t="s">
        <v>244</v>
      </c>
      <c r="I122" s="22">
        <v>45847</v>
      </c>
      <c r="J122" s="4" t="s">
        <v>261</v>
      </c>
      <c r="K122" s="4" t="s">
        <v>248</v>
      </c>
      <c r="L122" s="50" t="s">
        <v>271</v>
      </c>
      <c r="M122" s="4" t="s">
        <v>15</v>
      </c>
      <c r="N122" s="4" t="s">
        <v>247</v>
      </c>
      <c r="O122" s="43" t="s">
        <v>276</v>
      </c>
      <c r="P122" s="43" t="s">
        <v>357</v>
      </c>
      <c r="Q122" s="4">
        <f>_xlfn.XLOOKUP(D122,'EV 업데이트'!AR:AR,'EV 업데이트'!C:C,"")</f>
        <v>10158</v>
      </c>
      <c r="R122" s="43" t="str">
        <f>_xlfn.XLOOKUP(D122,'EV 업데이트'!AR:AR,'EV 업데이트'!G:G,"")</f>
        <v>지급신청(출고)</v>
      </c>
      <c r="S122" s="10" t="str">
        <f>_xlfn.XLOOKUP(D122,'EV 업데이트'!AR:AR,'EV 업데이트'!W:W,"")</f>
        <v>New Model Y RWD</v>
      </c>
      <c r="T122" s="43" t="str">
        <f>_xlfn.XLOOKUP(D122,'EV 업데이트'!AR:AR,'EV 업데이트'!BH:BH,"")</f>
        <v>Y (리스 개인사업자)</v>
      </c>
    </row>
    <row r="123" spans="1:20">
      <c r="A123" s="43">
        <v>122</v>
      </c>
      <c r="B123" s="45">
        <v>45842</v>
      </c>
      <c r="C123" s="4" t="s">
        <v>274</v>
      </c>
      <c r="D123" s="43" t="s">
        <v>427</v>
      </c>
      <c r="E123" s="43">
        <v>1</v>
      </c>
      <c r="F123" s="45">
        <v>45826</v>
      </c>
      <c r="G123" s="19" t="s">
        <v>243</v>
      </c>
      <c r="H123" s="19" t="s">
        <v>244</v>
      </c>
      <c r="I123" s="22">
        <v>45847</v>
      </c>
      <c r="J123" s="4" t="s">
        <v>261</v>
      </c>
      <c r="K123" s="4" t="s">
        <v>248</v>
      </c>
      <c r="L123" s="50" t="s">
        <v>271</v>
      </c>
      <c r="M123" s="4" t="s">
        <v>15</v>
      </c>
      <c r="N123" s="4" t="s">
        <v>247</v>
      </c>
      <c r="O123" s="43" t="s">
        <v>276</v>
      </c>
      <c r="P123" s="43" t="s">
        <v>357</v>
      </c>
      <c r="Q123" s="4">
        <f>_xlfn.XLOOKUP(D123,'EV 업데이트'!AR:AR,'EV 업데이트'!C:C,"")</f>
        <v>10157</v>
      </c>
      <c r="R123" s="43" t="str">
        <f>_xlfn.XLOOKUP(D123,'EV 업데이트'!AR:AR,'EV 업데이트'!G:G,"")</f>
        <v>지급신청(출고)</v>
      </c>
      <c r="S123" s="10" t="str">
        <f>_xlfn.XLOOKUP(D123,'EV 업데이트'!AR:AR,'EV 업데이트'!W:W,"")</f>
        <v>New Model Y RWD</v>
      </c>
      <c r="T123" s="43" t="str">
        <f>_xlfn.XLOOKUP(D123,'EV 업데이트'!AR:AR,'EV 업데이트'!BH:BH,"")</f>
        <v>Y (리스 개인사업자)</v>
      </c>
    </row>
    <row r="124" spans="1:20">
      <c r="A124" s="43">
        <v>123</v>
      </c>
      <c r="B124" s="45">
        <v>45842</v>
      </c>
      <c r="C124" s="4" t="s">
        <v>274</v>
      </c>
      <c r="D124" s="43" t="s">
        <v>428</v>
      </c>
      <c r="E124" s="43">
        <v>1</v>
      </c>
      <c r="F124" s="45">
        <v>45826</v>
      </c>
      <c r="G124" s="19" t="s">
        <v>243</v>
      </c>
      <c r="H124" s="19" t="s">
        <v>244</v>
      </c>
      <c r="I124" s="22">
        <v>45847</v>
      </c>
      <c r="J124" s="4" t="s">
        <v>261</v>
      </c>
      <c r="K124" s="4" t="s">
        <v>248</v>
      </c>
      <c r="L124" s="50" t="s">
        <v>271</v>
      </c>
      <c r="M124" s="4" t="s">
        <v>15</v>
      </c>
      <c r="N124" s="4" t="s">
        <v>247</v>
      </c>
      <c r="O124" s="43" t="s">
        <v>276</v>
      </c>
      <c r="P124" s="43" t="s">
        <v>357</v>
      </c>
      <c r="Q124" s="4">
        <f>_xlfn.XLOOKUP(D124,'EV 업데이트'!AR:AR,'EV 업데이트'!C:C,"")</f>
        <v>10155</v>
      </c>
      <c r="R124" s="43" t="str">
        <f>_xlfn.XLOOKUP(D124,'EV 업데이트'!AR:AR,'EV 업데이트'!G:G,"")</f>
        <v>지급신청(출고)</v>
      </c>
      <c r="S124" s="10" t="str">
        <f>_xlfn.XLOOKUP(D124,'EV 업데이트'!AR:AR,'EV 업데이트'!W:W,"")</f>
        <v>New Model Y RWD</v>
      </c>
      <c r="T124" s="43" t="str">
        <f>_xlfn.XLOOKUP(D124,'EV 업데이트'!AR:AR,'EV 업데이트'!BH:BH,"")</f>
        <v>Y (리스 개인사업자)</v>
      </c>
    </row>
    <row r="125" spans="1:20">
      <c r="A125" s="43">
        <v>124</v>
      </c>
      <c r="B125" s="45">
        <v>45845</v>
      </c>
      <c r="C125" s="4" t="s">
        <v>14</v>
      </c>
      <c r="D125" s="43" t="s">
        <v>429</v>
      </c>
      <c r="E125" s="43">
        <v>1</v>
      </c>
      <c r="F125" s="45">
        <v>45831</v>
      </c>
      <c r="G125" s="4" t="s">
        <v>273</v>
      </c>
      <c r="H125" s="19" t="s">
        <v>244</v>
      </c>
      <c r="I125" s="45">
        <v>45846</v>
      </c>
      <c r="J125" s="43" t="s">
        <v>418</v>
      </c>
      <c r="M125" s="43" t="s">
        <v>11</v>
      </c>
      <c r="N125" s="4" t="s">
        <v>247</v>
      </c>
      <c r="O125" s="43" t="s">
        <v>276</v>
      </c>
      <c r="Q125" s="4">
        <f>_xlfn.XLOOKUP(D125,'EV 업데이트'!AR:AR,'EV 업데이트'!C:C,"")</f>
        <v>10305</v>
      </c>
      <c r="R125" s="43" t="str">
        <f>_xlfn.XLOOKUP(D125,'EV 업데이트'!AR:AR,'EV 업데이트'!G:G,"")</f>
        <v>지급신청(출고)</v>
      </c>
      <c r="S125" s="10" t="str">
        <f>_xlfn.XLOOKUP(D125,'EV 업데이트'!AR:AR,'EV 업데이트'!W:W,"")</f>
        <v>Model 3 RWD</v>
      </c>
      <c r="T125" s="43" t="str">
        <f>_xlfn.XLOOKUP(D125,'EV 업데이트'!AR:AR,'EV 업데이트'!BH:BH,"")</f>
        <v>Y (렌탈 단체(법인))</v>
      </c>
    </row>
    <row r="126" spans="1:20">
      <c r="A126" s="43">
        <v>125</v>
      </c>
      <c r="B126" s="45">
        <v>45845</v>
      </c>
      <c r="C126" s="4" t="s">
        <v>14</v>
      </c>
      <c r="D126" s="43" t="s">
        <v>430</v>
      </c>
      <c r="E126" s="43">
        <v>50</v>
      </c>
      <c r="F126" s="45">
        <v>45831</v>
      </c>
      <c r="G126" s="19" t="s">
        <v>243</v>
      </c>
      <c r="H126" s="19" t="s">
        <v>244</v>
      </c>
      <c r="I126" s="45">
        <v>45846</v>
      </c>
      <c r="J126" s="43" t="s">
        <v>418</v>
      </c>
      <c r="M126" s="43" t="s">
        <v>11</v>
      </c>
      <c r="N126" s="4" t="s">
        <v>247</v>
      </c>
      <c r="O126" s="43" t="s">
        <v>276</v>
      </c>
      <c r="Q126" s="4">
        <f>_xlfn.XLOOKUP(D126,'EV 업데이트'!AR:AR,'EV 업데이트'!C:C,"")</f>
        <v>10307</v>
      </c>
      <c r="R126" s="43" t="str">
        <f>_xlfn.XLOOKUP(D126,'EV 업데이트'!AR:AR,'EV 업데이트'!G:G,"")</f>
        <v>지급신청(출고)</v>
      </c>
      <c r="S126" s="10" t="str">
        <f>_xlfn.XLOOKUP(D126,'EV 업데이트'!AR:AR,'EV 업데이트'!W:W,"")</f>
        <v>New Model Y RWD</v>
      </c>
      <c r="T126" s="43" t="str">
        <f>_xlfn.XLOOKUP(D126,'EV 업데이트'!AR:AR,'EV 업데이트'!BH:BH,"")</f>
        <v>Y (렌탈 단체(법인))</v>
      </c>
    </row>
    <row r="127" spans="1:20">
      <c r="A127" s="43">
        <v>126</v>
      </c>
      <c r="B127" s="45">
        <v>45845</v>
      </c>
      <c r="C127" s="4" t="s">
        <v>14</v>
      </c>
      <c r="D127" s="43" t="s">
        <v>431</v>
      </c>
      <c r="E127" s="43">
        <v>7</v>
      </c>
      <c r="F127" s="45">
        <v>45831</v>
      </c>
      <c r="G127" s="19" t="s">
        <v>243</v>
      </c>
      <c r="H127" s="19" t="s">
        <v>244</v>
      </c>
      <c r="I127" s="45">
        <v>45846</v>
      </c>
      <c r="J127" s="43" t="s">
        <v>418</v>
      </c>
      <c r="M127" s="43" t="s">
        <v>11</v>
      </c>
      <c r="N127" s="4" t="s">
        <v>247</v>
      </c>
      <c r="O127" s="43" t="s">
        <v>276</v>
      </c>
      <c r="Q127" s="4">
        <f>_xlfn.XLOOKUP(D127,'EV 업데이트'!AR:AR,'EV 업데이트'!C:C,"")</f>
        <v>10310</v>
      </c>
      <c r="R127" s="43" t="str">
        <f>_xlfn.XLOOKUP(D127,'EV 업데이트'!AR:AR,'EV 업데이트'!G:G,"")</f>
        <v>지급신청(출고)</v>
      </c>
      <c r="S127" s="10" t="str">
        <f>_xlfn.XLOOKUP(D127,'EV 업데이트'!AR:AR,'EV 업데이트'!W:W,"")</f>
        <v>New Model Y RWD</v>
      </c>
      <c r="T127" s="43" t="str">
        <f>_xlfn.XLOOKUP(D127,'EV 업데이트'!AR:AR,'EV 업데이트'!BH:BH,"")</f>
        <v>Y (렌탈 단체(법인))</v>
      </c>
    </row>
    <row r="128" spans="1:20">
      <c r="A128" s="43">
        <v>127</v>
      </c>
      <c r="B128" s="45">
        <v>45845</v>
      </c>
      <c r="C128" s="4" t="s">
        <v>14</v>
      </c>
      <c r="D128" s="43" t="s">
        <v>432</v>
      </c>
      <c r="E128" s="43">
        <v>18</v>
      </c>
      <c r="F128" s="45">
        <v>45831</v>
      </c>
      <c r="G128" s="19" t="s">
        <v>243</v>
      </c>
      <c r="H128" s="19" t="s">
        <v>244</v>
      </c>
      <c r="I128" s="45">
        <v>45846</v>
      </c>
      <c r="J128" s="43" t="s">
        <v>338</v>
      </c>
      <c r="M128" s="43" t="s">
        <v>11</v>
      </c>
      <c r="N128" s="4" t="s">
        <v>247</v>
      </c>
      <c r="O128" s="43" t="s">
        <v>276</v>
      </c>
      <c r="Q128" s="4">
        <f>_xlfn.XLOOKUP(D128,'EV 업데이트'!AR:AR,'EV 업데이트'!C:C,"")</f>
        <v>10313</v>
      </c>
      <c r="R128" s="43" t="str">
        <f>_xlfn.XLOOKUP(D128,'EV 업데이트'!AR:AR,'EV 업데이트'!G:G,"")</f>
        <v>지급신청(출고)</v>
      </c>
      <c r="S128" s="10" t="str">
        <f>_xlfn.XLOOKUP(D128,'EV 업데이트'!AR:AR,'EV 업데이트'!W:W,"")</f>
        <v>New Model Y RWD</v>
      </c>
      <c r="T128" s="43" t="str">
        <f>_xlfn.XLOOKUP(D128,'EV 업데이트'!AR:AR,'EV 업데이트'!BH:BH,"")</f>
        <v>Y (리스 단체(법인))</v>
      </c>
    </row>
    <row r="129" spans="1:20">
      <c r="A129" s="43">
        <v>128</v>
      </c>
      <c r="B129" s="45">
        <v>45845</v>
      </c>
      <c r="C129" s="4" t="s">
        <v>14</v>
      </c>
      <c r="D129" s="43" t="s">
        <v>433</v>
      </c>
      <c r="E129" s="43">
        <v>16</v>
      </c>
      <c r="F129" s="45">
        <v>45831</v>
      </c>
      <c r="G129" s="19" t="s">
        <v>243</v>
      </c>
      <c r="H129" s="19" t="s">
        <v>244</v>
      </c>
      <c r="I129" s="45">
        <v>45846</v>
      </c>
      <c r="J129" s="43" t="s">
        <v>418</v>
      </c>
      <c r="M129" s="43" t="s">
        <v>11</v>
      </c>
      <c r="N129" s="4" t="s">
        <v>247</v>
      </c>
      <c r="O129" s="43" t="s">
        <v>276</v>
      </c>
      <c r="Q129" s="4">
        <f>_xlfn.XLOOKUP(D129,'EV 업데이트'!AR:AR,'EV 업데이트'!C:C,"")</f>
        <v>10317</v>
      </c>
      <c r="R129" s="43" t="str">
        <f>_xlfn.XLOOKUP(D129,'EV 업데이트'!AR:AR,'EV 업데이트'!G:G,"")</f>
        <v>지급신청(출고)</v>
      </c>
      <c r="S129" s="10" t="str">
        <f>_xlfn.XLOOKUP(D129,'EV 업데이트'!AR:AR,'EV 업데이트'!W:W,"")</f>
        <v>New Model Y RWD</v>
      </c>
      <c r="T129" s="43" t="str">
        <f>_xlfn.XLOOKUP(D129,'EV 업데이트'!AR:AR,'EV 업데이트'!BH:BH,"")</f>
        <v>Y (렌탈 단체(법인))</v>
      </c>
    </row>
    <row r="130" spans="1:20">
      <c r="A130" s="43">
        <v>129</v>
      </c>
      <c r="B130" s="45">
        <v>45845</v>
      </c>
      <c r="C130" s="4" t="s">
        <v>14</v>
      </c>
      <c r="D130" s="43" t="s">
        <v>434</v>
      </c>
      <c r="E130" s="43">
        <v>3</v>
      </c>
      <c r="F130" s="45">
        <v>45831</v>
      </c>
      <c r="G130" s="19" t="s">
        <v>243</v>
      </c>
      <c r="H130" s="19" t="s">
        <v>244</v>
      </c>
      <c r="I130" s="45">
        <v>45846</v>
      </c>
      <c r="J130" s="43" t="s">
        <v>338</v>
      </c>
      <c r="M130" s="43" t="s">
        <v>11</v>
      </c>
      <c r="N130" s="4" t="s">
        <v>247</v>
      </c>
      <c r="O130" s="43" t="s">
        <v>276</v>
      </c>
      <c r="Q130" s="4">
        <f>_xlfn.XLOOKUP(D130,'EV 업데이트'!AR:AR,'EV 업데이트'!C:C,"")</f>
        <v>10319</v>
      </c>
      <c r="R130" s="43" t="str">
        <f>_xlfn.XLOOKUP(D130,'EV 업데이트'!AR:AR,'EV 업데이트'!G:G,"")</f>
        <v>지급신청(출고)</v>
      </c>
      <c r="S130" s="10" t="str">
        <f>_xlfn.XLOOKUP(D130,'EV 업데이트'!AR:AR,'EV 업데이트'!W:W,"")</f>
        <v>New Model Y RWD</v>
      </c>
      <c r="T130" s="43" t="str">
        <f>_xlfn.XLOOKUP(D130,'EV 업데이트'!AR:AR,'EV 업데이트'!BH:BH,"")</f>
        <v>Y (리스 단체(법인))</v>
      </c>
    </row>
    <row r="131" spans="1:20">
      <c r="A131" s="43">
        <v>130</v>
      </c>
      <c r="B131" s="45">
        <v>45845</v>
      </c>
      <c r="C131" s="4" t="s">
        <v>10</v>
      </c>
      <c r="D131" s="43" t="s">
        <v>435</v>
      </c>
      <c r="E131" s="43">
        <v>16</v>
      </c>
      <c r="F131" s="45">
        <v>45838</v>
      </c>
      <c r="G131" s="4" t="s">
        <v>273</v>
      </c>
      <c r="H131" s="4" t="s">
        <v>244</v>
      </c>
      <c r="I131" s="45">
        <v>45846</v>
      </c>
      <c r="J131" s="43" t="s">
        <v>418</v>
      </c>
      <c r="M131" s="43" t="s">
        <v>11</v>
      </c>
      <c r="N131" s="4" t="s">
        <v>247</v>
      </c>
      <c r="O131" s="43" t="s">
        <v>276</v>
      </c>
      <c r="Q131" s="4">
        <f>_xlfn.XLOOKUP(D131,'EV 업데이트'!AR:AR,'EV 업데이트'!C:C,"")</f>
        <v>10327</v>
      </c>
      <c r="R131" s="43" t="str">
        <f>_xlfn.XLOOKUP(D131,'EV 업데이트'!AR:AR,'EV 업데이트'!G:G,"")</f>
        <v>지급신청(출고)</v>
      </c>
      <c r="S131" s="10" t="str">
        <f>_xlfn.XLOOKUP(D131,'EV 업데이트'!AR:AR,'EV 업데이트'!W:W,"")</f>
        <v>Model 3 RWD</v>
      </c>
      <c r="T131" s="43" t="str">
        <f>_xlfn.XLOOKUP(D131,'EV 업데이트'!AR:AR,'EV 업데이트'!BH:BH,"")</f>
        <v>Y (렌탈 단체(법인))</v>
      </c>
    </row>
    <row r="132" spans="1:20">
      <c r="A132" s="43">
        <v>131</v>
      </c>
      <c r="B132" s="45">
        <v>45845</v>
      </c>
      <c r="C132" s="4" t="s">
        <v>436</v>
      </c>
      <c r="D132" s="43" t="s">
        <v>437</v>
      </c>
      <c r="E132" s="43">
        <v>34</v>
      </c>
      <c r="F132" s="45">
        <v>45845</v>
      </c>
      <c r="G132" s="19" t="s">
        <v>243</v>
      </c>
      <c r="H132" s="19" t="s">
        <v>244</v>
      </c>
      <c r="I132" s="45">
        <v>45846</v>
      </c>
      <c r="J132" s="43" t="s">
        <v>418</v>
      </c>
      <c r="M132" s="43" t="s">
        <v>15</v>
      </c>
      <c r="N132" s="4" t="s">
        <v>247</v>
      </c>
      <c r="O132" s="43" t="s">
        <v>276</v>
      </c>
      <c r="Q132" s="4">
        <f>_xlfn.XLOOKUP(D132,'EV 업데이트'!AR:AR,'EV 업데이트'!C:C,"")</f>
        <v>10349</v>
      </c>
      <c r="R132" s="43" t="str">
        <f>_xlfn.XLOOKUP(D132,'EV 업데이트'!AR:AR,'EV 업데이트'!G:G,"")</f>
        <v>지급신청(출고)</v>
      </c>
      <c r="S132" s="10" t="str">
        <f>_xlfn.XLOOKUP(D132,'EV 업데이트'!AR:AR,'EV 업데이트'!W:W,"")</f>
        <v>New Model Y RWD</v>
      </c>
      <c r="T132" s="43" t="str">
        <f>_xlfn.XLOOKUP(D132,'EV 업데이트'!AR:AR,'EV 업데이트'!BH:BH,"")</f>
        <v>Y (렌탈 단체(법인))</v>
      </c>
    </row>
    <row r="133" spans="1:20">
      <c r="A133" s="43">
        <v>132</v>
      </c>
      <c r="B133" s="45">
        <v>45845</v>
      </c>
      <c r="C133" s="4" t="s">
        <v>10</v>
      </c>
      <c r="D133" s="43" t="s">
        <v>438</v>
      </c>
      <c r="E133" s="43">
        <v>50</v>
      </c>
      <c r="F133" s="45">
        <v>45845</v>
      </c>
      <c r="G133" s="19" t="s">
        <v>243</v>
      </c>
      <c r="H133" s="19" t="s">
        <v>244</v>
      </c>
      <c r="I133" s="45">
        <v>45846</v>
      </c>
      <c r="J133" s="43" t="s">
        <v>418</v>
      </c>
      <c r="M133" s="43" t="s">
        <v>11</v>
      </c>
      <c r="N133" s="4" t="s">
        <v>247</v>
      </c>
      <c r="O133" s="43" t="s">
        <v>276</v>
      </c>
      <c r="P133" s="43" t="s">
        <v>439</v>
      </c>
      <c r="Q133" s="4">
        <f>_xlfn.XLOOKUP(D133,'EV 업데이트'!AR:AR,'EV 업데이트'!C:C,"")</f>
        <v>10337</v>
      </c>
      <c r="R133" s="43" t="str">
        <f>_xlfn.XLOOKUP(D133,'EV 업데이트'!AR:AR,'EV 업데이트'!G:G,"")</f>
        <v>지급신청(출고)</v>
      </c>
      <c r="S133" s="10" t="str">
        <f>_xlfn.XLOOKUP(D133,'EV 업데이트'!AR:AR,'EV 업데이트'!W:W,"")</f>
        <v>New Model Y RWD</v>
      </c>
      <c r="T133" s="43" t="str">
        <f>_xlfn.XLOOKUP(D133,'EV 업데이트'!AR:AR,'EV 업데이트'!BH:BH,"")</f>
        <v>Y (렌탈 단체(법인))</v>
      </c>
    </row>
    <row r="134" spans="1:20">
      <c r="A134" s="43">
        <v>133</v>
      </c>
      <c r="B134" s="45">
        <v>45845</v>
      </c>
      <c r="C134" s="4" t="s">
        <v>10</v>
      </c>
      <c r="D134" s="43" t="s">
        <v>440</v>
      </c>
      <c r="E134" s="43">
        <v>42</v>
      </c>
      <c r="F134" s="45">
        <v>45845</v>
      </c>
      <c r="G134" s="19" t="s">
        <v>243</v>
      </c>
      <c r="H134" s="19" t="s">
        <v>244</v>
      </c>
      <c r="I134" s="45">
        <v>45846</v>
      </c>
      <c r="J134" s="43" t="s">
        <v>418</v>
      </c>
      <c r="M134" s="43" t="s">
        <v>11</v>
      </c>
      <c r="N134" s="4" t="s">
        <v>247</v>
      </c>
      <c r="O134" s="43" t="s">
        <v>276</v>
      </c>
      <c r="Q134" s="4">
        <f>_xlfn.XLOOKUP(D134,'EV 업데이트'!AR:AR,'EV 업데이트'!C:C,"")</f>
        <v>10360</v>
      </c>
      <c r="R134" s="43" t="str">
        <f>_xlfn.XLOOKUP(D134,'EV 업데이트'!AR:AR,'EV 업데이트'!G:G,"")</f>
        <v>지급신청(출고)</v>
      </c>
      <c r="S134" s="10" t="str">
        <f>_xlfn.XLOOKUP(D134,'EV 업데이트'!AR:AR,'EV 업데이트'!W:W,"")</f>
        <v>New Model Y RWD</v>
      </c>
      <c r="T134" s="43" t="str">
        <f>_xlfn.XLOOKUP(D134,'EV 업데이트'!AR:AR,'EV 업데이트'!BH:BH,"")</f>
        <v>Y (렌탈 단체(법인))</v>
      </c>
    </row>
    <row r="135" spans="1:20">
      <c r="A135" s="43">
        <v>134</v>
      </c>
      <c r="B135" s="45">
        <v>45845</v>
      </c>
      <c r="C135" s="4" t="s">
        <v>27</v>
      </c>
      <c r="D135" s="43" t="s">
        <v>441</v>
      </c>
      <c r="E135" s="43">
        <v>12</v>
      </c>
      <c r="F135" s="45">
        <v>45845</v>
      </c>
      <c r="G135" s="4" t="s">
        <v>273</v>
      </c>
      <c r="H135" s="4" t="s">
        <v>244</v>
      </c>
      <c r="I135" s="45">
        <v>45846</v>
      </c>
      <c r="J135" s="43" t="s">
        <v>418</v>
      </c>
      <c r="M135" s="43" t="s">
        <v>11</v>
      </c>
      <c r="N135" s="4" t="s">
        <v>247</v>
      </c>
      <c r="O135" s="43" t="s">
        <v>276</v>
      </c>
      <c r="Q135" s="4">
        <f>_xlfn.XLOOKUP(D135,'EV 업데이트'!AR:AR,'EV 업데이트'!C:C,"")</f>
        <v>10362</v>
      </c>
      <c r="R135" s="43" t="str">
        <f>_xlfn.XLOOKUP(D135,'EV 업데이트'!AR:AR,'EV 업데이트'!G:G,"")</f>
        <v>지급신청(출고)</v>
      </c>
      <c r="S135" s="10" t="str">
        <f>_xlfn.XLOOKUP(D135,'EV 업데이트'!AR:AR,'EV 업데이트'!W:W,"")</f>
        <v>Model 3 RWD</v>
      </c>
      <c r="T135" s="43" t="str">
        <f>_xlfn.XLOOKUP(D135,'EV 업데이트'!AR:AR,'EV 업데이트'!BH:BH,"")</f>
        <v>Y (렌탈 단체(법인))</v>
      </c>
    </row>
    <row r="136" spans="1:20">
      <c r="A136" s="43">
        <v>135</v>
      </c>
      <c r="B136" s="45">
        <v>45845</v>
      </c>
      <c r="C136" s="4" t="s">
        <v>27</v>
      </c>
      <c r="D136" s="43" t="s">
        <v>442</v>
      </c>
      <c r="E136" s="43">
        <v>40</v>
      </c>
      <c r="F136" s="45">
        <v>45845</v>
      </c>
      <c r="G136" s="19" t="s">
        <v>243</v>
      </c>
      <c r="H136" s="19" t="s">
        <v>244</v>
      </c>
      <c r="I136" s="45">
        <v>45846</v>
      </c>
      <c r="J136" s="43" t="s">
        <v>418</v>
      </c>
      <c r="M136" s="43" t="s">
        <v>11</v>
      </c>
      <c r="N136" s="4" t="s">
        <v>247</v>
      </c>
      <c r="O136" s="43" t="s">
        <v>276</v>
      </c>
      <c r="Q136" s="4">
        <f>_xlfn.XLOOKUP(D136,'EV 업데이트'!AR:AR,'EV 업데이트'!C:C,"")</f>
        <v>10364</v>
      </c>
      <c r="R136" s="43" t="str">
        <f>_xlfn.XLOOKUP(D136,'EV 업데이트'!AR:AR,'EV 업데이트'!G:G,"")</f>
        <v>지급신청(출고)</v>
      </c>
      <c r="S136" s="10" t="str">
        <f>_xlfn.XLOOKUP(D136,'EV 업데이트'!AR:AR,'EV 업데이트'!W:W,"")</f>
        <v>New Model Y RWD</v>
      </c>
      <c r="T136" s="43" t="str">
        <f>_xlfn.XLOOKUP(D136,'EV 업데이트'!AR:AR,'EV 업데이트'!BH:BH,"")</f>
        <v>Y (렌탈 단체(법인))</v>
      </c>
    </row>
    <row r="137" spans="1:20">
      <c r="A137" s="43">
        <v>136</v>
      </c>
      <c r="B137" s="45">
        <v>45845</v>
      </c>
      <c r="C137" s="4" t="s">
        <v>27</v>
      </c>
      <c r="D137" s="43" t="s">
        <v>443</v>
      </c>
      <c r="E137" s="43">
        <v>40</v>
      </c>
      <c r="F137" s="45">
        <v>45845</v>
      </c>
      <c r="G137" s="19" t="s">
        <v>243</v>
      </c>
      <c r="H137" s="19" t="s">
        <v>244</v>
      </c>
      <c r="I137" s="45">
        <v>45846</v>
      </c>
      <c r="J137" s="43" t="s">
        <v>418</v>
      </c>
      <c r="M137" s="43" t="s">
        <v>11</v>
      </c>
      <c r="N137" s="4" t="s">
        <v>247</v>
      </c>
      <c r="O137" s="43" t="s">
        <v>276</v>
      </c>
      <c r="Q137" s="4">
        <f>_xlfn.XLOOKUP(D137,'EV 업데이트'!AR:AR,'EV 업데이트'!C:C,"")</f>
        <v>10367</v>
      </c>
      <c r="R137" s="43" t="str">
        <f>_xlfn.XLOOKUP(D137,'EV 업데이트'!AR:AR,'EV 업데이트'!G:G,"")</f>
        <v>지급신청(출고)</v>
      </c>
      <c r="S137" s="10" t="str">
        <f>_xlfn.XLOOKUP(D137,'EV 업데이트'!AR:AR,'EV 업데이트'!W:W,"")</f>
        <v>New Model Y RWD</v>
      </c>
      <c r="T137" s="43" t="str">
        <f>_xlfn.XLOOKUP(D137,'EV 업데이트'!AR:AR,'EV 업데이트'!BH:BH,"")</f>
        <v>Y (렌탈 단체(법인))</v>
      </c>
    </row>
    <row r="138" spans="1:20">
      <c r="A138" s="43">
        <v>137</v>
      </c>
      <c r="B138" s="45">
        <v>45845</v>
      </c>
      <c r="C138" s="51" t="s">
        <v>17</v>
      </c>
      <c r="D138" s="52" t="s">
        <v>444</v>
      </c>
      <c r="E138" s="43">
        <v>6</v>
      </c>
      <c r="F138" s="45">
        <v>45825</v>
      </c>
      <c r="G138" s="19" t="s">
        <v>243</v>
      </c>
      <c r="H138" s="19" t="s">
        <v>244</v>
      </c>
      <c r="I138" s="45">
        <v>45846</v>
      </c>
      <c r="J138" s="43" t="s">
        <v>418</v>
      </c>
      <c r="M138" s="43" t="s">
        <v>15</v>
      </c>
      <c r="N138" s="43" t="s">
        <v>354</v>
      </c>
      <c r="O138" s="43" t="s">
        <v>276</v>
      </c>
      <c r="Q138" s="4">
        <f>_xlfn.XLOOKUP(D138,'EV 업데이트'!AR:AR,'EV 업데이트'!C:C,"")</f>
        <v>10368</v>
      </c>
      <c r="R138" s="43" t="str">
        <f>_xlfn.XLOOKUP(D138,'EV 업데이트'!AR:AR,'EV 업데이트'!G:G,"")</f>
        <v>지급신청(출고)</v>
      </c>
      <c r="S138" s="10" t="str">
        <f>_xlfn.XLOOKUP(D138,'EV 업데이트'!AR:AR,'EV 업데이트'!W:W,"")</f>
        <v>New Model Y RWD</v>
      </c>
      <c r="T138" s="43" t="str">
        <f>_xlfn.XLOOKUP(D138,'EV 업데이트'!AR:AR,'EV 업데이트'!BH:BH,"")</f>
        <v>Y (렌탈 단체(법인))</v>
      </c>
    </row>
    <row r="139" spans="1:20">
      <c r="A139" s="43">
        <v>138</v>
      </c>
      <c r="B139" s="45">
        <v>45845</v>
      </c>
      <c r="C139" s="51" t="s">
        <v>445</v>
      </c>
      <c r="D139" s="52" t="s">
        <v>446</v>
      </c>
      <c r="E139" s="43">
        <v>20</v>
      </c>
      <c r="F139" s="45">
        <v>45839</v>
      </c>
      <c r="G139" s="19" t="s">
        <v>243</v>
      </c>
      <c r="H139" s="19" t="s">
        <v>244</v>
      </c>
      <c r="I139" s="45">
        <v>45846</v>
      </c>
      <c r="J139" s="43" t="s">
        <v>338</v>
      </c>
      <c r="M139" s="43" t="s">
        <v>15</v>
      </c>
      <c r="N139" s="43" t="s">
        <v>354</v>
      </c>
      <c r="O139" s="43" t="s">
        <v>276</v>
      </c>
      <c r="P139" s="43" t="s">
        <v>447</v>
      </c>
      <c r="Q139" s="4">
        <f>_xlfn.XLOOKUP(D139,'EV 업데이트'!AR:AR,'EV 업데이트'!C:C,"")</f>
        <v>10372</v>
      </c>
      <c r="R139" s="43" t="str">
        <f>_xlfn.XLOOKUP(D139,'EV 업데이트'!AR:AR,'EV 업데이트'!G:G,"")</f>
        <v>지급신청(출고)</v>
      </c>
      <c r="S139" s="10" t="str">
        <f>_xlfn.XLOOKUP(D139,'EV 업데이트'!AR:AR,'EV 업데이트'!W:W,"")</f>
        <v>New Model Y RWD</v>
      </c>
      <c r="T139" s="43" t="str">
        <f>_xlfn.XLOOKUP(D139,'EV 업데이트'!AR:AR,'EV 업데이트'!BH:BH,"")</f>
        <v>Y (리스 단체(법인))</v>
      </c>
    </row>
    <row r="140" spans="1:20">
      <c r="A140" s="43">
        <v>139</v>
      </c>
      <c r="B140" s="45">
        <v>45845</v>
      </c>
      <c r="C140" s="4" t="s">
        <v>17</v>
      </c>
      <c r="D140" s="43" t="s">
        <v>448</v>
      </c>
      <c r="E140" s="43">
        <v>20</v>
      </c>
      <c r="F140" s="45">
        <v>45825</v>
      </c>
      <c r="G140" s="19" t="s">
        <v>243</v>
      </c>
      <c r="H140" s="19" t="s">
        <v>244</v>
      </c>
      <c r="I140" s="45">
        <v>45846</v>
      </c>
      <c r="J140" s="43" t="s">
        <v>418</v>
      </c>
      <c r="M140" s="43" t="s">
        <v>15</v>
      </c>
      <c r="N140" s="43" t="s">
        <v>247</v>
      </c>
      <c r="O140" s="43" t="s">
        <v>276</v>
      </c>
      <c r="Q140" s="4">
        <f>_xlfn.XLOOKUP(D140,'EV 업데이트'!AR:AR,'EV 업데이트'!C:C,"")</f>
        <v>10374</v>
      </c>
      <c r="R140" s="43" t="str">
        <f>_xlfn.XLOOKUP(D140,'EV 업데이트'!AR:AR,'EV 업데이트'!G:G,"")</f>
        <v>지급신청(출고)</v>
      </c>
      <c r="S140" s="10" t="str">
        <f>_xlfn.XLOOKUP(D140,'EV 업데이트'!AR:AR,'EV 업데이트'!W:W,"")</f>
        <v>New Model Y RWD</v>
      </c>
      <c r="T140" s="43" t="str">
        <f>_xlfn.XLOOKUP(D140,'EV 업데이트'!AR:AR,'EV 업데이트'!BH:BH,"")</f>
        <v>Y (렌탈 단체(법인))</v>
      </c>
    </row>
    <row r="141" spans="1:20">
      <c r="A141" s="43">
        <v>140</v>
      </c>
      <c r="B141" s="45">
        <v>45845</v>
      </c>
      <c r="C141" s="4" t="s">
        <v>17</v>
      </c>
      <c r="D141" s="43" t="s">
        <v>449</v>
      </c>
      <c r="E141" s="43">
        <v>50</v>
      </c>
      <c r="F141" s="45">
        <v>45825</v>
      </c>
      <c r="G141" s="19" t="s">
        <v>243</v>
      </c>
      <c r="H141" s="19" t="s">
        <v>244</v>
      </c>
      <c r="I141" s="45">
        <v>45846</v>
      </c>
      <c r="J141" s="43" t="s">
        <v>418</v>
      </c>
      <c r="M141" s="43" t="s">
        <v>15</v>
      </c>
      <c r="N141" s="43" t="s">
        <v>247</v>
      </c>
      <c r="O141" s="43" t="s">
        <v>276</v>
      </c>
      <c r="Q141" s="4">
        <f>_xlfn.XLOOKUP(D141,'EV 업데이트'!AR:AR,'EV 업데이트'!C:C,"")</f>
        <v>10371</v>
      </c>
      <c r="R141" s="43" t="str">
        <f>_xlfn.XLOOKUP(D141,'EV 업데이트'!AR:AR,'EV 업데이트'!G:G,"")</f>
        <v>지급신청(출고)</v>
      </c>
      <c r="S141" s="10" t="str">
        <f>_xlfn.XLOOKUP(D141,'EV 업데이트'!AR:AR,'EV 업데이트'!W:W,"")</f>
        <v>New Model Y RWD</v>
      </c>
      <c r="T141" s="43" t="str">
        <f>_xlfn.XLOOKUP(D141,'EV 업데이트'!AR:AR,'EV 업데이트'!BH:BH,"")</f>
        <v>Y (렌탈 단체(법인))</v>
      </c>
    </row>
    <row r="142" spans="1:20">
      <c r="A142" s="43">
        <v>141</v>
      </c>
      <c r="B142" s="45">
        <v>45845</v>
      </c>
      <c r="C142" s="51" t="s">
        <v>269</v>
      </c>
      <c r="D142" s="52" t="s">
        <v>450</v>
      </c>
      <c r="E142" s="43">
        <v>45</v>
      </c>
      <c r="F142" s="45">
        <v>45845</v>
      </c>
      <c r="G142" s="19" t="s">
        <v>243</v>
      </c>
      <c r="H142" s="19" t="s">
        <v>244</v>
      </c>
      <c r="I142" s="45">
        <v>45846</v>
      </c>
      <c r="J142" s="43" t="s">
        <v>418</v>
      </c>
      <c r="L142" s="43" t="s">
        <v>271</v>
      </c>
      <c r="M142" s="43" t="s">
        <v>15</v>
      </c>
      <c r="N142" s="43" t="s">
        <v>354</v>
      </c>
      <c r="O142" s="43" t="s">
        <v>276</v>
      </c>
      <c r="P142" s="43" t="s">
        <v>447</v>
      </c>
      <c r="Q142" s="4">
        <f>_xlfn.XLOOKUP(D142,'EV 업데이트'!AR:AR,'EV 업데이트'!C:C,"")</f>
        <v>10377</v>
      </c>
      <c r="R142" s="43" t="str">
        <f>_xlfn.XLOOKUP(D142,'EV 업데이트'!AR:AR,'EV 업데이트'!G:G,"")</f>
        <v>지급신청(출고)</v>
      </c>
      <c r="S142" s="10" t="str">
        <f>_xlfn.XLOOKUP(D142,'EV 업데이트'!AR:AR,'EV 업데이트'!W:W,"")</f>
        <v>New Model Y RWD</v>
      </c>
      <c r="T142" s="43" t="str">
        <f>_xlfn.XLOOKUP(D142,'EV 업데이트'!AR:AR,'EV 업데이트'!BH:BH,"")</f>
        <v>Y (렌탈 단체(법인))</v>
      </c>
    </row>
    <row r="143" spans="1:20">
      <c r="A143" s="43">
        <v>142</v>
      </c>
      <c r="B143" s="45">
        <v>45845</v>
      </c>
      <c r="C143" s="4" t="s">
        <v>269</v>
      </c>
      <c r="D143" s="43" t="s">
        <v>451</v>
      </c>
      <c r="E143" s="43">
        <v>50</v>
      </c>
      <c r="F143" s="45">
        <v>45845</v>
      </c>
      <c r="G143" s="19" t="s">
        <v>243</v>
      </c>
      <c r="H143" s="19" t="s">
        <v>244</v>
      </c>
      <c r="I143" s="45">
        <v>45846</v>
      </c>
      <c r="J143" s="43" t="s">
        <v>338</v>
      </c>
      <c r="L143" s="43" t="s">
        <v>271</v>
      </c>
      <c r="M143" s="43" t="s">
        <v>15</v>
      </c>
      <c r="N143" s="43" t="s">
        <v>247</v>
      </c>
      <c r="O143" s="43" t="s">
        <v>276</v>
      </c>
      <c r="Q143" s="4">
        <f>_xlfn.XLOOKUP(D143,'EV 업데이트'!AR:AR,'EV 업데이트'!C:C,"")</f>
        <v>10378</v>
      </c>
      <c r="R143" s="43" t="str">
        <f>_xlfn.XLOOKUP(D143,'EV 업데이트'!AR:AR,'EV 업데이트'!G:G,"")</f>
        <v>지급신청(출고)</v>
      </c>
      <c r="S143" s="10" t="str">
        <f>_xlfn.XLOOKUP(D143,'EV 업데이트'!AR:AR,'EV 업데이트'!W:W,"")</f>
        <v>New Model Y RWD</v>
      </c>
      <c r="T143" s="43" t="str">
        <f>_xlfn.XLOOKUP(D143,'EV 업데이트'!AR:AR,'EV 업데이트'!BH:BH,"")</f>
        <v>Y (리스 단체(법인))</v>
      </c>
    </row>
    <row r="144" spans="1:20">
      <c r="A144" s="43">
        <v>143</v>
      </c>
      <c r="B144" s="45">
        <v>45845</v>
      </c>
      <c r="C144" s="51" t="s">
        <v>269</v>
      </c>
      <c r="D144" s="52" t="s">
        <v>452</v>
      </c>
      <c r="E144" s="43">
        <v>11</v>
      </c>
      <c r="F144" s="45">
        <v>45845</v>
      </c>
      <c r="G144" s="19" t="s">
        <v>243</v>
      </c>
      <c r="H144" s="19" t="s">
        <v>244</v>
      </c>
      <c r="I144" s="45">
        <v>45846</v>
      </c>
      <c r="J144" s="43" t="s">
        <v>338</v>
      </c>
      <c r="L144" s="43" t="s">
        <v>271</v>
      </c>
      <c r="M144" s="43" t="s">
        <v>15</v>
      </c>
      <c r="N144" s="43" t="s">
        <v>354</v>
      </c>
      <c r="O144" s="43" t="s">
        <v>276</v>
      </c>
      <c r="P144" s="43" t="s">
        <v>447</v>
      </c>
      <c r="Q144" s="4">
        <f>_xlfn.XLOOKUP(D144,'EV 업데이트'!AR:AR,'EV 업데이트'!C:C,"")</f>
        <v>10379</v>
      </c>
      <c r="R144" s="43" t="str">
        <f>_xlfn.XLOOKUP(D144,'EV 업데이트'!AR:AR,'EV 업데이트'!G:G,"")</f>
        <v>지급신청(출고)</v>
      </c>
      <c r="S144" s="10" t="str">
        <f>_xlfn.XLOOKUP(D144,'EV 업데이트'!AR:AR,'EV 업데이트'!W:W,"")</f>
        <v>New Model Y RWD</v>
      </c>
      <c r="T144" s="43" t="str">
        <f>_xlfn.XLOOKUP(D144,'EV 업데이트'!AR:AR,'EV 업데이트'!BH:BH,"")</f>
        <v>Y (리스 단체(법인))</v>
      </c>
    </row>
    <row r="145" spans="1:20">
      <c r="A145" s="43">
        <v>144</v>
      </c>
      <c r="B145" s="45">
        <v>45845</v>
      </c>
      <c r="C145" s="4" t="s">
        <v>10</v>
      </c>
      <c r="D145" s="43" t="s">
        <v>453</v>
      </c>
      <c r="E145" s="43">
        <v>1</v>
      </c>
      <c r="F145" s="45">
        <v>45845</v>
      </c>
      <c r="G145" s="19" t="s">
        <v>243</v>
      </c>
      <c r="H145" s="19" t="s">
        <v>244</v>
      </c>
      <c r="I145" s="45">
        <v>45846</v>
      </c>
      <c r="J145" s="43" t="s">
        <v>261</v>
      </c>
      <c r="K145" s="4" t="s">
        <v>248</v>
      </c>
      <c r="M145" s="43" t="s">
        <v>11</v>
      </c>
      <c r="N145" s="43" t="s">
        <v>247</v>
      </c>
      <c r="O145" s="43" t="s">
        <v>276</v>
      </c>
      <c r="P145" s="43" t="s">
        <v>357</v>
      </c>
      <c r="Q145" s="4">
        <f>_xlfn.XLOOKUP(D145,'EV 업데이트'!AR:AR,'EV 업데이트'!C:C,"")</f>
        <v>10380</v>
      </c>
      <c r="R145" s="43" t="str">
        <f>_xlfn.XLOOKUP(D145,'EV 업데이트'!AR:AR,'EV 업데이트'!G:G,"")</f>
        <v>지급신청(출고)</v>
      </c>
      <c r="S145" s="10" t="str">
        <f>_xlfn.XLOOKUP(D145,'EV 업데이트'!AR:AR,'EV 업데이트'!W:W,"")</f>
        <v>New Model Y RWD</v>
      </c>
      <c r="T145" s="43" t="str">
        <f>_xlfn.XLOOKUP(D145,'EV 업데이트'!AR:AR,'EV 업데이트'!BH:BH,"")</f>
        <v>Y (리스 개인사업자)</v>
      </c>
    </row>
    <row r="146" spans="1:20">
      <c r="A146" s="43">
        <v>145</v>
      </c>
      <c r="B146" s="45">
        <v>45845</v>
      </c>
      <c r="C146" s="4" t="s">
        <v>10</v>
      </c>
      <c r="D146" s="43" t="s">
        <v>454</v>
      </c>
      <c r="E146" s="43">
        <v>1</v>
      </c>
      <c r="F146" s="45">
        <v>45845</v>
      </c>
      <c r="G146" s="19" t="s">
        <v>243</v>
      </c>
      <c r="H146" s="19" t="s">
        <v>244</v>
      </c>
      <c r="I146" s="45">
        <v>45846</v>
      </c>
      <c r="J146" s="43" t="s">
        <v>261</v>
      </c>
      <c r="K146" s="4" t="s">
        <v>248</v>
      </c>
      <c r="M146" s="43" t="s">
        <v>11</v>
      </c>
      <c r="N146" s="43" t="s">
        <v>354</v>
      </c>
      <c r="O146" s="43" t="s">
        <v>276</v>
      </c>
      <c r="P146" s="43" t="s">
        <v>355</v>
      </c>
      <c r="Q146" s="4">
        <f>_xlfn.XLOOKUP(D146,'EV 업데이트'!AR:AR,'EV 업데이트'!C:C,"")</f>
        <v>10381</v>
      </c>
      <c r="R146" s="43" t="str">
        <f>_xlfn.XLOOKUP(D146,'EV 업데이트'!AR:AR,'EV 업데이트'!G:G,"")</f>
        <v>지급신청(출고)</v>
      </c>
      <c r="S146" s="10" t="str">
        <f>_xlfn.XLOOKUP(D146,'EV 업데이트'!AR:AR,'EV 업데이트'!W:W,"")</f>
        <v>New Model Y RWD</v>
      </c>
      <c r="T146" s="43" t="str">
        <f>_xlfn.XLOOKUP(D146,'EV 업데이트'!AR:AR,'EV 업데이트'!BH:BH,"")</f>
        <v>Y (리스 단체(법인))</v>
      </c>
    </row>
    <row r="147" spans="1:20">
      <c r="A147" s="43">
        <v>146</v>
      </c>
      <c r="B147" s="45">
        <v>45845</v>
      </c>
      <c r="C147" s="4" t="s">
        <v>10</v>
      </c>
      <c r="D147" s="43" t="s">
        <v>455</v>
      </c>
      <c r="E147" s="43">
        <v>1</v>
      </c>
      <c r="F147" s="45">
        <v>45845</v>
      </c>
      <c r="G147" s="19" t="s">
        <v>243</v>
      </c>
      <c r="H147" s="19" t="s">
        <v>244</v>
      </c>
      <c r="I147" s="45">
        <v>45846</v>
      </c>
      <c r="J147" s="43" t="s">
        <v>261</v>
      </c>
      <c r="K147" s="4" t="s">
        <v>248</v>
      </c>
      <c r="M147" s="43" t="s">
        <v>11</v>
      </c>
      <c r="N147" s="43" t="s">
        <v>247</v>
      </c>
      <c r="O147" s="43" t="s">
        <v>276</v>
      </c>
      <c r="P147" s="43" t="s">
        <v>456</v>
      </c>
      <c r="Q147" s="4">
        <f>_xlfn.XLOOKUP(D147,'EV 업데이트'!AR:AR,'EV 업데이트'!C:C,"")</f>
        <v>10382</v>
      </c>
      <c r="R147" s="43" t="str">
        <f>_xlfn.XLOOKUP(D147,'EV 업데이트'!AR:AR,'EV 업데이트'!G:G,"")</f>
        <v>지급신청(출고)</v>
      </c>
      <c r="S147" s="10" t="str">
        <f>_xlfn.XLOOKUP(D147,'EV 업데이트'!AR:AR,'EV 업데이트'!W:W,"")</f>
        <v>New Model Y RWD</v>
      </c>
      <c r="T147" s="43" t="str">
        <f>_xlfn.XLOOKUP(D147,'EV 업데이트'!AR:AR,'EV 업데이트'!BH:BH,"")</f>
        <v>Y (운용리스 개인)</v>
      </c>
    </row>
    <row r="148" spans="1:20">
      <c r="A148" s="43">
        <v>147</v>
      </c>
      <c r="B148" s="45">
        <v>45845</v>
      </c>
      <c r="C148" s="4" t="s">
        <v>10</v>
      </c>
      <c r="D148" s="43" t="s">
        <v>457</v>
      </c>
      <c r="E148" s="43">
        <v>1</v>
      </c>
      <c r="F148" s="45">
        <v>45845</v>
      </c>
      <c r="G148" s="19" t="s">
        <v>243</v>
      </c>
      <c r="H148" s="19" t="s">
        <v>244</v>
      </c>
      <c r="I148" s="45">
        <v>45846</v>
      </c>
      <c r="J148" s="43" t="s">
        <v>261</v>
      </c>
      <c r="K148" s="4" t="s">
        <v>248</v>
      </c>
      <c r="M148" s="43" t="s">
        <v>11</v>
      </c>
      <c r="N148" s="43" t="s">
        <v>354</v>
      </c>
      <c r="O148" s="43" t="s">
        <v>276</v>
      </c>
      <c r="P148" s="43" t="s">
        <v>357</v>
      </c>
      <c r="Q148" s="4">
        <f>_xlfn.XLOOKUP(D148,'EV 업데이트'!AR:AR,'EV 업데이트'!C:C,"")</f>
        <v>10383</v>
      </c>
      <c r="R148" s="43" t="str">
        <f>_xlfn.XLOOKUP(D148,'EV 업데이트'!AR:AR,'EV 업데이트'!G:G,"")</f>
        <v>지급신청(출고)</v>
      </c>
      <c r="S148" s="10" t="str">
        <f>_xlfn.XLOOKUP(D148,'EV 업데이트'!AR:AR,'EV 업데이트'!W:W,"")</f>
        <v>New Model Y RWD</v>
      </c>
      <c r="T148" s="43" t="str">
        <f>_xlfn.XLOOKUP(D148,'EV 업데이트'!AR:AR,'EV 업데이트'!BH:BH,"")</f>
        <v>Y (리스 개인사업자)</v>
      </c>
    </row>
    <row r="149" spans="1:20">
      <c r="A149" s="43">
        <v>148</v>
      </c>
      <c r="B149" s="45">
        <v>45845</v>
      </c>
      <c r="C149" s="4" t="s">
        <v>10</v>
      </c>
      <c r="D149" s="43" t="s">
        <v>458</v>
      </c>
      <c r="E149" s="43">
        <v>1</v>
      </c>
      <c r="F149" s="45">
        <v>45845</v>
      </c>
      <c r="G149" s="19" t="s">
        <v>243</v>
      </c>
      <c r="H149" s="19" t="s">
        <v>244</v>
      </c>
      <c r="I149" s="45">
        <v>45846</v>
      </c>
      <c r="J149" s="43" t="s">
        <v>261</v>
      </c>
      <c r="K149" s="4" t="s">
        <v>248</v>
      </c>
      <c r="M149" s="43" t="s">
        <v>11</v>
      </c>
      <c r="N149" s="43" t="s">
        <v>247</v>
      </c>
      <c r="O149" s="43" t="s">
        <v>276</v>
      </c>
      <c r="P149" s="43" t="s">
        <v>357</v>
      </c>
      <c r="Q149" s="4">
        <f>_xlfn.XLOOKUP(D149,'EV 업데이트'!AR:AR,'EV 업데이트'!C:C,"")</f>
        <v>10384</v>
      </c>
      <c r="R149" s="43" t="str">
        <f>_xlfn.XLOOKUP(D149,'EV 업데이트'!AR:AR,'EV 업데이트'!G:G,"")</f>
        <v>지급신청(출고)</v>
      </c>
      <c r="S149" s="10" t="str">
        <f>_xlfn.XLOOKUP(D149,'EV 업데이트'!AR:AR,'EV 업데이트'!W:W,"")</f>
        <v>New Model Y RWD</v>
      </c>
      <c r="T149" s="43" t="str">
        <f>_xlfn.XLOOKUP(D149,'EV 업데이트'!AR:AR,'EV 업데이트'!BH:BH,"")</f>
        <v>Y (리스 개인사업자)</v>
      </c>
    </row>
    <row r="150" spans="1:20" ht="17.25" customHeight="1">
      <c r="A150" s="43">
        <v>149</v>
      </c>
      <c r="B150" s="45">
        <v>45845</v>
      </c>
      <c r="C150" s="4" t="s">
        <v>10</v>
      </c>
      <c r="D150" s="43" t="s">
        <v>459</v>
      </c>
      <c r="E150" s="43">
        <v>1</v>
      </c>
      <c r="F150" s="45">
        <v>45845</v>
      </c>
      <c r="G150" s="19" t="s">
        <v>243</v>
      </c>
      <c r="H150" s="19" t="s">
        <v>244</v>
      </c>
      <c r="I150" s="45">
        <v>45846</v>
      </c>
      <c r="J150" s="43" t="s">
        <v>418</v>
      </c>
      <c r="M150" s="43" t="s">
        <v>11</v>
      </c>
      <c r="N150" s="43" t="s">
        <v>354</v>
      </c>
      <c r="O150" s="43" t="s">
        <v>276</v>
      </c>
      <c r="Q150" s="4">
        <f>_xlfn.XLOOKUP(D150,'EV 업데이트'!AR:AR,'EV 업데이트'!C:C,"")</f>
        <v>10386</v>
      </c>
      <c r="R150" s="43" t="str">
        <f>_xlfn.XLOOKUP(D150,'EV 업데이트'!AR:AR,'EV 업데이트'!G:G,"")</f>
        <v>지급신청(출고)</v>
      </c>
      <c r="S150" s="10" t="str">
        <f>_xlfn.XLOOKUP(D150,'EV 업데이트'!AR:AR,'EV 업데이트'!W:W,"")</f>
        <v>New Model Y RWD</v>
      </c>
      <c r="T150" s="43" t="str">
        <f>_xlfn.XLOOKUP(D150,'EV 업데이트'!AR:AR,'EV 업데이트'!BH:BH,"")</f>
        <v>Y (렌탈 단체(법인))</v>
      </c>
    </row>
    <row r="151" spans="1:20">
      <c r="A151" s="43">
        <v>150</v>
      </c>
      <c r="B151" s="45">
        <v>45846</v>
      </c>
      <c r="C151" s="43" t="s">
        <v>118</v>
      </c>
      <c r="D151" s="43" t="s">
        <v>460</v>
      </c>
      <c r="E151" s="43">
        <v>2</v>
      </c>
      <c r="F151" s="45">
        <v>45826</v>
      </c>
      <c r="G151" s="19" t="s">
        <v>243</v>
      </c>
      <c r="H151" s="19" t="s">
        <v>244</v>
      </c>
      <c r="I151" s="45">
        <v>45847</v>
      </c>
      <c r="J151" s="43" t="s">
        <v>418</v>
      </c>
      <c r="K151" s="4"/>
      <c r="M151" s="43" t="s">
        <v>11</v>
      </c>
      <c r="N151" s="43" t="s">
        <v>247</v>
      </c>
      <c r="O151" s="43" t="s">
        <v>276</v>
      </c>
      <c r="Q151" s="4">
        <f>_xlfn.XLOOKUP(D151,'EV 업데이트'!AR:AR,'EV 업데이트'!C:C,"")</f>
        <v>10473</v>
      </c>
      <c r="R151" s="43" t="str">
        <f>_xlfn.XLOOKUP(D151,'EV 업데이트'!AR:AR,'EV 업데이트'!G:G,"")</f>
        <v>지급신청(출고)</v>
      </c>
      <c r="S151" s="10" t="str">
        <f>_xlfn.XLOOKUP(D151,'EV 업데이트'!AR:AR,'EV 업데이트'!W:W,"")</f>
        <v>New Model Y RWD</v>
      </c>
      <c r="T151" s="43" t="str">
        <f>_xlfn.XLOOKUP(D151,'EV 업데이트'!AR:AR,'EV 업데이트'!BH:BH,"")</f>
        <v>Y (렌탈 단체(법인))</v>
      </c>
    </row>
    <row r="152" spans="1:20">
      <c r="A152" s="43">
        <v>151</v>
      </c>
      <c r="B152" s="45">
        <v>45846</v>
      </c>
      <c r="C152" s="4" t="s">
        <v>10</v>
      </c>
      <c r="D152" s="43" t="s">
        <v>461</v>
      </c>
      <c r="E152" s="43">
        <v>1</v>
      </c>
      <c r="F152" s="45">
        <v>45845</v>
      </c>
      <c r="G152" s="19" t="s">
        <v>243</v>
      </c>
      <c r="H152" s="19" t="s">
        <v>244</v>
      </c>
      <c r="I152" s="45">
        <v>45847</v>
      </c>
      <c r="J152" s="43" t="s">
        <v>261</v>
      </c>
      <c r="K152" s="4" t="s">
        <v>248</v>
      </c>
      <c r="M152" s="43" t="s">
        <v>11</v>
      </c>
      <c r="N152" s="43" t="s">
        <v>247</v>
      </c>
      <c r="O152" s="43" t="s">
        <v>276</v>
      </c>
      <c r="P152" s="43" t="s">
        <v>350</v>
      </c>
      <c r="Q152" s="4">
        <f>_xlfn.XLOOKUP(D152,'EV 업데이트'!AR:AR,'EV 업데이트'!C:C,"")</f>
        <v>10476</v>
      </c>
      <c r="R152" s="43" t="str">
        <f>_xlfn.XLOOKUP(D152,'EV 업데이트'!AR:AR,'EV 업데이트'!G:G,"")</f>
        <v>지급신청(출고)</v>
      </c>
      <c r="S152" s="10" t="str">
        <f>_xlfn.XLOOKUP(D152,'EV 업데이트'!AR:AR,'EV 업데이트'!W:W,"")</f>
        <v>New Model Y RWD</v>
      </c>
      <c r="T152" s="43" t="str">
        <f>_xlfn.XLOOKUP(D152,'EV 업데이트'!AR:AR,'EV 업데이트'!BH:BH,"")</f>
        <v>Y (운용리스 개인)</v>
      </c>
    </row>
    <row r="153" spans="1:20">
      <c r="A153" s="43">
        <v>152</v>
      </c>
      <c r="B153" s="45">
        <v>45846</v>
      </c>
      <c r="C153" s="4" t="s">
        <v>10</v>
      </c>
      <c r="D153" s="43" t="s">
        <v>462</v>
      </c>
      <c r="E153" s="43">
        <v>1</v>
      </c>
      <c r="F153" s="45">
        <v>45845</v>
      </c>
      <c r="G153" s="19" t="s">
        <v>243</v>
      </c>
      <c r="H153" s="19" t="s">
        <v>244</v>
      </c>
      <c r="I153" s="45">
        <v>45847</v>
      </c>
      <c r="J153" s="43" t="s">
        <v>261</v>
      </c>
      <c r="K153" s="4" t="s">
        <v>248</v>
      </c>
      <c r="M153" s="43" t="s">
        <v>11</v>
      </c>
      <c r="N153" s="43" t="s">
        <v>247</v>
      </c>
      <c r="O153" s="43" t="s">
        <v>276</v>
      </c>
      <c r="P153" s="43" t="s">
        <v>463</v>
      </c>
      <c r="Q153" s="4">
        <f>_xlfn.XLOOKUP(D153,'EV 업데이트'!AR:AR,'EV 업데이트'!C:C,"")</f>
        <v>10595</v>
      </c>
      <c r="R153" s="43" t="str">
        <f>_xlfn.XLOOKUP(D153,'EV 업데이트'!AR:AR,'EV 업데이트'!G:G,"")</f>
        <v>지급신청(출고)</v>
      </c>
      <c r="S153" s="10" t="str">
        <f>_xlfn.XLOOKUP(D153,'EV 업데이트'!AR:AR,'EV 업데이트'!W:W,"")</f>
        <v>New Model Y RWD</v>
      </c>
      <c r="T153" s="43" t="str">
        <f>_xlfn.XLOOKUP(D153,'EV 업데이트'!AR:AR,'EV 업데이트'!BH:BH,"")</f>
        <v>Y (운용리스 개인)</v>
      </c>
    </row>
    <row r="154" spans="1:20">
      <c r="A154" s="43">
        <v>153</v>
      </c>
      <c r="B154" s="45">
        <v>45846</v>
      </c>
      <c r="C154" s="4" t="s">
        <v>27</v>
      </c>
      <c r="D154" s="43" t="s">
        <v>464</v>
      </c>
      <c r="E154" s="43">
        <v>18</v>
      </c>
      <c r="F154" s="45">
        <v>45821</v>
      </c>
      <c r="G154" s="4" t="s">
        <v>273</v>
      </c>
      <c r="H154" s="4" t="s">
        <v>244</v>
      </c>
      <c r="I154" s="45">
        <v>45847</v>
      </c>
      <c r="J154" s="43" t="s">
        <v>418</v>
      </c>
      <c r="K154" s="4"/>
      <c r="M154" s="43" t="s">
        <v>11</v>
      </c>
      <c r="N154" s="43" t="s">
        <v>247</v>
      </c>
      <c r="O154" s="43" t="s">
        <v>276</v>
      </c>
      <c r="P154" s="43" t="s">
        <v>465</v>
      </c>
      <c r="Q154" s="4">
        <f>_xlfn.XLOOKUP(D154,'EV 업데이트'!AR:AR,'EV 업데이트'!C:C,"")</f>
        <v>10480</v>
      </c>
      <c r="R154" s="43" t="str">
        <f>_xlfn.XLOOKUP(D154,'EV 업데이트'!AR:AR,'EV 업데이트'!G:G,"")</f>
        <v>신청승인(지원확정)</v>
      </c>
      <c r="S154" s="10" t="str">
        <f>_xlfn.XLOOKUP(D154,'EV 업데이트'!AR:AR,'EV 업데이트'!W:W,"")</f>
        <v>Model 3 RWD</v>
      </c>
      <c r="T154" s="43" t="str">
        <f>_xlfn.XLOOKUP(D154,'EV 업데이트'!AR:AR,'EV 업데이트'!BH:BH,"")</f>
        <v>Y (렌탈 단체(법인))</v>
      </c>
    </row>
    <row r="155" spans="1:20">
      <c r="A155" s="43">
        <v>154</v>
      </c>
      <c r="B155" s="45">
        <v>45846</v>
      </c>
      <c r="C155" s="4" t="s">
        <v>27</v>
      </c>
      <c r="D155" s="43" t="s">
        <v>466</v>
      </c>
      <c r="E155" s="43">
        <v>1</v>
      </c>
      <c r="F155" s="45">
        <v>45839</v>
      </c>
      <c r="G155" s="4" t="s">
        <v>273</v>
      </c>
      <c r="H155" s="4" t="s">
        <v>244</v>
      </c>
      <c r="I155" s="45">
        <v>45847</v>
      </c>
      <c r="J155" s="43" t="s">
        <v>349</v>
      </c>
      <c r="K155" s="4" t="s">
        <v>248</v>
      </c>
      <c r="M155" s="43" t="s">
        <v>11</v>
      </c>
      <c r="N155" s="43" t="s">
        <v>247</v>
      </c>
      <c r="O155" s="43" t="s">
        <v>276</v>
      </c>
      <c r="P155" s="43" t="s">
        <v>467</v>
      </c>
      <c r="Q155" s="4">
        <f>_xlfn.XLOOKUP(D155,'EV 업데이트'!AR:AR,'EV 업데이트'!C:C,"")</f>
        <v>10605</v>
      </c>
      <c r="R155" s="43" t="str">
        <f>_xlfn.XLOOKUP(D155,'EV 업데이트'!AR:AR,'EV 업데이트'!G:G,"")</f>
        <v>신청승인(지원확정)</v>
      </c>
      <c r="S155" s="10" t="str">
        <f>_xlfn.XLOOKUP(D155,'EV 업데이트'!AR:AR,'EV 업데이트'!W:W,"")</f>
        <v>Model 3 RWD</v>
      </c>
      <c r="T155" s="43" t="str">
        <f>_xlfn.XLOOKUP(D155,'EV 업데이트'!AR:AR,'EV 업데이트'!BH:BH,"")</f>
        <v>Y (렌탈 개인사업자)</v>
      </c>
    </row>
    <row r="156" spans="1:20">
      <c r="A156" s="43">
        <v>155</v>
      </c>
      <c r="B156" s="45">
        <v>45847</v>
      </c>
      <c r="C156" s="4" t="s">
        <v>50</v>
      </c>
      <c r="D156" s="43" t="s">
        <v>468</v>
      </c>
      <c r="E156" s="43">
        <v>1</v>
      </c>
      <c r="F156" s="45">
        <v>45810</v>
      </c>
      <c r="G156" s="19" t="s">
        <v>243</v>
      </c>
      <c r="H156" s="19" t="s">
        <v>244</v>
      </c>
      <c r="I156" s="45">
        <v>45859</v>
      </c>
      <c r="J156" s="43" t="s">
        <v>349</v>
      </c>
      <c r="K156" s="4"/>
      <c r="L156" s="43" t="s">
        <v>469</v>
      </c>
      <c r="M156" s="43" t="s">
        <v>11</v>
      </c>
      <c r="N156" s="43" t="s">
        <v>247</v>
      </c>
      <c r="O156" s="43" t="s">
        <v>276</v>
      </c>
      <c r="Q156" s="4">
        <f>_xlfn.XLOOKUP(D156,'EV 업데이트'!AR:AR,'EV 업데이트'!C:C,"")</f>
        <v>2152</v>
      </c>
      <c r="R156" s="43" t="str">
        <f>_xlfn.XLOOKUP(D156,'EV 업데이트'!AR:AR,'EV 업데이트'!G:G,"")</f>
        <v>신청승인(지원확정)</v>
      </c>
      <c r="S156" s="10" t="str">
        <f>_xlfn.XLOOKUP(D156,'EV 업데이트'!AR:AR,'EV 업데이트'!W:W,"")</f>
        <v>New Model Y RWD</v>
      </c>
      <c r="T156" s="43" t="str">
        <f>_xlfn.XLOOKUP(D156,'EV 업데이트'!AR:AR,'EV 업데이트'!BH:BH,"")</f>
        <v>Y (렌탈 단체(법인))</v>
      </c>
    </row>
    <row r="157" spans="1:20">
      <c r="A157" s="43">
        <v>156</v>
      </c>
      <c r="B157" s="45">
        <v>45849</v>
      </c>
      <c r="C157" s="4" t="s">
        <v>10</v>
      </c>
      <c r="D157" s="43" t="s">
        <v>470</v>
      </c>
      <c r="E157" s="43">
        <v>1</v>
      </c>
      <c r="F157" s="45">
        <v>45838</v>
      </c>
      <c r="G157" s="19" t="s">
        <v>273</v>
      </c>
      <c r="H157" s="19" t="s">
        <v>244</v>
      </c>
      <c r="I157" s="45">
        <v>45856</v>
      </c>
      <c r="J157" s="43" t="s">
        <v>418</v>
      </c>
      <c r="K157" s="4"/>
      <c r="M157" s="43" t="s">
        <v>11</v>
      </c>
      <c r="N157" s="43" t="s">
        <v>247</v>
      </c>
      <c r="O157" s="43" t="s">
        <v>276</v>
      </c>
      <c r="Q157" s="4">
        <f>_xlfn.XLOOKUP(D157,'EV 업데이트'!AR:AR,'EV 업데이트'!C:C,"")</f>
        <v>10653</v>
      </c>
      <c r="R157" s="43" t="str">
        <f>_xlfn.XLOOKUP(D157,'EV 업데이트'!AR:AR,'EV 업데이트'!G:G,"")</f>
        <v>신청승인(지원확정)</v>
      </c>
      <c r="S157" s="10" t="str">
        <f>_xlfn.XLOOKUP(D157,'EV 업데이트'!AR:AR,'EV 업데이트'!W:W,"")</f>
        <v>Model 3 RWD</v>
      </c>
      <c r="T157" s="43" t="str">
        <f>_xlfn.XLOOKUP(D157,'EV 업데이트'!AR:AR,'EV 업데이트'!BH:BH,"")</f>
        <v>Y (렌탈 단체(법인))</v>
      </c>
    </row>
    <row r="158" spans="1:20">
      <c r="A158" s="43">
        <v>157</v>
      </c>
      <c r="B158" s="45">
        <v>45849</v>
      </c>
      <c r="C158" s="4" t="s">
        <v>10</v>
      </c>
      <c r="D158" s="43" t="s">
        <v>471</v>
      </c>
      <c r="E158" s="43">
        <v>1</v>
      </c>
      <c r="F158" s="45">
        <v>45793</v>
      </c>
      <c r="G158" s="19" t="s">
        <v>273</v>
      </c>
      <c r="H158" s="19" t="s">
        <v>244</v>
      </c>
      <c r="I158" s="45">
        <v>45856</v>
      </c>
      <c r="J158" s="43" t="s">
        <v>418</v>
      </c>
      <c r="K158" s="4"/>
      <c r="M158" s="43" t="s">
        <v>11</v>
      </c>
      <c r="N158" s="43" t="s">
        <v>247</v>
      </c>
      <c r="O158" s="43" t="s">
        <v>276</v>
      </c>
      <c r="Q158" s="4">
        <f>_xlfn.XLOOKUP(D158,'EV 업데이트'!AR:AR,'EV 업데이트'!C:C,"")</f>
        <v>10659</v>
      </c>
      <c r="R158" s="43" t="str">
        <f>_xlfn.XLOOKUP(D158,'EV 업데이트'!AR:AR,'EV 업데이트'!G:G,"")</f>
        <v>신청승인(지원확정)</v>
      </c>
      <c r="S158" s="10" t="str">
        <f>_xlfn.XLOOKUP(D158,'EV 업데이트'!AR:AR,'EV 업데이트'!W:W,"")</f>
        <v>Model 3 RWD</v>
      </c>
      <c r="T158" s="43" t="str">
        <f>_xlfn.XLOOKUP(D158,'EV 업데이트'!AR:AR,'EV 업데이트'!BH:BH,"")</f>
        <v>Y (렌탈 단체(법인))</v>
      </c>
    </row>
    <row r="159" spans="1:20">
      <c r="A159" s="43">
        <v>158</v>
      </c>
      <c r="B159" s="45">
        <v>45849</v>
      </c>
      <c r="C159" s="4" t="s">
        <v>31</v>
      </c>
      <c r="D159" s="43" t="s">
        <v>472</v>
      </c>
      <c r="E159" s="43">
        <v>50</v>
      </c>
      <c r="F159" s="45">
        <v>45839</v>
      </c>
      <c r="G159" s="19" t="s">
        <v>243</v>
      </c>
      <c r="H159" s="19" t="s">
        <v>244</v>
      </c>
      <c r="I159" s="45">
        <v>45856</v>
      </c>
      <c r="J159" s="43" t="s">
        <v>418</v>
      </c>
      <c r="K159" s="4"/>
      <c r="M159" s="43" t="s">
        <v>11</v>
      </c>
      <c r="N159" s="43" t="s">
        <v>247</v>
      </c>
      <c r="O159" s="43" t="s">
        <v>276</v>
      </c>
      <c r="Q159" s="4">
        <f>_xlfn.XLOOKUP(D159,'EV 업데이트'!AR:AR,'EV 업데이트'!C:C,"")</f>
        <v>10679</v>
      </c>
      <c r="R159" s="43" t="str">
        <f>_xlfn.XLOOKUP(D159,'EV 업데이트'!AR:AR,'EV 업데이트'!G:G,"")</f>
        <v>신청승인(지원확정)</v>
      </c>
      <c r="S159" s="10" t="str">
        <f>_xlfn.XLOOKUP(D159,'EV 업데이트'!AR:AR,'EV 업데이트'!W:W,"")</f>
        <v>New Model Y RWD</v>
      </c>
      <c r="T159" s="43" t="str">
        <f>_xlfn.XLOOKUP(D159,'EV 업데이트'!AR:AR,'EV 업데이트'!BH:BH,"")</f>
        <v>Y (렌탈 단체(법인))</v>
      </c>
    </row>
    <row r="160" spans="1:20">
      <c r="A160" s="43">
        <v>159</v>
      </c>
      <c r="B160" s="45">
        <v>45849</v>
      </c>
      <c r="C160" s="4" t="s">
        <v>31</v>
      </c>
      <c r="D160" s="43" t="s">
        <v>473</v>
      </c>
      <c r="E160" s="43">
        <v>50</v>
      </c>
      <c r="F160" s="45">
        <v>45839</v>
      </c>
      <c r="G160" s="19" t="s">
        <v>243</v>
      </c>
      <c r="H160" s="19" t="s">
        <v>244</v>
      </c>
      <c r="I160" s="45">
        <v>45856</v>
      </c>
      <c r="J160" s="43" t="s">
        <v>418</v>
      </c>
      <c r="K160" s="4"/>
      <c r="M160" s="43" t="s">
        <v>11</v>
      </c>
      <c r="N160" s="43" t="s">
        <v>247</v>
      </c>
      <c r="O160" s="43" t="s">
        <v>276</v>
      </c>
      <c r="Q160" s="4">
        <f>_xlfn.XLOOKUP(D160,'EV 업데이트'!AR:AR,'EV 업데이트'!C:C,"")</f>
        <v>10683</v>
      </c>
      <c r="R160" s="43" t="str">
        <f>_xlfn.XLOOKUP(D160,'EV 업데이트'!AR:AR,'EV 업데이트'!G:G,"")</f>
        <v>신청승인(지원확정)</v>
      </c>
      <c r="S160" s="10" t="str">
        <f>_xlfn.XLOOKUP(D160,'EV 업데이트'!AR:AR,'EV 업데이트'!W:W,"")</f>
        <v>New Model Y RWD</v>
      </c>
      <c r="T160" s="43" t="str">
        <f>_xlfn.XLOOKUP(D160,'EV 업데이트'!AR:AR,'EV 업데이트'!BH:BH,"")</f>
        <v>Y (렌탈 단체(법인))</v>
      </c>
    </row>
    <row r="161" spans="1:20">
      <c r="A161" s="43">
        <v>160</v>
      </c>
      <c r="B161" s="45">
        <v>45849</v>
      </c>
      <c r="C161" s="43" t="s">
        <v>27</v>
      </c>
      <c r="D161" s="43" t="s">
        <v>474</v>
      </c>
      <c r="E161" s="43">
        <v>50</v>
      </c>
      <c r="F161" s="45">
        <v>45849</v>
      </c>
      <c r="G161" s="19" t="s">
        <v>243</v>
      </c>
      <c r="H161" s="19" t="s">
        <v>244</v>
      </c>
      <c r="I161" s="45">
        <v>45856</v>
      </c>
      <c r="J161" s="43" t="s">
        <v>418</v>
      </c>
      <c r="K161" s="4"/>
      <c r="M161" s="43" t="s">
        <v>11</v>
      </c>
      <c r="N161" s="43" t="s">
        <v>247</v>
      </c>
      <c r="O161" s="43" t="s">
        <v>276</v>
      </c>
      <c r="Q161" s="4">
        <f>_xlfn.XLOOKUP(D161,'EV 업데이트'!AR:AR,'EV 업데이트'!C:C,"")</f>
        <v>10688</v>
      </c>
      <c r="R161" s="43" t="str">
        <f>_xlfn.XLOOKUP(D161,'EV 업데이트'!AR:AR,'EV 업데이트'!G:G,"")</f>
        <v>신청승인(지원확정)</v>
      </c>
      <c r="S161" s="10" t="str">
        <f>_xlfn.XLOOKUP(D161,'EV 업데이트'!AR:AR,'EV 업데이트'!W:W,"")</f>
        <v>New Model Y RWD</v>
      </c>
      <c r="T161" s="43" t="str">
        <f>_xlfn.XLOOKUP(D161,'EV 업데이트'!AR:AR,'EV 업데이트'!BH:BH,"")</f>
        <v>Y (렌탈 단체(법인))</v>
      </c>
    </row>
    <row r="162" spans="1:20">
      <c r="A162" s="43">
        <v>161</v>
      </c>
      <c r="B162" s="45">
        <v>45849</v>
      </c>
      <c r="C162" s="43" t="s">
        <v>17</v>
      </c>
      <c r="D162" s="43" t="s">
        <v>475</v>
      </c>
      <c r="E162" s="43">
        <v>10</v>
      </c>
      <c r="F162" s="45">
        <v>45849</v>
      </c>
      <c r="G162" s="19" t="s">
        <v>243</v>
      </c>
      <c r="H162" s="19" t="s">
        <v>244</v>
      </c>
      <c r="I162" s="45">
        <v>45856</v>
      </c>
      <c r="J162" s="43" t="s">
        <v>418</v>
      </c>
      <c r="K162" s="4"/>
      <c r="M162" s="43" t="s">
        <v>15</v>
      </c>
      <c r="N162" s="43" t="s">
        <v>247</v>
      </c>
      <c r="O162" s="43" t="s">
        <v>276</v>
      </c>
      <c r="Q162" s="4">
        <f>_xlfn.XLOOKUP(D162,'EV 업데이트'!AR:AR,'EV 업데이트'!C:C,"")</f>
        <v>10698</v>
      </c>
      <c r="R162" s="43" t="str">
        <f>_xlfn.XLOOKUP(D162,'EV 업데이트'!AR:AR,'EV 업데이트'!G:G,"")</f>
        <v>신청승인(지원확정)</v>
      </c>
      <c r="S162" s="10" t="str">
        <f>_xlfn.XLOOKUP(D162,'EV 업데이트'!AR:AR,'EV 업데이트'!W:W,"")</f>
        <v>New Model Y RWD</v>
      </c>
      <c r="T162" s="43" t="str">
        <f>_xlfn.XLOOKUP(D162,'EV 업데이트'!AR:AR,'EV 업데이트'!BH:BH,"")</f>
        <v>Y (렌탈 단체(법인))</v>
      </c>
    </row>
    <row r="163" spans="1:20">
      <c r="A163" s="43">
        <v>162</v>
      </c>
      <c r="B163" s="45">
        <v>45849</v>
      </c>
      <c r="C163" s="43" t="s">
        <v>27</v>
      </c>
      <c r="D163" s="43" t="s">
        <v>476</v>
      </c>
      <c r="E163" s="43">
        <v>28</v>
      </c>
      <c r="F163" s="45">
        <v>45839</v>
      </c>
      <c r="G163" s="19" t="s">
        <v>243</v>
      </c>
      <c r="H163" s="19" t="s">
        <v>244</v>
      </c>
      <c r="I163" s="45">
        <v>45856</v>
      </c>
      <c r="J163" s="43" t="s">
        <v>418</v>
      </c>
      <c r="K163" s="4"/>
      <c r="M163" s="43" t="s">
        <v>11</v>
      </c>
      <c r="N163" s="43" t="s">
        <v>247</v>
      </c>
      <c r="O163" s="43" t="s">
        <v>276</v>
      </c>
      <c r="Q163" s="4">
        <f>_xlfn.XLOOKUP(D163,'EV 업데이트'!AR:AR,'EV 업데이트'!C:C,"")</f>
        <v>10713</v>
      </c>
      <c r="R163" s="43" t="str">
        <f>_xlfn.XLOOKUP(D163,'EV 업데이트'!AR:AR,'EV 업데이트'!G:G,"")</f>
        <v>신청승인(지원확정)</v>
      </c>
      <c r="S163" s="10" t="str">
        <f>_xlfn.XLOOKUP(D163,'EV 업데이트'!AR:AR,'EV 업데이트'!W:W,"")</f>
        <v>New Model Y RWD</v>
      </c>
      <c r="T163" s="43" t="str">
        <f>_xlfn.XLOOKUP(D163,'EV 업데이트'!AR:AR,'EV 업데이트'!BH:BH,"")</f>
        <v>Y (렌탈 단체(법인))</v>
      </c>
    </row>
    <row r="164" spans="1:20">
      <c r="A164" s="43">
        <v>163</v>
      </c>
      <c r="B164" s="45">
        <v>45849</v>
      </c>
      <c r="C164" s="43" t="s">
        <v>46</v>
      </c>
      <c r="D164" s="43" t="s">
        <v>477</v>
      </c>
      <c r="E164" s="43">
        <v>50</v>
      </c>
      <c r="F164" s="45">
        <v>45849</v>
      </c>
      <c r="G164" s="19" t="s">
        <v>243</v>
      </c>
      <c r="H164" s="19" t="s">
        <v>244</v>
      </c>
      <c r="I164" s="45">
        <v>45856</v>
      </c>
      <c r="J164" s="43" t="s">
        <v>338</v>
      </c>
      <c r="K164" s="4"/>
      <c r="M164" s="43" t="s">
        <v>15</v>
      </c>
      <c r="N164" s="43" t="s">
        <v>247</v>
      </c>
      <c r="O164" s="43" t="s">
        <v>276</v>
      </c>
      <c r="Q164" s="4">
        <f>_xlfn.XLOOKUP(D164,'EV 업데이트'!AR:AR,'EV 업데이트'!C:C,"")</f>
        <v>10735</v>
      </c>
      <c r="R164" s="43" t="str">
        <f>_xlfn.XLOOKUP(D164,'EV 업데이트'!AR:AR,'EV 업데이트'!G:G,"")</f>
        <v>신청승인(지원확정)</v>
      </c>
      <c r="S164" s="10" t="str">
        <f>_xlfn.XLOOKUP(D164,'EV 업데이트'!AR:AR,'EV 업데이트'!W:W,"")</f>
        <v>New Model Y RWD</v>
      </c>
      <c r="T164" s="43" t="str">
        <f>_xlfn.XLOOKUP(D164,'EV 업데이트'!AR:AR,'EV 업데이트'!BH:BH,"")</f>
        <v>Y (리스 단체(법인))</v>
      </c>
    </row>
    <row r="165" spans="1:20">
      <c r="A165" s="43">
        <v>164</v>
      </c>
      <c r="B165" s="45">
        <v>45849</v>
      </c>
      <c r="C165" s="43" t="s">
        <v>46</v>
      </c>
      <c r="D165" s="43" t="s">
        <v>478</v>
      </c>
      <c r="E165" s="43">
        <v>50</v>
      </c>
      <c r="F165" s="45">
        <v>45849</v>
      </c>
      <c r="G165" s="19" t="s">
        <v>243</v>
      </c>
      <c r="H165" s="19" t="s">
        <v>244</v>
      </c>
      <c r="I165" s="45">
        <v>45856</v>
      </c>
      <c r="J165" s="43" t="s">
        <v>338</v>
      </c>
      <c r="K165" s="4"/>
      <c r="M165" s="43" t="s">
        <v>15</v>
      </c>
      <c r="N165" s="43" t="s">
        <v>247</v>
      </c>
      <c r="O165" s="43" t="s">
        <v>276</v>
      </c>
      <c r="Q165" s="4">
        <f>_xlfn.XLOOKUP(D165,'EV 업데이트'!AR:AR,'EV 업데이트'!C:C,"")</f>
        <v>10737</v>
      </c>
      <c r="R165" s="43" t="str">
        <f>_xlfn.XLOOKUP(D165,'EV 업데이트'!AR:AR,'EV 업데이트'!G:G,"")</f>
        <v>신청승인(지원확정)</v>
      </c>
      <c r="S165" s="10" t="str">
        <f>_xlfn.XLOOKUP(D165,'EV 업데이트'!AR:AR,'EV 업데이트'!W:W,"")</f>
        <v>New Model Y RWD</v>
      </c>
      <c r="T165" s="43" t="str">
        <f>_xlfn.XLOOKUP(D165,'EV 업데이트'!AR:AR,'EV 업데이트'!BH:BH,"")</f>
        <v>Y (리스 단체(법인))</v>
      </c>
    </row>
    <row r="166" spans="1:20">
      <c r="A166" s="43">
        <v>165</v>
      </c>
      <c r="B166" s="45">
        <v>45849</v>
      </c>
      <c r="C166" s="43" t="s">
        <v>27</v>
      </c>
      <c r="D166" s="43" t="s">
        <v>479</v>
      </c>
      <c r="E166" s="43">
        <v>1</v>
      </c>
      <c r="F166" s="45">
        <v>45839</v>
      </c>
      <c r="G166" s="19" t="s">
        <v>243</v>
      </c>
      <c r="H166" s="19" t="s">
        <v>244</v>
      </c>
      <c r="I166" s="45">
        <v>45856</v>
      </c>
      <c r="J166" s="43" t="s">
        <v>349</v>
      </c>
      <c r="K166" s="4" t="s">
        <v>248</v>
      </c>
      <c r="M166" s="43" t="s">
        <v>11</v>
      </c>
      <c r="N166" s="43" t="s">
        <v>247</v>
      </c>
      <c r="O166" s="43" t="s">
        <v>276</v>
      </c>
      <c r="P166" s="43" t="s">
        <v>357</v>
      </c>
      <c r="Q166" s="4">
        <f>_xlfn.XLOOKUP(D166,'EV 업데이트'!AR:AR,'EV 업데이트'!C:C,"")</f>
        <v>10835</v>
      </c>
      <c r="R166" s="43" t="str">
        <f>_xlfn.XLOOKUP(D166,'EV 업데이트'!AR:AR,'EV 업데이트'!G:G,"")</f>
        <v>신청승인(지원확정)</v>
      </c>
      <c r="S166" s="10" t="str">
        <f>_xlfn.XLOOKUP(D166,'EV 업데이트'!AR:AR,'EV 업데이트'!W:W,"")</f>
        <v>New Model Y RWD</v>
      </c>
      <c r="T166" s="43" t="str">
        <f>_xlfn.XLOOKUP(D166,'EV 업데이트'!AR:AR,'EV 업데이트'!BH:BH,"")</f>
        <v>Y (렌탈 개인사업자)</v>
      </c>
    </row>
    <row r="167" spans="1:20">
      <c r="A167" s="43">
        <v>166</v>
      </c>
      <c r="B167" s="45">
        <v>45849</v>
      </c>
      <c r="C167" s="43" t="s">
        <v>27</v>
      </c>
      <c r="D167" s="43" t="s">
        <v>480</v>
      </c>
      <c r="E167" s="43">
        <v>1</v>
      </c>
      <c r="F167" s="45">
        <v>45839</v>
      </c>
      <c r="G167" s="19" t="s">
        <v>243</v>
      </c>
      <c r="H167" s="19" t="s">
        <v>244</v>
      </c>
      <c r="I167" s="45">
        <v>45856</v>
      </c>
      <c r="J167" s="43" t="s">
        <v>349</v>
      </c>
      <c r="K167" s="4" t="s">
        <v>248</v>
      </c>
      <c r="M167" s="43" t="s">
        <v>11</v>
      </c>
      <c r="N167" s="43" t="s">
        <v>247</v>
      </c>
      <c r="O167" s="43" t="s">
        <v>276</v>
      </c>
      <c r="P167" s="43" t="s">
        <v>350</v>
      </c>
      <c r="Q167" s="4">
        <f>_xlfn.XLOOKUP(D167,'EV 업데이트'!AR:AR,'EV 업데이트'!C:C,"")</f>
        <v>10838</v>
      </c>
      <c r="R167" s="43" t="str">
        <f>_xlfn.XLOOKUP(D167,'EV 업데이트'!AR:AR,'EV 업데이트'!G:G,"")</f>
        <v>신청승인(지원확정)</v>
      </c>
      <c r="S167" s="10" t="str">
        <f>_xlfn.XLOOKUP(D167,'EV 업데이트'!AR:AR,'EV 업데이트'!W:W,"")</f>
        <v>New Model Y RWD</v>
      </c>
      <c r="T167" s="43" t="str">
        <f>_xlfn.XLOOKUP(D167,'EV 업데이트'!AR:AR,'EV 업데이트'!BH:BH,"")</f>
        <v>Y (렌탈 개인)</v>
      </c>
    </row>
    <row r="168" spans="1:20">
      <c r="A168" s="43">
        <v>167</v>
      </c>
      <c r="B168" s="45">
        <v>45849</v>
      </c>
      <c r="C168" s="43" t="s">
        <v>27</v>
      </c>
      <c r="D168" s="43" t="s">
        <v>481</v>
      </c>
      <c r="E168" s="43">
        <v>1</v>
      </c>
      <c r="F168" s="45">
        <v>45839</v>
      </c>
      <c r="G168" s="19" t="s">
        <v>243</v>
      </c>
      <c r="H168" s="19" t="s">
        <v>244</v>
      </c>
      <c r="I168" s="45">
        <v>45856</v>
      </c>
      <c r="J168" s="43" t="s">
        <v>349</v>
      </c>
      <c r="K168" s="4" t="s">
        <v>248</v>
      </c>
      <c r="M168" s="43" t="s">
        <v>11</v>
      </c>
      <c r="N168" s="43" t="s">
        <v>247</v>
      </c>
      <c r="O168" s="43" t="s">
        <v>276</v>
      </c>
      <c r="P168" s="43" t="s">
        <v>350</v>
      </c>
      <c r="Q168" s="4">
        <f>_xlfn.XLOOKUP(D168,'EV 업데이트'!AR:AR,'EV 업데이트'!C:C,"")</f>
        <v>10841</v>
      </c>
      <c r="R168" s="43" t="str">
        <f>_xlfn.XLOOKUP(D168,'EV 업데이트'!AR:AR,'EV 업데이트'!G:G,"")</f>
        <v>신청승인(지원확정)</v>
      </c>
      <c r="S168" s="10" t="str">
        <f>_xlfn.XLOOKUP(D168,'EV 업데이트'!AR:AR,'EV 업데이트'!W:W,"")</f>
        <v>New Model Y RWD</v>
      </c>
      <c r="T168" s="43" t="str">
        <f>_xlfn.XLOOKUP(D168,'EV 업데이트'!AR:AR,'EV 업데이트'!BH:BH,"")</f>
        <v>Y (렌탈 개인)</v>
      </c>
    </row>
    <row r="169" spans="1:20">
      <c r="A169" s="43">
        <v>168</v>
      </c>
      <c r="B169" s="45">
        <v>45849</v>
      </c>
      <c r="C169" s="43" t="s">
        <v>27</v>
      </c>
      <c r="D169" s="43" t="s">
        <v>482</v>
      </c>
      <c r="E169" s="43">
        <v>1</v>
      </c>
      <c r="F169" s="45">
        <v>45839</v>
      </c>
      <c r="G169" s="19" t="s">
        <v>243</v>
      </c>
      <c r="H169" s="19" t="s">
        <v>244</v>
      </c>
      <c r="I169" s="45">
        <v>45856</v>
      </c>
      <c r="J169" s="43" t="s">
        <v>349</v>
      </c>
      <c r="K169" s="4" t="s">
        <v>248</v>
      </c>
      <c r="M169" s="43" t="s">
        <v>11</v>
      </c>
      <c r="N169" s="43" t="s">
        <v>247</v>
      </c>
      <c r="O169" s="43" t="s">
        <v>276</v>
      </c>
      <c r="P169" s="43" t="s">
        <v>357</v>
      </c>
      <c r="Q169" s="4">
        <f>_xlfn.XLOOKUP(D169,'EV 업데이트'!AR:AR,'EV 업데이트'!C:C,"")</f>
        <v>10846</v>
      </c>
      <c r="R169" s="43" t="str">
        <f>_xlfn.XLOOKUP(D169,'EV 업데이트'!AR:AR,'EV 업데이트'!G:G,"")</f>
        <v>신청승인(지원확정)</v>
      </c>
      <c r="S169" s="10" t="str">
        <f>_xlfn.XLOOKUP(D169,'EV 업데이트'!AR:AR,'EV 업데이트'!W:W,"")</f>
        <v>New Model Y RWD</v>
      </c>
      <c r="T169" s="43" t="str">
        <f>_xlfn.XLOOKUP(D169,'EV 업데이트'!AR:AR,'EV 업데이트'!BH:BH,"")</f>
        <v>Y (렌탈 개인사업자)</v>
      </c>
    </row>
    <row r="170" spans="1:20">
      <c r="A170" s="43">
        <v>169</v>
      </c>
      <c r="B170" s="45">
        <v>45849</v>
      </c>
      <c r="C170" s="43" t="s">
        <v>27</v>
      </c>
      <c r="D170" s="43" t="s">
        <v>483</v>
      </c>
      <c r="E170" s="43">
        <v>1</v>
      </c>
      <c r="F170" s="45">
        <v>45839</v>
      </c>
      <c r="G170" s="19" t="s">
        <v>243</v>
      </c>
      <c r="H170" s="19" t="s">
        <v>244</v>
      </c>
      <c r="I170" s="45">
        <v>45856</v>
      </c>
      <c r="J170" s="43" t="s">
        <v>349</v>
      </c>
      <c r="K170" s="4" t="s">
        <v>248</v>
      </c>
      <c r="M170" s="43" t="s">
        <v>11</v>
      </c>
      <c r="N170" s="43" t="s">
        <v>247</v>
      </c>
      <c r="O170" s="43" t="s">
        <v>276</v>
      </c>
      <c r="P170" s="43" t="s">
        <v>350</v>
      </c>
      <c r="Q170" s="4">
        <f>_xlfn.XLOOKUP(D170,'EV 업데이트'!AR:AR,'EV 업데이트'!C:C,"")</f>
        <v>10824</v>
      </c>
      <c r="R170" s="43" t="str">
        <f>_xlfn.XLOOKUP(D170,'EV 업데이트'!AR:AR,'EV 업데이트'!G:G,"")</f>
        <v>신청승인(지원확정)</v>
      </c>
      <c r="S170" s="10" t="str">
        <f>_xlfn.XLOOKUP(D170,'EV 업데이트'!AR:AR,'EV 업데이트'!W:W,"")</f>
        <v>New Model Y RWD</v>
      </c>
      <c r="T170" s="43" t="str">
        <f>_xlfn.XLOOKUP(D170,'EV 업데이트'!AR:AR,'EV 업데이트'!BH:BH,"")</f>
        <v>Y (렌탈 개인)</v>
      </c>
    </row>
    <row r="171" spans="1:20">
      <c r="A171" s="43">
        <v>170</v>
      </c>
      <c r="B171" s="45">
        <v>45849</v>
      </c>
      <c r="C171" s="43" t="s">
        <v>27</v>
      </c>
      <c r="D171" s="43" t="s">
        <v>484</v>
      </c>
      <c r="E171" s="43">
        <v>1</v>
      </c>
      <c r="F171" s="45">
        <v>45839</v>
      </c>
      <c r="G171" s="19" t="s">
        <v>243</v>
      </c>
      <c r="H171" s="19" t="s">
        <v>244</v>
      </c>
      <c r="I171" s="45">
        <v>45856</v>
      </c>
      <c r="J171" s="43" t="s">
        <v>349</v>
      </c>
      <c r="K171" s="4" t="s">
        <v>248</v>
      </c>
      <c r="M171" s="43" t="s">
        <v>11</v>
      </c>
      <c r="N171" s="43" t="s">
        <v>247</v>
      </c>
      <c r="O171" s="43" t="s">
        <v>276</v>
      </c>
      <c r="P171" s="43" t="s">
        <v>355</v>
      </c>
      <c r="Q171" s="4">
        <f>_xlfn.XLOOKUP(D171,'EV 업데이트'!AR:AR,'EV 업데이트'!C:C,"")</f>
        <v>10848</v>
      </c>
      <c r="R171" s="43" t="str">
        <f>_xlfn.XLOOKUP(D171,'EV 업데이트'!AR:AR,'EV 업데이트'!G:G,"")</f>
        <v>신청승인(지원확정)</v>
      </c>
      <c r="S171" s="10" t="str">
        <f>_xlfn.XLOOKUP(D171,'EV 업데이트'!AR:AR,'EV 업데이트'!W:W,"")</f>
        <v>New Model Y RWD</v>
      </c>
      <c r="T171" s="43" t="str">
        <f>_xlfn.XLOOKUP(D171,'EV 업데이트'!AR:AR,'EV 업데이트'!BH:BH,"")</f>
        <v>Y (렌탈 단체(법인))</v>
      </c>
    </row>
    <row r="172" spans="1:20">
      <c r="A172" s="43">
        <v>171</v>
      </c>
      <c r="B172" s="45">
        <v>45849</v>
      </c>
      <c r="C172" s="43" t="s">
        <v>27</v>
      </c>
      <c r="D172" s="43" t="s">
        <v>485</v>
      </c>
      <c r="E172" s="43">
        <v>1</v>
      </c>
      <c r="F172" s="45">
        <v>45839</v>
      </c>
      <c r="G172" s="19" t="s">
        <v>243</v>
      </c>
      <c r="H172" s="19" t="s">
        <v>244</v>
      </c>
      <c r="I172" s="45">
        <v>45856</v>
      </c>
      <c r="J172" s="43" t="s">
        <v>261</v>
      </c>
      <c r="K172" s="4" t="s">
        <v>248</v>
      </c>
      <c r="M172" s="43" t="s">
        <v>11</v>
      </c>
      <c r="N172" s="43" t="s">
        <v>247</v>
      </c>
      <c r="O172" s="43" t="s">
        <v>276</v>
      </c>
      <c r="P172" s="43" t="s">
        <v>355</v>
      </c>
      <c r="Q172" s="4">
        <f>_xlfn.XLOOKUP(D172,'EV 업데이트'!AR:AR,'EV 업데이트'!C:C,"")</f>
        <v>10851</v>
      </c>
      <c r="R172" s="43" t="str">
        <f>_xlfn.XLOOKUP(D172,'EV 업데이트'!AR:AR,'EV 업데이트'!G:G,"")</f>
        <v>신청승인(지원확정)</v>
      </c>
      <c r="S172" s="10" t="str">
        <f>_xlfn.XLOOKUP(D172,'EV 업데이트'!AR:AR,'EV 업데이트'!W:W,"")</f>
        <v>New Model Y RWD</v>
      </c>
      <c r="T172" s="43" t="str">
        <f>_xlfn.XLOOKUP(D172,'EV 업데이트'!AR:AR,'EV 업데이트'!BH:BH,"")</f>
        <v>Y (리스 단체(법인))</v>
      </c>
    </row>
    <row r="173" spans="1:20">
      <c r="A173" s="43">
        <v>172</v>
      </c>
      <c r="B173" s="45">
        <v>45849</v>
      </c>
      <c r="C173" s="43" t="s">
        <v>27</v>
      </c>
      <c r="D173" s="43" t="s">
        <v>486</v>
      </c>
      <c r="E173" s="43">
        <v>1</v>
      </c>
      <c r="F173" s="45">
        <v>45839</v>
      </c>
      <c r="G173" s="19" t="s">
        <v>243</v>
      </c>
      <c r="H173" s="19" t="s">
        <v>244</v>
      </c>
      <c r="I173" s="45">
        <v>45856</v>
      </c>
      <c r="J173" s="43" t="s">
        <v>261</v>
      </c>
      <c r="K173" s="4" t="s">
        <v>248</v>
      </c>
      <c r="M173" s="43" t="s">
        <v>11</v>
      </c>
      <c r="N173" s="43" t="s">
        <v>247</v>
      </c>
      <c r="O173" s="43" t="s">
        <v>276</v>
      </c>
      <c r="P173" s="43" t="s">
        <v>357</v>
      </c>
      <c r="Q173" s="4">
        <f>_xlfn.XLOOKUP(D173,'EV 업데이트'!AR:AR,'EV 업데이트'!C:C,"")</f>
        <v>10858</v>
      </c>
      <c r="R173" s="43" t="str">
        <f>_xlfn.XLOOKUP(D173,'EV 업데이트'!AR:AR,'EV 업데이트'!G:G,"")</f>
        <v>신청승인(지원확정)</v>
      </c>
      <c r="S173" s="10" t="str">
        <f>_xlfn.XLOOKUP(D173,'EV 업데이트'!AR:AR,'EV 업데이트'!W:W,"")</f>
        <v>New Model Y RWD</v>
      </c>
      <c r="T173" s="43" t="str">
        <f>_xlfn.XLOOKUP(D173,'EV 업데이트'!AR:AR,'EV 업데이트'!BH:BH,"")</f>
        <v>Y (리스 개인사업자)</v>
      </c>
    </row>
    <row r="174" spans="1:20">
      <c r="A174" s="43">
        <v>173</v>
      </c>
      <c r="B174" s="45">
        <v>45849</v>
      </c>
      <c r="C174" s="43" t="s">
        <v>27</v>
      </c>
      <c r="D174" s="43" t="s">
        <v>487</v>
      </c>
      <c r="E174" s="43">
        <v>1</v>
      </c>
      <c r="F174" s="45">
        <v>45839</v>
      </c>
      <c r="G174" s="19" t="s">
        <v>243</v>
      </c>
      <c r="H174" s="19" t="s">
        <v>244</v>
      </c>
      <c r="I174" s="45">
        <v>45856</v>
      </c>
      <c r="J174" s="43" t="s">
        <v>261</v>
      </c>
      <c r="K174" s="4" t="s">
        <v>248</v>
      </c>
      <c r="M174" s="43" t="s">
        <v>11</v>
      </c>
      <c r="N174" s="43" t="s">
        <v>247</v>
      </c>
      <c r="O174" s="43" t="s">
        <v>276</v>
      </c>
      <c r="P174" s="43" t="s">
        <v>357</v>
      </c>
      <c r="Q174" s="4">
        <f>_xlfn.XLOOKUP(D174,'EV 업데이트'!AR:AR,'EV 업데이트'!C:C,"")</f>
        <v>10866</v>
      </c>
      <c r="R174" s="43" t="str">
        <f>_xlfn.XLOOKUP(D174,'EV 업데이트'!AR:AR,'EV 업데이트'!G:G,"")</f>
        <v>신청승인(지원확정)</v>
      </c>
      <c r="S174" s="10" t="str">
        <f>_xlfn.XLOOKUP(D174,'EV 업데이트'!AR:AR,'EV 업데이트'!W:W,"")</f>
        <v>New Model Y RWD</v>
      </c>
      <c r="T174" s="43" t="str">
        <f>_xlfn.XLOOKUP(D174,'EV 업데이트'!AR:AR,'EV 업데이트'!BH:BH,"")</f>
        <v>Y (리스 개인사업자)</v>
      </c>
    </row>
    <row r="175" spans="1:20">
      <c r="A175" s="43">
        <v>174</v>
      </c>
      <c r="B175" s="45">
        <v>45849</v>
      </c>
      <c r="C175" s="43" t="s">
        <v>27</v>
      </c>
      <c r="D175" s="43" t="s">
        <v>488</v>
      </c>
      <c r="E175" s="43">
        <v>1</v>
      </c>
      <c r="F175" s="45">
        <v>45839</v>
      </c>
      <c r="G175" s="19" t="s">
        <v>243</v>
      </c>
      <c r="H175" s="19" t="s">
        <v>244</v>
      </c>
      <c r="I175" s="45">
        <v>45856</v>
      </c>
      <c r="J175" s="43" t="s">
        <v>261</v>
      </c>
      <c r="K175" s="4" t="s">
        <v>248</v>
      </c>
      <c r="M175" s="43" t="s">
        <v>11</v>
      </c>
      <c r="N175" s="43" t="s">
        <v>247</v>
      </c>
      <c r="O175" s="43" t="s">
        <v>276</v>
      </c>
      <c r="P175" s="43" t="s">
        <v>350</v>
      </c>
      <c r="Q175" s="4">
        <f>_xlfn.XLOOKUP(D175,'EV 업데이트'!AR:AR,'EV 업데이트'!C:C,"")</f>
        <v>10869</v>
      </c>
      <c r="R175" s="43" t="str">
        <f>_xlfn.XLOOKUP(D175,'EV 업데이트'!AR:AR,'EV 업데이트'!G:G,"")</f>
        <v>신청승인(지원확정)</v>
      </c>
      <c r="S175" s="10" t="str">
        <f>_xlfn.XLOOKUP(D175,'EV 업데이트'!AR:AR,'EV 업데이트'!W:W,"")</f>
        <v>New Model Y RWD</v>
      </c>
      <c r="T175" s="43" t="str">
        <f>_xlfn.XLOOKUP(D175,'EV 업데이트'!AR:AR,'EV 업데이트'!BH:BH,"")</f>
        <v>Y (운용리스 개인)</v>
      </c>
    </row>
    <row r="176" spans="1:20">
      <c r="A176" s="43">
        <v>175</v>
      </c>
      <c r="B176" s="45">
        <v>45849</v>
      </c>
      <c r="C176" s="43" t="s">
        <v>27</v>
      </c>
      <c r="D176" s="43" t="s">
        <v>489</v>
      </c>
      <c r="E176" s="43">
        <v>1</v>
      </c>
      <c r="F176" s="45">
        <v>45839</v>
      </c>
      <c r="G176" s="19" t="s">
        <v>243</v>
      </c>
      <c r="H176" s="19" t="s">
        <v>244</v>
      </c>
      <c r="I176" s="45">
        <v>45856</v>
      </c>
      <c r="J176" s="43" t="s">
        <v>261</v>
      </c>
      <c r="K176" s="4" t="s">
        <v>248</v>
      </c>
      <c r="M176" s="43" t="s">
        <v>11</v>
      </c>
      <c r="N176" s="43" t="s">
        <v>247</v>
      </c>
      <c r="O176" s="43" t="s">
        <v>276</v>
      </c>
      <c r="P176" s="43" t="s">
        <v>350</v>
      </c>
      <c r="Q176" s="4">
        <f>_xlfn.XLOOKUP(D176,'EV 업데이트'!AR:AR,'EV 업데이트'!C:C,"")</f>
        <v>10873</v>
      </c>
      <c r="R176" s="43" t="str">
        <f>_xlfn.XLOOKUP(D176,'EV 업데이트'!AR:AR,'EV 업데이트'!G:G,"")</f>
        <v>신청승인(지원확정)</v>
      </c>
      <c r="S176" s="10" t="str">
        <f>_xlfn.XLOOKUP(D176,'EV 업데이트'!AR:AR,'EV 업데이트'!W:W,"")</f>
        <v>New Model Y RWD</v>
      </c>
      <c r="T176" s="43" t="str">
        <f>_xlfn.XLOOKUP(D176,'EV 업데이트'!AR:AR,'EV 업데이트'!BH:BH,"")</f>
        <v>Y (운용리스 개인)</v>
      </c>
    </row>
    <row r="177" spans="1:20">
      <c r="A177" s="43">
        <v>176</v>
      </c>
      <c r="B177" s="45">
        <v>45849</v>
      </c>
      <c r="C177" s="43" t="s">
        <v>27</v>
      </c>
      <c r="D177" s="43" t="s">
        <v>490</v>
      </c>
      <c r="E177" s="43">
        <v>1</v>
      </c>
      <c r="F177" s="45">
        <v>45839</v>
      </c>
      <c r="G177" s="19" t="s">
        <v>243</v>
      </c>
      <c r="H177" s="19" t="s">
        <v>244</v>
      </c>
      <c r="I177" s="45">
        <v>45856</v>
      </c>
      <c r="J177" s="43" t="s">
        <v>261</v>
      </c>
      <c r="K177" s="4" t="s">
        <v>248</v>
      </c>
      <c r="M177" s="43" t="s">
        <v>11</v>
      </c>
      <c r="N177" s="43" t="s">
        <v>247</v>
      </c>
      <c r="O177" s="43" t="s">
        <v>276</v>
      </c>
      <c r="P177" s="43" t="s">
        <v>357</v>
      </c>
      <c r="Q177" s="4">
        <f>_xlfn.XLOOKUP(D177,'EV 업데이트'!AR:AR,'EV 업데이트'!C:C,"")</f>
        <v>10826</v>
      </c>
      <c r="R177" s="43" t="str">
        <f>_xlfn.XLOOKUP(D177,'EV 업데이트'!AR:AR,'EV 업데이트'!G:G,"")</f>
        <v>신청승인(지원확정)</v>
      </c>
      <c r="S177" s="10" t="str">
        <f>_xlfn.XLOOKUP(D177,'EV 업데이트'!AR:AR,'EV 업데이트'!W:W,"")</f>
        <v>New Model Y RWD</v>
      </c>
      <c r="T177" s="43" t="str">
        <f>_xlfn.XLOOKUP(D177,'EV 업데이트'!AR:AR,'EV 업데이트'!BH:BH,"")</f>
        <v>Y (리스 개인사업자)</v>
      </c>
    </row>
    <row r="178" spans="1:20">
      <c r="A178" s="43">
        <v>177</v>
      </c>
      <c r="B178" s="45">
        <v>45849</v>
      </c>
      <c r="C178" s="43" t="s">
        <v>27</v>
      </c>
      <c r="D178" s="43" t="s">
        <v>491</v>
      </c>
      <c r="E178" s="43">
        <v>1</v>
      </c>
      <c r="F178" s="45">
        <v>45839</v>
      </c>
      <c r="G178" s="19" t="s">
        <v>243</v>
      </c>
      <c r="H178" s="19" t="s">
        <v>244</v>
      </c>
      <c r="I178" s="45">
        <v>45856</v>
      </c>
      <c r="J178" s="43" t="s">
        <v>261</v>
      </c>
      <c r="K178" s="4" t="s">
        <v>248</v>
      </c>
      <c r="M178" s="43" t="s">
        <v>11</v>
      </c>
      <c r="N178" s="43" t="s">
        <v>247</v>
      </c>
      <c r="O178" s="43" t="s">
        <v>276</v>
      </c>
      <c r="P178" s="43" t="s">
        <v>350</v>
      </c>
      <c r="Q178" s="4">
        <f>_xlfn.XLOOKUP(D178,'EV 업데이트'!AR:AR,'EV 업데이트'!C:C,"")</f>
        <v>10888</v>
      </c>
      <c r="R178" s="43" t="str">
        <f>_xlfn.XLOOKUP(D178,'EV 업데이트'!AR:AR,'EV 업데이트'!G:G,"")</f>
        <v>신청승인(지원확정)</v>
      </c>
      <c r="S178" s="10" t="str">
        <f>_xlfn.XLOOKUP(D178,'EV 업데이트'!AR:AR,'EV 업데이트'!W:W,"")</f>
        <v>New Model Y RWD</v>
      </c>
      <c r="T178" s="43" t="str">
        <f>_xlfn.XLOOKUP(D178,'EV 업데이트'!AR:AR,'EV 업데이트'!BH:BH,"")</f>
        <v>Y (운용리스 개인)</v>
      </c>
    </row>
    <row r="179" spans="1:20">
      <c r="A179" s="43">
        <v>178</v>
      </c>
      <c r="B179" s="45">
        <v>45849</v>
      </c>
      <c r="C179" s="43" t="s">
        <v>27</v>
      </c>
      <c r="D179" s="43" t="s">
        <v>492</v>
      </c>
      <c r="E179" s="43">
        <v>1</v>
      </c>
      <c r="F179" s="45">
        <v>45839</v>
      </c>
      <c r="G179" s="19" t="s">
        <v>243</v>
      </c>
      <c r="H179" s="19" t="s">
        <v>244</v>
      </c>
      <c r="I179" s="45">
        <v>45856</v>
      </c>
      <c r="J179" s="43" t="s">
        <v>261</v>
      </c>
      <c r="K179" s="4" t="s">
        <v>248</v>
      </c>
      <c r="M179" s="43" t="s">
        <v>11</v>
      </c>
      <c r="N179" s="43" t="s">
        <v>247</v>
      </c>
      <c r="O179" s="43" t="s">
        <v>276</v>
      </c>
      <c r="P179" s="43" t="s">
        <v>350</v>
      </c>
      <c r="Q179" s="4">
        <f>_xlfn.XLOOKUP(D179,'EV 업데이트'!AR:AR,'EV 업데이트'!C:C,"")</f>
        <v>10889</v>
      </c>
      <c r="R179" s="43" t="str">
        <f>_xlfn.XLOOKUP(D179,'EV 업데이트'!AR:AR,'EV 업데이트'!G:G,"")</f>
        <v>신청승인(지원확정)</v>
      </c>
      <c r="S179" s="10" t="str">
        <f>_xlfn.XLOOKUP(D179,'EV 업데이트'!AR:AR,'EV 업데이트'!W:W,"")</f>
        <v>New Model Y RWD</v>
      </c>
      <c r="T179" s="43" t="str">
        <f>_xlfn.XLOOKUP(D179,'EV 업데이트'!AR:AR,'EV 업데이트'!BH:BH,"")</f>
        <v>Y (운용리스 개인)</v>
      </c>
    </row>
    <row r="180" spans="1:20">
      <c r="A180" s="43">
        <v>179</v>
      </c>
      <c r="B180" s="45">
        <v>45849</v>
      </c>
      <c r="C180" s="43" t="s">
        <v>27</v>
      </c>
      <c r="D180" s="43" t="s">
        <v>493</v>
      </c>
      <c r="E180" s="43">
        <v>1</v>
      </c>
      <c r="F180" s="45">
        <v>45839</v>
      </c>
      <c r="G180" s="19" t="s">
        <v>243</v>
      </c>
      <c r="H180" s="19" t="s">
        <v>244</v>
      </c>
      <c r="I180" s="45">
        <v>45856</v>
      </c>
      <c r="J180" s="43" t="s">
        <v>261</v>
      </c>
      <c r="K180" s="4" t="s">
        <v>248</v>
      </c>
      <c r="M180" s="43" t="s">
        <v>11</v>
      </c>
      <c r="N180" s="43" t="s">
        <v>247</v>
      </c>
      <c r="O180" s="43" t="s">
        <v>276</v>
      </c>
      <c r="P180" s="43" t="s">
        <v>494</v>
      </c>
      <c r="Q180" s="4">
        <f>_xlfn.XLOOKUP(D180,'EV 업데이트'!AR:AR,'EV 업데이트'!C:C,"")</f>
        <v>10964</v>
      </c>
      <c r="R180" s="43" t="str">
        <f>_xlfn.XLOOKUP(D180,'EV 업데이트'!AR:AR,'EV 업데이트'!G:G,"")</f>
        <v>신청승인(지원확정)</v>
      </c>
      <c r="S180" s="10" t="str">
        <f>_xlfn.XLOOKUP(D180,'EV 업데이트'!AR:AR,'EV 업데이트'!W:W,"")</f>
        <v>New Model Y RWD</v>
      </c>
      <c r="T180" s="43" t="str">
        <f>_xlfn.XLOOKUP(D180,'EV 업데이트'!AR:AR,'EV 업데이트'!BH:BH,"")</f>
        <v>Y (리스 단체(법인))</v>
      </c>
    </row>
    <row r="181" spans="1:20">
      <c r="A181" s="43">
        <v>180</v>
      </c>
      <c r="B181" s="45">
        <v>45849</v>
      </c>
      <c r="C181" s="43" t="s">
        <v>27</v>
      </c>
      <c r="D181" s="43" t="s">
        <v>495</v>
      </c>
      <c r="E181" s="43">
        <v>1</v>
      </c>
      <c r="F181" s="45">
        <v>45839</v>
      </c>
      <c r="G181" s="19" t="s">
        <v>243</v>
      </c>
      <c r="H181" s="19" t="s">
        <v>244</v>
      </c>
      <c r="I181" s="45">
        <v>45856</v>
      </c>
      <c r="J181" s="43" t="s">
        <v>261</v>
      </c>
      <c r="K181" s="4" t="s">
        <v>248</v>
      </c>
      <c r="M181" s="43" t="s">
        <v>11</v>
      </c>
      <c r="N181" s="43" t="s">
        <v>247</v>
      </c>
      <c r="O181" s="43" t="s">
        <v>276</v>
      </c>
      <c r="P181" s="43" t="s">
        <v>350</v>
      </c>
      <c r="Q181" s="4">
        <f>_xlfn.XLOOKUP(D181,'EV 업데이트'!AR:AR,'EV 업데이트'!C:C,"")</f>
        <v>10882</v>
      </c>
      <c r="R181" s="43" t="str">
        <f>_xlfn.XLOOKUP(D181,'EV 업데이트'!AR:AR,'EV 업데이트'!G:G,"")</f>
        <v>신청승인(지원확정)</v>
      </c>
      <c r="S181" s="10" t="str">
        <f>_xlfn.XLOOKUP(D181,'EV 업데이트'!AR:AR,'EV 업데이트'!W:W,"")</f>
        <v>New Model Y RWD</v>
      </c>
      <c r="T181" s="43" t="str">
        <f>_xlfn.XLOOKUP(D181,'EV 업데이트'!AR:AR,'EV 업데이트'!BH:BH,"")</f>
        <v>Y (운용리스 개인)</v>
      </c>
    </row>
    <row r="182" spans="1:20">
      <c r="A182" s="43">
        <v>181</v>
      </c>
      <c r="B182" s="45">
        <v>45849</v>
      </c>
      <c r="C182" s="43" t="s">
        <v>27</v>
      </c>
      <c r="D182" s="43" t="s">
        <v>496</v>
      </c>
      <c r="E182" s="43">
        <v>1</v>
      </c>
      <c r="F182" s="45">
        <v>45839</v>
      </c>
      <c r="G182" s="19" t="s">
        <v>243</v>
      </c>
      <c r="H182" s="19" t="s">
        <v>244</v>
      </c>
      <c r="I182" s="45">
        <v>45856</v>
      </c>
      <c r="J182" s="43" t="s">
        <v>261</v>
      </c>
      <c r="K182" s="4" t="s">
        <v>248</v>
      </c>
      <c r="M182" s="43" t="s">
        <v>11</v>
      </c>
      <c r="N182" s="43" t="s">
        <v>247</v>
      </c>
      <c r="O182" s="43" t="s">
        <v>276</v>
      </c>
      <c r="P182" s="43" t="s">
        <v>350</v>
      </c>
      <c r="Q182" s="4">
        <f>_xlfn.XLOOKUP(D182,'EV 업데이트'!AR:AR,'EV 업데이트'!C:C,"")</f>
        <v>10828</v>
      </c>
      <c r="R182" s="43" t="str">
        <f>_xlfn.XLOOKUP(D182,'EV 업데이트'!AR:AR,'EV 업데이트'!G:G,"")</f>
        <v>신청승인(지원확정)</v>
      </c>
      <c r="S182" s="10" t="str">
        <f>_xlfn.XLOOKUP(D182,'EV 업데이트'!AR:AR,'EV 업데이트'!W:W,"")</f>
        <v>New Model Y RWD</v>
      </c>
      <c r="T182" s="43" t="str">
        <f>_xlfn.XLOOKUP(D182,'EV 업데이트'!AR:AR,'EV 업데이트'!BH:BH,"")</f>
        <v>Y (운용리스 개인)</v>
      </c>
    </row>
    <row r="183" spans="1:20">
      <c r="A183" s="43">
        <v>182</v>
      </c>
      <c r="B183" s="45">
        <v>45849</v>
      </c>
      <c r="C183" s="43" t="s">
        <v>27</v>
      </c>
      <c r="D183" s="43" t="s">
        <v>497</v>
      </c>
      <c r="E183" s="43">
        <v>1</v>
      </c>
      <c r="F183" s="45">
        <v>45839</v>
      </c>
      <c r="G183" s="19" t="s">
        <v>243</v>
      </c>
      <c r="H183" s="19" t="s">
        <v>244</v>
      </c>
      <c r="I183" s="45">
        <v>45856</v>
      </c>
      <c r="J183" s="43" t="s">
        <v>261</v>
      </c>
      <c r="K183" s="4" t="s">
        <v>248</v>
      </c>
      <c r="M183" s="43" t="s">
        <v>11</v>
      </c>
      <c r="N183" s="43" t="s">
        <v>247</v>
      </c>
      <c r="O183" s="43" t="s">
        <v>276</v>
      </c>
      <c r="P183" s="43" t="s">
        <v>357</v>
      </c>
      <c r="Q183" s="4">
        <f>_xlfn.XLOOKUP(D183,'EV 업데이트'!AR:AR,'EV 업데이트'!C:C,"")</f>
        <v>10884</v>
      </c>
      <c r="R183" s="43" t="str">
        <f>_xlfn.XLOOKUP(D183,'EV 업데이트'!AR:AR,'EV 업데이트'!G:G,"")</f>
        <v>신청승인(지원확정)</v>
      </c>
      <c r="S183" s="10" t="str">
        <f>_xlfn.XLOOKUP(D183,'EV 업데이트'!AR:AR,'EV 업데이트'!W:W,"")</f>
        <v>New Model Y RWD</v>
      </c>
      <c r="T183" s="43" t="str">
        <f>_xlfn.XLOOKUP(D183,'EV 업데이트'!AR:AR,'EV 업데이트'!BH:BH,"")</f>
        <v>Y (리스 개인사업자)</v>
      </c>
    </row>
    <row r="184" spans="1:20">
      <c r="A184" s="43">
        <v>183</v>
      </c>
      <c r="B184" s="45">
        <v>45849</v>
      </c>
      <c r="C184" s="43" t="s">
        <v>27</v>
      </c>
      <c r="D184" s="43" t="s">
        <v>498</v>
      </c>
      <c r="E184" s="43">
        <v>1</v>
      </c>
      <c r="F184" s="45">
        <v>45839</v>
      </c>
      <c r="G184" s="19" t="s">
        <v>243</v>
      </c>
      <c r="H184" s="19" t="s">
        <v>244</v>
      </c>
      <c r="I184" s="45">
        <v>45856</v>
      </c>
      <c r="J184" s="43" t="s">
        <v>261</v>
      </c>
      <c r="K184" s="4" t="s">
        <v>248</v>
      </c>
      <c r="M184" s="43" t="s">
        <v>11</v>
      </c>
      <c r="N184" s="43" t="s">
        <v>247</v>
      </c>
      <c r="O184" s="43" t="s">
        <v>276</v>
      </c>
      <c r="P184" s="43" t="s">
        <v>357</v>
      </c>
      <c r="Q184" s="4">
        <f>_xlfn.XLOOKUP(D184,'EV 업데이트'!AR:AR,'EV 업데이트'!C:C,"")</f>
        <v>10886</v>
      </c>
      <c r="R184" s="43" t="str">
        <f>_xlfn.XLOOKUP(D184,'EV 업데이트'!AR:AR,'EV 업데이트'!G:G,"")</f>
        <v>신청승인(지원확정)</v>
      </c>
      <c r="S184" s="10" t="str">
        <f>_xlfn.XLOOKUP(D184,'EV 업데이트'!AR:AR,'EV 업데이트'!W:W,"")</f>
        <v>New Model Y RWD</v>
      </c>
      <c r="T184" s="43" t="str">
        <f>_xlfn.XLOOKUP(D184,'EV 업데이트'!AR:AR,'EV 업데이트'!BH:BH,"")</f>
        <v>Y (리스 개인사업자)</v>
      </c>
    </row>
    <row r="185" spans="1:20">
      <c r="A185" s="43">
        <v>184</v>
      </c>
      <c r="B185" s="45">
        <v>45849</v>
      </c>
      <c r="C185" s="43" t="s">
        <v>27</v>
      </c>
      <c r="D185" s="43" t="s">
        <v>499</v>
      </c>
      <c r="E185" s="43">
        <v>1</v>
      </c>
      <c r="F185" s="45">
        <v>45839</v>
      </c>
      <c r="G185" s="19" t="s">
        <v>243</v>
      </c>
      <c r="H185" s="19" t="s">
        <v>244</v>
      </c>
      <c r="I185" s="45">
        <v>45856</v>
      </c>
      <c r="J185" s="43" t="s">
        <v>261</v>
      </c>
      <c r="K185" s="4" t="s">
        <v>248</v>
      </c>
      <c r="M185" s="43" t="s">
        <v>11</v>
      </c>
      <c r="N185" s="43" t="s">
        <v>247</v>
      </c>
      <c r="O185" s="43" t="s">
        <v>276</v>
      </c>
      <c r="P185" s="43" t="s">
        <v>357</v>
      </c>
      <c r="Q185" s="4">
        <f>_xlfn.XLOOKUP(D185,'EV 업데이트'!AR:AR,'EV 업데이트'!C:C,"")</f>
        <v>10890</v>
      </c>
      <c r="R185" s="43" t="str">
        <f>_xlfn.XLOOKUP(D185,'EV 업데이트'!AR:AR,'EV 업데이트'!G:G,"")</f>
        <v>신청승인(지원확정)</v>
      </c>
      <c r="S185" s="10" t="str">
        <f>_xlfn.XLOOKUP(D185,'EV 업데이트'!AR:AR,'EV 업데이트'!W:W,"")</f>
        <v>New Model Y RWD</v>
      </c>
      <c r="T185" s="43" t="str">
        <f>_xlfn.XLOOKUP(D185,'EV 업데이트'!AR:AR,'EV 업데이트'!BH:BH,"")</f>
        <v>Y (리스 개인사업자)</v>
      </c>
    </row>
    <row r="186" spans="1:20">
      <c r="A186" s="43">
        <v>185</v>
      </c>
      <c r="B186" s="45">
        <v>45849</v>
      </c>
      <c r="C186" s="43" t="s">
        <v>27</v>
      </c>
      <c r="D186" s="43" t="s">
        <v>500</v>
      </c>
      <c r="E186" s="43">
        <v>1</v>
      </c>
      <c r="F186" s="45">
        <v>45839</v>
      </c>
      <c r="G186" s="19" t="s">
        <v>243</v>
      </c>
      <c r="H186" s="19" t="s">
        <v>244</v>
      </c>
      <c r="I186" s="45">
        <v>45856</v>
      </c>
      <c r="J186" s="43" t="s">
        <v>261</v>
      </c>
      <c r="K186" s="4" t="s">
        <v>248</v>
      </c>
      <c r="M186" s="43" t="s">
        <v>11</v>
      </c>
      <c r="N186" s="43" t="s">
        <v>247</v>
      </c>
      <c r="O186" s="43" t="s">
        <v>276</v>
      </c>
      <c r="P186" s="43" t="s">
        <v>350</v>
      </c>
      <c r="Q186" s="4">
        <f>_xlfn.XLOOKUP(D186,'EV 업데이트'!AR:AR,'EV 업데이트'!C:C,"")</f>
        <v>10829</v>
      </c>
      <c r="R186" s="43" t="str">
        <f>_xlfn.XLOOKUP(D186,'EV 업데이트'!AR:AR,'EV 업데이트'!G:G,"")</f>
        <v>신청승인(지원확정)</v>
      </c>
      <c r="S186" s="10" t="str">
        <f>_xlfn.XLOOKUP(D186,'EV 업데이트'!AR:AR,'EV 업데이트'!W:W,"")</f>
        <v>New Model Y RWD</v>
      </c>
      <c r="T186" s="43" t="str">
        <f>_xlfn.XLOOKUP(D186,'EV 업데이트'!AR:AR,'EV 업데이트'!BH:BH,"")</f>
        <v>Y (운용리스 개인)</v>
      </c>
    </row>
    <row r="187" spans="1:20">
      <c r="A187" s="43">
        <v>186</v>
      </c>
      <c r="B187" s="45">
        <v>45849</v>
      </c>
      <c r="C187" s="43" t="s">
        <v>27</v>
      </c>
      <c r="D187" s="43" t="s">
        <v>501</v>
      </c>
      <c r="E187" s="43">
        <v>1</v>
      </c>
      <c r="F187" s="45">
        <v>45839</v>
      </c>
      <c r="G187" s="19" t="s">
        <v>243</v>
      </c>
      <c r="H187" s="19" t="s">
        <v>244</v>
      </c>
      <c r="I187" s="45">
        <v>45856</v>
      </c>
      <c r="J187" s="43" t="s">
        <v>261</v>
      </c>
      <c r="K187" s="4" t="s">
        <v>248</v>
      </c>
      <c r="M187" s="43" t="s">
        <v>11</v>
      </c>
      <c r="N187" s="43" t="s">
        <v>247</v>
      </c>
      <c r="O187" s="43" t="s">
        <v>276</v>
      </c>
      <c r="P187" s="43" t="s">
        <v>350</v>
      </c>
      <c r="Q187" s="4">
        <f>_xlfn.XLOOKUP(D187,'EV 업데이트'!AR:AR,'EV 업데이트'!C:C,"")</f>
        <v>10896</v>
      </c>
      <c r="R187" s="43" t="str">
        <f>_xlfn.XLOOKUP(D187,'EV 업데이트'!AR:AR,'EV 업데이트'!G:G,"")</f>
        <v>신청승인(지원확정)</v>
      </c>
      <c r="S187" s="10" t="str">
        <f>_xlfn.XLOOKUP(D187,'EV 업데이트'!AR:AR,'EV 업데이트'!W:W,"")</f>
        <v>New Model Y RWD</v>
      </c>
      <c r="T187" s="43" t="str">
        <f>_xlfn.XLOOKUP(D187,'EV 업데이트'!AR:AR,'EV 업데이트'!BH:BH,"")</f>
        <v>Y (운용리스 개인)</v>
      </c>
    </row>
    <row r="188" spans="1:20" s="61" customFormat="1">
      <c r="A188" s="56">
        <v>187</v>
      </c>
      <c r="B188" s="57">
        <v>45849</v>
      </c>
      <c r="C188" s="56" t="s">
        <v>502</v>
      </c>
      <c r="D188" s="56" t="s">
        <v>503</v>
      </c>
      <c r="E188" s="56">
        <v>1</v>
      </c>
      <c r="F188" s="57">
        <v>45845</v>
      </c>
      <c r="G188" s="58" t="s">
        <v>243</v>
      </c>
      <c r="H188" s="58" t="s">
        <v>244</v>
      </c>
      <c r="I188" s="57">
        <v>45856</v>
      </c>
      <c r="J188" s="56" t="s">
        <v>504</v>
      </c>
      <c r="K188" s="56"/>
      <c r="L188" s="56"/>
      <c r="M188" s="56" t="s">
        <v>15</v>
      </c>
      <c r="N188" s="56" t="s">
        <v>247</v>
      </c>
      <c r="O188" s="56" t="s">
        <v>276</v>
      </c>
      <c r="P188" s="56"/>
      <c r="Q188" s="59">
        <f>_xlfn.XLOOKUP(D188,'EV 업데이트'!AR:AR,'EV 업데이트'!C:C,"")</f>
        <v>11661</v>
      </c>
      <c r="R188" s="56" t="str">
        <f>_xlfn.XLOOKUP(D188,'EV 업데이트'!AR:AR,'EV 업데이트'!G:G,"")</f>
        <v>신청승인(자격부여)</v>
      </c>
      <c r="S188" s="60" t="str">
        <f>_xlfn.XLOOKUP(D188,'EV 업데이트'!AR:AR,'EV 업데이트'!W:W,"")</f>
        <v>New Model Y RWD</v>
      </c>
      <c r="T188" s="56" t="str">
        <f>_xlfn.XLOOKUP(D188,'EV 업데이트'!AR:AR,'EV 업데이트'!BH:BH,"")</f>
        <v>Y (렌탈 단체(법인))</v>
      </c>
    </row>
    <row r="189" spans="1:20" s="61" customFormat="1">
      <c r="A189" s="56">
        <v>188</v>
      </c>
      <c r="B189" s="57">
        <v>45849</v>
      </c>
      <c r="C189" s="56" t="s">
        <v>502</v>
      </c>
      <c r="D189" s="56" t="s">
        <v>505</v>
      </c>
      <c r="E189" s="56">
        <v>1</v>
      </c>
      <c r="F189" s="57">
        <v>45845</v>
      </c>
      <c r="G189" s="56" t="s">
        <v>273</v>
      </c>
      <c r="H189" s="58" t="s">
        <v>244</v>
      </c>
      <c r="I189" s="57">
        <v>45856</v>
      </c>
      <c r="J189" s="56" t="s">
        <v>504</v>
      </c>
      <c r="K189" s="56"/>
      <c r="L189" s="56"/>
      <c r="M189" s="56" t="s">
        <v>15</v>
      </c>
      <c r="N189" s="56" t="s">
        <v>247</v>
      </c>
      <c r="O189" s="56" t="s">
        <v>276</v>
      </c>
      <c r="P189" s="56"/>
      <c r="Q189" s="59" t="str">
        <f>_xlfn.XLOOKUP(D189,'EV 업데이트'!AR:AR,'EV 업데이트'!C:C,"")</f>
        <v/>
      </c>
      <c r="R189" s="56" t="str">
        <f>_xlfn.XLOOKUP(D189,'EV 업데이트'!AR:AR,'EV 업데이트'!G:G,"")</f>
        <v/>
      </c>
      <c r="S189" s="60" t="str">
        <f>_xlfn.XLOOKUP(D189,'EV 업데이트'!AR:AR,'EV 업데이트'!W:W,"")</f>
        <v/>
      </c>
      <c r="T189" s="56" t="str">
        <f>_xlfn.XLOOKUP(D189,'EV 업데이트'!AR:AR,'EV 업데이트'!BH:BH,"")</f>
        <v/>
      </c>
    </row>
    <row r="190" spans="1:20">
      <c r="A190" s="43">
        <v>189</v>
      </c>
      <c r="B190" s="45">
        <v>45852</v>
      </c>
      <c r="C190" s="43" t="s">
        <v>10</v>
      </c>
      <c r="D190" s="43" t="s">
        <v>506</v>
      </c>
      <c r="E190" s="43">
        <v>30</v>
      </c>
      <c r="F190" s="45">
        <v>45852</v>
      </c>
      <c r="G190" s="19" t="s">
        <v>243</v>
      </c>
      <c r="H190" s="19" t="s">
        <v>244</v>
      </c>
      <c r="I190" s="45">
        <v>45856</v>
      </c>
      <c r="J190" s="43" t="s">
        <v>418</v>
      </c>
      <c r="M190" s="43" t="s">
        <v>11</v>
      </c>
      <c r="N190" s="43" t="s">
        <v>247</v>
      </c>
      <c r="O190" s="43" t="s">
        <v>276</v>
      </c>
      <c r="Q190" s="4">
        <f>_xlfn.XLOOKUP(D190,'EV 업데이트'!AR:AR,'EV 업데이트'!C:C,"")</f>
        <v>11064</v>
      </c>
      <c r="R190" s="43" t="str">
        <f>_xlfn.XLOOKUP(D190,'EV 업데이트'!AR:AR,'EV 업데이트'!G:G,"")</f>
        <v>신청승인(지원확정)</v>
      </c>
      <c r="S190" s="10" t="str">
        <f>_xlfn.XLOOKUP(D190,'EV 업데이트'!AR:AR,'EV 업데이트'!W:W,"")</f>
        <v>New Model Y RWD</v>
      </c>
      <c r="T190" s="43" t="str">
        <f>_xlfn.XLOOKUP(D190,'EV 업데이트'!AR:AR,'EV 업데이트'!BH:BH,"")</f>
        <v>Y (렌탈 단체(법인))</v>
      </c>
    </row>
    <row r="191" spans="1:20">
      <c r="A191" s="43">
        <v>190</v>
      </c>
      <c r="B191" s="45">
        <v>45852</v>
      </c>
      <c r="C191" s="43" t="s">
        <v>51</v>
      </c>
      <c r="D191" s="43" t="s">
        <v>507</v>
      </c>
      <c r="E191" s="43">
        <v>3</v>
      </c>
      <c r="F191" s="45">
        <v>45807</v>
      </c>
      <c r="G191" s="19" t="s">
        <v>243</v>
      </c>
      <c r="H191" s="19" t="s">
        <v>244</v>
      </c>
      <c r="I191" s="45">
        <v>45856</v>
      </c>
      <c r="J191" s="43" t="s">
        <v>418</v>
      </c>
      <c r="M191" s="43" t="s">
        <v>11</v>
      </c>
      <c r="N191" s="43" t="s">
        <v>247</v>
      </c>
      <c r="O191" s="43" t="s">
        <v>276</v>
      </c>
      <c r="P191" s="43" t="s">
        <v>508</v>
      </c>
      <c r="Q191" s="4">
        <f>_xlfn.XLOOKUP(D191,'EV 업데이트'!AR:AR,'EV 업데이트'!C:C,"")</f>
        <v>11090</v>
      </c>
      <c r="R191" s="43" t="str">
        <f>_xlfn.XLOOKUP(D191,'EV 업데이트'!AR:AR,'EV 업데이트'!G:G,"")</f>
        <v>신청승인(자격부여)</v>
      </c>
      <c r="S191" s="10" t="str">
        <f>_xlfn.XLOOKUP(D191,'EV 업데이트'!AR:AR,'EV 업데이트'!W:W,"")</f>
        <v>New Model Y RWD</v>
      </c>
      <c r="T191" s="43" t="str">
        <f>_xlfn.XLOOKUP(D191,'EV 업데이트'!AR:AR,'EV 업데이트'!BH:BH,"")</f>
        <v>Y (렌탈 단체(법인))</v>
      </c>
    </row>
    <row r="192" spans="1:20">
      <c r="A192" s="43">
        <v>191</v>
      </c>
      <c r="B192" s="45">
        <v>45853</v>
      </c>
      <c r="C192" s="43" t="s">
        <v>54</v>
      </c>
      <c r="D192" s="43" t="s">
        <v>509</v>
      </c>
      <c r="E192" s="43">
        <v>1</v>
      </c>
      <c r="F192" s="45">
        <v>45845</v>
      </c>
      <c r="G192" s="19" t="s">
        <v>243</v>
      </c>
      <c r="H192" s="19" t="s">
        <v>244</v>
      </c>
      <c r="I192" s="45">
        <v>45856</v>
      </c>
      <c r="J192" s="43" t="s">
        <v>418</v>
      </c>
      <c r="M192" s="43" t="s">
        <v>11</v>
      </c>
      <c r="N192" s="43" t="s">
        <v>247</v>
      </c>
      <c r="O192" s="43" t="s">
        <v>276</v>
      </c>
      <c r="Q192" s="4">
        <f>_xlfn.XLOOKUP(D192,'EV 업데이트'!AR:AR,'EV 업데이트'!C:C,"")</f>
        <v>11150</v>
      </c>
      <c r="R192" s="43" t="str">
        <f>_xlfn.XLOOKUP(D192,'EV 업데이트'!AR:AR,'EV 업데이트'!G:G,"")</f>
        <v>신청승인(지원확정)</v>
      </c>
      <c r="S192" s="10" t="str">
        <f>_xlfn.XLOOKUP(D192,'EV 업데이트'!AR:AR,'EV 업데이트'!W:W,"")</f>
        <v>New Model Y RWD</v>
      </c>
      <c r="T192" s="43" t="str">
        <f>_xlfn.XLOOKUP(D192,'EV 업데이트'!AR:AR,'EV 업데이트'!BH:BH,"")</f>
        <v>Y (렌탈 단체(법인))</v>
      </c>
    </row>
    <row r="193" spans="1:20">
      <c r="A193" s="43">
        <v>192</v>
      </c>
      <c r="B193" s="45">
        <v>45853</v>
      </c>
      <c r="C193" s="43" t="s">
        <v>269</v>
      </c>
      <c r="D193" s="52" t="s">
        <v>510</v>
      </c>
      <c r="E193" s="43">
        <v>35</v>
      </c>
      <c r="F193" s="45">
        <v>45853</v>
      </c>
      <c r="G193" s="19" t="s">
        <v>243</v>
      </c>
      <c r="H193" s="19" t="s">
        <v>244</v>
      </c>
      <c r="I193" s="45">
        <v>45856</v>
      </c>
      <c r="J193" s="43" t="s">
        <v>418</v>
      </c>
      <c r="L193" s="50" t="s">
        <v>271</v>
      </c>
      <c r="M193" s="43" t="s">
        <v>15</v>
      </c>
      <c r="N193" s="43" t="s">
        <v>247</v>
      </c>
      <c r="O193" s="43" t="s">
        <v>276</v>
      </c>
      <c r="Q193" s="4">
        <f>_xlfn.XLOOKUP(D193,'EV 업데이트'!AR:AR,'EV 업데이트'!C:C,"")</f>
        <v>11155</v>
      </c>
      <c r="R193" s="43" t="str">
        <f>_xlfn.XLOOKUP(D193,'EV 업데이트'!AR:AR,'EV 업데이트'!G:G,"")</f>
        <v>신청승인(자격부여)</v>
      </c>
      <c r="S193" s="10" t="str">
        <f>_xlfn.XLOOKUP(D193,'EV 업데이트'!AR:AR,'EV 업데이트'!W:W,"")</f>
        <v>New Model Y RWD</v>
      </c>
      <c r="T193" s="43" t="str">
        <f>_xlfn.XLOOKUP(D193,'EV 업데이트'!AR:AR,'EV 업데이트'!BH:BH,"")</f>
        <v>Y (렌탈 단체(법인))</v>
      </c>
    </row>
    <row r="194" spans="1:20">
      <c r="A194" s="43">
        <v>193</v>
      </c>
      <c r="B194" s="45">
        <v>45853</v>
      </c>
      <c r="C194" s="43" t="s">
        <v>269</v>
      </c>
      <c r="D194" s="52" t="s">
        <v>511</v>
      </c>
      <c r="E194" s="43">
        <v>35</v>
      </c>
      <c r="F194" s="45">
        <v>45853</v>
      </c>
      <c r="G194" s="19" t="s">
        <v>243</v>
      </c>
      <c r="H194" s="19" t="s">
        <v>244</v>
      </c>
      <c r="I194" s="45">
        <v>45856</v>
      </c>
      <c r="J194" s="43" t="s">
        <v>418</v>
      </c>
      <c r="L194" s="50" t="s">
        <v>271</v>
      </c>
      <c r="M194" s="43" t="s">
        <v>15</v>
      </c>
      <c r="N194" s="43" t="s">
        <v>247</v>
      </c>
      <c r="O194" s="43" t="s">
        <v>276</v>
      </c>
      <c r="Q194" s="4">
        <f>_xlfn.XLOOKUP(D194,'EV 업데이트'!AR:AR,'EV 업데이트'!C:C,"")</f>
        <v>11157</v>
      </c>
      <c r="R194" s="43" t="str">
        <f>_xlfn.XLOOKUP(D194,'EV 업데이트'!AR:AR,'EV 업데이트'!G:G,"")</f>
        <v>신청승인(자격부여)</v>
      </c>
      <c r="S194" s="10" t="str">
        <f>_xlfn.XLOOKUP(D194,'EV 업데이트'!AR:AR,'EV 업데이트'!W:W,"")</f>
        <v>New Model Y RWD</v>
      </c>
      <c r="T194" s="43" t="str">
        <f>_xlfn.XLOOKUP(D194,'EV 업데이트'!AR:AR,'EV 업데이트'!BH:BH,"")</f>
        <v>Y (렌탈 단체(법인))</v>
      </c>
    </row>
    <row r="195" spans="1:20">
      <c r="A195" s="43">
        <v>194</v>
      </c>
      <c r="B195" s="45">
        <v>45853</v>
      </c>
      <c r="C195" s="43" t="s">
        <v>269</v>
      </c>
      <c r="D195" s="52" t="s">
        <v>512</v>
      </c>
      <c r="E195" s="43">
        <v>50</v>
      </c>
      <c r="F195" s="45">
        <v>45853</v>
      </c>
      <c r="G195" s="19" t="s">
        <v>243</v>
      </c>
      <c r="H195" s="19" t="s">
        <v>244</v>
      </c>
      <c r="I195" s="45">
        <v>45856</v>
      </c>
      <c r="J195" s="43" t="s">
        <v>418</v>
      </c>
      <c r="L195" s="50" t="s">
        <v>271</v>
      </c>
      <c r="M195" s="43" t="s">
        <v>15</v>
      </c>
      <c r="N195" s="43" t="s">
        <v>247</v>
      </c>
      <c r="O195" s="43" t="s">
        <v>276</v>
      </c>
      <c r="Q195" s="4">
        <f>_xlfn.XLOOKUP(D195,'EV 업데이트'!AR:AR,'EV 업데이트'!C:C,"")</f>
        <v>11159</v>
      </c>
      <c r="R195" s="43" t="str">
        <f>_xlfn.XLOOKUP(D195,'EV 업데이트'!AR:AR,'EV 업데이트'!G:G,"")</f>
        <v>신청승인(자격부여)</v>
      </c>
      <c r="S195" s="10" t="str">
        <f>_xlfn.XLOOKUP(D195,'EV 업데이트'!AR:AR,'EV 업데이트'!W:W,"")</f>
        <v>New Model Y RWD</v>
      </c>
      <c r="T195" s="43" t="str">
        <f>_xlfn.XLOOKUP(D195,'EV 업데이트'!AR:AR,'EV 업데이트'!BH:BH,"")</f>
        <v>Y (렌탈 단체(법인))</v>
      </c>
    </row>
    <row r="196" spans="1:20">
      <c r="A196" s="43">
        <v>195</v>
      </c>
      <c r="B196" s="45">
        <v>45853</v>
      </c>
      <c r="C196" s="43" t="s">
        <v>269</v>
      </c>
      <c r="D196" s="52" t="s">
        <v>513</v>
      </c>
      <c r="E196" s="43">
        <v>50</v>
      </c>
      <c r="F196" s="45">
        <v>45853</v>
      </c>
      <c r="G196" s="19" t="s">
        <v>243</v>
      </c>
      <c r="H196" s="19" t="s">
        <v>244</v>
      </c>
      <c r="I196" s="45">
        <v>45856</v>
      </c>
      <c r="J196" s="43" t="s">
        <v>418</v>
      </c>
      <c r="L196" s="50" t="s">
        <v>271</v>
      </c>
      <c r="M196" s="43" t="s">
        <v>15</v>
      </c>
      <c r="N196" s="43" t="s">
        <v>247</v>
      </c>
      <c r="O196" s="43" t="s">
        <v>276</v>
      </c>
      <c r="Q196" s="4">
        <f>_xlfn.XLOOKUP(D196,'EV 업데이트'!AR:AR,'EV 업데이트'!C:C,"")</f>
        <v>11160</v>
      </c>
      <c r="R196" s="43" t="str">
        <f>_xlfn.XLOOKUP(D196,'EV 업데이트'!AR:AR,'EV 업데이트'!G:G,"")</f>
        <v>신청승인(자격부여)</v>
      </c>
      <c r="S196" s="10" t="str">
        <f>_xlfn.XLOOKUP(D196,'EV 업데이트'!AR:AR,'EV 업데이트'!W:W,"")</f>
        <v>New Model Y RWD</v>
      </c>
      <c r="T196" s="43" t="str">
        <f>_xlfn.XLOOKUP(D196,'EV 업데이트'!AR:AR,'EV 업데이트'!BH:BH,"")</f>
        <v>Y (렌탈 단체(법인))</v>
      </c>
    </row>
    <row r="197" spans="1:20">
      <c r="A197" s="43">
        <v>196</v>
      </c>
      <c r="B197" s="45">
        <v>45853</v>
      </c>
      <c r="C197" s="43" t="s">
        <v>269</v>
      </c>
      <c r="D197" s="52" t="s">
        <v>514</v>
      </c>
      <c r="E197" s="43">
        <v>31</v>
      </c>
      <c r="F197" s="45">
        <v>45853</v>
      </c>
      <c r="G197" s="19" t="s">
        <v>243</v>
      </c>
      <c r="H197" s="19" t="s">
        <v>244</v>
      </c>
      <c r="I197" s="45">
        <v>45856</v>
      </c>
      <c r="J197" s="43" t="s">
        <v>418</v>
      </c>
      <c r="L197" s="50" t="s">
        <v>271</v>
      </c>
      <c r="M197" s="43" t="s">
        <v>15</v>
      </c>
      <c r="N197" s="43" t="s">
        <v>247</v>
      </c>
      <c r="O197" s="43" t="s">
        <v>276</v>
      </c>
      <c r="Q197" s="4">
        <f>_xlfn.XLOOKUP(D197,'EV 업데이트'!AR:AR,'EV 업데이트'!C:C,"")</f>
        <v>11161</v>
      </c>
      <c r="R197" s="43" t="str">
        <f>_xlfn.XLOOKUP(D197,'EV 업데이트'!AR:AR,'EV 업데이트'!G:G,"")</f>
        <v>신청승인(자격부여)</v>
      </c>
      <c r="S197" s="10" t="str">
        <f>_xlfn.XLOOKUP(D197,'EV 업데이트'!AR:AR,'EV 업데이트'!W:W,"")</f>
        <v>New Model Y RWD</v>
      </c>
      <c r="T197" s="43" t="str">
        <f>_xlfn.XLOOKUP(D197,'EV 업데이트'!AR:AR,'EV 업데이트'!BH:BH,"")</f>
        <v>Y (렌탈 단체(법인))</v>
      </c>
    </row>
    <row r="198" spans="1:20">
      <c r="A198" s="43">
        <v>197</v>
      </c>
      <c r="B198" s="45">
        <v>45853</v>
      </c>
      <c r="C198" s="43" t="s">
        <v>10</v>
      </c>
      <c r="D198" s="43" t="s">
        <v>515</v>
      </c>
      <c r="E198" s="43">
        <v>8</v>
      </c>
      <c r="F198" s="45">
        <v>45853</v>
      </c>
      <c r="G198" s="43" t="s">
        <v>273</v>
      </c>
      <c r="H198" s="19" t="s">
        <v>244</v>
      </c>
      <c r="I198" s="45">
        <v>45856</v>
      </c>
      <c r="J198" s="43" t="s">
        <v>418</v>
      </c>
      <c r="M198" s="43" t="s">
        <v>11</v>
      </c>
      <c r="N198" s="43" t="s">
        <v>247</v>
      </c>
      <c r="O198" s="43" t="s">
        <v>276</v>
      </c>
      <c r="Q198" s="4">
        <f>_xlfn.XLOOKUP(D198,'EV 업데이트'!AR:AR,'EV 업데이트'!C:C,"")</f>
        <v>11169</v>
      </c>
      <c r="R198" s="43" t="str">
        <f>_xlfn.XLOOKUP(D198,'EV 업데이트'!AR:AR,'EV 업데이트'!G:G,"")</f>
        <v>신청승인(지원확정)</v>
      </c>
      <c r="S198" s="10" t="str">
        <f>_xlfn.XLOOKUP(D198,'EV 업데이트'!AR:AR,'EV 업데이트'!W:W,"")</f>
        <v>Model 3 RWD</v>
      </c>
      <c r="T198" s="43" t="str">
        <f>_xlfn.XLOOKUP(D198,'EV 업데이트'!AR:AR,'EV 업데이트'!BH:BH,"")</f>
        <v>Y (렌탈 단체(법인))</v>
      </c>
    </row>
    <row r="199" spans="1:20">
      <c r="A199" s="43">
        <v>198</v>
      </c>
      <c r="B199" s="45">
        <v>45853</v>
      </c>
      <c r="C199" s="43" t="s">
        <v>269</v>
      </c>
      <c r="D199" s="52" t="s">
        <v>516</v>
      </c>
      <c r="E199" s="43">
        <v>28</v>
      </c>
      <c r="F199" s="45">
        <v>45853</v>
      </c>
      <c r="G199" s="19" t="s">
        <v>243</v>
      </c>
      <c r="H199" s="43" t="s">
        <v>517</v>
      </c>
      <c r="I199" s="45">
        <v>45856</v>
      </c>
      <c r="J199" s="43" t="s">
        <v>418</v>
      </c>
      <c r="L199" s="50" t="s">
        <v>271</v>
      </c>
      <c r="M199" s="43" t="s">
        <v>15</v>
      </c>
      <c r="N199" s="43" t="s">
        <v>247</v>
      </c>
      <c r="O199" s="43" t="s">
        <v>276</v>
      </c>
      <c r="Q199" s="4">
        <f>_xlfn.XLOOKUP(D199,'EV 업데이트'!AR:AR,'EV 업데이트'!C:C,"")</f>
        <v>11166</v>
      </c>
      <c r="R199" s="43" t="str">
        <f>_xlfn.XLOOKUP(D199,'EV 업데이트'!AR:AR,'EV 업데이트'!G:G,"")</f>
        <v>신청승인(자격부여)</v>
      </c>
      <c r="S199" s="10" t="str">
        <f>_xlfn.XLOOKUP(D199,'EV 업데이트'!AR:AR,'EV 업데이트'!W:W,"")</f>
        <v>New Model Y Long Range</v>
      </c>
      <c r="T199" s="43" t="str">
        <f>_xlfn.XLOOKUP(D199,'EV 업데이트'!AR:AR,'EV 업데이트'!BH:BH,"")</f>
        <v>Y (렌탈 단체(법인))</v>
      </c>
    </row>
    <row r="200" spans="1:20">
      <c r="A200" s="43">
        <v>199</v>
      </c>
      <c r="B200" s="45">
        <v>45853</v>
      </c>
      <c r="C200" s="43" t="s">
        <v>269</v>
      </c>
      <c r="D200" s="43" t="s">
        <v>518</v>
      </c>
      <c r="E200" s="43">
        <v>12</v>
      </c>
      <c r="F200" s="45">
        <v>45845</v>
      </c>
      <c r="G200" s="19" t="s">
        <v>243</v>
      </c>
      <c r="H200" s="19" t="s">
        <v>244</v>
      </c>
      <c r="I200" s="45">
        <v>45856</v>
      </c>
      <c r="J200" s="43" t="s">
        <v>418</v>
      </c>
      <c r="L200" s="50" t="s">
        <v>271</v>
      </c>
      <c r="M200" s="43" t="s">
        <v>15</v>
      </c>
      <c r="N200" s="43" t="s">
        <v>247</v>
      </c>
      <c r="O200" s="43" t="s">
        <v>276</v>
      </c>
      <c r="Q200" s="4">
        <f>_xlfn.XLOOKUP(D200,'EV 업데이트'!AR:AR,'EV 업데이트'!C:C,"")</f>
        <v>11174</v>
      </c>
      <c r="R200" s="43" t="str">
        <f>_xlfn.XLOOKUP(D200,'EV 업데이트'!AR:AR,'EV 업데이트'!G:G,"")</f>
        <v>신청승인(자격부여)</v>
      </c>
      <c r="S200" s="10" t="str">
        <f>_xlfn.XLOOKUP(D200,'EV 업데이트'!AR:AR,'EV 업데이트'!W:W,"")</f>
        <v>New Model Y RWD</v>
      </c>
      <c r="T200" s="43" t="str">
        <f>_xlfn.XLOOKUP(D200,'EV 업데이트'!AR:AR,'EV 업데이트'!BH:BH,"")</f>
        <v>Y (렌탈 단체(법인))</v>
      </c>
    </row>
    <row r="201" spans="1:20">
      <c r="A201" s="43">
        <v>200</v>
      </c>
      <c r="B201" s="45">
        <v>45853</v>
      </c>
      <c r="C201" s="43" t="s">
        <v>17</v>
      </c>
      <c r="D201" s="43" t="s">
        <v>519</v>
      </c>
      <c r="E201" s="43">
        <v>50</v>
      </c>
      <c r="F201" s="45">
        <v>45853</v>
      </c>
      <c r="G201" s="19" t="s">
        <v>243</v>
      </c>
      <c r="H201" s="43" t="s">
        <v>517</v>
      </c>
      <c r="I201" s="45">
        <v>45856</v>
      </c>
      <c r="J201" s="43" t="s">
        <v>418</v>
      </c>
      <c r="M201" s="43" t="s">
        <v>15</v>
      </c>
      <c r="N201" s="43" t="s">
        <v>247</v>
      </c>
      <c r="O201" s="43" t="s">
        <v>276</v>
      </c>
      <c r="Q201" s="4">
        <f>_xlfn.XLOOKUP(D201,'EV 업데이트'!AR:AR,'EV 업데이트'!C:C,"")</f>
        <v>11183</v>
      </c>
      <c r="R201" s="43" t="str">
        <f>_xlfn.XLOOKUP(D201,'EV 업데이트'!AR:AR,'EV 업데이트'!G:G,"")</f>
        <v>신청승인(자격부여)</v>
      </c>
      <c r="S201" s="10" t="str">
        <f>_xlfn.XLOOKUP(D201,'EV 업데이트'!AR:AR,'EV 업데이트'!W:W,"")</f>
        <v>New Model Y Long Range</v>
      </c>
      <c r="T201" s="43" t="str">
        <f>_xlfn.XLOOKUP(D201,'EV 업데이트'!AR:AR,'EV 업데이트'!BH:BH,"")</f>
        <v>Y (렌탈 단체(법인))</v>
      </c>
    </row>
    <row r="202" spans="1:20">
      <c r="A202" s="43">
        <v>201</v>
      </c>
      <c r="B202" s="45">
        <v>45853</v>
      </c>
      <c r="C202" s="43" t="s">
        <v>17</v>
      </c>
      <c r="D202" s="43" t="s">
        <v>520</v>
      </c>
      <c r="E202" s="43">
        <v>50</v>
      </c>
      <c r="F202" s="45">
        <v>45853</v>
      </c>
      <c r="G202" s="19" t="s">
        <v>243</v>
      </c>
      <c r="H202" s="43" t="s">
        <v>517</v>
      </c>
      <c r="I202" s="45">
        <v>45856</v>
      </c>
      <c r="J202" s="43" t="s">
        <v>418</v>
      </c>
      <c r="M202" s="43" t="s">
        <v>15</v>
      </c>
      <c r="N202" s="43" t="s">
        <v>247</v>
      </c>
      <c r="O202" s="43" t="s">
        <v>276</v>
      </c>
      <c r="Q202" s="4">
        <f>_xlfn.XLOOKUP(D202,'EV 업데이트'!AR:AR,'EV 업데이트'!C:C,"")</f>
        <v>11182</v>
      </c>
      <c r="R202" s="43" t="str">
        <f>_xlfn.XLOOKUP(D202,'EV 업데이트'!AR:AR,'EV 업데이트'!G:G,"")</f>
        <v>신청승인(자격부여)</v>
      </c>
      <c r="S202" s="10" t="str">
        <f>_xlfn.XLOOKUP(D202,'EV 업데이트'!AR:AR,'EV 업데이트'!W:W,"")</f>
        <v>New Model Y Long Range</v>
      </c>
      <c r="T202" s="43" t="str">
        <f>_xlfn.XLOOKUP(D202,'EV 업데이트'!AR:AR,'EV 업데이트'!BH:BH,"")</f>
        <v>Y (렌탈 단체(법인))</v>
      </c>
    </row>
    <row r="203" spans="1:20">
      <c r="A203" s="43">
        <v>202</v>
      </c>
      <c r="B203" s="45">
        <v>45853</v>
      </c>
      <c r="C203" s="43" t="s">
        <v>10</v>
      </c>
      <c r="D203" s="43" t="s">
        <v>521</v>
      </c>
      <c r="E203" s="43">
        <v>50</v>
      </c>
      <c r="F203" s="45">
        <v>45853</v>
      </c>
      <c r="G203" s="19" t="s">
        <v>243</v>
      </c>
      <c r="H203" s="43" t="s">
        <v>517</v>
      </c>
      <c r="I203" s="45">
        <v>45856</v>
      </c>
      <c r="J203" s="43" t="s">
        <v>418</v>
      </c>
      <c r="M203" s="43" t="s">
        <v>11</v>
      </c>
      <c r="N203" s="43" t="s">
        <v>247</v>
      </c>
      <c r="O203" s="43" t="s">
        <v>276</v>
      </c>
      <c r="Q203" s="4">
        <f>_xlfn.XLOOKUP(D203,'EV 업데이트'!AR:AR,'EV 업데이트'!C:C,"")</f>
        <v>11210</v>
      </c>
      <c r="R203" s="43" t="str">
        <f>_xlfn.XLOOKUP(D203,'EV 업데이트'!AR:AR,'EV 업데이트'!G:G,"")</f>
        <v>신청승인(자격부여)</v>
      </c>
      <c r="S203" s="10" t="str">
        <f>_xlfn.XLOOKUP(D203,'EV 업데이트'!AR:AR,'EV 업데이트'!W:W,"")</f>
        <v>New Model Y Long Range</v>
      </c>
      <c r="T203" s="43" t="str">
        <f>_xlfn.XLOOKUP(D203,'EV 업데이트'!AR:AR,'EV 업데이트'!BH:BH,"")</f>
        <v>Y (렌탈 단체(법인))</v>
      </c>
    </row>
    <row r="204" spans="1:20">
      <c r="A204" s="43">
        <v>203</v>
      </c>
      <c r="B204" s="45">
        <v>45853</v>
      </c>
      <c r="C204" s="43" t="s">
        <v>10</v>
      </c>
      <c r="D204" s="43" t="s">
        <v>522</v>
      </c>
      <c r="E204" s="43">
        <v>50</v>
      </c>
      <c r="F204" s="45">
        <v>45853</v>
      </c>
      <c r="G204" s="19" t="s">
        <v>243</v>
      </c>
      <c r="H204" s="43" t="s">
        <v>517</v>
      </c>
      <c r="I204" s="45">
        <v>45856</v>
      </c>
      <c r="J204" s="43" t="s">
        <v>418</v>
      </c>
      <c r="M204" s="43" t="s">
        <v>11</v>
      </c>
      <c r="N204" s="43" t="s">
        <v>247</v>
      </c>
      <c r="O204" s="43" t="s">
        <v>276</v>
      </c>
      <c r="Q204" s="4">
        <f>_xlfn.XLOOKUP(D204,'EV 업데이트'!AR:AR,'EV 업데이트'!C:C,"")</f>
        <v>11213</v>
      </c>
      <c r="R204" s="43" t="str">
        <f>_xlfn.XLOOKUP(D204,'EV 업데이트'!AR:AR,'EV 업데이트'!G:G,"")</f>
        <v>신청승인(자격부여)</v>
      </c>
      <c r="S204" s="10" t="str">
        <f>_xlfn.XLOOKUP(D204,'EV 업데이트'!AR:AR,'EV 업데이트'!W:W,"")</f>
        <v>New Model Y Long Range</v>
      </c>
      <c r="T204" s="43" t="str">
        <f>_xlfn.XLOOKUP(D204,'EV 업데이트'!AR:AR,'EV 업데이트'!BH:BH,"")</f>
        <v>Y (렌탈 단체(법인))</v>
      </c>
    </row>
    <row r="205" spans="1:20">
      <c r="A205" s="43">
        <v>204</v>
      </c>
      <c r="B205" s="45">
        <v>45853</v>
      </c>
      <c r="C205" s="43" t="s">
        <v>10</v>
      </c>
      <c r="D205" s="43" t="s">
        <v>523</v>
      </c>
      <c r="E205" s="43">
        <v>5</v>
      </c>
      <c r="F205" s="45">
        <v>45853</v>
      </c>
      <c r="G205" s="19" t="s">
        <v>243</v>
      </c>
      <c r="H205" s="43" t="s">
        <v>517</v>
      </c>
      <c r="I205" s="45">
        <v>45856</v>
      </c>
      <c r="J205" s="43" t="s">
        <v>418</v>
      </c>
      <c r="M205" s="43" t="s">
        <v>11</v>
      </c>
      <c r="N205" s="43" t="s">
        <v>247</v>
      </c>
      <c r="O205" s="43" t="s">
        <v>276</v>
      </c>
      <c r="Q205" s="4">
        <f>_xlfn.XLOOKUP(D205,'EV 업데이트'!AR:AR,'EV 업데이트'!C:C,"")</f>
        <v>11215</v>
      </c>
      <c r="R205" s="43" t="str">
        <f>_xlfn.XLOOKUP(D205,'EV 업데이트'!AR:AR,'EV 업데이트'!G:G,"")</f>
        <v>신청승인(자격부여)</v>
      </c>
      <c r="S205" s="10" t="str">
        <f>_xlfn.XLOOKUP(D205,'EV 업데이트'!AR:AR,'EV 업데이트'!W:W,"")</f>
        <v>New Model Y Long Range</v>
      </c>
      <c r="T205" s="43" t="str">
        <f>_xlfn.XLOOKUP(D205,'EV 업데이트'!AR:AR,'EV 업데이트'!BH:BH,"")</f>
        <v>Y (렌탈 단체(법인))</v>
      </c>
    </row>
    <row r="206" spans="1:20">
      <c r="A206" s="43">
        <v>205</v>
      </c>
      <c r="B206" s="45">
        <v>45854</v>
      </c>
      <c r="C206" s="43" t="s">
        <v>57</v>
      </c>
      <c r="D206" s="43" t="s">
        <v>524</v>
      </c>
      <c r="E206" s="43">
        <v>1</v>
      </c>
      <c r="F206" s="45">
        <v>45812</v>
      </c>
      <c r="G206" s="19" t="s">
        <v>243</v>
      </c>
      <c r="H206" s="19" t="s">
        <v>244</v>
      </c>
      <c r="I206" s="45">
        <v>45856</v>
      </c>
      <c r="J206" s="43" t="s">
        <v>418</v>
      </c>
      <c r="M206" s="43" t="s">
        <v>11</v>
      </c>
      <c r="N206" s="43" t="s">
        <v>247</v>
      </c>
      <c r="O206" s="43" t="s">
        <v>276</v>
      </c>
      <c r="Q206" s="4">
        <f>_xlfn.XLOOKUP(D206,'EV 업데이트'!AR:AR,'EV 업데이트'!C:C,"")</f>
        <v>11242</v>
      </c>
      <c r="R206" s="43" t="str">
        <f>_xlfn.XLOOKUP(D206,'EV 업데이트'!AR:AR,'EV 업데이트'!G:G,"")</f>
        <v>신청승인(자격부여)</v>
      </c>
      <c r="S206" s="10" t="str">
        <f>_xlfn.XLOOKUP(D206,'EV 업데이트'!AR:AR,'EV 업데이트'!W:W,"")</f>
        <v>New Model Y RWD</v>
      </c>
      <c r="T206" s="43" t="str">
        <f>_xlfn.XLOOKUP(D206,'EV 업데이트'!AR:AR,'EV 업데이트'!BH:BH,"")</f>
        <v>Y (렌탈 단체(법인))</v>
      </c>
    </row>
    <row r="207" spans="1:20">
      <c r="A207" s="43">
        <v>206</v>
      </c>
      <c r="B207" s="45">
        <v>45854</v>
      </c>
      <c r="C207" s="43" t="s">
        <v>57</v>
      </c>
      <c r="D207" s="43" t="s">
        <v>525</v>
      </c>
      <c r="E207" s="43">
        <v>1</v>
      </c>
      <c r="F207" s="45">
        <v>45820</v>
      </c>
      <c r="G207" s="19" t="s">
        <v>243</v>
      </c>
      <c r="H207" s="43" t="s">
        <v>517</v>
      </c>
      <c r="I207" s="45">
        <v>45856</v>
      </c>
      <c r="J207" s="43" t="s">
        <v>418</v>
      </c>
      <c r="M207" s="43" t="s">
        <v>11</v>
      </c>
      <c r="N207" s="43" t="s">
        <v>247</v>
      </c>
      <c r="O207" s="43" t="s">
        <v>276</v>
      </c>
      <c r="Q207" s="4">
        <f>_xlfn.XLOOKUP(D207,'EV 업데이트'!AR:AR,'EV 업데이트'!C:C,"")</f>
        <v>11244</v>
      </c>
      <c r="R207" s="43" t="str">
        <f>_xlfn.XLOOKUP(D207,'EV 업데이트'!AR:AR,'EV 업데이트'!G:G,"")</f>
        <v>신청승인(자격부여)</v>
      </c>
      <c r="S207" s="10" t="str">
        <f>_xlfn.XLOOKUP(D207,'EV 업데이트'!AR:AR,'EV 업데이트'!W:W,"")</f>
        <v>New Model Y Long Range</v>
      </c>
      <c r="T207" s="43" t="str">
        <f>_xlfn.XLOOKUP(D207,'EV 업데이트'!AR:AR,'EV 업데이트'!BH:BH,"")</f>
        <v>Y (렌탈 단체(법인))</v>
      </c>
    </row>
    <row r="208" spans="1:20">
      <c r="A208" s="43">
        <v>207</v>
      </c>
      <c r="B208" s="45">
        <v>45854</v>
      </c>
      <c r="C208" s="43" t="s">
        <v>10</v>
      </c>
      <c r="D208" s="43" t="s">
        <v>526</v>
      </c>
      <c r="E208" s="43">
        <v>2</v>
      </c>
      <c r="F208" s="45">
        <v>45853</v>
      </c>
      <c r="G208" s="19" t="s">
        <v>243</v>
      </c>
      <c r="H208" s="43" t="s">
        <v>517</v>
      </c>
      <c r="I208" s="45">
        <v>45856</v>
      </c>
      <c r="J208" s="43" t="s">
        <v>418</v>
      </c>
      <c r="M208" s="43" t="s">
        <v>11</v>
      </c>
      <c r="N208" s="43" t="s">
        <v>247</v>
      </c>
      <c r="O208" s="43" t="s">
        <v>276</v>
      </c>
      <c r="Q208" s="4">
        <f>_xlfn.XLOOKUP(D208,'EV 업데이트'!AR:AR,'EV 업데이트'!C:C,"")</f>
        <v>11262</v>
      </c>
      <c r="R208" s="43" t="str">
        <f>_xlfn.XLOOKUP(D208,'EV 업데이트'!AR:AR,'EV 업데이트'!G:G,"")</f>
        <v>신청승인(자격부여)</v>
      </c>
      <c r="S208" s="10" t="str">
        <f>_xlfn.XLOOKUP(D208,'EV 업데이트'!AR:AR,'EV 업데이트'!W:W,"")</f>
        <v>New Model Y Long Range</v>
      </c>
      <c r="T208" s="43" t="str">
        <f>_xlfn.XLOOKUP(D208,'EV 업데이트'!AR:AR,'EV 업데이트'!BH:BH,"")</f>
        <v>Y (렌탈 단체(법인))</v>
      </c>
    </row>
    <row r="209" spans="1:20">
      <c r="A209" s="43">
        <v>208</v>
      </c>
      <c r="B209" s="45">
        <v>45854</v>
      </c>
      <c r="C209" s="43" t="s">
        <v>527</v>
      </c>
      <c r="D209" s="43" t="s">
        <v>528</v>
      </c>
      <c r="E209" s="43">
        <v>2</v>
      </c>
      <c r="F209" s="45">
        <v>45845</v>
      </c>
      <c r="G209" s="43" t="s">
        <v>273</v>
      </c>
      <c r="H209" s="19" t="s">
        <v>244</v>
      </c>
      <c r="I209" s="45">
        <v>45861</v>
      </c>
      <c r="J209" s="43" t="s">
        <v>418</v>
      </c>
      <c r="M209" s="43" t="s">
        <v>15</v>
      </c>
      <c r="N209" s="43" t="s">
        <v>247</v>
      </c>
      <c r="O209" s="43" t="s">
        <v>276</v>
      </c>
      <c r="Q209" s="4">
        <f>_xlfn.XLOOKUP(D209,'EV 업데이트'!AR:AR,'EV 업데이트'!C:C,"")</f>
        <v>11274</v>
      </c>
      <c r="R209" s="43" t="str">
        <f>_xlfn.XLOOKUP(D209,'EV 업데이트'!AR:AR,'EV 업데이트'!G:G,"")</f>
        <v>신청승인(자격부여)</v>
      </c>
      <c r="S209" s="10" t="str">
        <f>_xlfn.XLOOKUP(D209,'EV 업데이트'!AR:AR,'EV 업데이트'!W:W,"")</f>
        <v>Model 3 RWD</v>
      </c>
      <c r="T209" s="43" t="str">
        <f>_xlfn.XLOOKUP(D209,'EV 업데이트'!AR:AR,'EV 업데이트'!BH:BH,"")</f>
        <v>Y (렌탈 단체(법인))</v>
      </c>
    </row>
    <row r="210" spans="1:20">
      <c r="A210" s="43">
        <v>209</v>
      </c>
      <c r="B210" s="45">
        <v>45854</v>
      </c>
      <c r="C210" s="43" t="s">
        <v>527</v>
      </c>
      <c r="D210" s="43" t="s">
        <v>529</v>
      </c>
      <c r="E210" s="43">
        <v>3</v>
      </c>
      <c r="F210" s="45">
        <v>45845</v>
      </c>
      <c r="G210" s="19" t="s">
        <v>243</v>
      </c>
      <c r="H210" s="19" t="s">
        <v>244</v>
      </c>
      <c r="I210" s="45">
        <v>45861</v>
      </c>
      <c r="J210" s="43" t="s">
        <v>418</v>
      </c>
      <c r="M210" s="43" t="s">
        <v>15</v>
      </c>
      <c r="N210" s="43" t="s">
        <v>247</v>
      </c>
      <c r="O210" s="43" t="s">
        <v>276</v>
      </c>
      <c r="Q210" s="4">
        <f>_xlfn.XLOOKUP(D210,'EV 업데이트'!AR:AR,'EV 업데이트'!C:C,"")</f>
        <v>11275</v>
      </c>
      <c r="R210" s="43" t="str">
        <f>_xlfn.XLOOKUP(D210,'EV 업데이트'!AR:AR,'EV 업데이트'!G:G,"")</f>
        <v>신청승인(자격부여)</v>
      </c>
      <c r="S210" s="10" t="str">
        <f>_xlfn.XLOOKUP(D210,'EV 업데이트'!AR:AR,'EV 업데이트'!W:W,"")</f>
        <v>New Model Y RWD</v>
      </c>
      <c r="T210" s="43" t="str">
        <f>_xlfn.XLOOKUP(D210,'EV 업데이트'!AR:AR,'EV 업데이트'!BH:BH,"")</f>
        <v>Y (렌탈 단체(법인))</v>
      </c>
    </row>
    <row r="211" spans="1:20">
      <c r="A211" s="43">
        <v>210</v>
      </c>
      <c r="B211" s="45">
        <v>45854</v>
      </c>
      <c r="C211" s="43" t="s">
        <v>527</v>
      </c>
      <c r="D211" s="43" t="s">
        <v>530</v>
      </c>
      <c r="E211" s="43">
        <v>4</v>
      </c>
      <c r="F211" s="45">
        <v>45845</v>
      </c>
      <c r="G211" s="19" t="s">
        <v>243</v>
      </c>
      <c r="H211" s="19" t="s">
        <v>244</v>
      </c>
      <c r="I211" s="45">
        <v>45861</v>
      </c>
      <c r="J211" s="43" t="s">
        <v>418</v>
      </c>
      <c r="M211" s="43" t="s">
        <v>15</v>
      </c>
      <c r="N211" s="43" t="s">
        <v>247</v>
      </c>
      <c r="O211" s="43" t="s">
        <v>276</v>
      </c>
      <c r="Q211" s="4">
        <f>_xlfn.XLOOKUP(D211,'EV 업데이트'!AR:AR,'EV 업데이트'!C:C,"")</f>
        <v>11277</v>
      </c>
      <c r="R211" s="43" t="str">
        <f>_xlfn.XLOOKUP(D211,'EV 업데이트'!AR:AR,'EV 업데이트'!G:G,"")</f>
        <v>신청승인(자격부여)</v>
      </c>
      <c r="S211" s="10" t="str">
        <f>_xlfn.XLOOKUP(D211,'EV 업데이트'!AR:AR,'EV 업데이트'!W:W,"")</f>
        <v>New Model Y RWD</v>
      </c>
      <c r="T211" s="43" t="str">
        <f>_xlfn.XLOOKUP(D211,'EV 업데이트'!AR:AR,'EV 업데이트'!BH:BH,"")</f>
        <v>Y (렌탈 단체(법인))</v>
      </c>
    </row>
    <row r="212" spans="1:20">
      <c r="A212" s="43">
        <v>211</v>
      </c>
      <c r="B212" s="45">
        <v>45854</v>
      </c>
      <c r="C212" s="43" t="s">
        <v>527</v>
      </c>
      <c r="D212" s="43" t="s">
        <v>531</v>
      </c>
      <c r="E212" s="43">
        <v>11</v>
      </c>
      <c r="F212" s="45">
        <v>45845</v>
      </c>
      <c r="G212" s="19" t="s">
        <v>243</v>
      </c>
      <c r="H212" s="19" t="s">
        <v>244</v>
      </c>
      <c r="I212" s="45">
        <v>45861</v>
      </c>
      <c r="J212" s="43" t="s">
        <v>418</v>
      </c>
      <c r="M212" s="43" t="s">
        <v>15</v>
      </c>
      <c r="N212" s="43" t="s">
        <v>247</v>
      </c>
      <c r="O212" s="43" t="s">
        <v>276</v>
      </c>
      <c r="Q212" s="4">
        <f>_xlfn.XLOOKUP(D212,'EV 업데이트'!AR:AR,'EV 업데이트'!C:C,"")</f>
        <v>11279</v>
      </c>
      <c r="R212" s="43" t="str">
        <f>_xlfn.XLOOKUP(D212,'EV 업데이트'!AR:AR,'EV 업데이트'!G:G,"")</f>
        <v>신청승인(자격부여)</v>
      </c>
      <c r="S212" s="10" t="str">
        <f>_xlfn.XLOOKUP(D212,'EV 업데이트'!AR:AR,'EV 업데이트'!W:W,"")</f>
        <v>New Model Y RWD</v>
      </c>
      <c r="T212" s="43" t="str">
        <f>_xlfn.XLOOKUP(D212,'EV 업데이트'!AR:AR,'EV 업데이트'!BH:BH,"")</f>
        <v>Y (렌탈 단체(법인))</v>
      </c>
    </row>
    <row r="213" spans="1:20">
      <c r="A213" s="43">
        <v>212</v>
      </c>
      <c r="B213" s="45">
        <v>45854</v>
      </c>
      <c r="C213" s="43" t="s">
        <v>344</v>
      </c>
      <c r="D213" s="43" t="s">
        <v>532</v>
      </c>
      <c r="E213" s="43">
        <v>2</v>
      </c>
      <c r="F213" s="45">
        <v>45854</v>
      </c>
      <c r="G213" s="19" t="s">
        <v>243</v>
      </c>
      <c r="H213" s="19" t="s">
        <v>244</v>
      </c>
      <c r="I213" s="45">
        <v>45861</v>
      </c>
      <c r="J213" s="4" t="s">
        <v>338</v>
      </c>
      <c r="M213" s="43" t="s">
        <v>15</v>
      </c>
      <c r="N213" s="43" t="s">
        <v>247</v>
      </c>
      <c r="O213" s="43" t="s">
        <v>276</v>
      </c>
      <c r="Q213" s="4">
        <f>_xlfn.XLOOKUP(D213,'EV 업데이트'!AR:AR,'EV 업데이트'!C:C,"")</f>
        <v>11287</v>
      </c>
      <c r="R213" s="43" t="str">
        <f>_xlfn.XLOOKUP(D213,'EV 업데이트'!AR:AR,'EV 업데이트'!G:G,"")</f>
        <v>신청승인(자격부여)</v>
      </c>
      <c r="S213" s="10" t="str">
        <f>_xlfn.XLOOKUP(D213,'EV 업데이트'!AR:AR,'EV 업데이트'!W:W,"")</f>
        <v>New Model Y RWD</v>
      </c>
      <c r="T213" s="43" t="str">
        <f>_xlfn.XLOOKUP(D213,'EV 업데이트'!AR:AR,'EV 업데이트'!BH:BH,"")</f>
        <v>Y (리스 단체(법인))</v>
      </c>
    </row>
    <row r="214" spans="1:20">
      <c r="A214" s="43">
        <v>213</v>
      </c>
      <c r="B214" s="45">
        <v>45854</v>
      </c>
      <c r="C214" s="43" t="s">
        <v>344</v>
      </c>
      <c r="D214" s="43" t="s">
        <v>533</v>
      </c>
      <c r="E214" s="43">
        <v>11</v>
      </c>
      <c r="F214" s="45">
        <v>45854</v>
      </c>
      <c r="G214" s="19" t="s">
        <v>243</v>
      </c>
      <c r="H214" s="43" t="s">
        <v>517</v>
      </c>
      <c r="I214" s="45">
        <v>45861</v>
      </c>
      <c r="J214" s="4" t="s">
        <v>338</v>
      </c>
      <c r="M214" s="43" t="s">
        <v>15</v>
      </c>
      <c r="N214" s="43" t="s">
        <v>247</v>
      </c>
      <c r="O214" s="43" t="s">
        <v>276</v>
      </c>
      <c r="Q214" s="4">
        <f>_xlfn.XLOOKUP(D214,'EV 업데이트'!AR:AR,'EV 업데이트'!C:C,"")</f>
        <v>11290</v>
      </c>
      <c r="R214" s="43" t="str">
        <f>_xlfn.XLOOKUP(D214,'EV 업데이트'!AR:AR,'EV 업데이트'!G:G,"")</f>
        <v>신청승인(자격부여)</v>
      </c>
      <c r="S214" s="10" t="str">
        <f>_xlfn.XLOOKUP(D214,'EV 업데이트'!AR:AR,'EV 업데이트'!W:W,"")</f>
        <v>New Model Y Long Range</v>
      </c>
      <c r="T214" s="43" t="str">
        <f>_xlfn.XLOOKUP(D214,'EV 업데이트'!AR:AR,'EV 업데이트'!BH:BH,"")</f>
        <v>Y (리스 단체(법인))</v>
      </c>
    </row>
    <row r="215" spans="1:20">
      <c r="A215" s="43">
        <v>214</v>
      </c>
      <c r="B215" s="45">
        <v>45854</v>
      </c>
      <c r="C215" s="43" t="s">
        <v>344</v>
      </c>
      <c r="D215" s="43" t="s">
        <v>534</v>
      </c>
      <c r="E215" s="43">
        <v>1</v>
      </c>
      <c r="F215" s="45">
        <v>45854</v>
      </c>
      <c r="G215" s="43" t="s">
        <v>273</v>
      </c>
      <c r="H215" s="19" t="s">
        <v>244</v>
      </c>
      <c r="I215" s="45">
        <v>45861</v>
      </c>
      <c r="J215" s="4" t="s">
        <v>338</v>
      </c>
      <c r="M215" s="43" t="s">
        <v>15</v>
      </c>
      <c r="N215" s="43" t="s">
        <v>247</v>
      </c>
      <c r="O215" s="43" t="s">
        <v>276</v>
      </c>
      <c r="Q215" s="4">
        <f>_xlfn.XLOOKUP(D215,'EV 업데이트'!AR:AR,'EV 업데이트'!C:C,"")</f>
        <v>11292</v>
      </c>
      <c r="R215" s="43" t="str">
        <f>_xlfn.XLOOKUP(D215,'EV 업데이트'!AR:AR,'EV 업데이트'!G:G,"")</f>
        <v>신청승인(자격부여)</v>
      </c>
      <c r="S215" s="10" t="str">
        <f>_xlfn.XLOOKUP(D215,'EV 업데이트'!AR:AR,'EV 업데이트'!W:W,"")</f>
        <v>Model 3 RWD</v>
      </c>
      <c r="T215" s="43" t="str">
        <f>_xlfn.XLOOKUP(D215,'EV 업데이트'!AR:AR,'EV 업데이트'!BH:BH,"")</f>
        <v>Y (리스 단체(법인))</v>
      </c>
    </row>
    <row r="216" spans="1:20">
      <c r="A216" s="43">
        <v>215</v>
      </c>
      <c r="B216" s="45">
        <v>45854</v>
      </c>
      <c r="C216" s="43" t="s">
        <v>118</v>
      </c>
      <c r="D216" s="43" t="s">
        <v>535</v>
      </c>
      <c r="E216" s="43">
        <v>1</v>
      </c>
      <c r="F216" s="45">
        <v>45838</v>
      </c>
      <c r="G216" s="19" t="s">
        <v>243</v>
      </c>
      <c r="H216" s="19" t="s">
        <v>244</v>
      </c>
      <c r="I216" s="45">
        <v>45861</v>
      </c>
      <c r="J216" s="43" t="s">
        <v>418</v>
      </c>
      <c r="M216" s="43" t="s">
        <v>11</v>
      </c>
      <c r="N216" s="43" t="s">
        <v>247</v>
      </c>
      <c r="O216" s="43" t="s">
        <v>276</v>
      </c>
      <c r="Q216" s="4">
        <f>_xlfn.XLOOKUP(D216,'EV 업데이트'!AR:AR,'EV 업데이트'!C:C,"")</f>
        <v>11307</v>
      </c>
      <c r="R216" s="43" t="str">
        <f>_xlfn.XLOOKUP(D216,'EV 업데이트'!AR:AR,'EV 업데이트'!G:G,"")</f>
        <v>신청승인(자격부여)</v>
      </c>
      <c r="S216" s="10" t="str">
        <f>_xlfn.XLOOKUP(D216,'EV 업데이트'!AR:AR,'EV 업데이트'!W:W,"")</f>
        <v>New Model Y RWD</v>
      </c>
      <c r="T216" s="43" t="str">
        <f>_xlfn.XLOOKUP(D216,'EV 업데이트'!AR:AR,'EV 업데이트'!BH:BH,"")</f>
        <v>Y (렌탈 단체(법인))</v>
      </c>
    </row>
    <row r="217" spans="1:20">
      <c r="A217" s="43">
        <v>216</v>
      </c>
      <c r="B217" s="45">
        <v>45854</v>
      </c>
      <c r="C217" s="43" t="s">
        <v>419</v>
      </c>
      <c r="D217" s="43" t="s">
        <v>536</v>
      </c>
      <c r="E217" s="43">
        <v>1</v>
      </c>
      <c r="F217" s="45">
        <v>45853</v>
      </c>
      <c r="G217" s="19" t="s">
        <v>243</v>
      </c>
      <c r="H217" s="19" t="s">
        <v>244</v>
      </c>
      <c r="I217" s="45">
        <v>45861</v>
      </c>
      <c r="J217" s="43" t="s">
        <v>418</v>
      </c>
      <c r="M217" s="43" t="s">
        <v>11</v>
      </c>
      <c r="N217" s="43" t="s">
        <v>247</v>
      </c>
      <c r="O217" s="43" t="s">
        <v>276</v>
      </c>
      <c r="Q217" s="4">
        <f>_xlfn.XLOOKUP(D217,'EV 업데이트'!AR:AR,'EV 업데이트'!C:C,"")</f>
        <v>11354</v>
      </c>
      <c r="R217" s="43" t="str">
        <f>_xlfn.XLOOKUP(D217,'EV 업데이트'!AR:AR,'EV 업데이트'!G:G,"")</f>
        <v>신청승인(지원확정)</v>
      </c>
      <c r="S217" s="10" t="str">
        <f>_xlfn.XLOOKUP(D217,'EV 업데이트'!AR:AR,'EV 업데이트'!W:W,"")</f>
        <v>New Model Y RWD</v>
      </c>
      <c r="T217" s="43" t="str">
        <f>_xlfn.XLOOKUP(D217,'EV 업데이트'!AR:AR,'EV 업데이트'!BH:BH,"")</f>
        <v>Y (렌탈 단체(법인))</v>
      </c>
    </row>
    <row r="218" spans="1:20">
      <c r="A218" s="43">
        <v>217</v>
      </c>
      <c r="B218" s="45">
        <v>45855</v>
      </c>
      <c r="C218" s="43" t="s">
        <v>445</v>
      </c>
      <c r="D218" s="43" t="s">
        <v>537</v>
      </c>
      <c r="E218" s="43">
        <v>40</v>
      </c>
      <c r="F218" s="45">
        <v>45855</v>
      </c>
      <c r="G218" s="19" t="s">
        <v>243</v>
      </c>
      <c r="H218" s="19" t="s">
        <v>244</v>
      </c>
      <c r="I218" s="45">
        <v>45861</v>
      </c>
      <c r="J218" s="43" t="s">
        <v>338</v>
      </c>
      <c r="M218" s="43" t="s">
        <v>15</v>
      </c>
      <c r="N218" s="43" t="s">
        <v>247</v>
      </c>
      <c r="O218" s="43" t="s">
        <v>276</v>
      </c>
      <c r="Q218" s="4">
        <f>_xlfn.XLOOKUP(D218,'EV 업데이트'!AR:AR,'EV 업데이트'!C:C,"")</f>
        <v>11393</v>
      </c>
      <c r="R218" s="43" t="str">
        <f>_xlfn.XLOOKUP(D218,'EV 업데이트'!AR:AR,'EV 업데이트'!G:G,"")</f>
        <v>신청승인(자격부여)</v>
      </c>
      <c r="S218" s="10" t="str">
        <f>_xlfn.XLOOKUP(D218,'EV 업데이트'!AR:AR,'EV 업데이트'!W:W,"")</f>
        <v>New Model Y RWD</v>
      </c>
      <c r="T218" s="43" t="str">
        <f>_xlfn.XLOOKUP(D218,'EV 업데이트'!AR:AR,'EV 업데이트'!BH:BH,"")</f>
        <v>Y (리스 단체(법인))</v>
      </c>
    </row>
    <row r="219" spans="1:20">
      <c r="A219" s="43">
        <v>218</v>
      </c>
      <c r="B219" s="45">
        <v>45855</v>
      </c>
      <c r="C219" s="43" t="s">
        <v>60</v>
      </c>
      <c r="D219" s="43" t="s">
        <v>538</v>
      </c>
      <c r="E219" s="43">
        <v>1</v>
      </c>
      <c r="F219" s="45">
        <v>45817</v>
      </c>
      <c r="G219" s="19" t="s">
        <v>243</v>
      </c>
      <c r="H219" s="19" t="s">
        <v>244</v>
      </c>
      <c r="I219" s="45">
        <v>45856</v>
      </c>
      <c r="J219" s="43" t="s">
        <v>261</v>
      </c>
      <c r="K219" s="43" t="s">
        <v>248</v>
      </c>
      <c r="M219" s="43" t="s">
        <v>11</v>
      </c>
      <c r="N219" s="43" t="s">
        <v>247</v>
      </c>
      <c r="O219" s="43" t="s">
        <v>276</v>
      </c>
      <c r="P219" s="43" t="s">
        <v>350</v>
      </c>
      <c r="Q219" s="4">
        <f>_xlfn.XLOOKUP(D219,'EV 업데이트'!AR:AR,'EV 업데이트'!C:C,"")</f>
        <v>11444</v>
      </c>
      <c r="R219" s="43" t="str">
        <f>_xlfn.XLOOKUP(D219,'EV 업데이트'!AR:AR,'EV 업데이트'!G:G,"")</f>
        <v>신청승인(자격부여)</v>
      </c>
      <c r="S219" s="10" t="str">
        <f>_xlfn.XLOOKUP(D219,'EV 업데이트'!AR:AR,'EV 업데이트'!W:W,"")</f>
        <v>New Model Y RWD</v>
      </c>
      <c r="T219" s="43" t="str">
        <f>_xlfn.XLOOKUP(D219,'EV 업데이트'!AR:AR,'EV 업데이트'!BH:BH,"")</f>
        <v>Y (운용리스 개인)</v>
      </c>
    </row>
    <row r="220" spans="1:20">
      <c r="A220" s="43">
        <v>219</v>
      </c>
      <c r="B220" s="45">
        <v>45855</v>
      </c>
      <c r="C220" s="43" t="s">
        <v>46</v>
      </c>
      <c r="D220" s="55" t="s">
        <v>539</v>
      </c>
      <c r="E220" s="43">
        <v>50</v>
      </c>
      <c r="F220" s="45">
        <v>45855</v>
      </c>
      <c r="G220" s="19" t="s">
        <v>243</v>
      </c>
      <c r="H220" s="19" t="s">
        <v>244</v>
      </c>
      <c r="I220" s="45">
        <v>45861</v>
      </c>
      <c r="J220" s="43" t="s">
        <v>338</v>
      </c>
      <c r="M220" s="43" t="s">
        <v>15</v>
      </c>
      <c r="N220" s="43" t="s">
        <v>247</v>
      </c>
      <c r="O220" s="43" t="s">
        <v>276</v>
      </c>
      <c r="Q220" s="4">
        <f>_xlfn.XLOOKUP(D220,'EV 업데이트'!AR:AR,'EV 업데이트'!C:C,"")</f>
        <v>11449</v>
      </c>
      <c r="R220" s="43" t="str">
        <f>_xlfn.XLOOKUP(D220,'EV 업데이트'!AR:AR,'EV 업데이트'!G:G,"")</f>
        <v>신청승인(자격부여)</v>
      </c>
      <c r="S220" s="10" t="str">
        <f>_xlfn.XLOOKUP(D220,'EV 업데이트'!AR:AR,'EV 업데이트'!W:W,"")</f>
        <v>New Model Y RWD</v>
      </c>
      <c r="T220" s="43" t="str">
        <f>_xlfn.XLOOKUP(D220,'EV 업데이트'!AR:AR,'EV 업데이트'!BH:BH,"")</f>
        <v>Y (리스 단체(법인))</v>
      </c>
    </row>
    <row r="221" spans="1:20">
      <c r="A221" s="43">
        <v>220</v>
      </c>
      <c r="B221" s="45">
        <v>45855</v>
      </c>
      <c r="C221" s="43" t="s">
        <v>46</v>
      </c>
      <c r="D221" s="55" t="s">
        <v>540</v>
      </c>
      <c r="E221" s="43">
        <v>50</v>
      </c>
      <c r="F221" s="45">
        <v>45855</v>
      </c>
      <c r="G221" s="19" t="s">
        <v>243</v>
      </c>
      <c r="H221" s="19" t="s">
        <v>244</v>
      </c>
      <c r="I221" s="45">
        <v>45861</v>
      </c>
      <c r="J221" s="43" t="s">
        <v>338</v>
      </c>
      <c r="M221" s="43" t="s">
        <v>15</v>
      </c>
      <c r="N221" s="43" t="s">
        <v>247</v>
      </c>
      <c r="O221" s="43" t="s">
        <v>276</v>
      </c>
      <c r="Q221" s="4">
        <f>_xlfn.XLOOKUP(D221,'EV 업데이트'!AR:AR,'EV 업데이트'!C:C,"")</f>
        <v>11450</v>
      </c>
      <c r="R221" s="43" t="str">
        <f>_xlfn.XLOOKUP(D221,'EV 업데이트'!AR:AR,'EV 업데이트'!G:G,"")</f>
        <v>신청승인(자격부여)</v>
      </c>
      <c r="S221" s="10" t="str">
        <f>_xlfn.XLOOKUP(D221,'EV 업데이트'!AR:AR,'EV 업데이트'!W:W,"")</f>
        <v>New Model Y RWD</v>
      </c>
      <c r="T221" s="43" t="str">
        <f>_xlfn.XLOOKUP(D221,'EV 업데이트'!AR:AR,'EV 업데이트'!BH:BH,"")</f>
        <v>Y (리스 단체(법인))</v>
      </c>
    </row>
    <row r="222" spans="1:20">
      <c r="A222" s="43">
        <v>221</v>
      </c>
      <c r="B222" s="45">
        <v>45855</v>
      </c>
      <c r="C222" s="43" t="s">
        <v>46</v>
      </c>
      <c r="D222" s="55" t="s">
        <v>541</v>
      </c>
      <c r="E222" s="43">
        <v>3</v>
      </c>
      <c r="F222" s="45">
        <v>45855</v>
      </c>
      <c r="G222" s="19" t="s">
        <v>243</v>
      </c>
      <c r="H222" s="19" t="s">
        <v>244</v>
      </c>
      <c r="I222" s="45">
        <v>45861</v>
      </c>
      <c r="J222" s="43" t="s">
        <v>338</v>
      </c>
      <c r="M222" s="43" t="s">
        <v>15</v>
      </c>
      <c r="N222" s="43" t="s">
        <v>247</v>
      </c>
      <c r="O222" s="43" t="s">
        <v>276</v>
      </c>
      <c r="Q222" s="4">
        <f>_xlfn.XLOOKUP(D222,'EV 업데이트'!AR:AR,'EV 업데이트'!C:C,"")</f>
        <v>11451</v>
      </c>
      <c r="R222" s="43" t="str">
        <f>_xlfn.XLOOKUP(D222,'EV 업데이트'!AR:AR,'EV 업데이트'!G:G,"")</f>
        <v>신청승인(자격부여)</v>
      </c>
      <c r="S222" s="10" t="str">
        <f>_xlfn.XLOOKUP(D222,'EV 업데이트'!AR:AR,'EV 업데이트'!W:W,"")</f>
        <v>New Model Y RWD</v>
      </c>
      <c r="T222" s="43" t="str">
        <f>_xlfn.XLOOKUP(D222,'EV 업데이트'!AR:AR,'EV 업데이트'!BH:BH,"")</f>
        <v>Y (리스 단체(법인))</v>
      </c>
    </row>
    <row r="223" spans="1:20">
      <c r="A223" s="43">
        <v>222</v>
      </c>
      <c r="B223" s="45">
        <v>45855</v>
      </c>
      <c r="C223" s="43" t="s">
        <v>63</v>
      </c>
      <c r="D223" s="43" t="s">
        <v>542</v>
      </c>
      <c r="E223" s="43">
        <v>2</v>
      </c>
      <c r="F223" s="45">
        <v>45854</v>
      </c>
      <c r="G223" s="19" t="s">
        <v>243</v>
      </c>
      <c r="H223" s="19" t="s">
        <v>244</v>
      </c>
      <c r="I223" s="45">
        <v>45861</v>
      </c>
      <c r="J223" s="43" t="s">
        <v>543</v>
      </c>
      <c r="M223" s="43" t="s">
        <v>11</v>
      </c>
      <c r="N223" s="43" t="s">
        <v>247</v>
      </c>
      <c r="O223" s="43" t="s">
        <v>276</v>
      </c>
      <c r="Q223" s="4">
        <f>_xlfn.XLOOKUP(D223,'EV 업데이트'!AR:AR,'EV 업데이트'!C:C,"")</f>
        <v>11447</v>
      </c>
      <c r="R223" s="43" t="str">
        <f>_xlfn.XLOOKUP(D223,'EV 업데이트'!AR:AR,'EV 업데이트'!G:G,"")</f>
        <v>신청승인(자격부여)</v>
      </c>
      <c r="S223" s="10" t="str">
        <f>_xlfn.XLOOKUP(D223,'EV 업데이트'!AR:AR,'EV 업데이트'!W:W,"")</f>
        <v>New Model Y RWD</v>
      </c>
      <c r="T223" s="43" t="str">
        <f>_xlfn.XLOOKUP(D223,'EV 업데이트'!AR:AR,'EV 업데이트'!BH:BH,"")</f>
        <v>N</v>
      </c>
    </row>
    <row r="224" spans="1:20">
      <c r="A224" s="43">
        <v>223</v>
      </c>
      <c r="B224" s="45">
        <v>45856</v>
      </c>
      <c r="C224" s="43" t="s">
        <v>38</v>
      </c>
      <c r="D224" s="43" t="s">
        <v>544</v>
      </c>
      <c r="E224" s="43">
        <v>1</v>
      </c>
      <c r="F224" s="45">
        <v>45855</v>
      </c>
      <c r="G224" s="19" t="s">
        <v>243</v>
      </c>
      <c r="H224" s="19" t="s">
        <v>244</v>
      </c>
      <c r="I224" s="45">
        <v>45863</v>
      </c>
      <c r="J224" s="43" t="s">
        <v>261</v>
      </c>
      <c r="K224" s="43" t="s">
        <v>248</v>
      </c>
      <c r="M224" s="43" t="s">
        <v>15</v>
      </c>
      <c r="N224" s="43" t="s">
        <v>247</v>
      </c>
      <c r="O224" s="43" t="s">
        <v>276</v>
      </c>
      <c r="P224" s="43" t="s">
        <v>355</v>
      </c>
      <c r="Q224" s="4">
        <f>_xlfn.XLOOKUP(D224,'EV 업데이트'!AR:AR,'EV 업데이트'!C:C,"")</f>
        <v>11515</v>
      </c>
      <c r="R224" s="43" t="str">
        <f>_xlfn.XLOOKUP(D224,'EV 업데이트'!AR:AR,'EV 업데이트'!G:G,"")</f>
        <v>신청승인(자격부여)</v>
      </c>
      <c r="S224" s="10" t="str">
        <f>_xlfn.XLOOKUP(D224,'EV 업데이트'!AR:AR,'EV 업데이트'!W:W,"")</f>
        <v>New Model Y RWD</v>
      </c>
      <c r="T224" s="43" t="str">
        <f>_xlfn.XLOOKUP(D224,'EV 업데이트'!AR:AR,'EV 업데이트'!BH:BH,"")</f>
        <v>Y (리스 단체(법인))</v>
      </c>
    </row>
    <row r="225" spans="1:20">
      <c r="A225" s="43">
        <v>224</v>
      </c>
      <c r="B225" s="45">
        <v>45856</v>
      </c>
      <c r="C225" s="43" t="s">
        <v>38</v>
      </c>
      <c r="D225" s="43" t="s">
        <v>545</v>
      </c>
      <c r="E225" s="43">
        <v>1</v>
      </c>
      <c r="F225" s="45">
        <v>45855</v>
      </c>
      <c r="G225" s="19" t="s">
        <v>243</v>
      </c>
      <c r="H225" s="19" t="s">
        <v>244</v>
      </c>
      <c r="I225" s="45">
        <v>45863</v>
      </c>
      <c r="J225" s="43" t="s">
        <v>261</v>
      </c>
      <c r="K225" s="43" t="s">
        <v>248</v>
      </c>
      <c r="M225" s="43" t="s">
        <v>15</v>
      </c>
      <c r="N225" s="43" t="s">
        <v>247</v>
      </c>
      <c r="O225" s="43" t="s">
        <v>276</v>
      </c>
      <c r="P225" s="43" t="s">
        <v>350</v>
      </c>
      <c r="Q225" s="4">
        <f>_xlfn.XLOOKUP(D225,'EV 업데이트'!AR:AR,'EV 업데이트'!C:C,"")</f>
        <v>11516</v>
      </c>
      <c r="R225" s="43" t="str">
        <f>_xlfn.XLOOKUP(D225,'EV 업데이트'!AR:AR,'EV 업데이트'!G:G,"")</f>
        <v>신청승인(자격부여)</v>
      </c>
      <c r="S225" s="10" t="str">
        <f>_xlfn.XLOOKUP(D225,'EV 업데이트'!AR:AR,'EV 업데이트'!W:W,"")</f>
        <v>New Model Y RWD</v>
      </c>
      <c r="T225" s="43" t="str">
        <f>_xlfn.XLOOKUP(D225,'EV 업데이트'!AR:AR,'EV 업데이트'!BH:BH,"")</f>
        <v>Y (운용리스 개인)</v>
      </c>
    </row>
    <row r="226" spans="1:20">
      <c r="A226" s="43">
        <v>225</v>
      </c>
      <c r="B226" s="45">
        <v>45856</v>
      </c>
      <c r="C226" s="43" t="s">
        <v>38</v>
      </c>
      <c r="D226" s="43" t="s">
        <v>546</v>
      </c>
      <c r="E226" s="43">
        <v>1</v>
      </c>
      <c r="F226" s="45">
        <v>45855</v>
      </c>
      <c r="G226" s="19" t="s">
        <v>243</v>
      </c>
      <c r="H226" s="19" t="s">
        <v>244</v>
      </c>
      <c r="I226" s="45">
        <v>45863</v>
      </c>
      <c r="J226" s="43" t="s">
        <v>261</v>
      </c>
      <c r="K226" s="43" t="s">
        <v>248</v>
      </c>
      <c r="M226" s="43" t="s">
        <v>15</v>
      </c>
      <c r="N226" s="43" t="s">
        <v>247</v>
      </c>
      <c r="O226" s="43" t="s">
        <v>276</v>
      </c>
      <c r="P226" s="43" t="s">
        <v>355</v>
      </c>
      <c r="Q226" s="4">
        <f>_xlfn.XLOOKUP(D226,'EV 업데이트'!AR:AR,'EV 업데이트'!C:C,"")</f>
        <v>11518</v>
      </c>
      <c r="R226" s="43" t="str">
        <f>_xlfn.XLOOKUP(D226,'EV 업데이트'!AR:AR,'EV 업데이트'!G:G,"")</f>
        <v>신청승인(자격부여)</v>
      </c>
      <c r="S226" s="10" t="str">
        <f>_xlfn.XLOOKUP(D226,'EV 업데이트'!AR:AR,'EV 업데이트'!W:W,"")</f>
        <v>New Model Y RWD</v>
      </c>
      <c r="T226" s="43" t="str">
        <f>_xlfn.XLOOKUP(D226,'EV 업데이트'!AR:AR,'EV 업데이트'!BH:BH,"")</f>
        <v>Y (리스 단체(법인))</v>
      </c>
    </row>
    <row r="227" spans="1:20">
      <c r="A227" s="43">
        <v>226</v>
      </c>
      <c r="B227" s="45">
        <v>45856</v>
      </c>
      <c r="C227" s="43" t="s">
        <v>38</v>
      </c>
      <c r="D227" s="43" t="s">
        <v>547</v>
      </c>
      <c r="E227" s="43">
        <v>1</v>
      </c>
      <c r="F227" s="45">
        <v>45855</v>
      </c>
      <c r="G227" s="19" t="s">
        <v>243</v>
      </c>
      <c r="H227" s="19" t="s">
        <v>244</v>
      </c>
      <c r="I227" s="45">
        <v>45863</v>
      </c>
      <c r="J227" s="43" t="s">
        <v>261</v>
      </c>
      <c r="K227" s="43" t="s">
        <v>248</v>
      </c>
      <c r="M227" s="43" t="s">
        <v>15</v>
      </c>
      <c r="N227" s="43" t="s">
        <v>247</v>
      </c>
      <c r="O227" s="43" t="s">
        <v>276</v>
      </c>
      <c r="P227" s="43" t="s">
        <v>350</v>
      </c>
      <c r="Q227" s="4">
        <f>_xlfn.XLOOKUP(D227,'EV 업데이트'!AR:AR,'EV 업데이트'!C:C,"")</f>
        <v>11519</v>
      </c>
      <c r="R227" s="43" t="str">
        <f>_xlfn.XLOOKUP(D227,'EV 업데이트'!AR:AR,'EV 업데이트'!G:G,"")</f>
        <v>신청승인(자격부여)</v>
      </c>
      <c r="S227" s="10" t="str">
        <f>_xlfn.XLOOKUP(D227,'EV 업데이트'!AR:AR,'EV 업데이트'!W:W,"")</f>
        <v>New Model Y RWD</v>
      </c>
      <c r="T227" s="43" t="str">
        <f>_xlfn.XLOOKUP(D227,'EV 업데이트'!AR:AR,'EV 업데이트'!BH:BH,"")</f>
        <v>Y (운용리스 개인)</v>
      </c>
    </row>
    <row r="228" spans="1:20">
      <c r="A228" s="43">
        <v>227</v>
      </c>
      <c r="B228" s="45">
        <v>45856</v>
      </c>
      <c r="C228" s="43" t="s">
        <v>38</v>
      </c>
      <c r="D228" s="43" t="s">
        <v>548</v>
      </c>
      <c r="E228" s="43">
        <v>1</v>
      </c>
      <c r="F228" s="45">
        <v>45855</v>
      </c>
      <c r="G228" s="19" t="s">
        <v>243</v>
      </c>
      <c r="H228" s="19" t="s">
        <v>244</v>
      </c>
      <c r="I228" s="45">
        <v>45863</v>
      </c>
      <c r="J228" s="43" t="s">
        <v>261</v>
      </c>
      <c r="K228" s="43" t="s">
        <v>248</v>
      </c>
      <c r="M228" s="43" t="s">
        <v>15</v>
      </c>
      <c r="N228" s="43" t="s">
        <v>247</v>
      </c>
      <c r="O228" s="43" t="s">
        <v>276</v>
      </c>
      <c r="P228" s="43" t="s">
        <v>350</v>
      </c>
      <c r="Q228" s="4">
        <f>_xlfn.XLOOKUP(D228,'EV 업데이트'!AR:AR,'EV 업데이트'!C:C,"")</f>
        <v>11520</v>
      </c>
      <c r="R228" s="43" t="str">
        <f>_xlfn.XLOOKUP(D228,'EV 업데이트'!AR:AR,'EV 업데이트'!G:G,"")</f>
        <v>신청승인(자격부여)</v>
      </c>
      <c r="S228" s="10" t="str">
        <f>_xlfn.XLOOKUP(D228,'EV 업데이트'!AR:AR,'EV 업데이트'!W:W,"")</f>
        <v>New Model Y RWD</v>
      </c>
      <c r="T228" s="43" t="str">
        <f>_xlfn.XLOOKUP(D228,'EV 업데이트'!AR:AR,'EV 업데이트'!BH:BH,"")</f>
        <v>Y (운용리스 개인)</v>
      </c>
    </row>
    <row r="229" spans="1:20">
      <c r="A229" s="43">
        <v>228</v>
      </c>
      <c r="B229" s="45">
        <v>45856</v>
      </c>
      <c r="C229" s="43" t="s">
        <v>38</v>
      </c>
      <c r="D229" s="43" t="s">
        <v>549</v>
      </c>
      <c r="E229" s="43">
        <v>1</v>
      </c>
      <c r="F229" s="45">
        <v>45855</v>
      </c>
      <c r="G229" s="19" t="s">
        <v>243</v>
      </c>
      <c r="H229" s="19" t="s">
        <v>244</v>
      </c>
      <c r="I229" s="45">
        <v>45863</v>
      </c>
      <c r="J229" s="43" t="s">
        <v>261</v>
      </c>
      <c r="K229" s="43" t="s">
        <v>248</v>
      </c>
      <c r="M229" s="43" t="s">
        <v>15</v>
      </c>
      <c r="N229" s="43" t="s">
        <v>247</v>
      </c>
      <c r="O229" s="43" t="s">
        <v>276</v>
      </c>
      <c r="P229" s="43" t="s">
        <v>350</v>
      </c>
      <c r="Q229" s="4">
        <f>_xlfn.XLOOKUP(D229,'EV 업데이트'!AR:AR,'EV 업데이트'!C:C,"")</f>
        <v>11521</v>
      </c>
      <c r="R229" s="43" t="str">
        <f>_xlfn.XLOOKUP(D229,'EV 업데이트'!AR:AR,'EV 업데이트'!G:G,"")</f>
        <v>신청승인(자격부여)</v>
      </c>
      <c r="S229" s="10" t="str">
        <f>_xlfn.XLOOKUP(D229,'EV 업데이트'!AR:AR,'EV 업데이트'!W:W,"")</f>
        <v>New Model Y RWD</v>
      </c>
      <c r="T229" s="43" t="str">
        <f>_xlfn.XLOOKUP(D229,'EV 업데이트'!AR:AR,'EV 업데이트'!BH:BH,"")</f>
        <v>Y (운용리스 개인)</v>
      </c>
    </row>
    <row r="230" spans="1:20">
      <c r="A230" s="43">
        <v>229</v>
      </c>
      <c r="B230" s="45">
        <v>45856</v>
      </c>
      <c r="C230" s="43" t="s">
        <v>38</v>
      </c>
      <c r="D230" s="43" t="s">
        <v>550</v>
      </c>
      <c r="E230" s="43">
        <v>1</v>
      </c>
      <c r="F230" s="45">
        <v>45855</v>
      </c>
      <c r="G230" s="19" t="s">
        <v>243</v>
      </c>
      <c r="H230" s="19" t="s">
        <v>244</v>
      </c>
      <c r="I230" s="45">
        <v>45863</v>
      </c>
      <c r="J230" s="43" t="s">
        <v>261</v>
      </c>
      <c r="K230" s="43" t="s">
        <v>248</v>
      </c>
      <c r="M230" s="43" t="s">
        <v>15</v>
      </c>
      <c r="N230" s="43" t="s">
        <v>247</v>
      </c>
      <c r="O230" s="43" t="s">
        <v>276</v>
      </c>
      <c r="P230" s="43" t="s">
        <v>355</v>
      </c>
      <c r="Q230" s="4">
        <f>_xlfn.XLOOKUP(D230,'EV 업데이트'!AR:AR,'EV 업데이트'!C:C,"")</f>
        <v>11522</v>
      </c>
      <c r="R230" s="43" t="str">
        <f>_xlfn.XLOOKUP(D230,'EV 업데이트'!AR:AR,'EV 업데이트'!G:G,"")</f>
        <v>신청승인(자격부여)</v>
      </c>
      <c r="S230" s="10" t="str">
        <f>_xlfn.XLOOKUP(D230,'EV 업데이트'!AR:AR,'EV 업데이트'!W:W,"")</f>
        <v>New Model Y RWD</v>
      </c>
      <c r="T230" s="43" t="str">
        <f>_xlfn.XLOOKUP(D230,'EV 업데이트'!AR:AR,'EV 업데이트'!BH:BH,"")</f>
        <v>Y (리스 단체(법인))</v>
      </c>
    </row>
    <row r="231" spans="1:20">
      <c r="A231" s="43">
        <v>230</v>
      </c>
      <c r="B231" s="45">
        <v>45856</v>
      </c>
      <c r="C231" s="43" t="s">
        <v>38</v>
      </c>
      <c r="D231" s="43" t="s">
        <v>551</v>
      </c>
      <c r="E231" s="43">
        <v>1</v>
      </c>
      <c r="F231" s="45">
        <v>45855</v>
      </c>
      <c r="G231" s="19" t="s">
        <v>243</v>
      </c>
      <c r="H231" s="19" t="s">
        <v>244</v>
      </c>
      <c r="I231" s="45">
        <v>45863</v>
      </c>
      <c r="J231" s="43" t="s">
        <v>261</v>
      </c>
      <c r="K231" s="43" t="s">
        <v>248</v>
      </c>
      <c r="M231" s="43" t="s">
        <v>15</v>
      </c>
      <c r="N231" s="43" t="s">
        <v>247</v>
      </c>
      <c r="O231" s="43" t="s">
        <v>276</v>
      </c>
      <c r="P231" s="43" t="s">
        <v>355</v>
      </c>
      <c r="Q231" s="4">
        <f>_xlfn.XLOOKUP(D231,'EV 업데이트'!AR:AR,'EV 업데이트'!C:C,"")</f>
        <v>11525</v>
      </c>
      <c r="R231" s="43" t="str">
        <f>_xlfn.XLOOKUP(D231,'EV 업데이트'!AR:AR,'EV 업데이트'!G:G,"")</f>
        <v>신청승인(자격부여)</v>
      </c>
      <c r="S231" s="10" t="str">
        <f>_xlfn.XLOOKUP(D231,'EV 업데이트'!AR:AR,'EV 업데이트'!W:W,"")</f>
        <v>New Model Y RWD</v>
      </c>
      <c r="T231" s="43" t="str">
        <f>_xlfn.XLOOKUP(D231,'EV 업데이트'!AR:AR,'EV 업데이트'!BH:BH,"")</f>
        <v>Y (리스 단체(법인))</v>
      </c>
    </row>
    <row r="232" spans="1:20">
      <c r="A232" s="43">
        <v>231</v>
      </c>
      <c r="B232" s="45">
        <v>45856</v>
      </c>
      <c r="C232" s="43" t="s">
        <v>38</v>
      </c>
      <c r="D232" s="43" t="s">
        <v>552</v>
      </c>
      <c r="E232" s="43">
        <v>1</v>
      </c>
      <c r="F232" s="45">
        <v>45855</v>
      </c>
      <c r="G232" s="19" t="s">
        <v>243</v>
      </c>
      <c r="H232" s="19" t="s">
        <v>244</v>
      </c>
      <c r="I232" s="45">
        <v>45863</v>
      </c>
      <c r="J232" s="43" t="s">
        <v>261</v>
      </c>
      <c r="K232" s="43" t="s">
        <v>248</v>
      </c>
      <c r="M232" s="43" t="s">
        <v>15</v>
      </c>
      <c r="N232" s="43" t="s">
        <v>247</v>
      </c>
      <c r="O232" s="43" t="s">
        <v>276</v>
      </c>
      <c r="P232" s="43" t="s">
        <v>355</v>
      </c>
      <c r="Q232" s="4">
        <f>_xlfn.XLOOKUP(D232,'EV 업데이트'!AR:AR,'EV 업데이트'!C:C,"")</f>
        <v>11526</v>
      </c>
      <c r="R232" s="43" t="str">
        <f>_xlfn.XLOOKUP(D232,'EV 업데이트'!AR:AR,'EV 업데이트'!G:G,"")</f>
        <v>신청승인(자격부여)</v>
      </c>
      <c r="S232" s="10" t="str">
        <f>_xlfn.XLOOKUP(D232,'EV 업데이트'!AR:AR,'EV 업데이트'!W:W,"")</f>
        <v>New Model Y RWD</v>
      </c>
      <c r="T232" s="43" t="str">
        <f>_xlfn.XLOOKUP(D232,'EV 업데이트'!AR:AR,'EV 업데이트'!BH:BH,"")</f>
        <v>Y (리스 단체(법인))</v>
      </c>
    </row>
    <row r="233" spans="1:20">
      <c r="A233" s="43">
        <v>232</v>
      </c>
      <c r="B233" s="45">
        <v>45856</v>
      </c>
      <c r="C233" s="43" t="s">
        <v>38</v>
      </c>
      <c r="D233" s="43" t="s">
        <v>553</v>
      </c>
      <c r="E233" s="43">
        <v>1</v>
      </c>
      <c r="F233" s="45">
        <v>45855</v>
      </c>
      <c r="G233" s="19" t="s">
        <v>243</v>
      </c>
      <c r="H233" s="19" t="s">
        <v>244</v>
      </c>
      <c r="I233" s="45">
        <v>45863</v>
      </c>
      <c r="J233" s="43" t="s">
        <v>261</v>
      </c>
      <c r="K233" s="43" t="s">
        <v>248</v>
      </c>
      <c r="M233" s="43" t="s">
        <v>15</v>
      </c>
      <c r="N233" s="43" t="s">
        <v>247</v>
      </c>
      <c r="O233" s="43" t="s">
        <v>276</v>
      </c>
      <c r="P233" s="43" t="s">
        <v>350</v>
      </c>
      <c r="Q233" s="4">
        <f>_xlfn.XLOOKUP(D233,'EV 업데이트'!AR:AR,'EV 업데이트'!C:C,"")</f>
        <v>11527</v>
      </c>
      <c r="R233" s="43" t="str">
        <f>_xlfn.XLOOKUP(D233,'EV 업데이트'!AR:AR,'EV 업데이트'!G:G,"")</f>
        <v>신청승인(자격부여)</v>
      </c>
      <c r="S233" s="10" t="str">
        <f>_xlfn.XLOOKUP(D233,'EV 업데이트'!AR:AR,'EV 업데이트'!W:W,"")</f>
        <v>New Model Y RWD</v>
      </c>
      <c r="T233" s="43" t="str">
        <f>_xlfn.XLOOKUP(D233,'EV 업데이트'!AR:AR,'EV 업데이트'!BH:BH,"")</f>
        <v>Y (운용리스 개인)</v>
      </c>
    </row>
    <row r="234" spans="1:20">
      <c r="A234" s="43">
        <v>233</v>
      </c>
      <c r="B234" s="45">
        <v>45859</v>
      </c>
      <c r="C234" s="43" t="s">
        <v>46</v>
      </c>
      <c r="D234" s="43" t="s">
        <v>554</v>
      </c>
      <c r="E234" s="43">
        <v>17</v>
      </c>
      <c r="F234" s="45">
        <v>45859</v>
      </c>
      <c r="G234" s="43" t="s">
        <v>273</v>
      </c>
      <c r="H234" s="19" t="s">
        <v>244</v>
      </c>
      <c r="I234" s="45">
        <v>45866</v>
      </c>
      <c r="J234" s="62" t="s">
        <v>338</v>
      </c>
      <c r="M234" s="43" t="s">
        <v>15</v>
      </c>
      <c r="N234" s="43" t="s">
        <v>247</v>
      </c>
      <c r="O234" s="43" t="s">
        <v>276</v>
      </c>
      <c r="Q234" s="4">
        <f>_xlfn.XLOOKUP(D234,'EV 업데이트'!AR:AR,'EV 업데이트'!C:C,"")</f>
        <v>11542</v>
      </c>
      <c r="R234" s="43" t="str">
        <f>_xlfn.XLOOKUP(D234,'EV 업데이트'!AR:AR,'EV 업데이트'!G:G,"")</f>
        <v>신청승인(지원확정)</v>
      </c>
      <c r="S234" s="10" t="str">
        <f>_xlfn.XLOOKUP(D234,'EV 업데이트'!AR:AR,'EV 업데이트'!W:W,"")</f>
        <v>Model 3 RWD</v>
      </c>
      <c r="T234" s="43" t="str">
        <f>_xlfn.XLOOKUP(D234,'EV 업데이트'!AR:AR,'EV 업데이트'!BH:BH,"")</f>
        <v>Y (리스 단체(법인))</v>
      </c>
    </row>
    <row r="235" spans="1:20">
      <c r="A235" s="43">
        <v>234</v>
      </c>
      <c r="B235" s="45">
        <v>45859</v>
      </c>
      <c r="C235" s="43" t="s">
        <v>46</v>
      </c>
      <c r="D235" s="43" t="s">
        <v>555</v>
      </c>
      <c r="E235" s="43">
        <v>4</v>
      </c>
      <c r="F235" s="45">
        <v>45859</v>
      </c>
      <c r="G235" s="43" t="s">
        <v>273</v>
      </c>
      <c r="H235" s="19" t="s">
        <v>244</v>
      </c>
      <c r="I235" s="45">
        <v>45866</v>
      </c>
      <c r="J235" s="62" t="s">
        <v>556</v>
      </c>
      <c r="M235" s="43" t="s">
        <v>15</v>
      </c>
      <c r="N235" s="43" t="s">
        <v>247</v>
      </c>
      <c r="O235" s="43" t="s">
        <v>276</v>
      </c>
      <c r="Q235" s="4">
        <f>_xlfn.XLOOKUP(D235,'EV 업데이트'!AR:AR,'EV 업데이트'!C:C,"")</f>
        <v>11544</v>
      </c>
      <c r="R235" s="43" t="str">
        <f>_xlfn.XLOOKUP(D235,'EV 업데이트'!AR:AR,'EV 업데이트'!G:G,"")</f>
        <v>신청승인(지원확정)</v>
      </c>
      <c r="S235" s="10" t="str">
        <f>_xlfn.XLOOKUP(D235,'EV 업데이트'!AR:AR,'EV 업데이트'!W:W,"")</f>
        <v>Model 3 RWD</v>
      </c>
      <c r="T235" s="43" t="str">
        <f>_xlfn.XLOOKUP(D235,'EV 업데이트'!AR:AR,'EV 업데이트'!BH:BH,"")</f>
        <v>Y (렌탈 단체(법인))</v>
      </c>
    </row>
    <row r="236" spans="1:20">
      <c r="A236" s="43">
        <v>235</v>
      </c>
      <c r="B236" s="45">
        <v>45859</v>
      </c>
      <c r="C236" s="43" t="s">
        <v>46</v>
      </c>
      <c r="D236" s="55" t="s">
        <v>557</v>
      </c>
      <c r="E236" s="43">
        <v>50</v>
      </c>
      <c r="F236" s="45">
        <v>45859</v>
      </c>
      <c r="G236" s="19" t="s">
        <v>243</v>
      </c>
      <c r="H236" s="19" t="s">
        <v>244</v>
      </c>
      <c r="I236" s="45">
        <v>45866</v>
      </c>
      <c r="J236" s="62" t="s">
        <v>338</v>
      </c>
      <c r="M236" s="43" t="s">
        <v>15</v>
      </c>
      <c r="N236" s="43" t="s">
        <v>247</v>
      </c>
      <c r="O236" s="43" t="s">
        <v>276</v>
      </c>
      <c r="Q236" s="4">
        <f>_xlfn.XLOOKUP(D236,'EV 업데이트'!AR:AR,'EV 업데이트'!C:C,"")</f>
        <v>11601</v>
      </c>
      <c r="R236" s="43" t="str">
        <f>_xlfn.XLOOKUP(D236,'EV 업데이트'!AR:AR,'EV 업데이트'!G:G,"")</f>
        <v>신청승인(자격부여)</v>
      </c>
      <c r="S236" s="10" t="str">
        <f>_xlfn.XLOOKUP(D236,'EV 업데이트'!AR:AR,'EV 업데이트'!W:W,"")</f>
        <v>New Model Y RWD</v>
      </c>
      <c r="T236" s="43" t="str">
        <f>_xlfn.XLOOKUP(D236,'EV 업데이트'!AR:AR,'EV 업데이트'!BH:BH,"")</f>
        <v>Y (리스 단체(법인))</v>
      </c>
    </row>
    <row r="237" spans="1:20">
      <c r="A237" s="43">
        <v>236</v>
      </c>
      <c r="B237" s="45">
        <v>45859</v>
      </c>
      <c r="C237" s="43" t="s">
        <v>46</v>
      </c>
      <c r="D237" s="55" t="s">
        <v>558</v>
      </c>
      <c r="E237" s="43">
        <v>44</v>
      </c>
      <c r="F237" s="45">
        <v>45859</v>
      </c>
      <c r="G237" s="19" t="s">
        <v>243</v>
      </c>
      <c r="H237" s="19" t="s">
        <v>244</v>
      </c>
      <c r="I237" s="45">
        <v>45866</v>
      </c>
      <c r="J237" s="62" t="s">
        <v>338</v>
      </c>
      <c r="M237" s="43" t="s">
        <v>15</v>
      </c>
      <c r="N237" s="43" t="s">
        <v>247</v>
      </c>
      <c r="O237" s="43" t="s">
        <v>276</v>
      </c>
      <c r="Q237" s="4">
        <f>_xlfn.XLOOKUP(D237,'EV 업데이트'!AR:AR,'EV 업데이트'!C:C,"")</f>
        <v>11605</v>
      </c>
      <c r="R237" s="43" t="str">
        <f>_xlfn.XLOOKUP(D237,'EV 업데이트'!AR:AR,'EV 업데이트'!G:G,"")</f>
        <v>신청승인(자격부여)</v>
      </c>
      <c r="S237" s="10" t="str">
        <f>_xlfn.XLOOKUP(D237,'EV 업데이트'!AR:AR,'EV 업데이트'!W:W,"")</f>
        <v>New Model Y RWD</v>
      </c>
      <c r="T237" s="43" t="str">
        <f>_xlfn.XLOOKUP(D237,'EV 업데이트'!AR:AR,'EV 업데이트'!BH:BH,"")</f>
        <v>Y (리스 단체(법인))</v>
      </c>
    </row>
    <row r="238" spans="1:20">
      <c r="A238" s="43">
        <v>237</v>
      </c>
      <c r="B238" s="45">
        <v>45859</v>
      </c>
      <c r="C238" s="43" t="s">
        <v>46</v>
      </c>
      <c r="D238" s="43" t="s">
        <v>559</v>
      </c>
      <c r="E238" s="43">
        <v>33</v>
      </c>
      <c r="F238" s="45">
        <v>45859</v>
      </c>
      <c r="G238" s="19" t="s">
        <v>243</v>
      </c>
      <c r="H238" s="19" t="s">
        <v>244</v>
      </c>
      <c r="I238" s="45">
        <v>45866</v>
      </c>
      <c r="J238" s="62" t="s">
        <v>556</v>
      </c>
      <c r="M238" s="43" t="s">
        <v>15</v>
      </c>
      <c r="N238" s="43" t="s">
        <v>560</v>
      </c>
      <c r="O238" s="43" t="s">
        <v>276</v>
      </c>
      <c r="Q238" s="4">
        <f>_xlfn.XLOOKUP(D238,'EV 업데이트'!AR:AR,'EV 업데이트'!C:C,"")</f>
        <v>11611</v>
      </c>
      <c r="R238" s="43" t="str">
        <f>_xlfn.XLOOKUP(D238,'EV 업데이트'!AR:AR,'EV 업데이트'!G:G,"")</f>
        <v>신청승인(자격부여)</v>
      </c>
      <c r="S238" s="10" t="str">
        <f>_xlfn.XLOOKUP(D238,'EV 업데이트'!AR:AR,'EV 업데이트'!W:W,"")</f>
        <v>New Model Y RWD</v>
      </c>
      <c r="T238" s="43" t="str">
        <f>_xlfn.XLOOKUP(D238,'EV 업데이트'!AR:AR,'EV 업데이트'!BH:BH,"")</f>
        <v>Y (렌탈 단체(법인))</v>
      </c>
    </row>
    <row r="239" spans="1:20">
      <c r="A239" s="43">
        <v>238</v>
      </c>
      <c r="B239" s="45">
        <v>45859</v>
      </c>
      <c r="C239" s="43" t="s">
        <v>344</v>
      </c>
      <c r="D239" s="43" t="s">
        <v>561</v>
      </c>
      <c r="E239" s="43">
        <v>2</v>
      </c>
      <c r="F239" s="45">
        <v>45859</v>
      </c>
      <c r="G239" s="19" t="s">
        <v>243</v>
      </c>
      <c r="H239" s="19" t="s">
        <v>244</v>
      </c>
      <c r="I239" s="45">
        <v>45861</v>
      </c>
      <c r="J239" s="4" t="s">
        <v>338</v>
      </c>
      <c r="M239" s="43" t="s">
        <v>15</v>
      </c>
      <c r="N239" s="43" t="s">
        <v>247</v>
      </c>
      <c r="O239" s="43" t="s">
        <v>276</v>
      </c>
      <c r="Q239" s="4">
        <f>_xlfn.XLOOKUP(D239,'EV 업데이트'!AR:AR,'EV 업데이트'!C:C,"")</f>
        <v>11626</v>
      </c>
      <c r="R239" s="43" t="str">
        <f>_xlfn.XLOOKUP(D239,'EV 업데이트'!AR:AR,'EV 업데이트'!G:G,"")</f>
        <v>신청승인(자격부여)</v>
      </c>
      <c r="S239" s="10" t="str">
        <f>_xlfn.XLOOKUP(D239,'EV 업데이트'!AR:AR,'EV 업데이트'!W:W,"")</f>
        <v>New Model Y RWD</v>
      </c>
      <c r="T239" s="43" t="str">
        <f>_xlfn.XLOOKUP(D239,'EV 업데이트'!AR:AR,'EV 업데이트'!BH:BH,"")</f>
        <v>Y (리스 단체(법인))</v>
      </c>
    </row>
    <row r="240" spans="1:20">
      <c r="A240" s="43">
        <v>239</v>
      </c>
      <c r="B240" s="45">
        <v>45859</v>
      </c>
      <c r="C240" s="43" t="s">
        <v>70</v>
      </c>
      <c r="D240" s="43" t="s">
        <v>562</v>
      </c>
      <c r="E240" s="43">
        <v>4</v>
      </c>
      <c r="F240" s="45">
        <v>45817</v>
      </c>
      <c r="G240" s="19" t="s">
        <v>243</v>
      </c>
      <c r="H240" s="19" t="s">
        <v>244</v>
      </c>
      <c r="I240" s="45">
        <v>45866</v>
      </c>
      <c r="J240" s="43" t="s">
        <v>556</v>
      </c>
      <c r="M240" s="43" t="s">
        <v>11</v>
      </c>
      <c r="N240" s="43" t="s">
        <v>247</v>
      </c>
      <c r="O240" s="43" t="s">
        <v>276</v>
      </c>
      <c r="Q240" s="4">
        <f>_xlfn.XLOOKUP(D240,'EV 업데이트'!AR:AR,'EV 업데이트'!C:C,"")</f>
        <v>11638</v>
      </c>
      <c r="R240" s="43" t="str">
        <f>_xlfn.XLOOKUP(D240,'EV 업데이트'!AR:AR,'EV 업데이트'!G:G,"")</f>
        <v>신청승인(자격부여)</v>
      </c>
      <c r="S240" s="10" t="str">
        <f>_xlfn.XLOOKUP(D240,'EV 업데이트'!AR:AR,'EV 업데이트'!W:W,"")</f>
        <v>New Model Y RWD</v>
      </c>
      <c r="T240" s="43" t="str">
        <f>_xlfn.XLOOKUP(D240,'EV 업데이트'!AR:AR,'EV 업데이트'!BH:BH,"")</f>
        <v>Y (렌탈 단체(법인))</v>
      </c>
    </row>
    <row r="241" spans="1:20">
      <c r="A241" s="43">
        <v>240</v>
      </c>
      <c r="B241" s="45">
        <v>45860</v>
      </c>
      <c r="C241" s="62" t="s">
        <v>502</v>
      </c>
      <c r="D241" s="62" t="s">
        <v>503</v>
      </c>
      <c r="E241" s="62">
        <v>1</v>
      </c>
      <c r="F241" s="63">
        <v>45845</v>
      </c>
      <c r="G241" s="19" t="s">
        <v>243</v>
      </c>
      <c r="H241" s="19" t="s">
        <v>244</v>
      </c>
      <c r="I241" s="63">
        <v>45866</v>
      </c>
      <c r="J241" s="62" t="s">
        <v>504</v>
      </c>
      <c r="K241" s="62"/>
      <c r="L241" s="62"/>
      <c r="M241" s="62" t="s">
        <v>15</v>
      </c>
      <c r="N241" s="43" t="s">
        <v>247</v>
      </c>
      <c r="O241" s="43" t="s">
        <v>276</v>
      </c>
      <c r="Q241" s="4">
        <f>_xlfn.XLOOKUP(D241,'EV 업데이트'!AR:AR,'EV 업데이트'!C:C,"")</f>
        <v>11661</v>
      </c>
      <c r="R241" s="43" t="str">
        <f>_xlfn.XLOOKUP(D241,'EV 업데이트'!AR:AR,'EV 업데이트'!G:G,"")</f>
        <v>신청승인(자격부여)</v>
      </c>
      <c r="S241" s="10" t="str">
        <f>_xlfn.XLOOKUP(D241,'EV 업데이트'!AR:AR,'EV 업데이트'!W:W,"")</f>
        <v>New Model Y RWD</v>
      </c>
      <c r="T241" s="43" t="str">
        <f>_xlfn.XLOOKUP(D241,'EV 업데이트'!AR:AR,'EV 업데이트'!BH:BH,"")</f>
        <v>Y (렌탈 단체(법인))</v>
      </c>
    </row>
    <row r="242" spans="1:20">
      <c r="A242" s="43">
        <v>241</v>
      </c>
      <c r="B242" s="45">
        <v>45860</v>
      </c>
      <c r="C242" s="43" t="s">
        <v>66</v>
      </c>
      <c r="D242" s="43" t="s">
        <v>563</v>
      </c>
      <c r="E242" s="43">
        <v>2</v>
      </c>
      <c r="F242" s="45">
        <v>45859</v>
      </c>
      <c r="G242" s="19" t="s">
        <v>243</v>
      </c>
      <c r="H242" s="19" t="s">
        <v>244</v>
      </c>
      <c r="I242" s="63">
        <v>45866</v>
      </c>
      <c r="J242" s="43" t="s">
        <v>556</v>
      </c>
      <c r="M242" s="43" t="s">
        <v>11</v>
      </c>
      <c r="N242" s="43" t="s">
        <v>247</v>
      </c>
      <c r="O242" s="43" t="s">
        <v>276</v>
      </c>
      <c r="Q242" s="4">
        <f>_xlfn.XLOOKUP(D242,'EV 업데이트'!AR:AR,'EV 업데이트'!C:C,"")</f>
        <v>11664</v>
      </c>
      <c r="R242" s="43" t="str">
        <f>_xlfn.XLOOKUP(D242,'EV 업데이트'!AR:AR,'EV 업데이트'!G:G,"")</f>
        <v>신청승인(자격부여)</v>
      </c>
      <c r="S242" s="10" t="str">
        <f>_xlfn.XLOOKUP(D242,'EV 업데이트'!AR:AR,'EV 업데이트'!W:W,"")</f>
        <v>New Model Y RWD</v>
      </c>
      <c r="T242" s="43" t="str">
        <f>_xlfn.XLOOKUP(D242,'EV 업데이트'!AR:AR,'EV 업데이트'!BH:BH,"")</f>
        <v>Y (렌탈 단체(법인))</v>
      </c>
    </row>
    <row r="243" spans="1:20">
      <c r="A243" s="43">
        <v>242</v>
      </c>
      <c r="B243" s="45">
        <v>45860</v>
      </c>
      <c r="C243" s="43" t="s">
        <v>10</v>
      </c>
      <c r="D243" s="43" t="s">
        <v>564</v>
      </c>
      <c r="E243" s="43">
        <v>1</v>
      </c>
      <c r="F243" s="45">
        <v>45853</v>
      </c>
      <c r="G243" s="19" t="s">
        <v>243</v>
      </c>
      <c r="H243" s="43" t="s">
        <v>517</v>
      </c>
      <c r="I243" s="63">
        <v>45866</v>
      </c>
      <c r="J243" s="43" t="s">
        <v>261</v>
      </c>
      <c r="K243" s="43" t="s">
        <v>248</v>
      </c>
      <c r="M243" s="43" t="s">
        <v>11</v>
      </c>
      <c r="N243" s="43" t="s">
        <v>560</v>
      </c>
      <c r="O243" s="43" t="s">
        <v>276</v>
      </c>
      <c r="P243" s="43" t="s">
        <v>357</v>
      </c>
      <c r="Q243" s="4">
        <f>_xlfn.XLOOKUP(D243,'EV 업데이트'!AR:AR,'EV 업데이트'!C:C,"")</f>
        <v>11701</v>
      </c>
      <c r="R243" s="43" t="str">
        <f>_xlfn.XLOOKUP(D243,'EV 업데이트'!AR:AR,'EV 업데이트'!G:G,"")</f>
        <v>신청승인(자격부여)</v>
      </c>
      <c r="S243" s="10" t="str">
        <f>_xlfn.XLOOKUP(D243,'EV 업데이트'!AR:AR,'EV 업데이트'!W:W,"")</f>
        <v>New Model Y Long Range</v>
      </c>
      <c r="T243" s="43" t="str">
        <f>_xlfn.XLOOKUP(D243,'EV 업데이트'!AR:AR,'EV 업데이트'!BH:BH,"")</f>
        <v>Y (리스 개인사업자)</v>
      </c>
    </row>
    <row r="244" spans="1:20">
      <c r="A244" s="43">
        <v>243</v>
      </c>
      <c r="B244" s="45">
        <v>45860</v>
      </c>
      <c r="C244" s="43" t="s">
        <v>10</v>
      </c>
      <c r="D244" s="43" t="s">
        <v>565</v>
      </c>
      <c r="E244" s="43">
        <v>2</v>
      </c>
      <c r="F244" s="45">
        <v>45853</v>
      </c>
      <c r="G244" s="19" t="s">
        <v>243</v>
      </c>
      <c r="H244" s="43" t="s">
        <v>517</v>
      </c>
      <c r="I244" s="63">
        <v>45866</v>
      </c>
      <c r="J244" s="43" t="s">
        <v>556</v>
      </c>
      <c r="M244" s="43" t="s">
        <v>11</v>
      </c>
      <c r="N244" s="43" t="s">
        <v>247</v>
      </c>
      <c r="O244" s="43" t="s">
        <v>276</v>
      </c>
      <c r="Q244" s="4">
        <f>_xlfn.XLOOKUP(D244,'EV 업데이트'!AR:AR,'EV 업데이트'!C:C,"")</f>
        <v>11697</v>
      </c>
      <c r="R244" s="43" t="str">
        <f>_xlfn.XLOOKUP(D244,'EV 업데이트'!AR:AR,'EV 업데이트'!G:G,"")</f>
        <v>신청승인(자격부여)</v>
      </c>
      <c r="S244" s="10" t="str">
        <f>_xlfn.XLOOKUP(D244,'EV 업데이트'!AR:AR,'EV 업데이트'!W:W,"")</f>
        <v>New Model Y Long Range</v>
      </c>
      <c r="T244" s="43" t="str">
        <f>_xlfn.XLOOKUP(D244,'EV 업데이트'!AR:AR,'EV 업데이트'!BH:BH,"")</f>
        <v>Y (렌탈 단체(법인))</v>
      </c>
    </row>
    <row r="245" spans="1:20">
      <c r="A245" s="43">
        <v>244</v>
      </c>
      <c r="B245" s="45">
        <v>45861</v>
      </c>
      <c r="C245" s="43" t="s">
        <v>14</v>
      </c>
      <c r="D245" s="43" t="s">
        <v>566</v>
      </c>
      <c r="E245" s="43">
        <v>29</v>
      </c>
      <c r="F245" s="45">
        <v>45855</v>
      </c>
      <c r="G245" s="19" t="s">
        <v>243</v>
      </c>
      <c r="H245" s="19" t="s">
        <v>244</v>
      </c>
      <c r="I245" s="63">
        <v>45866</v>
      </c>
      <c r="J245" s="43" t="s">
        <v>556</v>
      </c>
      <c r="M245" s="43" t="s">
        <v>11</v>
      </c>
      <c r="N245" s="43" t="s">
        <v>247</v>
      </c>
      <c r="O245" s="43" t="s">
        <v>276</v>
      </c>
      <c r="Q245" s="4">
        <f>_xlfn.XLOOKUP(D245,'EV 업데이트'!AR:AR,'EV 업데이트'!C:C,"")</f>
        <v>11815</v>
      </c>
      <c r="R245" s="43" t="str">
        <f>_xlfn.XLOOKUP(D245,'EV 업데이트'!AR:AR,'EV 업데이트'!G:G,"")</f>
        <v>신청승인(자격부여)</v>
      </c>
      <c r="S245" s="10" t="str">
        <f>_xlfn.XLOOKUP(D245,'EV 업데이트'!AR:AR,'EV 업데이트'!W:W,"")</f>
        <v>New Model Y RWD</v>
      </c>
      <c r="T245" s="43" t="str">
        <f>_xlfn.XLOOKUP(D245,'EV 업데이트'!AR:AR,'EV 업데이트'!BH:BH,"")</f>
        <v>Y (렌탈 단체(법인))</v>
      </c>
    </row>
    <row r="246" spans="1:20">
      <c r="A246" s="43">
        <v>245</v>
      </c>
      <c r="B246" s="45">
        <v>45861</v>
      </c>
      <c r="C246" s="43" t="s">
        <v>14</v>
      </c>
      <c r="D246" s="43" t="s">
        <v>567</v>
      </c>
      <c r="E246" s="43">
        <v>1</v>
      </c>
      <c r="F246" s="45">
        <v>45855</v>
      </c>
      <c r="G246" s="19" t="s">
        <v>243</v>
      </c>
      <c r="H246" s="19" t="s">
        <v>244</v>
      </c>
      <c r="I246" s="63">
        <v>45866</v>
      </c>
      <c r="J246" s="43" t="s">
        <v>338</v>
      </c>
      <c r="M246" s="43" t="s">
        <v>11</v>
      </c>
      <c r="N246" s="43" t="s">
        <v>247</v>
      </c>
      <c r="O246" s="43" t="s">
        <v>276</v>
      </c>
      <c r="Q246" s="4">
        <f>_xlfn.XLOOKUP(D246,'EV 업데이트'!AR:AR,'EV 업데이트'!C:C,"")</f>
        <v>11817</v>
      </c>
      <c r="R246" s="43" t="str">
        <f>_xlfn.XLOOKUP(D246,'EV 업데이트'!AR:AR,'EV 업데이트'!G:G,"")</f>
        <v>신청승인(자격부여)</v>
      </c>
      <c r="S246" s="10" t="str">
        <f>_xlfn.XLOOKUP(D246,'EV 업데이트'!AR:AR,'EV 업데이트'!W:W,"")</f>
        <v>New Model Y RWD</v>
      </c>
      <c r="T246" s="43" t="str">
        <f>_xlfn.XLOOKUP(D246,'EV 업데이트'!AR:AR,'EV 업데이트'!BH:BH,"")</f>
        <v>Y (리스 단체(법인))</v>
      </c>
    </row>
    <row r="247" spans="1:20">
      <c r="A247" s="43">
        <v>246</v>
      </c>
      <c r="B247" s="45">
        <v>45863</v>
      </c>
      <c r="C247" s="43" t="s">
        <v>73</v>
      </c>
      <c r="D247" s="43" t="s">
        <v>568</v>
      </c>
      <c r="E247" s="43">
        <v>2</v>
      </c>
      <c r="F247" s="45">
        <v>45859</v>
      </c>
      <c r="G247" s="19" t="s">
        <v>243</v>
      </c>
      <c r="H247" s="19" t="s">
        <v>244</v>
      </c>
      <c r="I247" s="45">
        <v>45877</v>
      </c>
      <c r="J247" s="43" t="s">
        <v>556</v>
      </c>
      <c r="M247" s="43" t="s">
        <v>11</v>
      </c>
      <c r="N247" s="43" t="s">
        <v>247</v>
      </c>
      <c r="O247" s="43" t="s">
        <v>276</v>
      </c>
    </row>
    <row r="248" spans="1:20">
      <c r="A248" s="43">
        <v>247</v>
      </c>
      <c r="B248" s="45">
        <v>45863</v>
      </c>
      <c r="C248" s="43" t="s">
        <v>73</v>
      </c>
      <c r="D248" s="43" t="s">
        <v>569</v>
      </c>
      <c r="E248" s="43">
        <v>1</v>
      </c>
      <c r="F248" s="45">
        <v>45859</v>
      </c>
      <c r="G248" s="19" t="s">
        <v>243</v>
      </c>
      <c r="H248" s="43" t="s">
        <v>517</v>
      </c>
      <c r="I248" s="45">
        <v>45877</v>
      </c>
      <c r="J248" s="43" t="s">
        <v>556</v>
      </c>
      <c r="M248" s="43" t="s">
        <v>11</v>
      </c>
      <c r="N248" s="43" t="s">
        <v>247</v>
      </c>
      <c r="O248" s="43" t="s">
        <v>276</v>
      </c>
    </row>
  </sheetData>
  <autoFilter ref="A1:T1" xr:uid="{91AF5BE3-F39B-416E-8592-1EA644F3E424}"/>
  <mergeCells count="1">
    <mergeCell ref="L2:L11"/>
  </mergeCells>
  <phoneticPr fontId="5"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showInputMessage="1" xr:uid="{90C0C234-2D3B-4AC2-84EE-C3BBB0A2EE93}">
          <x14:formula1>
            <xm:f>'보조금 신청 정보'!$A:$A</xm:f>
          </x14:formula1>
          <xm:sqref>C1:C7 C9:C215 C223:C1048574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4B39-9CB0-4CF8-A423-D5E07877DFB0}">
  <sheetPr filterMode="1"/>
  <dimension ref="A1:P1417"/>
  <sheetViews>
    <sheetView workbookViewId="0">
      <pane ySplit="2" topLeftCell="A1084" activePane="bottomLeft" state="frozen"/>
      <selection pane="bottomLeft" activeCell="E1102" sqref="E1102"/>
    </sheetView>
  </sheetViews>
  <sheetFormatPr defaultRowHeight="13.5"/>
  <cols>
    <col min="1" max="1" width="11.5" style="27" customWidth="1"/>
    <col min="2" max="2" width="15" style="10" customWidth="1"/>
    <col min="3" max="3" width="11.875" style="10" customWidth="1"/>
    <col min="4" max="4" width="18" style="10" customWidth="1"/>
    <col min="5" max="6" width="13.75" style="27" customWidth="1"/>
    <col min="7" max="7" width="15" style="28" customWidth="1"/>
    <col min="8" max="8" width="10.375" style="10" customWidth="1"/>
    <col min="9" max="9" width="9.5" style="28" customWidth="1"/>
    <col min="10" max="14" width="15" style="10" customWidth="1"/>
    <col min="15" max="15" width="18.25" style="10" customWidth="1"/>
    <col min="16" max="16" width="9" style="10" bestFit="1" customWidth="1"/>
    <col min="17" max="16384" width="9" style="10"/>
  </cols>
  <sheetData>
    <row r="1" spans="1:15" ht="35.25" customHeight="1">
      <c r="A1" s="45" t="s">
        <v>570</v>
      </c>
      <c r="B1" s="43"/>
      <c r="C1" s="81" t="s">
        <v>571</v>
      </c>
      <c r="D1" s="81"/>
      <c r="E1" s="81"/>
      <c r="F1" s="81"/>
      <c r="G1" s="81"/>
      <c r="I1" s="47"/>
    </row>
    <row r="2" spans="1:15">
      <c r="A2" s="26" t="s">
        <v>572</v>
      </c>
      <c r="B2" s="31" t="s">
        <v>573</v>
      </c>
      <c r="C2" s="12" t="s">
        <v>574</v>
      </c>
      <c r="D2" s="12" t="s">
        <v>575</v>
      </c>
      <c r="E2" s="24" t="s">
        <v>576</v>
      </c>
      <c r="F2" s="24" t="s">
        <v>577</v>
      </c>
      <c r="G2" s="25" t="s">
        <v>578</v>
      </c>
      <c r="H2" s="11" t="s">
        <v>239</v>
      </c>
      <c r="I2" s="11" t="s">
        <v>579</v>
      </c>
      <c r="J2" s="11" t="s">
        <v>225</v>
      </c>
      <c r="K2" s="11" t="s">
        <v>580</v>
      </c>
      <c r="L2" s="11" t="s">
        <v>581</v>
      </c>
      <c r="M2" s="11" t="s">
        <v>240</v>
      </c>
      <c r="N2" s="46" t="s">
        <v>582</v>
      </c>
      <c r="O2" s="46" t="s">
        <v>583</v>
      </c>
    </row>
    <row r="3" spans="1:15" hidden="1">
      <c r="A3" s="27">
        <v>45835</v>
      </c>
      <c r="B3" s="10" t="s">
        <v>584</v>
      </c>
      <c r="C3" s="10" t="s">
        <v>585</v>
      </c>
      <c r="D3" s="10" t="s">
        <v>586</v>
      </c>
      <c r="E3" s="27">
        <v>45833</v>
      </c>
      <c r="F3" s="27">
        <v>45834</v>
      </c>
      <c r="G3" s="28">
        <v>53746000</v>
      </c>
      <c r="H3" s="29">
        <v>8877</v>
      </c>
      <c r="I3" s="28">
        <f>IF(B3="","",_xlfn.XLOOKUP(H3,'EV 업데이트'!C:C,'EV 업데이트'!X:X))</f>
        <v>50</v>
      </c>
      <c r="J3" s="10" t="str">
        <f>IF(A3="","",IFERROR(_xlfn.XLOOKUP(H3,'EV 업데이트'!C:C,'EV 업데이트'!Y:Y),""))</f>
        <v>주식회사 아마존카</v>
      </c>
      <c r="K3" s="10" t="str">
        <f>IF(A3="","",IFERROR(_xlfn.XLOOKUP(H3,'EV 업데이트'!C:C,'EV 업데이트'!W:W),""))</f>
        <v>New Model Y RWD</v>
      </c>
      <c r="L3" s="27">
        <f>IF(A3="","",E3+9)</f>
        <v>45842</v>
      </c>
      <c r="M3" s="10" t="str">
        <f>IF(B3="","",_xlfn.XLOOKUP(H3,'EV 업데이트'!C:C,'EV 업데이트'!G:G))</f>
        <v>지급신청(출고)</v>
      </c>
      <c r="N3" s="10" t="s">
        <v>247</v>
      </c>
      <c r="O3" s="10" t="s">
        <v>587</v>
      </c>
    </row>
    <row r="4" spans="1:15" hidden="1">
      <c r="A4" s="27">
        <v>45835</v>
      </c>
      <c r="B4" s="10" t="s">
        <v>588</v>
      </c>
      <c r="C4" s="10" t="s">
        <v>589</v>
      </c>
      <c r="D4" s="10" t="s">
        <v>590</v>
      </c>
      <c r="E4" s="27">
        <v>45833</v>
      </c>
      <c r="F4" s="27">
        <v>45834</v>
      </c>
      <c r="G4" s="28">
        <v>52460000</v>
      </c>
      <c r="H4" s="29">
        <v>8877</v>
      </c>
      <c r="I4" s="28">
        <f>IF(B4="","",_xlfn.XLOOKUP(H4,'EV 업데이트'!C:C,'EV 업데이트'!X:X))</f>
        <v>50</v>
      </c>
      <c r="J4" s="10" t="str">
        <f>IF(A4="","",IFERROR(_xlfn.XLOOKUP(H4,'EV 업데이트'!C:C,'EV 업데이트'!Y:Y),""))</f>
        <v>주식회사 아마존카</v>
      </c>
      <c r="K4" s="10" t="str">
        <f>IF(A4="","",IFERROR(_xlfn.XLOOKUP(H4,'EV 업데이트'!C:C,'EV 업데이트'!W:W),""))</f>
        <v>New Model Y RWD</v>
      </c>
      <c r="L4" s="27">
        <f>IF(A4="","",E4+9)</f>
        <v>45842</v>
      </c>
      <c r="M4" s="10" t="str">
        <f>IF(B4="","",_xlfn.XLOOKUP(H4,'EV 업데이트'!C:C,'EV 업데이트'!G:G))</f>
        <v>지급신청(출고)</v>
      </c>
      <c r="N4" s="10" t="s">
        <v>247</v>
      </c>
      <c r="O4" s="10" t="s">
        <v>587</v>
      </c>
    </row>
    <row r="5" spans="1:15" hidden="1">
      <c r="A5" s="27">
        <v>45835</v>
      </c>
      <c r="B5" s="10" t="s">
        <v>591</v>
      </c>
      <c r="C5" s="10" t="s">
        <v>592</v>
      </c>
      <c r="D5" s="10" t="s">
        <v>593</v>
      </c>
      <c r="E5" s="27">
        <v>45833</v>
      </c>
      <c r="F5" s="27">
        <v>45834</v>
      </c>
      <c r="G5" s="28">
        <v>52460000</v>
      </c>
      <c r="H5" s="29">
        <v>8877</v>
      </c>
      <c r="I5" s="28">
        <f>IF(B5="","",_xlfn.XLOOKUP(H5,'EV 업데이트'!C:C,'EV 업데이트'!X:X))</f>
        <v>50</v>
      </c>
      <c r="J5" s="10" t="str">
        <f>IF(A5="","",IFERROR(_xlfn.XLOOKUP(H5,'EV 업데이트'!C:C,'EV 업데이트'!Y:Y),""))</f>
        <v>주식회사 아마존카</v>
      </c>
      <c r="K5" s="10" t="str">
        <f>IF(A5="","",IFERROR(_xlfn.XLOOKUP(H5,'EV 업데이트'!C:C,'EV 업데이트'!W:W),""))</f>
        <v>New Model Y RWD</v>
      </c>
      <c r="L5" s="27">
        <f>IF(A5="","",E5+9)</f>
        <v>45842</v>
      </c>
      <c r="M5" s="10" t="str">
        <f>IF(B5="","",_xlfn.XLOOKUP(H5,'EV 업데이트'!C:C,'EV 업데이트'!G:G))</f>
        <v>지급신청(출고)</v>
      </c>
      <c r="N5" s="10" t="s">
        <v>247</v>
      </c>
      <c r="O5" s="10" t="s">
        <v>587</v>
      </c>
    </row>
    <row r="6" spans="1:15" hidden="1">
      <c r="A6" s="27">
        <v>45835</v>
      </c>
      <c r="B6" s="10" t="s">
        <v>594</v>
      </c>
      <c r="C6" s="10" t="s">
        <v>595</v>
      </c>
      <c r="D6" s="10" t="s">
        <v>596</v>
      </c>
      <c r="E6" s="27">
        <v>45833</v>
      </c>
      <c r="F6" s="27">
        <v>45834</v>
      </c>
      <c r="G6" s="28">
        <v>53746000</v>
      </c>
      <c r="H6" s="29">
        <v>8877</v>
      </c>
      <c r="I6" s="28">
        <f>IF(B6="","",_xlfn.XLOOKUP(H6,'EV 업데이트'!C:C,'EV 업데이트'!X:X))</f>
        <v>50</v>
      </c>
      <c r="J6" s="10" t="str">
        <f>IF(A6="","",IFERROR(_xlfn.XLOOKUP(H6,'EV 업데이트'!C:C,'EV 업데이트'!Y:Y),""))</f>
        <v>주식회사 아마존카</v>
      </c>
      <c r="K6" s="10" t="str">
        <f>IF(A6="","",IFERROR(_xlfn.XLOOKUP(H6,'EV 업데이트'!C:C,'EV 업데이트'!W:W),""))</f>
        <v>New Model Y RWD</v>
      </c>
      <c r="L6" s="27">
        <f>IF(A6="","",E6+9)</f>
        <v>45842</v>
      </c>
      <c r="M6" s="10" t="str">
        <f>IF(B6="","",_xlfn.XLOOKUP(H6,'EV 업데이트'!C:C,'EV 업데이트'!G:G))</f>
        <v>지급신청(출고)</v>
      </c>
      <c r="N6" s="10" t="s">
        <v>247</v>
      </c>
      <c r="O6" s="10" t="s">
        <v>587</v>
      </c>
    </row>
    <row r="7" spans="1:15" hidden="1">
      <c r="A7" s="27">
        <v>45835</v>
      </c>
      <c r="B7" s="10" t="s">
        <v>597</v>
      </c>
      <c r="C7" s="10" t="s">
        <v>598</v>
      </c>
      <c r="D7" s="10" t="s">
        <v>599</v>
      </c>
      <c r="E7" s="27">
        <v>45833</v>
      </c>
      <c r="F7" s="27">
        <v>45834</v>
      </c>
      <c r="G7" s="28">
        <v>55219000</v>
      </c>
      <c r="H7" s="29">
        <v>8877</v>
      </c>
      <c r="I7" s="28">
        <f>IF(B7="","",_xlfn.XLOOKUP(H7,'EV 업데이트'!C:C,'EV 업데이트'!X:X))</f>
        <v>50</v>
      </c>
      <c r="J7" s="10" t="str">
        <f>IF(A7="","",IFERROR(_xlfn.XLOOKUP(H7,'EV 업데이트'!C:C,'EV 업데이트'!Y:Y),""))</f>
        <v>주식회사 아마존카</v>
      </c>
      <c r="K7" s="10" t="str">
        <f>IF(A7="","",IFERROR(_xlfn.XLOOKUP(H7,'EV 업데이트'!C:C,'EV 업데이트'!W:W),""))</f>
        <v>New Model Y RWD</v>
      </c>
      <c r="L7" s="27">
        <f>IF(A7="","",E7+9)</f>
        <v>45842</v>
      </c>
      <c r="M7" s="10" t="str">
        <f>IF(B7="","",_xlfn.XLOOKUP(H7,'EV 업데이트'!C:C,'EV 업데이트'!G:G))</f>
        <v>지급신청(출고)</v>
      </c>
      <c r="N7" s="10" t="s">
        <v>247</v>
      </c>
      <c r="O7" s="10" t="s">
        <v>587</v>
      </c>
    </row>
    <row r="8" spans="1:15" hidden="1">
      <c r="A8" s="27">
        <v>45835</v>
      </c>
      <c r="B8" s="10" t="s">
        <v>600</v>
      </c>
      <c r="C8" s="10" t="s">
        <v>601</v>
      </c>
      <c r="D8" s="10" t="s">
        <v>602</v>
      </c>
      <c r="E8" s="27">
        <v>45833</v>
      </c>
      <c r="F8" s="27">
        <v>45834</v>
      </c>
      <c r="G8" s="28">
        <v>53746000</v>
      </c>
      <c r="H8" s="29">
        <v>8877</v>
      </c>
      <c r="I8" s="28">
        <f>IF(B8="","",_xlfn.XLOOKUP(H8,'EV 업데이트'!C:C,'EV 업데이트'!X:X))</f>
        <v>50</v>
      </c>
      <c r="J8" s="10" t="str">
        <f>IF(A8="","",IFERROR(_xlfn.XLOOKUP(H8,'EV 업데이트'!C:C,'EV 업데이트'!Y:Y),""))</f>
        <v>주식회사 아마존카</v>
      </c>
      <c r="K8" s="10" t="str">
        <f>IF(A8="","",IFERROR(_xlfn.XLOOKUP(H8,'EV 업데이트'!C:C,'EV 업데이트'!W:W),""))</f>
        <v>New Model Y RWD</v>
      </c>
      <c r="L8" s="27">
        <f>IF(A8="","",E8+9)</f>
        <v>45842</v>
      </c>
      <c r="M8" s="10" t="str">
        <f>IF(B8="","",_xlfn.XLOOKUP(H8,'EV 업데이트'!C:C,'EV 업데이트'!G:G))</f>
        <v>지급신청(출고)</v>
      </c>
      <c r="N8" s="10" t="s">
        <v>247</v>
      </c>
      <c r="O8" s="10" t="s">
        <v>587</v>
      </c>
    </row>
    <row r="9" spans="1:15" hidden="1">
      <c r="A9" s="27">
        <v>45835</v>
      </c>
      <c r="B9" s="10" t="s">
        <v>603</v>
      </c>
      <c r="C9" s="10" t="s">
        <v>604</v>
      </c>
      <c r="D9" s="10" t="s">
        <v>605</v>
      </c>
      <c r="E9" s="27">
        <v>45833</v>
      </c>
      <c r="F9" s="27">
        <v>45834</v>
      </c>
      <c r="G9" s="28">
        <v>56505000</v>
      </c>
      <c r="H9" s="29">
        <v>8877</v>
      </c>
      <c r="I9" s="28">
        <f>IF(B9="","",_xlfn.XLOOKUP(H9,'EV 업데이트'!C:C,'EV 업데이트'!X:X))</f>
        <v>50</v>
      </c>
      <c r="J9" s="10" t="str">
        <f>IF(A9="","",IFERROR(_xlfn.XLOOKUP(H9,'EV 업데이트'!C:C,'EV 업데이트'!Y:Y),""))</f>
        <v>주식회사 아마존카</v>
      </c>
      <c r="K9" s="10" t="str">
        <f>IF(A9="","",IFERROR(_xlfn.XLOOKUP(H9,'EV 업데이트'!C:C,'EV 업데이트'!W:W),""))</f>
        <v>New Model Y RWD</v>
      </c>
      <c r="L9" s="27">
        <f>IF(A9="","",E9+9)</f>
        <v>45842</v>
      </c>
      <c r="M9" s="10" t="str">
        <f>IF(B9="","",_xlfn.XLOOKUP(H9,'EV 업데이트'!C:C,'EV 업데이트'!G:G))</f>
        <v>지급신청(출고)</v>
      </c>
      <c r="N9" s="10" t="s">
        <v>247</v>
      </c>
      <c r="O9" s="10" t="s">
        <v>587</v>
      </c>
    </row>
    <row r="10" spans="1:15" hidden="1">
      <c r="A10" s="27">
        <v>45835</v>
      </c>
      <c r="B10" s="10" t="s">
        <v>606</v>
      </c>
      <c r="C10" s="10" t="s">
        <v>607</v>
      </c>
      <c r="D10" s="10" t="s">
        <v>608</v>
      </c>
      <c r="E10" s="27">
        <v>45833</v>
      </c>
      <c r="F10" s="27">
        <v>45834</v>
      </c>
      <c r="G10" s="28">
        <v>53746000</v>
      </c>
      <c r="H10" s="29">
        <v>8877</v>
      </c>
      <c r="I10" s="28">
        <f>IF(B10="","",_xlfn.XLOOKUP(H10,'EV 업데이트'!C:C,'EV 업데이트'!X:X))</f>
        <v>50</v>
      </c>
      <c r="J10" s="10" t="str">
        <f>IF(A10="","",IFERROR(_xlfn.XLOOKUP(H10,'EV 업데이트'!C:C,'EV 업데이트'!Y:Y),""))</f>
        <v>주식회사 아마존카</v>
      </c>
      <c r="K10" s="10" t="str">
        <f>IF(A10="","",IFERROR(_xlfn.XLOOKUP(H10,'EV 업데이트'!C:C,'EV 업데이트'!W:W),""))</f>
        <v>New Model Y RWD</v>
      </c>
      <c r="L10" s="27">
        <f>IF(A10="","",E10+9)</f>
        <v>45842</v>
      </c>
      <c r="M10" s="10" t="str">
        <f>IF(B10="","",_xlfn.XLOOKUP(H10,'EV 업데이트'!C:C,'EV 업데이트'!G:G))</f>
        <v>지급신청(출고)</v>
      </c>
      <c r="N10" s="10" t="s">
        <v>247</v>
      </c>
      <c r="O10" s="10" t="s">
        <v>587</v>
      </c>
    </row>
    <row r="11" spans="1:15" hidden="1">
      <c r="A11" s="27">
        <v>45835</v>
      </c>
      <c r="B11" s="10" t="s">
        <v>609</v>
      </c>
      <c r="C11" s="10" t="s">
        <v>610</v>
      </c>
      <c r="D11" s="10" t="s">
        <v>611</v>
      </c>
      <c r="E11" s="27">
        <v>45833</v>
      </c>
      <c r="F11" s="27">
        <v>45834</v>
      </c>
      <c r="G11" s="28">
        <v>53746000</v>
      </c>
      <c r="H11" s="29">
        <v>8877</v>
      </c>
      <c r="I11" s="28">
        <f>IF(B11="","",_xlfn.XLOOKUP(H11,'EV 업데이트'!C:C,'EV 업데이트'!X:X))</f>
        <v>50</v>
      </c>
      <c r="J11" s="10" t="str">
        <f>IF(A11="","",IFERROR(_xlfn.XLOOKUP(H11,'EV 업데이트'!C:C,'EV 업데이트'!Y:Y),""))</f>
        <v>주식회사 아마존카</v>
      </c>
      <c r="K11" s="10" t="str">
        <f>IF(A11="","",IFERROR(_xlfn.XLOOKUP(H11,'EV 업데이트'!C:C,'EV 업데이트'!W:W),""))</f>
        <v>New Model Y RWD</v>
      </c>
      <c r="L11" s="27">
        <f>IF(A11="","",E11+9)</f>
        <v>45842</v>
      </c>
      <c r="M11" s="10" t="str">
        <f>IF(B11="","",_xlfn.XLOOKUP(H11,'EV 업데이트'!C:C,'EV 업데이트'!G:G))</f>
        <v>지급신청(출고)</v>
      </c>
      <c r="N11" s="10" t="s">
        <v>247</v>
      </c>
      <c r="O11" s="10" t="s">
        <v>587</v>
      </c>
    </row>
    <row r="12" spans="1:15" hidden="1">
      <c r="A12" s="27">
        <v>45835</v>
      </c>
      <c r="B12" s="10" t="s">
        <v>612</v>
      </c>
      <c r="C12" s="10" t="s">
        <v>613</v>
      </c>
      <c r="D12" s="10" t="s">
        <v>614</v>
      </c>
      <c r="E12" s="27">
        <v>45833</v>
      </c>
      <c r="F12" s="27">
        <v>45834</v>
      </c>
      <c r="G12" s="28">
        <v>55032000</v>
      </c>
      <c r="H12" s="29">
        <v>8877</v>
      </c>
      <c r="I12" s="28">
        <f>IF(B12="","",_xlfn.XLOOKUP(H12,'EV 업데이트'!C:C,'EV 업데이트'!X:X))</f>
        <v>50</v>
      </c>
      <c r="J12" s="10" t="str">
        <f>IF(A12="","",IFERROR(_xlfn.XLOOKUP(H12,'EV 업데이트'!C:C,'EV 업데이트'!Y:Y),""))</f>
        <v>주식회사 아마존카</v>
      </c>
      <c r="K12" s="10" t="str">
        <f>IF(A12="","",IFERROR(_xlfn.XLOOKUP(H12,'EV 업데이트'!C:C,'EV 업데이트'!W:W),""))</f>
        <v>New Model Y RWD</v>
      </c>
      <c r="L12" s="27">
        <f>IF(A12="","",E12+9)</f>
        <v>45842</v>
      </c>
      <c r="M12" s="10" t="str">
        <f>IF(B12="","",_xlfn.XLOOKUP(H12,'EV 업데이트'!C:C,'EV 업데이트'!G:G))</f>
        <v>지급신청(출고)</v>
      </c>
      <c r="N12" s="10" t="s">
        <v>247</v>
      </c>
      <c r="O12" s="10" t="s">
        <v>587</v>
      </c>
    </row>
    <row r="13" spans="1:15" hidden="1">
      <c r="A13" s="27">
        <v>45835</v>
      </c>
      <c r="B13" s="10" t="s">
        <v>615</v>
      </c>
      <c r="C13" s="10" t="s">
        <v>616</v>
      </c>
      <c r="D13" s="10" t="s">
        <v>617</v>
      </c>
      <c r="E13" s="27">
        <v>45833</v>
      </c>
      <c r="F13" s="27">
        <v>45834</v>
      </c>
      <c r="G13" s="28">
        <v>53746000</v>
      </c>
      <c r="H13" s="29">
        <v>8877</v>
      </c>
      <c r="I13" s="28">
        <f>IF(B13="","",_xlfn.XLOOKUP(H13,'EV 업데이트'!C:C,'EV 업데이트'!X:X))</f>
        <v>50</v>
      </c>
      <c r="J13" s="10" t="str">
        <f>IF(A13="","",IFERROR(_xlfn.XLOOKUP(H13,'EV 업데이트'!C:C,'EV 업데이트'!Y:Y),""))</f>
        <v>주식회사 아마존카</v>
      </c>
      <c r="K13" s="10" t="str">
        <f>IF(A13="","",IFERROR(_xlfn.XLOOKUP(H13,'EV 업데이트'!C:C,'EV 업데이트'!W:W),""))</f>
        <v>New Model Y RWD</v>
      </c>
      <c r="L13" s="27">
        <f>IF(A13="","",E13+9)</f>
        <v>45842</v>
      </c>
      <c r="M13" s="10" t="str">
        <f>IF(B13="","",_xlfn.XLOOKUP(H13,'EV 업데이트'!C:C,'EV 업데이트'!G:G))</f>
        <v>지급신청(출고)</v>
      </c>
      <c r="N13" s="10" t="s">
        <v>247</v>
      </c>
      <c r="O13" s="10" t="s">
        <v>587</v>
      </c>
    </row>
    <row r="14" spans="1:15" hidden="1">
      <c r="A14" s="27">
        <v>45835</v>
      </c>
      <c r="B14" s="10" t="s">
        <v>618</v>
      </c>
      <c r="C14" s="10" t="s">
        <v>619</v>
      </c>
      <c r="D14" s="10" t="s">
        <v>620</v>
      </c>
      <c r="E14" s="27">
        <v>45833</v>
      </c>
      <c r="F14" s="27">
        <v>45834</v>
      </c>
      <c r="G14" s="28">
        <v>55032000</v>
      </c>
      <c r="H14" s="29">
        <v>8877</v>
      </c>
      <c r="I14" s="28">
        <f>IF(B14="","",_xlfn.XLOOKUP(H14,'EV 업데이트'!C:C,'EV 업데이트'!X:X))</f>
        <v>50</v>
      </c>
      <c r="J14" s="10" t="str">
        <f>IF(A14="","",IFERROR(_xlfn.XLOOKUP(H14,'EV 업데이트'!C:C,'EV 업데이트'!Y:Y),""))</f>
        <v>주식회사 아마존카</v>
      </c>
      <c r="K14" s="10" t="str">
        <f>IF(A14="","",IFERROR(_xlfn.XLOOKUP(H14,'EV 업데이트'!C:C,'EV 업데이트'!W:W),""))</f>
        <v>New Model Y RWD</v>
      </c>
      <c r="L14" s="27">
        <f>IF(A14="","",E14+9)</f>
        <v>45842</v>
      </c>
      <c r="M14" s="10" t="str">
        <f>IF(B14="","",_xlfn.XLOOKUP(H14,'EV 업데이트'!C:C,'EV 업데이트'!G:G))</f>
        <v>지급신청(출고)</v>
      </c>
      <c r="N14" s="10" t="s">
        <v>247</v>
      </c>
      <c r="O14" s="10" t="s">
        <v>587</v>
      </c>
    </row>
    <row r="15" spans="1:15" hidden="1">
      <c r="A15" s="27">
        <v>45835</v>
      </c>
      <c r="B15" s="10" t="s">
        <v>621</v>
      </c>
      <c r="C15" s="10" t="s">
        <v>622</v>
      </c>
      <c r="D15" s="10" t="s">
        <v>623</v>
      </c>
      <c r="E15" s="27">
        <v>45833</v>
      </c>
      <c r="F15" s="27">
        <v>45834</v>
      </c>
      <c r="G15" s="28">
        <v>52460000</v>
      </c>
      <c r="H15" s="29">
        <v>8877</v>
      </c>
      <c r="I15" s="28">
        <f>IF(B15="","",_xlfn.XLOOKUP(H15,'EV 업데이트'!C:C,'EV 업데이트'!X:X))</f>
        <v>50</v>
      </c>
      <c r="J15" s="10" t="str">
        <f>IF(A15="","",IFERROR(_xlfn.XLOOKUP(H15,'EV 업데이트'!C:C,'EV 업데이트'!Y:Y),""))</f>
        <v>주식회사 아마존카</v>
      </c>
      <c r="K15" s="10" t="str">
        <f>IF(A15="","",IFERROR(_xlfn.XLOOKUP(H15,'EV 업데이트'!C:C,'EV 업데이트'!W:W),""))</f>
        <v>New Model Y RWD</v>
      </c>
      <c r="L15" s="27">
        <f>IF(A15="","",E15+9)</f>
        <v>45842</v>
      </c>
      <c r="M15" s="10" t="str">
        <f>IF(B15="","",_xlfn.XLOOKUP(H15,'EV 업데이트'!C:C,'EV 업데이트'!G:G))</f>
        <v>지급신청(출고)</v>
      </c>
      <c r="N15" s="10" t="s">
        <v>247</v>
      </c>
      <c r="O15" s="10" t="s">
        <v>587</v>
      </c>
    </row>
    <row r="16" spans="1:15" hidden="1">
      <c r="A16" s="27">
        <v>45835</v>
      </c>
      <c r="B16" s="10" t="s">
        <v>624</v>
      </c>
      <c r="C16" s="10" t="s">
        <v>625</v>
      </c>
      <c r="D16" s="10" t="s">
        <v>626</v>
      </c>
      <c r="E16" s="27">
        <v>45833</v>
      </c>
      <c r="F16" s="27">
        <v>45834</v>
      </c>
      <c r="G16" s="28">
        <v>52460000</v>
      </c>
      <c r="H16" s="29">
        <v>8877</v>
      </c>
      <c r="I16" s="28">
        <f>IF(B16="","",_xlfn.XLOOKUP(H16,'EV 업데이트'!C:C,'EV 업데이트'!X:X))</f>
        <v>50</v>
      </c>
      <c r="J16" s="10" t="str">
        <f>IF(A16="","",IFERROR(_xlfn.XLOOKUP(H16,'EV 업데이트'!C:C,'EV 업데이트'!Y:Y),""))</f>
        <v>주식회사 아마존카</v>
      </c>
      <c r="K16" s="10" t="str">
        <f>IF(A16="","",IFERROR(_xlfn.XLOOKUP(H16,'EV 업데이트'!C:C,'EV 업데이트'!W:W),""))</f>
        <v>New Model Y RWD</v>
      </c>
      <c r="L16" s="27">
        <f>IF(A16="","",E16+9)</f>
        <v>45842</v>
      </c>
      <c r="M16" s="10" t="str">
        <f>IF(B16="","",_xlfn.XLOOKUP(H16,'EV 업데이트'!C:C,'EV 업데이트'!G:G))</f>
        <v>지급신청(출고)</v>
      </c>
      <c r="N16" s="10" t="s">
        <v>247</v>
      </c>
      <c r="O16" s="10" t="s">
        <v>587</v>
      </c>
    </row>
    <row r="17" spans="1:15" hidden="1">
      <c r="A17" s="27">
        <v>45835</v>
      </c>
      <c r="B17" s="10" t="s">
        <v>627</v>
      </c>
      <c r="C17" s="10" t="s">
        <v>628</v>
      </c>
      <c r="D17" s="10" t="s">
        <v>629</v>
      </c>
      <c r="E17" s="27">
        <v>45833</v>
      </c>
      <c r="F17" s="27">
        <v>45834</v>
      </c>
      <c r="G17" s="28">
        <v>53746000</v>
      </c>
      <c r="H17" s="29">
        <v>8877</v>
      </c>
      <c r="I17" s="28">
        <f>IF(B17="","",_xlfn.XLOOKUP(H17,'EV 업데이트'!C:C,'EV 업데이트'!X:X))</f>
        <v>50</v>
      </c>
      <c r="J17" s="10" t="str">
        <f>IF(A17="","",IFERROR(_xlfn.XLOOKUP(H17,'EV 업데이트'!C:C,'EV 업데이트'!Y:Y),""))</f>
        <v>주식회사 아마존카</v>
      </c>
      <c r="K17" s="10" t="str">
        <f>IF(A17="","",IFERROR(_xlfn.XLOOKUP(H17,'EV 업데이트'!C:C,'EV 업데이트'!W:W),""))</f>
        <v>New Model Y RWD</v>
      </c>
      <c r="L17" s="27">
        <f>IF(A17="","",E17+9)</f>
        <v>45842</v>
      </c>
      <c r="M17" s="10" t="str">
        <f>IF(B17="","",_xlfn.XLOOKUP(H17,'EV 업데이트'!C:C,'EV 업데이트'!G:G))</f>
        <v>지급신청(출고)</v>
      </c>
      <c r="N17" s="10" t="s">
        <v>247</v>
      </c>
      <c r="O17" s="10" t="s">
        <v>587</v>
      </c>
    </row>
    <row r="18" spans="1:15" hidden="1">
      <c r="A18" s="27">
        <v>45835</v>
      </c>
      <c r="B18" s="10" t="s">
        <v>630</v>
      </c>
      <c r="C18" s="10" t="s">
        <v>631</v>
      </c>
      <c r="D18" s="10" t="s">
        <v>632</v>
      </c>
      <c r="E18" s="27">
        <v>45833</v>
      </c>
      <c r="F18" s="27">
        <v>45834</v>
      </c>
      <c r="G18" s="28">
        <v>55032000</v>
      </c>
      <c r="H18" s="29">
        <v>8877</v>
      </c>
      <c r="I18" s="28">
        <f>IF(B18="","",_xlfn.XLOOKUP(H18,'EV 업데이트'!C:C,'EV 업데이트'!X:X))</f>
        <v>50</v>
      </c>
      <c r="J18" s="10" t="str">
        <f>IF(A18="","",IFERROR(_xlfn.XLOOKUP(H18,'EV 업데이트'!C:C,'EV 업데이트'!Y:Y),""))</f>
        <v>주식회사 아마존카</v>
      </c>
      <c r="K18" s="10" t="str">
        <f>IF(A18="","",IFERROR(_xlfn.XLOOKUP(H18,'EV 업데이트'!C:C,'EV 업데이트'!W:W),""))</f>
        <v>New Model Y RWD</v>
      </c>
      <c r="L18" s="27">
        <f>IF(A18="","",E18+9)</f>
        <v>45842</v>
      </c>
      <c r="M18" s="10" t="str">
        <f>IF(B18="","",_xlfn.XLOOKUP(H18,'EV 업데이트'!C:C,'EV 업데이트'!G:G))</f>
        <v>지급신청(출고)</v>
      </c>
      <c r="N18" s="10" t="s">
        <v>247</v>
      </c>
      <c r="O18" s="10" t="s">
        <v>587</v>
      </c>
    </row>
    <row r="19" spans="1:15" hidden="1">
      <c r="A19" s="27">
        <v>45835</v>
      </c>
      <c r="B19" s="10" t="s">
        <v>633</v>
      </c>
      <c r="C19" s="10" t="s">
        <v>634</v>
      </c>
      <c r="D19" s="10" t="s">
        <v>635</v>
      </c>
      <c r="E19" s="27">
        <v>45833</v>
      </c>
      <c r="F19" s="27">
        <v>45834</v>
      </c>
      <c r="G19" s="28">
        <v>52460000</v>
      </c>
      <c r="H19" s="29">
        <v>8877</v>
      </c>
      <c r="I19" s="28">
        <f>IF(B19="","",_xlfn.XLOOKUP(H19,'EV 업데이트'!C:C,'EV 업데이트'!X:X))</f>
        <v>50</v>
      </c>
      <c r="J19" s="10" t="str">
        <f>IF(A19="","",IFERROR(_xlfn.XLOOKUP(H19,'EV 업데이트'!C:C,'EV 업데이트'!Y:Y),""))</f>
        <v>주식회사 아마존카</v>
      </c>
      <c r="K19" s="10" t="str">
        <f>IF(A19="","",IFERROR(_xlfn.XLOOKUP(H19,'EV 업데이트'!C:C,'EV 업데이트'!W:W),""))</f>
        <v>New Model Y RWD</v>
      </c>
      <c r="L19" s="27">
        <f>IF(A19="","",E19+9)</f>
        <v>45842</v>
      </c>
      <c r="M19" s="10" t="str">
        <f>IF(B19="","",_xlfn.XLOOKUP(H19,'EV 업데이트'!C:C,'EV 업데이트'!G:G))</f>
        <v>지급신청(출고)</v>
      </c>
      <c r="N19" s="10" t="s">
        <v>247</v>
      </c>
      <c r="O19" s="10" t="s">
        <v>587</v>
      </c>
    </row>
    <row r="20" spans="1:15" hidden="1">
      <c r="A20" s="27">
        <v>45835</v>
      </c>
      <c r="B20" s="10" t="s">
        <v>636</v>
      </c>
      <c r="C20" s="10" t="s">
        <v>637</v>
      </c>
      <c r="D20" s="10" t="s">
        <v>638</v>
      </c>
      <c r="E20" s="27">
        <v>45833</v>
      </c>
      <c r="F20" s="27">
        <v>45834</v>
      </c>
      <c r="G20" s="28">
        <v>52460000</v>
      </c>
      <c r="H20" s="29">
        <v>8877</v>
      </c>
      <c r="I20" s="28">
        <f>IF(B20="","",_xlfn.XLOOKUP(H20,'EV 업데이트'!C:C,'EV 업데이트'!X:X))</f>
        <v>50</v>
      </c>
      <c r="J20" s="10" t="str">
        <f>IF(A20="","",IFERROR(_xlfn.XLOOKUP(H20,'EV 업데이트'!C:C,'EV 업데이트'!Y:Y),""))</f>
        <v>주식회사 아마존카</v>
      </c>
      <c r="K20" s="10" t="str">
        <f>IF(A20="","",IFERROR(_xlfn.XLOOKUP(H20,'EV 업데이트'!C:C,'EV 업데이트'!W:W),""))</f>
        <v>New Model Y RWD</v>
      </c>
      <c r="L20" s="27">
        <f>IF(A20="","",E20+9)</f>
        <v>45842</v>
      </c>
      <c r="M20" s="10" t="str">
        <f>IF(B20="","",_xlfn.XLOOKUP(H20,'EV 업데이트'!C:C,'EV 업데이트'!G:G))</f>
        <v>지급신청(출고)</v>
      </c>
      <c r="N20" s="10" t="s">
        <v>247</v>
      </c>
      <c r="O20" s="10" t="s">
        <v>587</v>
      </c>
    </row>
    <row r="21" spans="1:15" hidden="1">
      <c r="A21" s="27">
        <v>45835</v>
      </c>
      <c r="B21" s="10" t="s">
        <v>639</v>
      </c>
      <c r="C21" s="10" t="s">
        <v>640</v>
      </c>
      <c r="D21" s="10" t="s">
        <v>641</v>
      </c>
      <c r="E21" s="27">
        <v>45833</v>
      </c>
      <c r="F21" s="27">
        <v>45834</v>
      </c>
      <c r="G21" s="28">
        <v>52460000</v>
      </c>
      <c r="H21" s="29">
        <v>8877</v>
      </c>
      <c r="I21" s="28">
        <f>IF(B21="","",_xlfn.XLOOKUP(H21,'EV 업데이트'!C:C,'EV 업데이트'!X:X))</f>
        <v>50</v>
      </c>
      <c r="J21" s="10" t="str">
        <f>IF(A21="","",IFERROR(_xlfn.XLOOKUP(H21,'EV 업데이트'!C:C,'EV 업데이트'!Y:Y),""))</f>
        <v>주식회사 아마존카</v>
      </c>
      <c r="K21" s="10" t="str">
        <f>IF(A21="","",IFERROR(_xlfn.XLOOKUP(H21,'EV 업데이트'!C:C,'EV 업데이트'!W:W),""))</f>
        <v>New Model Y RWD</v>
      </c>
      <c r="L21" s="27">
        <f>IF(A21="","",E21+9)</f>
        <v>45842</v>
      </c>
      <c r="M21" s="10" t="str">
        <f>IF(B21="","",_xlfn.XLOOKUP(H21,'EV 업데이트'!C:C,'EV 업데이트'!G:G))</f>
        <v>지급신청(출고)</v>
      </c>
      <c r="N21" s="10" t="s">
        <v>247</v>
      </c>
      <c r="O21" s="10" t="s">
        <v>587</v>
      </c>
    </row>
    <row r="22" spans="1:15" hidden="1">
      <c r="A22" s="27">
        <v>45835</v>
      </c>
      <c r="B22" s="10" t="s">
        <v>642</v>
      </c>
      <c r="C22" s="10" t="s">
        <v>643</v>
      </c>
      <c r="D22" s="10" t="s">
        <v>644</v>
      </c>
      <c r="E22" s="27">
        <v>45833</v>
      </c>
      <c r="F22" s="27">
        <v>45834</v>
      </c>
      <c r="G22" s="28">
        <v>52460000</v>
      </c>
      <c r="H22" s="29">
        <v>8877</v>
      </c>
      <c r="I22" s="28">
        <f>IF(B22="","",_xlfn.XLOOKUP(H22,'EV 업데이트'!C:C,'EV 업데이트'!X:X))</f>
        <v>50</v>
      </c>
      <c r="J22" s="10" t="str">
        <f>IF(A22="","",IFERROR(_xlfn.XLOOKUP(H22,'EV 업데이트'!C:C,'EV 업데이트'!Y:Y),""))</f>
        <v>주식회사 아마존카</v>
      </c>
      <c r="K22" s="10" t="str">
        <f>IF(A22="","",IFERROR(_xlfn.XLOOKUP(H22,'EV 업데이트'!C:C,'EV 업데이트'!W:W),""))</f>
        <v>New Model Y RWD</v>
      </c>
      <c r="L22" s="27">
        <f>IF(A22="","",E22+9)</f>
        <v>45842</v>
      </c>
      <c r="M22" s="10" t="str">
        <f>IF(B22="","",_xlfn.XLOOKUP(H22,'EV 업데이트'!C:C,'EV 업데이트'!G:G))</f>
        <v>지급신청(출고)</v>
      </c>
      <c r="N22" s="10" t="s">
        <v>247</v>
      </c>
      <c r="O22" s="10" t="s">
        <v>587</v>
      </c>
    </row>
    <row r="23" spans="1:15" hidden="1">
      <c r="A23" s="27">
        <v>45835</v>
      </c>
      <c r="B23" s="10" t="s">
        <v>645</v>
      </c>
      <c r="C23" s="10" t="s">
        <v>646</v>
      </c>
      <c r="D23" s="10" t="s">
        <v>647</v>
      </c>
      <c r="E23" s="27">
        <v>45833</v>
      </c>
      <c r="F23" s="27">
        <v>45834</v>
      </c>
      <c r="G23" s="28">
        <v>55032000</v>
      </c>
      <c r="H23" s="29">
        <v>8877</v>
      </c>
      <c r="I23" s="28">
        <f>IF(B23="","",_xlfn.XLOOKUP(H23,'EV 업데이트'!C:C,'EV 업데이트'!X:X))</f>
        <v>50</v>
      </c>
      <c r="J23" s="10" t="str">
        <f>IF(A23="","",IFERROR(_xlfn.XLOOKUP(H23,'EV 업데이트'!C:C,'EV 업데이트'!Y:Y),""))</f>
        <v>주식회사 아마존카</v>
      </c>
      <c r="K23" s="10" t="str">
        <f>IF(A23="","",IFERROR(_xlfn.XLOOKUP(H23,'EV 업데이트'!C:C,'EV 업데이트'!W:W),""))</f>
        <v>New Model Y RWD</v>
      </c>
      <c r="L23" s="27">
        <f>IF(A23="","",E23+9)</f>
        <v>45842</v>
      </c>
      <c r="M23" s="10" t="str">
        <f>IF(B23="","",_xlfn.XLOOKUP(H23,'EV 업데이트'!C:C,'EV 업데이트'!G:G))</f>
        <v>지급신청(출고)</v>
      </c>
      <c r="N23" s="10" t="s">
        <v>247</v>
      </c>
      <c r="O23" s="10" t="s">
        <v>587</v>
      </c>
    </row>
    <row r="24" spans="1:15" hidden="1">
      <c r="A24" s="27">
        <v>45835</v>
      </c>
      <c r="B24" s="10" t="s">
        <v>648</v>
      </c>
      <c r="C24" s="10" t="s">
        <v>649</v>
      </c>
      <c r="D24" s="10" t="s">
        <v>650</v>
      </c>
      <c r="E24" s="27">
        <v>45833</v>
      </c>
      <c r="F24" s="27">
        <v>45834</v>
      </c>
      <c r="G24" s="28">
        <v>52460000</v>
      </c>
      <c r="H24" s="29">
        <v>8877</v>
      </c>
      <c r="I24" s="28">
        <f>IF(B24="","",_xlfn.XLOOKUP(H24,'EV 업데이트'!C:C,'EV 업데이트'!X:X))</f>
        <v>50</v>
      </c>
      <c r="J24" s="10" t="str">
        <f>IF(A24="","",IFERROR(_xlfn.XLOOKUP(H24,'EV 업데이트'!C:C,'EV 업데이트'!Y:Y),""))</f>
        <v>주식회사 아마존카</v>
      </c>
      <c r="K24" s="10" t="str">
        <f>IF(A24="","",IFERROR(_xlfn.XLOOKUP(H24,'EV 업데이트'!C:C,'EV 업데이트'!W:W),""))</f>
        <v>New Model Y RWD</v>
      </c>
      <c r="L24" s="27">
        <f>IF(A24="","",E24+9)</f>
        <v>45842</v>
      </c>
      <c r="M24" s="10" t="str">
        <f>IF(B24="","",_xlfn.XLOOKUP(H24,'EV 업데이트'!C:C,'EV 업데이트'!G:G))</f>
        <v>지급신청(출고)</v>
      </c>
      <c r="N24" s="10" t="s">
        <v>247</v>
      </c>
      <c r="O24" s="10" t="s">
        <v>587</v>
      </c>
    </row>
    <row r="25" spans="1:15" hidden="1">
      <c r="A25" s="27">
        <v>45835</v>
      </c>
      <c r="B25" s="10" t="s">
        <v>651</v>
      </c>
      <c r="C25" s="10" t="s">
        <v>652</v>
      </c>
      <c r="D25" s="10" t="s">
        <v>653</v>
      </c>
      <c r="E25" s="27">
        <v>45833</v>
      </c>
      <c r="F25" s="27">
        <v>45834</v>
      </c>
      <c r="G25" s="28">
        <v>53746000</v>
      </c>
      <c r="H25" s="29">
        <v>8877</v>
      </c>
      <c r="I25" s="28">
        <f>IF(B25="","",_xlfn.XLOOKUP(H25,'EV 업데이트'!C:C,'EV 업데이트'!X:X))</f>
        <v>50</v>
      </c>
      <c r="J25" s="10" t="str">
        <f>IF(A25="","",IFERROR(_xlfn.XLOOKUP(H25,'EV 업데이트'!C:C,'EV 업데이트'!Y:Y),""))</f>
        <v>주식회사 아마존카</v>
      </c>
      <c r="K25" s="10" t="str">
        <f>IF(A25="","",IFERROR(_xlfn.XLOOKUP(H25,'EV 업데이트'!C:C,'EV 업데이트'!W:W),""))</f>
        <v>New Model Y RWD</v>
      </c>
      <c r="L25" s="27">
        <f>IF(A25="","",E25+9)</f>
        <v>45842</v>
      </c>
      <c r="M25" s="10" t="str">
        <f>IF(B25="","",_xlfn.XLOOKUP(H25,'EV 업데이트'!C:C,'EV 업데이트'!G:G))</f>
        <v>지급신청(출고)</v>
      </c>
      <c r="N25" s="10" t="s">
        <v>247</v>
      </c>
      <c r="O25" s="10" t="s">
        <v>587</v>
      </c>
    </row>
    <row r="26" spans="1:15" hidden="1">
      <c r="A26" s="27">
        <v>45835</v>
      </c>
      <c r="B26" s="10" t="s">
        <v>654</v>
      </c>
      <c r="C26" s="10" t="s">
        <v>655</v>
      </c>
      <c r="D26" s="10" t="s">
        <v>656</v>
      </c>
      <c r="E26" s="27">
        <v>45833</v>
      </c>
      <c r="F26" s="27">
        <v>45834</v>
      </c>
      <c r="G26" s="28">
        <v>55032000</v>
      </c>
      <c r="H26" s="29">
        <v>8877</v>
      </c>
      <c r="I26" s="28">
        <f>IF(B26="","",_xlfn.XLOOKUP(H26,'EV 업데이트'!C:C,'EV 업데이트'!X:X))</f>
        <v>50</v>
      </c>
      <c r="J26" s="10" t="str">
        <f>IF(A26="","",IFERROR(_xlfn.XLOOKUP(H26,'EV 업데이트'!C:C,'EV 업데이트'!Y:Y),""))</f>
        <v>주식회사 아마존카</v>
      </c>
      <c r="K26" s="10" t="str">
        <f>IF(A26="","",IFERROR(_xlfn.XLOOKUP(H26,'EV 업데이트'!C:C,'EV 업데이트'!W:W),""))</f>
        <v>New Model Y RWD</v>
      </c>
      <c r="L26" s="27">
        <f>IF(A26="","",E26+9)</f>
        <v>45842</v>
      </c>
      <c r="M26" s="10" t="str">
        <f>IF(B26="","",_xlfn.XLOOKUP(H26,'EV 업데이트'!C:C,'EV 업데이트'!G:G))</f>
        <v>지급신청(출고)</v>
      </c>
      <c r="N26" s="10" t="s">
        <v>247</v>
      </c>
      <c r="O26" s="10" t="s">
        <v>587</v>
      </c>
    </row>
    <row r="27" spans="1:15" hidden="1">
      <c r="A27" s="27">
        <v>45835</v>
      </c>
      <c r="B27" s="10" t="s">
        <v>657</v>
      </c>
      <c r="C27" s="10" t="s">
        <v>658</v>
      </c>
      <c r="D27" s="10" t="s">
        <v>659</v>
      </c>
      <c r="E27" s="27">
        <v>45833</v>
      </c>
      <c r="F27" s="27">
        <v>45834</v>
      </c>
      <c r="G27" s="28">
        <v>53746000</v>
      </c>
      <c r="H27" s="10">
        <v>8877</v>
      </c>
      <c r="I27" s="28">
        <f>IF(B27="","",_xlfn.XLOOKUP(H27,'EV 업데이트'!C:C,'EV 업데이트'!X:X))</f>
        <v>50</v>
      </c>
      <c r="J27" s="10" t="str">
        <f>IF(A27="","",IFERROR(_xlfn.XLOOKUP(H27,'EV 업데이트'!C:C,'EV 업데이트'!Y:Y),""))</f>
        <v>주식회사 아마존카</v>
      </c>
      <c r="K27" s="10" t="str">
        <f>IF(A27="","",IFERROR(_xlfn.XLOOKUP(H27,'EV 업데이트'!C:C,'EV 업데이트'!W:W),""))</f>
        <v>New Model Y RWD</v>
      </c>
      <c r="L27" s="27">
        <f>IF(A27="","",E27+9)</f>
        <v>45842</v>
      </c>
      <c r="M27" s="10" t="str">
        <f>IF(B27="","",_xlfn.XLOOKUP(H27,'EV 업데이트'!C:C,'EV 업데이트'!G:G))</f>
        <v>지급신청(출고)</v>
      </c>
      <c r="N27" s="10" t="s">
        <v>247</v>
      </c>
      <c r="O27" s="10" t="s">
        <v>587</v>
      </c>
    </row>
    <row r="28" spans="1:15" hidden="1">
      <c r="A28" s="27">
        <v>45835</v>
      </c>
      <c r="B28" s="10" t="s">
        <v>660</v>
      </c>
      <c r="C28" s="10" t="s">
        <v>661</v>
      </c>
      <c r="D28" s="10" t="s">
        <v>662</v>
      </c>
      <c r="E28" s="27">
        <v>45833</v>
      </c>
      <c r="F28" s="27">
        <v>45834</v>
      </c>
      <c r="G28" s="28">
        <v>55032000</v>
      </c>
      <c r="H28" s="10">
        <v>8877</v>
      </c>
      <c r="I28" s="28">
        <f>IF(B28="","",_xlfn.XLOOKUP(H28,'EV 업데이트'!C:C,'EV 업데이트'!X:X))</f>
        <v>50</v>
      </c>
      <c r="J28" s="10" t="str">
        <f>IF(A28="","",IFERROR(_xlfn.XLOOKUP(H28,'EV 업데이트'!C:C,'EV 업데이트'!Y:Y),""))</f>
        <v>주식회사 아마존카</v>
      </c>
      <c r="K28" s="10" t="str">
        <f>IF(A28="","",IFERROR(_xlfn.XLOOKUP(H28,'EV 업데이트'!C:C,'EV 업데이트'!W:W),""))</f>
        <v>New Model Y RWD</v>
      </c>
      <c r="L28" s="27">
        <f>IF(A28="","",E28+9)</f>
        <v>45842</v>
      </c>
      <c r="M28" s="10" t="str">
        <f>IF(B28="","",_xlfn.XLOOKUP(H28,'EV 업데이트'!C:C,'EV 업데이트'!G:G))</f>
        <v>지급신청(출고)</v>
      </c>
      <c r="N28" s="10" t="s">
        <v>247</v>
      </c>
      <c r="O28" s="10" t="s">
        <v>587</v>
      </c>
    </row>
    <row r="29" spans="1:15" hidden="1">
      <c r="A29" s="27">
        <v>45835</v>
      </c>
      <c r="B29" s="10" t="s">
        <v>663</v>
      </c>
      <c r="C29" s="10" t="s">
        <v>664</v>
      </c>
      <c r="D29" s="10" t="s">
        <v>665</v>
      </c>
      <c r="E29" s="27">
        <v>45833</v>
      </c>
      <c r="F29" s="27">
        <v>45834</v>
      </c>
      <c r="G29" s="28">
        <v>53746000</v>
      </c>
      <c r="H29" s="10">
        <v>8877</v>
      </c>
      <c r="I29" s="28">
        <f>IF(B29="","",_xlfn.XLOOKUP(H29,'EV 업데이트'!C:C,'EV 업데이트'!X:X))</f>
        <v>50</v>
      </c>
      <c r="J29" s="10" t="str">
        <f>IF(A29="","",IFERROR(_xlfn.XLOOKUP(H29,'EV 업데이트'!C:C,'EV 업데이트'!Y:Y),""))</f>
        <v>주식회사 아마존카</v>
      </c>
      <c r="K29" s="10" t="str">
        <f>IF(A29="","",IFERROR(_xlfn.XLOOKUP(H29,'EV 업데이트'!C:C,'EV 업데이트'!W:W),""))</f>
        <v>New Model Y RWD</v>
      </c>
      <c r="L29" s="27">
        <f>IF(A29="","",E29+9)</f>
        <v>45842</v>
      </c>
      <c r="M29" s="10" t="str">
        <f>IF(B29="","",_xlfn.XLOOKUP(H29,'EV 업데이트'!C:C,'EV 업데이트'!G:G))</f>
        <v>지급신청(출고)</v>
      </c>
      <c r="N29" s="10" t="s">
        <v>247</v>
      </c>
      <c r="O29" s="10" t="s">
        <v>587</v>
      </c>
    </row>
    <row r="30" spans="1:15" hidden="1">
      <c r="A30" s="27">
        <v>45835</v>
      </c>
      <c r="B30" s="10" t="s">
        <v>666</v>
      </c>
      <c r="C30" s="10" t="s">
        <v>667</v>
      </c>
      <c r="D30" s="10" t="s">
        <v>668</v>
      </c>
      <c r="E30" s="27">
        <v>45833</v>
      </c>
      <c r="F30" s="27">
        <v>45834</v>
      </c>
      <c r="G30" s="28">
        <v>53746000</v>
      </c>
      <c r="H30" s="10">
        <v>8877</v>
      </c>
      <c r="I30" s="28">
        <f>IF(B30="","",_xlfn.XLOOKUP(H30,'EV 업데이트'!C:C,'EV 업데이트'!X:X))</f>
        <v>50</v>
      </c>
      <c r="J30" s="10" t="str">
        <f>IF(A30="","",IFERROR(_xlfn.XLOOKUP(H30,'EV 업데이트'!C:C,'EV 업데이트'!Y:Y),""))</f>
        <v>주식회사 아마존카</v>
      </c>
      <c r="K30" s="10" t="str">
        <f>IF(A30="","",IFERROR(_xlfn.XLOOKUP(H30,'EV 업데이트'!C:C,'EV 업데이트'!W:W),""))</f>
        <v>New Model Y RWD</v>
      </c>
      <c r="L30" s="27">
        <f>IF(A30="","",E30+9)</f>
        <v>45842</v>
      </c>
      <c r="M30" s="10" t="str">
        <f>IF(B30="","",_xlfn.XLOOKUP(H30,'EV 업데이트'!C:C,'EV 업데이트'!G:G))</f>
        <v>지급신청(출고)</v>
      </c>
      <c r="N30" s="10" t="s">
        <v>247</v>
      </c>
      <c r="O30" s="10" t="s">
        <v>587</v>
      </c>
    </row>
    <row r="31" spans="1:15" hidden="1">
      <c r="A31" s="27">
        <v>45835</v>
      </c>
      <c r="B31" s="10" t="s">
        <v>669</v>
      </c>
      <c r="C31" s="10" t="s">
        <v>670</v>
      </c>
      <c r="D31" s="10" t="s">
        <v>671</v>
      </c>
      <c r="E31" s="27">
        <v>45833</v>
      </c>
      <c r="F31" s="27">
        <v>45834</v>
      </c>
      <c r="G31" s="28">
        <v>52460000</v>
      </c>
      <c r="H31" s="10">
        <v>8877</v>
      </c>
      <c r="I31" s="28">
        <f>IF(B31="","",_xlfn.XLOOKUP(H31,'EV 업데이트'!C:C,'EV 업데이트'!X:X))</f>
        <v>50</v>
      </c>
      <c r="J31" s="10" t="str">
        <f>IF(A31="","",IFERROR(_xlfn.XLOOKUP(H31,'EV 업데이트'!C:C,'EV 업데이트'!Y:Y),""))</f>
        <v>주식회사 아마존카</v>
      </c>
      <c r="K31" s="10" t="str">
        <f>IF(A31="","",IFERROR(_xlfn.XLOOKUP(H31,'EV 업데이트'!C:C,'EV 업데이트'!W:W),""))</f>
        <v>New Model Y RWD</v>
      </c>
      <c r="L31" s="27">
        <f>IF(A31="","",E31+9)</f>
        <v>45842</v>
      </c>
      <c r="M31" s="10" t="str">
        <f>IF(B31="","",_xlfn.XLOOKUP(H31,'EV 업데이트'!C:C,'EV 업데이트'!G:G))</f>
        <v>지급신청(출고)</v>
      </c>
      <c r="N31" s="10" t="s">
        <v>247</v>
      </c>
      <c r="O31" s="10" t="s">
        <v>587</v>
      </c>
    </row>
    <row r="32" spans="1:15" hidden="1">
      <c r="A32" s="27">
        <v>45835</v>
      </c>
      <c r="B32" s="10" t="s">
        <v>672</v>
      </c>
      <c r="C32" s="10" t="s">
        <v>673</v>
      </c>
      <c r="D32" s="10" t="s">
        <v>674</v>
      </c>
      <c r="E32" s="27">
        <v>45833</v>
      </c>
      <c r="F32" s="27">
        <v>45834</v>
      </c>
      <c r="G32" s="28">
        <v>55675000</v>
      </c>
      <c r="H32" s="10">
        <v>8877</v>
      </c>
      <c r="I32" s="28">
        <f>IF(B32="","",_xlfn.XLOOKUP(H32,'EV 업데이트'!C:C,'EV 업데이트'!X:X))</f>
        <v>50</v>
      </c>
      <c r="J32" s="10" t="str">
        <f>IF(A32="","",IFERROR(_xlfn.XLOOKUP(H32,'EV 업데이트'!C:C,'EV 업데이트'!Y:Y),""))</f>
        <v>주식회사 아마존카</v>
      </c>
      <c r="K32" s="10" t="str">
        <f>IF(A32="","",IFERROR(_xlfn.XLOOKUP(H32,'EV 업데이트'!C:C,'EV 업데이트'!W:W),""))</f>
        <v>New Model Y RWD</v>
      </c>
      <c r="L32" s="27">
        <f>IF(A32="","",E32+9)</f>
        <v>45842</v>
      </c>
      <c r="M32" s="10" t="str">
        <f>IF(B32="","",_xlfn.XLOOKUP(H32,'EV 업데이트'!C:C,'EV 업데이트'!G:G))</f>
        <v>지급신청(출고)</v>
      </c>
      <c r="N32" s="10" t="s">
        <v>247</v>
      </c>
      <c r="O32" s="10" t="s">
        <v>587</v>
      </c>
    </row>
    <row r="33" spans="1:15" hidden="1">
      <c r="A33" s="27">
        <v>45835</v>
      </c>
      <c r="B33" s="10" t="s">
        <v>675</v>
      </c>
      <c r="C33" s="10" t="s">
        <v>676</v>
      </c>
      <c r="D33" s="10" t="s">
        <v>677</v>
      </c>
      <c r="E33" s="27">
        <v>45833</v>
      </c>
      <c r="F33" s="27">
        <v>45834</v>
      </c>
      <c r="G33" s="28">
        <v>52460000</v>
      </c>
      <c r="H33" s="10">
        <v>8877</v>
      </c>
      <c r="I33" s="28">
        <f>IF(B33="","",_xlfn.XLOOKUP(H33,'EV 업데이트'!C:C,'EV 업데이트'!X:X))</f>
        <v>50</v>
      </c>
      <c r="J33" s="10" t="str">
        <f>IF(A33="","",IFERROR(_xlfn.XLOOKUP(H33,'EV 업데이트'!C:C,'EV 업데이트'!Y:Y),""))</f>
        <v>주식회사 아마존카</v>
      </c>
      <c r="K33" s="10" t="str">
        <f>IF(A33="","",IFERROR(_xlfn.XLOOKUP(H33,'EV 업데이트'!C:C,'EV 업데이트'!W:W),""))</f>
        <v>New Model Y RWD</v>
      </c>
      <c r="L33" s="27">
        <f>IF(A33="","",E33+9)</f>
        <v>45842</v>
      </c>
      <c r="M33" s="10" t="str">
        <f>IF(B33="","",_xlfn.XLOOKUP(H33,'EV 업데이트'!C:C,'EV 업데이트'!G:G))</f>
        <v>지급신청(출고)</v>
      </c>
      <c r="N33" s="10" t="s">
        <v>247</v>
      </c>
      <c r="O33" s="10" t="s">
        <v>587</v>
      </c>
    </row>
    <row r="34" spans="1:15" hidden="1">
      <c r="A34" s="27">
        <v>45835</v>
      </c>
      <c r="B34" s="10" t="s">
        <v>678</v>
      </c>
      <c r="C34" s="10" t="s">
        <v>679</v>
      </c>
      <c r="D34" s="10" t="s">
        <v>680</v>
      </c>
      <c r="E34" s="27">
        <v>45833</v>
      </c>
      <c r="F34" s="27">
        <v>45834</v>
      </c>
      <c r="G34" s="28">
        <v>53746000</v>
      </c>
      <c r="H34" s="10">
        <v>8877</v>
      </c>
      <c r="I34" s="28">
        <f>IF(B34="","",_xlfn.XLOOKUP(H34,'EV 업데이트'!C:C,'EV 업데이트'!X:X))</f>
        <v>50</v>
      </c>
      <c r="J34" s="10" t="str">
        <f>IF(A34="","",IFERROR(_xlfn.XLOOKUP(H34,'EV 업데이트'!C:C,'EV 업데이트'!Y:Y),""))</f>
        <v>주식회사 아마존카</v>
      </c>
      <c r="K34" s="10" t="str">
        <f>IF(A34="","",IFERROR(_xlfn.XLOOKUP(H34,'EV 업데이트'!C:C,'EV 업데이트'!W:W),""))</f>
        <v>New Model Y RWD</v>
      </c>
      <c r="L34" s="27">
        <f>IF(A34="","",E34+9)</f>
        <v>45842</v>
      </c>
      <c r="M34" s="10" t="str">
        <f>IF(B34="","",_xlfn.XLOOKUP(H34,'EV 업데이트'!C:C,'EV 업데이트'!G:G))</f>
        <v>지급신청(출고)</v>
      </c>
      <c r="N34" s="10" t="s">
        <v>247</v>
      </c>
      <c r="O34" s="10" t="s">
        <v>587</v>
      </c>
    </row>
    <row r="35" spans="1:15" hidden="1">
      <c r="A35" s="27">
        <v>45835</v>
      </c>
      <c r="B35" s="10" t="s">
        <v>681</v>
      </c>
      <c r="C35" s="10" t="s">
        <v>682</v>
      </c>
      <c r="D35" s="10" t="s">
        <v>683</v>
      </c>
      <c r="E35" s="27">
        <v>45833</v>
      </c>
      <c r="F35" s="27">
        <v>45834</v>
      </c>
      <c r="G35" s="28">
        <v>53746000</v>
      </c>
      <c r="H35" s="10">
        <v>8877</v>
      </c>
      <c r="I35" s="28">
        <f>IF(B35="","",_xlfn.XLOOKUP(H35,'EV 업데이트'!C:C,'EV 업데이트'!X:X))</f>
        <v>50</v>
      </c>
      <c r="J35" s="10" t="str">
        <f>IF(A35="","",IFERROR(_xlfn.XLOOKUP(H35,'EV 업데이트'!C:C,'EV 업데이트'!Y:Y),""))</f>
        <v>주식회사 아마존카</v>
      </c>
      <c r="K35" s="10" t="str">
        <f>IF(A35="","",IFERROR(_xlfn.XLOOKUP(H35,'EV 업데이트'!C:C,'EV 업데이트'!W:W),""))</f>
        <v>New Model Y RWD</v>
      </c>
      <c r="L35" s="27">
        <f>IF(A35="","",E35+9)</f>
        <v>45842</v>
      </c>
      <c r="M35" s="10" t="str">
        <f>IF(B35="","",_xlfn.XLOOKUP(H35,'EV 업데이트'!C:C,'EV 업데이트'!G:G))</f>
        <v>지급신청(출고)</v>
      </c>
      <c r="N35" s="10" t="s">
        <v>247</v>
      </c>
      <c r="O35" s="10" t="s">
        <v>587</v>
      </c>
    </row>
    <row r="36" spans="1:15" hidden="1">
      <c r="A36" s="27">
        <v>45835</v>
      </c>
      <c r="B36" s="10" t="s">
        <v>684</v>
      </c>
      <c r="C36" s="10" t="s">
        <v>685</v>
      </c>
      <c r="D36" s="10" t="s">
        <v>686</v>
      </c>
      <c r="E36" s="27">
        <v>45833</v>
      </c>
      <c r="F36" s="27">
        <v>45834</v>
      </c>
      <c r="G36" s="28">
        <v>53746000</v>
      </c>
      <c r="H36" s="10">
        <v>8877</v>
      </c>
      <c r="I36" s="28">
        <f>IF(B36="","",_xlfn.XLOOKUP(H36,'EV 업데이트'!C:C,'EV 업데이트'!X:X))</f>
        <v>50</v>
      </c>
      <c r="J36" s="10" t="str">
        <f>IF(A36="","",IFERROR(_xlfn.XLOOKUP(H36,'EV 업데이트'!C:C,'EV 업데이트'!Y:Y),""))</f>
        <v>주식회사 아마존카</v>
      </c>
      <c r="K36" s="10" t="str">
        <f>IF(A36="","",IFERROR(_xlfn.XLOOKUP(H36,'EV 업데이트'!C:C,'EV 업데이트'!W:W),""))</f>
        <v>New Model Y RWD</v>
      </c>
      <c r="L36" s="27">
        <f>IF(A36="","",E36+9)</f>
        <v>45842</v>
      </c>
      <c r="M36" s="10" t="str">
        <f>IF(B36="","",_xlfn.XLOOKUP(H36,'EV 업데이트'!C:C,'EV 업데이트'!G:G))</f>
        <v>지급신청(출고)</v>
      </c>
      <c r="N36" s="10" t="s">
        <v>247</v>
      </c>
      <c r="O36" s="10" t="s">
        <v>587</v>
      </c>
    </row>
    <row r="37" spans="1:15" hidden="1">
      <c r="A37" s="27">
        <v>45835</v>
      </c>
      <c r="B37" s="10" t="s">
        <v>687</v>
      </c>
      <c r="C37" s="10" t="s">
        <v>688</v>
      </c>
      <c r="D37" s="10" t="s">
        <v>689</v>
      </c>
      <c r="E37" s="27">
        <v>45833</v>
      </c>
      <c r="F37" s="27">
        <v>45834</v>
      </c>
      <c r="G37" s="28">
        <v>52460000</v>
      </c>
      <c r="H37" s="10">
        <v>8877</v>
      </c>
      <c r="I37" s="28">
        <f>IF(B37="","",_xlfn.XLOOKUP(H37,'EV 업데이트'!C:C,'EV 업데이트'!X:X))</f>
        <v>50</v>
      </c>
      <c r="J37" s="10" t="str">
        <f>IF(A37="","",IFERROR(_xlfn.XLOOKUP(H37,'EV 업데이트'!C:C,'EV 업데이트'!Y:Y),""))</f>
        <v>주식회사 아마존카</v>
      </c>
      <c r="K37" s="10" t="str">
        <f>IF(A37="","",IFERROR(_xlfn.XLOOKUP(H37,'EV 업데이트'!C:C,'EV 업데이트'!W:W),""))</f>
        <v>New Model Y RWD</v>
      </c>
      <c r="L37" s="27">
        <f>IF(A37="","",E37+9)</f>
        <v>45842</v>
      </c>
      <c r="M37" s="10" t="str">
        <f>IF(B37="","",_xlfn.XLOOKUP(H37,'EV 업데이트'!C:C,'EV 업데이트'!G:G))</f>
        <v>지급신청(출고)</v>
      </c>
      <c r="N37" s="10" t="s">
        <v>247</v>
      </c>
      <c r="O37" s="10" t="s">
        <v>587</v>
      </c>
    </row>
    <row r="38" spans="1:15" hidden="1">
      <c r="A38" s="27">
        <v>45835</v>
      </c>
      <c r="B38" s="10" t="s">
        <v>690</v>
      </c>
      <c r="C38" s="10" t="s">
        <v>691</v>
      </c>
      <c r="D38" s="10" t="s">
        <v>692</v>
      </c>
      <c r="E38" s="27">
        <v>45833</v>
      </c>
      <c r="F38" s="27">
        <v>45834</v>
      </c>
      <c r="G38" s="28">
        <v>53746000</v>
      </c>
      <c r="H38" s="10">
        <v>8877</v>
      </c>
      <c r="I38" s="28">
        <f>IF(B38="","",_xlfn.XLOOKUP(H38,'EV 업데이트'!C:C,'EV 업데이트'!X:X))</f>
        <v>50</v>
      </c>
      <c r="J38" s="10" t="str">
        <f>IF(A38="","",IFERROR(_xlfn.XLOOKUP(H38,'EV 업데이트'!C:C,'EV 업데이트'!Y:Y),""))</f>
        <v>주식회사 아마존카</v>
      </c>
      <c r="K38" s="10" t="str">
        <f>IF(A38="","",IFERROR(_xlfn.XLOOKUP(H38,'EV 업데이트'!C:C,'EV 업데이트'!W:W),""))</f>
        <v>New Model Y RWD</v>
      </c>
      <c r="L38" s="27">
        <f>IF(A38="","",E38+9)</f>
        <v>45842</v>
      </c>
      <c r="M38" s="10" t="str">
        <f>IF(B38="","",_xlfn.XLOOKUP(H38,'EV 업데이트'!C:C,'EV 업데이트'!G:G))</f>
        <v>지급신청(출고)</v>
      </c>
      <c r="N38" s="10" t="s">
        <v>247</v>
      </c>
      <c r="O38" s="10" t="s">
        <v>587</v>
      </c>
    </row>
    <row r="39" spans="1:15" hidden="1">
      <c r="A39" s="27">
        <v>45835</v>
      </c>
      <c r="B39" s="10" t="s">
        <v>693</v>
      </c>
      <c r="C39" s="10" t="s">
        <v>694</v>
      </c>
      <c r="D39" s="10" t="s">
        <v>695</v>
      </c>
      <c r="E39" s="27">
        <v>45833</v>
      </c>
      <c r="F39" s="27">
        <v>45834</v>
      </c>
      <c r="G39" s="28">
        <v>53746000</v>
      </c>
      <c r="H39" s="10">
        <v>8877</v>
      </c>
      <c r="I39" s="28">
        <f>IF(B39="","",_xlfn.XLOOKUP(H39,'EV 업데이트'!C:C,'EV 업데이트'!X:X))</f>
        <v>50</v>
      </c>
      <c r="J39" s="10" t="str">
        <f>IF(A39="","",IFERROR(_xlfn.XLOOKUP(H39,'EV 업데이트'!C:C,'EV 업데이트'!Y:Y),""))</f>
        <v>주식회사 아마존카</v>
      </c>
      <c r="K39" s="10" t="str">
        <f>IF(A39="","",IFERROR(_xlfn.XLOOKUP(H39,'EV 업데이트'!C:C,'EV 업데이트'!W:W),""))</f>
        <v>New Model Y RWD</v>
      </c>
      <c r="L39" s="27">
        <f>IF(A39="","",E39+9)</f>
        <v>45842</v>
      </c>
      <c r="M39" s="10" t="str">
        <f>IF(B39="","",_xlfn.XLOOKUP(H39,'EV 업데이트'!C:C,'EV 업데이트'!G:G))</f>
        <v>지급신청(출고)</v>
      </c>
      <c r="N39" s="10" t="s">
        <v>247</v>
      </c>
      <c r="O39" s="10" t="s">
        <v>587</v>
      </c>
    </row>
    <row r="40" spans="1:15" hidden="1">
      <c r="A40" s="27">
        <v>45835</v>
      </c>
      <c r="B40" s="10" t="s">
        <v>696</v>
      </c>
      <c r="C40" s="10" t="s">
        <v>697</v>
      </c>
      <c r="D40" s="10" t="s">
        <v>698</v>
      </c>
      <c r="E40" s="27">
        <v>45833</v>
      </c>
      <c r="F40" s="27">
        <v>45834</v>
      </c>
      <c r="G40" s="28">
        <v>55032000</v>
      </c>
      <c r="H40" s="10">
        <v>8877</v>
      </c>
      <c r="I40" s="28">
        <f>IF(B40="","",_xlfn.XLOOKUP(H40,'EV 업데이트'!C:C,'EV 업데이트'!X:X))</f>
        <v>50</v>
      </c>
      <c r="J40" s="10" t="str">
        <f>IF(A40="","",IFERROR(_xlfn.XLOOKUP(H40,'EV 업데이트'!C:C,'EV 업데이트'!Y:Y),""))</f>
        <v>주식회사 아마존카</v>
      </c>
      <c r="K40" s="10" t="str">
        <f>IF(A40="","",IFERROR(_xlfn.XLOOKUP(H40,'EV 업데이트'!C:C,'EV 업데이트'!W:W),""))</f>
        <v>New Model Y RWD</v>
      </c>
      <c r="L40" s="27">
        <f>IF(A40="","",E40+9)</f>
        <v>45842</v>
      </c>
      <c r="M40" s="10" t="str">
        <f>IF(B40="","",_xlfn.XLOOKUP(H40,'EV 업데이트'!C:C,'EV 업데이트'!G:G))</f>
        <v>지급신청(출고)</v>
      </c>
      <c r="N40" s="10" t="s">
        <v>247</v>
      </c>
      <c r="O40" s="10" t="s">
        <v>587</v>
      </c>
    </row>
    <row r="41" spans="1:15" hidden="1">
      <c r="A41" s="27">
        <v>45835</v>
      </c>
      <c r="B41" s="10" t="s">
        <v>699</v>
      </c>
      <c r="C41" s="10" t="s">
        <v>700</v>
      </c>
      <c r="D41" s="10" t="s">
        <v>701</v>
      </c>
      <c r="E41" s="27">
        <v>45833</v>
      </c>
      <c r="F41" s="27">
        <v>45834</v>
      </c>
      <c r="G41" s="28">
        <v>55032000</v>
      </c>
      <c r="H41" s="10">
        <v>8877</v>
      </c>
      <c r="I41" s="28">
        <f>IF(B41="","",_xlfn.XLOOKUP(H41,'EV 업데이트'!C:C,'EV 업데이트'!X:X))</f>
        <v>50</v>
      </c>
      <c r="J41" s="10" t="str">
        <f>IF(A41="","",IFERROR(_xlfn.XLOOKUP(H41,'EV 업데이트'!C:C,'EV 업데이트'!Y:Y),""))</f>
        <v>주식회사 아마존카</v>
      </c>
      <c r="K41" s="10" t="str">
        <f>IF(A41="","",IFERROR(_xlfn.XLOOKUP(H41,'EV 업데이트'!C:C,'EV 업데이트'!W:W),""))</f>
        <v>New Model Y RWD</v>
      </c>
      <c r="L41" s="27">
        <f>IF(A41="","",E41+9)</f>
        <v>45842</v>
      </c>
      <c r="M41" s="10" t="str">
        <f>IF(B41="","",_xlfn.XLOOKUP(H41,'EV 업데이트'!C:C,'EV 업데이트'!G:G))</f>
        <v>지급신청(출고)</v>
      </c>
      <c r="N41" s="10" t="s">
        <v>247</v>
      </c>
      <c r="O41" s="10" t="s">
        <v>587</v>
      </c>
    </row>
    <row r="42" spans="1:15" hidden="1">
      <c r="A42" s="27">
        <v>45835</v>
      </c>
      <c r="B42" s="10" t="s">
        <v>702</v>
      </c>
      <c r="C42" s="10" t="s">
        <v>703</v>
      </c>
      <c r="D42" s="10" t="s">
        <v>704</v>
      </c>
      <c r="E42" s="27">
        <v>45833</v>
      </c>
      <c r="F42" s="27">
        <v>45834</v>
      </c>
      <c r="G42" s="28">
        <v>52460000</v>
      </c>
      <c r="H42" s="10">
        <v>8877</v>
      </c>
      <c r="I42" s="28">
        <f>IF(B42="","",_xlfn.XLOOKUP(H42,'EV 업데이트'!C:C,'EV 업데이트'!X:X))</f>
        <v>50</v>
      </c>
      <c r="J42" s="10" t="str">
        <f>IF(A42="","",IFERROR(_xlfn.XLOOKUP(H42,'EV 업데이트'!C:C,'EV 업데이트'!Y:Y),""))</f>
        <v>주식회사 아마존카</v>
      </c>
      <c r="K42" s="10" t="str">
        <f>IF(A42="","",IFERROR(_xlfn.XLOOKUP(H42,'EV 업데이트'!C:C,'EV 업데이트'!W:W),""))</f>
        <v>New Model Y RWD</v>
      </c>
      <c r="L42" s="27">
        <f>IF(A42="","",E42+9)</f>
        <v>45842</v>
      </c>
      <c r="M42" s="10" t="str">
        <f>IF(B42="","",_xlfn.XLOOKUP(H42,'EV 업데이트'!C:C,'EV 업데이트'!G:G))</f>
        <v>지급신청(출고)</v>
      </c>
      <c r="N42" s="10" t="s">
        <v>247</v>
      </c>
      <c r="O42" s="10" t="s">
        <v>587</v>
      </c>
    </row>
    <row r="43" spans="1:15" hidden="1">
      <c r="A43" s="27">
        <v>45835</v>
      </c>
      <c r="B43" s="10" t="s">
        <v>705</v>
      </c>
      <c r="C43" s="10" t="s">
        <v>706</v>
      </c>
      <c r="D43" s="10" t="s">
        <v>707</v>
      </c>
      <c r="E43" s="27">
        <v>45833</v>
      </c>
      <c r="F43" s="27">
        <v>45834</v>
      </c>
      <c r="G43" s="28">
        <v>55219000</v>
      </c>
      <c r="H43" s="10">
        <v>8877</v>
      </c>
      <c r="I43" s="28">
        <f>IF(B43="","",_xlfn.XLOOKUP(H43,'EV 업데이트'!C:C,'EV 업데이트'!X:X))</f>
        <v>50</v>
      </c>
      <c r="J43" s="10" t="str">
        <f>IF(A43="","",IFERROR(_xlfn.XLOOKUP(H43,'EV 업데이트'!C:C,'EV 업데이트'!Y:Y),""))</f>
        <v>주식회사 아마존카</v>
      </c>
      <c r="K43" s="10" t="str">
        <f>IF(A43="","",IFERROR(_xlfn.XLOOKUP(H43,'EV 업데이트'!C:C,'EV 업데이트'!W:W),""))</f>
        <v>New Model Y RWD</v>
      </c>
      <c r="L43" s="27">
        <f>IF(A43="","",E43+9)</f>
        <v>45842</v>
      </c>
      <c r="M43" s="10" t="str">
        <f>IF(B43="","",_xlfn.XLOOKUP(H43,'EV 업데이트'!C:C,'EV 업데이트'!G:G))</f>
        <v>지급신청(출고)</v>
      </c>
      <c r="N43" s="10" t="s">
        <v>247</v>
      </c>
      <c r="O43" s="10" t="s">
        <v>587</v>
      </c>
    </row>
    <row r="44" spans="1:15" hidden="1">
      <c r="A44" s="27">
        <v>45835</v>
      </c>
      <c r="B44" s="10" t="s">
        <v>708</v>
      </c>
      <c r="C44" s="10" t="s">
        <v>709</v>
      </c>
      <c r="D44" s="10" t="s">
        <v>710</v>
      </c>
      <c r="E44" s="27">
        <v>45833</v>
      </c>
      <c r="F44" s="27">
        <v>45834</v>
      </c>
      <c r="G44" s="28">
        <v>53746000</v>
      </c>
      <c r="H44" s="10">
        <v>8877</v>
      </c>
      <c r="I44" s="28">
        <f>IF(B44="","",_xlfn.XLOOKUP(H44,'EV 업데이트'!C:C,'EV 업데이트'!X:X))</f>
        <v>50</v>
      </c>
      <c r="J44" s="10" t="str">
        <f>IF(A44="","",IFERROR(_xlfn.XLOOKUP(H44,'EV 업데이트'!C:C,'EV 업데이트'!Y:Y),""))</f>
        <v>주식회사 아마존카</v>
      </c>
      <c r="K44" s="10" t="str">
        <f>IF(A44="","",IFERROR(_xlfn.XLOOKUP(H44,'EV 업데이트'!C:C,'EV 업데이트'!W:W),""))</f>
        <v>New Model Y RWD</v>
      </c>
      <c r="L44" s="27">
        <f>IF(A44="","",E44+9)</f>
        <v>45842</v>
      </c>
      <c r="M44" s="10" t="str">
        <f>IF(B44="","",_xlfn.XLOOKUP(H44,'EV 업데이트'!C:C,'EV 업데이트'!G:G))</f>
        <v>지급신청(출고)</v>
      </c>
      <c r="N44" s="10" t="s">
        <v>247</v>
      </c>
      <c r="O44" s="10" t="s">
        <v>587</v>
      </c>
    </row>
    <row r="45" spans="1:15" hidden="1">
      <c r="A45" s="27">
        <v>45835</v>
      </c>
      <c r="B45" s="10" t="s">
        <v>711</v>
      </c>
      <c r="C45" s="10" t="s">
        <v>712</v>
      </c>
      <c r="D45" s="10" t="s">
        <v>713</v>
      </c>
      <c r="E45" s="27">
        <v>45833</v>
      </c>
      <c r="F45" s="27">
        <v>45834</v>
      </c>
      <c r="G45" s="28">
        <v>55219000</v>
      </c>
      <c r="H45" s="10">
        <v>8877</v>
      </c>
      <c r="I45" s="28">
        <f>IF(B45="","",_xlfn.XLOOKUP(H45,'EV 업데이트'!C:C,'EV 업데이트'!X:X))</f>
        <v>50</v>
      </c>
      <c r="J45" s="10" t="str">
        <f>IF(A45="","",IFERROR(_xlfn.XLOOKUP(H45,'EV 업데이트'!C:C,'EV 업데이트'!Y:Y),""))</f>
        <v>주식회사 아마존카</v>
      </c>
      <c r="K45" s="10" t="str">
        <f>IF(A45="","",IFERROR(_xlfn.XLOOKUP(H45,'EV 업데이트'!C:C,'EV 업데이트'!W:W),""))</f>
        <v>New Model Y RWD</v>
      </c>
      <c r="L45" s="27">
        <f>IF(A45="","",E45+9)</f>
        <v>45842</v>
      </c>
      <c r="M45" s="10" t="str">
        <f>IF(B45="","",_xlfn.XLOOKUP(H45,'EV 업데이트'!C:C,'EV 업데이트'!G:G))</f>
        <v>지급신청(출고)</v>
      </c>
      <c r="N45" s="10" t="s">
        <v>247</v>
      </c>
      <c r="O45" s="10" t="s">
        <v>587</v>
      </c>
    </row>
    <row r="46" spans="1:15" hidden="1">
      <c r="A46" s="27">
        <v>45835</v>
      </c>
      <c r="B46" s="10" t="s">
        <v>714</v>
      </c>
      <c r="C46" s="10" t="s">
        <v>715</v>
      </c>
      <c r="D46" s="10" t="s">
        <v>716</v>
      </c>
      <c r="E46" s="27">
        <v>45833</v>
      </c>
      <c r="F46" s="27">
        <v>45834</v>
      </c>
      <c r="G46" s="28">
        <v>53746000</v>
      </c>
      <c r="H46" s="10">
        <v>8877</v>
      </c>
      <c r="I46" s="28">
        <f>IF(B46="","",_xlfn.XLOOKUP(H46,'EV 업데이트'!C:C,'EV 업데이트'!X:X))</f>
        <v>50</v>
      </c>
      <c r="J46" s="10" t="str">
        <f>IF(A46="","",IFERROR(_xlfn.XLOOKUP(H46,'EV 업데이트'!C:C,'EV 업데이트'!Y:Y),""))</f>
        <v>주식회사 아마존카</v>
      </c>
      <c r="K46" s="10" t="str">
        <f>IF(A46="","",IFERROR(_xlfn.XLOOKUP(H46,'EV 업데이트'!C:C,'EV 업데이트'!W:W),""))</f>
        <v>New Model Y RWD</v>
      </c>
      <c r="L46" s="27">
        <f>IF(A46="","",E46+9)</f>
        <v>45842</v>
      </c>
      <c r="M46" s="10" t="str">
        <f>IF(B46="","",_xlfn.XLOOKUP(H46,'EV 업데이트'!C:C,'EV 업데이트'!G:G))</f>
        <v>지급신청(출고)</v>
      </c>
      <c r="N46" s="10" t="s">
        <v>247</v>
      </c>
      <c r="O46" s="10" t="s">
        <v>587</v>
      </c>
    </row>
    <row r="47" spans="1:15" hidden="1">
      <c r="A47" s="27">
        <v>45835</v>
      </c>
      <c r="B47" s="10" t="s">
        <v>717</v>
      </c>
      <c r="C47" s="10" t="s">
        <v>718</v>
      </c>
      <c r="D47" s="10" t="s">
        <v>719</v>
      </c>
      <c r="E47" s="27">
        <v>45833</v>
      </c>
      <c r="F47" s="27">
        <v>45834</v>
      </c>
      <c r="G47" s="28">
        <v>53746000</v>
      </c>
      <c r="H47" s="10">
        <v>8877</v>
      </c>
      <c r="I47" s="28">
        <f>IF(B47="","",_xlfn.XLOOKUP(H47,'EV 업데이트'!C:C,'EV 업데이트'!X:X))</f>
        <v>50</v>
      </c>
      <c r="J47" s="10" t="str">
        <f>IF(A47="","",IFERROR(_xlfn.XLOOKUP(H47,'EV 업데이트'!C:C,'EV 업데이트'!Y:Y),""))</f>
        <v>주식회사 아마존카</v>
      </c>
      <c r="K47" s="10" t="str">
        <f>IF(A47="","",IFERROR(_xlfn.XLOOKUP(H47,'EV 업데이트'!C:C,'EV 업데이트'!W:W),""))</f>
        <v>New Model Y RWD</v>
      </c>
      <c r="L47" s="27">
        <f>IF(A47="","",E47+9)</f>
        <v>45842</v>
      </c>
      <c r="M47" s="10" t="str">
        <f>IF(B47="","",_xlfn.XLOOKUP(H47,'EV 업데이트'!C:C,'EV 업데이트'!G:G))</f>
        <v>지급신청(출고)</v>
      </c>
      <c r="N47" s="10" t="s">
        <v>247</v>
      </c>
      <c r="O47" s="10" t="s">
        <v>587</v>
      </c>
    </row>
    <row r="48" spans="1:15" hidden="1">
      <c r="A48" s="27">
        <v>45835</v>
      </c>
      <c r="B48" s="10" t="s">
        <v>720</v>
      </c>
      <c r="C48" s="10" t="s">
        <v>721</v>
      </c>
      <c r="D48" s="10" t="s">
        <v>722</v>
      </c>
      <c r="E48" s="27">
        <v>45833</v>
      </c>
      <c r="F48" s="27">
        <v>45834</v>
      </c>
      <c r="G48" s="28">
        <v>53746000</v>
      </c>
      <c r="H48" s="10">
        <v>8877</v>
      </c>
      <c r="I48" s="28">
        <f>IF(B48="","",_xlfn.XLOOKUP(H48,'EV 업데이트'!C:C,'EV 업데이트'!X:X))</f>
        <v>50</v>
      </c>
      <c r="J48" s="10" t="str">
        <f>IF(A48="","",IFERROR(_xlfn.XLOOKUP(H48,'EV 업데이트'!C:C,'EV 업데이트'!Y:Y),""))</f>
        <v>주식회사 아마존카</v>
      </c>
      <c r="K48" s="10" t="str">
        <f>IF(A48="","",IFERROR(_xlfn.XLOOKUP(H48,'EV 업데이트'!C:C,'EV 업데이트'!W:W),""))</f>
        <v>New Model Y RWD</v>
      </c>
      <c r="L48" s="27">
        <f>IF(A48="","",E48+9)</f>
        <v>45842</v>
      </c>
      <c r="M48" s="10" t="str">
        <f>IF(B48="","",_xlfn.XLOOKUP(H48,'EV 업데이트'!C:C,'EV 업데이트'!G:G))</f>
        <v>지급신청(출고)</v>
      </c>
      <c r="N48" s="10" t="s">
        <v>247</v>
      </c>
      <c r="O48" s="10" t="s">
        <v>587</v>
      </c>
    </row>
    <row r="49" spans="1:15" hidden="1">
      <c r="A49" s="27">
        <v>45835</v>
      </c>
      <c r="B49" s="10" t="s">
        <v>723</v>
      </c>
      <c r="C49" s="10" t="s">
        <v>724</v>
      </c>
      <c r="D49" s="10" t="s">
        <v>725</v>
      </c>
      <c r="E49" s="27">
        <v>45833</v>
      </c>
      <c r="F49" s="27">
        <v>45834</v>
      </c>
      <c r="G49" s="28">
        <v>53746000</v>
      </c>
      <c r="H49" s="10">
        <v>8877</v>
      </c>
      <c r="I49" s="28">
        <f>IF(B49="","",_xlfn.XLOOKUP(H49,'EV 업데이트'!C:C,'EV 업데이트'!X:X))</f>
        <v>50</v>
      </c>
      <c r="J49" s="10" t="str">
        <f>IF(A49="","",IFERROR(_xlfn.XLOOKUP(H49,'EV 업데이트'!C:C,'EV 업데이트'!Y:Y),""))</f>
        <v>주식회사 아마존카</v>
      </c>
      <c r="K49" s="10" t="str">
        <f>IF(A49="","",IFERROR(_xlfn.XLOOKUP(H49,'EV 업데이트'!C:C,'EV 업데이트'!W:W),""))</f>
        <v>New Model Y RWD</v>
      </c>
      <c r="L49" s="27">
        <f>IF(A49="","",E49+9)</f>
        <v>45842</v>
      </c>
      <c r="M49" s="10" t="str">
        <f>IF(B49="","",_xlfn.XLOOKUP(H49,'EV 업데이트'!C:C,'EV 업데이트'!G:G))</f>
        <v>지급신청(출고)</v>
      </c>
      <c r="N49" s="10" t="s">
        <v>247</v>
      </c>
      <c r="O49" s="10" t="s">
        <v>587</v>
      </c>
    </row>
    <row r="50" spans="1:15" hidden="1">
      <c r="A50" s="27">
        <v>45835</v>
      </c>
      <c r="B50" s="10" t="s">
        <v>726</v>
      </c>
      <c r="C50" s="10" t="s">
        <v>727</v>
      </c>
      <c r="D50" s="10" t="s">
        <v>728</v>
      </c>
      <c r="E50" s="27">
        <v>45833</v>
      </c>
      <c r="F50" s="27">
        <v>45834</v>
      </c>
      <c r="G50" s="28">
        <v>55032000</v>
      </c>
      <c r="H50" s="10">
        <v>8877</v>
      </c>
      <c r="I50" s="28">
        <f>IF(B50="","",_xlfn.XLOOKUP(H50,'EV 업데이트'!C:C,'EV 업데이트'!X:X))</f>
        <v>50</v>
      </c>
      <c r="J50" s="10" t="str">
        <f>IF(A50="","",IFERROR(_xlfn.XLOOKUP(H50,'EV 업데이트'!C:C,'EV 업데이트'!Y:Y),""))</f>
        <v>주식회사 아마존카</v>
      </c>
      <c r="K50" s="10" t="str">
        <f>IF(A50="","",IFERROR(_xlfn.XLOOKUP(H50,'EV 업데이트'!C:C,'EV 업데이트'!W:W),""))</f>
        <v>New Model Y RWD</v>
      </c>
      <c r="L50" s="27">
        <f>IF(A50="","",E50+9)</f>
        <v>45842</v>
      </c>
      <c r="M50" s="10" t="str">
        <f>IF(B50="","",_xlfn.XLOOKUP(H50,'EV 업데이트'!C:C,'EV 업데이트'!G:G))</f>
        <v>지급신청(출고)</v>
      </c>
      <c r="N50" s="10" t="s">
        <v>247</v>
      </c>
      <c r="O50" s="10" t="s">
        <v>587</v>
      </c>
    </row>
    <row r="51" spans="1:15" hidden="1">
      <c r="A51" s="27">
        <v>45835</v>
      </c>
      <c r="B51" s="10" t="s">
        <v>729</v>
      </c>
      <c r="C51" s="10" t="s">
        <v>730</v>
      </c>
      <c r="D51" s="10" t="s">
        <v>731</v>
      </c>
      <c r="E51" s="27">
        <v>45833</v>
      </c>
      <c r="F51" s="27">
        <v>45834</v>
      </c>
      <c r="G51" s="28">
        <v>53746000</v>
      </c>
      <c r="H51" s="10">
        <v>8877</v>
      </c>
      <c r="I51" s="28">
        <f>IF(B51="","",_xlfn.XLOOKUP(H51,'EV 업데이트'!C:C,'EV 업데이트'!X:X))</f>
        <v>50</v>
      </c>
      <c r="J51" s="10" t="str">
        <f>IF(A51="","",IFERROR(_xlfn.XLOOKUP(H51,'EV 업데이트'!C:C,'EV 업데이트'!Y:Y),""))</f>
        <v>주식회사 아마존카</v>
      </c>
      <c r="K51" s="10" t="str">
        <f>IF(A51="","",IFERROR(_xlfn.XLOOKUP(H51,'EV 업데이트'!C:C,'EV 업데이트'!W:W),""))</f>
        <v>New Model Y RWD</v>
      </c>
      <c r="L51" s="27">
        <f>IF(A51="","",E51+9)</f>
        <v>45842</v>
      </c>
      <c r="M51" s="10" t="str">
        <f>IF(B51="","",_xlfn.XLOOKUP(H51,'EV 업데이트'!C:C,'EV 업데이트'!G:G))</f>
        <v>지급신청(출고)</v>
      </c>
      <c r="N51" s="10" t="s">
        <v>247</v>
      </c>
      <c r="O51" s="10" t="s">
        <v>587</v>
      </c>
    </row>
    <row r="52" spans="1:15" hidden="1">
      <c r="A52" s="27">
        <v>45835</v>
      </c>
      <c r="B52" s="10" t="s">
        <v>732</v>
      </c>
      <c r="C52" s="10" t="s">
        <v>733</v>
      </c>
      <c r="D52" s="10" t="s">
        <v>734</v>
      </c>
      <c r="E52" s="27">
        <v>45833</v>
      </c>
      <c r="F52" s="27">
        <v>45834</v>
      </c>
      <c r="G52" s="28">
        <v>55032000</v>
      </c>
      <c r="H52" s="10">
        <v>8877</v>
      </c>
      <c r="I52" s="28">
        <f>IF(B52="","",_xlfn.XLOOKUP(H52,'EV 업데이트'!C:C,'EV 업데이트'!X:X))</f>
        <v>50</v>
      </c>
      <c r="J52" s="10" t="str">
        <f>IF(A52="","",IFERROR(_xlfn.XLOOKUP(H52,'EV 업데이트'!C:C,'EV 업데이트'!Y:Y),""))</f>
        <v>주식회사 아마존카</v>
      </c>
      <c r="K52" s="10" t="str">
        <f>IF(A52="","",IFERROR(_xlfn.XLOOKUP(H52,'EV 업데이트'!C:C,'EV 업데이트'!W:W),""))</f>
        <v>New Model Y RWD</v>
      </c>
      <c r="L52" s="27">
        <f>IF(A52="","",E52+9)</f>
        <v>45842</v>
      </c>
      <c r="M52" s="10" t="str">
        <f>IF(B52="","",_xlfn.XLOOKUP(H52,'EV 업데이트'!C:C,'EV 업데이트'!G:G))</f>
        <v>지급신청(출고)</v>
      </c>
      <c r="N52" s="10" t="s">
        <v>247</v>
      </c>
      <c r="O52" s="10" t="s">
        <v>587</v>
      </c>
    </row>
    <row r="53" spans="1:15" hidden="1">
      <c r="A53" s="27">
        <v>45835</v>
      </c>
      <c r="B53" s="10" t="s">
        <v>735</v>
      </c>
      <c r="C53" s="10" t="s">
        <v>736</v>
      </c>
      <c r="D53" s="10" t="s">
        <v>737</v>
      </c>
      <c r="E53" s="27">
        <v>45833</v>
      </c>
      <c r="F53" s="27">
        <v>45834</v>
      </c>
      <c r="G53" s="28">
        <v>52460000</v>
      </c>
      <c r="H53" s="29">
        <v>8878</v>
      </c>
      <c r="I53" s="28">
        <f>IF(B53="","",_xlfn.XLOOKUP(H53,'EV 업데이트'!C:C,'EV 업데이트'!X:X))</f>
        <v>47</v>
      </c>
      <c r="J53" s="10" t="str">
        <f>IF(A53="","",IFERROR(_xlfn.XLOOKUP(H53,'EV 업데이트'!C:C,'EV 업데이트'!Y:Y),""))</f>
        <v>주식회사 아마존카</v>
      </c>
      <c r="K53" s="10" t="str">
        <f>IF(A53="","",IFERROR(_xlfn.XLOOKUP(H53,'EV 업데이트'!C:C,'EV 업데이트'!W:W),""))</f>
        <v>New Model Y RWD</v>
      </c>
      <c r="L53" s="27">
        <f>IF(A53="","",E53+9)</f>
        <v>45842</v>
      </c>
      <c r="M53" s="10" t="str">
        <f>IF(B53="","",_xlfn.XLOOKUP(H53,'EV 업데이트'!C:C,'EV 업데이트'!G:G))</f>
        <v>지급신청(출고)</v>
      </c>
      <c r="N53" s="10" t="s">
        <v>247</v>
      </c>
      <c r="O53" s="10" t="s">
        <v>587</v>
      </c>
    </row>
    <row r="54" spans="1:15" hidden="1">
      <c r="A54" s="27">
        <v>45835</v>
      </c>
      <c r="B54" s="10" t="s">
        <v>738</v>
      </c>
      <c r="C54" s="10" t="s">
        <v>739</v>
      </c>
      <c r="D54" s="10" t="s">
        <v>740</v>
      </c>
      <c r="E54" s="27">
        <v>45833</v>
      </c>
      <c r="F54" s="27">
        <v>45834</v>
      </c>
      <c r="G54" s="28">
        <v>52460000</v>
      </c>
      <c r="H54" s="29">
        <v>8878</v>
      </c>
      <c r="I54" s="28">
        <f>IF(B54="","",_xlfn.XLOOKUP(H54,'EV 업데이트'!C:C,'EV 업데이트'!X:X))</f>
        <v>47</v>
      </c>
      <c r="J54" s="10" t="str">
        <f>IF(A54="","",IFERROR(_xlfn.XLOOKUP(H54,'EV 업데이트'!C:C,'EV 업데이트'!Y:Y),""))</f>
        <v>주식회사 아마존카</v>
      </c>
      <c r="K54" s="10" t="str">
        <f>IF(A54="","",IFERROR(_xlfn.XLOOKUP(H54,'EV 업데이트'!C:C,'EV 업데이트'!W:W),""))</f>
        <v>New Model Y RWD</v>
      </c>
      <c r="L54" s="27">
        <f>IF(A54="","",E54+9)</f>
        <v>45842</v>
      </c>
      <c r="M54" s="10" t="str">
        <f>IF(B54="","",_xlfn.XLOOKUP(H54,'EV 업데이트'!C:C,'EV 업데이트'!G:G))</f>
        <v>지급신청(출고)</v>
      </c>
      <c r="N54" s="10" t="s">
        <v>247</v>
      </c>
      <c r="O54" s="10" t="s">
        <v>587</v>
      </c>
    </row>
    <row r="55" spans="1:15" hidden="1">
      <c r="A55" s="27">
        <v>45835</v>
      </c>
      <c r="B55" s="10" t="s">
        <v>741</v>
      </c>
      <c r="C55" s="10" t="s">
        <v>742</v>
      </c>
      <c r="D55" s="10" t="s">
        <v>743</v>
      </c>
      <c r="E55" s="27">
        <v>45833</v>
      </c>
      <c r="F55" s="27">
        <v>45834</v>
      </c>
      <c r="G55" s="28">
        <v>53746000</v>
      </c>
      <c r="H55" s="29">
        <v>8878</v>
      </c>
      <c r="I55" s="28">
        <f>IF(B55="","",_xlfn.XLOOKUP(H55,'EV 업데이트'!C:C,'EV 업데이트'!X:X))</f>
        <v>47</v>
      </c>
      <c r="J55" s="10" t="str">
        <f>IF(A55="","",IFERROR(_xlfn.XLOOKUP(H55,'EV 업데이트'!C:C,'EV 업데이트'!Y:Y),""))</f>
        <v>주식회사 아마존카</v>
      </c>
      <c r="K55" s="10" t="str">
        <f>IF(A55="","",IFERROR(_xlfn.XLOOKUP(H55,'EV 업데이트'!C:C,'EV 업데이트'!W:W),""))</f>
        <v>New Model Y RWD</v>
      </c>
      <c r="L55" s="27">
        <f>IF(A55="","",E55+9)</f>
        <v>45842</v>
      </c>
      <c r="M55" s="10" t="str">
        <f>IF(B55="","",_xlfn.XLOOKUP(H55,'EV 업데이트'!C:C,'EV 업데이트'!G:G))</f>
        <v>지급신청(출고)</v>
      </c>
      <c r="N55" s="10" t="s">
        <v>247</v>
      </c>
      <c r="O55" s="10" t="s">
        <v>587</v>
      </c>
    </row>
    <row r="56" spans="1:15" hidden="1">
      <c r="A56" s="27">
        <v>45835</v>
      </c>
      <c r="B56" s="10" t="s">
        <v>744</v>
      </c>
      <c r="C56" s="10" t="s">
        <v>745</v>
      </c>
      <c r="D56" s="10" t="s">
        <v>746</v>
      </c>
      <c r="E56" s="27">
        <v>45833</v>
      </c>
      <c r="F56" s="27">
        <v>45834</v>
      </c>
      <c r="G56" s="28">
        <v>53746000</v>
      </c>
      <c r="H56" s="29">
        <v>8878</v>
      </c>
      <c r="I56" s="28">
        <f>IF(B56="","",_xlfn.XLOOKUP(H56,'EV 업데이트'!C:C,'EV 업데이트'!X:X))</f>
        <v>47</v>
      </c>
      <c r="J56" s="10" t="str">
        <f>IF(A56="","",IFERROR(_xlfn.XLOOKUP(H56,'EV 업데이트'!C:C,'EV 업데이트'!Y:Y),""))</f>
        <v>주식회사 아마존카</v>
      </c>
      <c r="K56" s="10" t="str">
        <f>IF(A56="","",IFERROR(_xlfn.XLOOKUP(H56,'EV 업데이트'!C:C,'EV 업데이트'!W:W),""))</f>
        <v>New Model Y RWD</v>
      </c>
      <c r="L56" s="27">
        <f>IF(A56="","",E56+9)</f>
        <v>45842</v>
      </c>
      <c r="M56" s="10" t="str">
        <f>IF(B56="","",_xlfn.XLOOKUP(H56,'EV 업데이트'!C:C,'EV 업데이트'!G:G))</f>
        <v>지급신청(출고)</v>
      </c>
      <c r="N56" s="10" t="s">
        <v>247</v>
      </c>
      <c r="O56" s="10" t="s">
        <v>587</v>
      </c>
    </row>
    <row r="57" spans="1:15" hidden="1">
      <c r="A57" s="27">
        <v>45835</v>
      </c>
      <c r="B57" s="10" t="s">
        <v>747</v>
      </c>
      <c r="C57" s="10" t="s">
        <v>748</v>
      </c>
      <c r="D57" s="10" t="s">
        <v>749</v>
      </c>
      <c r="E57" s="27">
        <v>45833</v>
      </c>
      <c r="F57" s="27">
        <v>45834</v>
      </c>
      <c r="G57" s="28">
        <v>52460000</v>
      </c>
      <c r="H57" s="29">
        <v>8878</v>
      </c>
      <c r="I57" s="28">
        <f>IF(B57="","",_xlfn.XLOOKUP(H57,'EV 업데이트'!C:C,'EV 업데이트'!X:X))</f>
        <v>47</v>
      </c>
      <c r="J57" s="10" t="str">
        <f>IF(A57="","",IFERROR(_xlfn.XLOOKUP(H57,'EV 업데이트'!C:C,'EV 업데이트'!Y:Y),""))</f>
        <v>주식회사 아마존카</v>
      </c>
      <c r="K57" s="10" t="str">
        <f>IF(A57="","",IFERROR(_xlfn.XLOOKUP(H57,'EV 업데이트'!C:C,'EV 업데이트'!W:W),""))</f>
        <v>New Model Y RWD</v>
      </c>
      <c r="L57" s="27">
        <f>IF(A57="","",E57+9)</f>
        <v>45842</v>
      </c>
      <c r="M57" s="10" t="str">
        <f>IF(B57="","",_xlfn.XLOOKUP(H57,'EV 업데이트'!C:C,'EV 업데이트'!G:G))</f>
        <v>지급신청(출고)</v>
      </c>
      <c r="N57" s="10" t="s">
        <v>247</v>
      </c>
      <c r="O57" s="10" t="s">
        <v>587</v>
      </c>
    </row>
    <row r="58" spans="1:15" hidden="1">
      <c r="A58" s="27">
        <v>45835</v>
      </c>
      <c r="B58" s="10" t="s">
        <v>750</v>
      </c>
      <c r="C58" s="10" t="s">
        <v>751</v>
      </c>
      <c r="D58" s="10" t="s">
        <v>752</v>
      </c>
      <c r="E58" s="27">
        <v>45833</v>
      </c>
      <c r="F58" s="27">
        <v>45834</v>
      </c>
      <c r="G58" s="28">
        <v>53746000</v>
      </c>
      <c r="H58" s="29">
        <v>8878</v>
      </c>
      <c r="I58" s="28">
        <f>IF(B58="","",_xlfn.XLOOKUP(H58,'EV 업데이트'!C:C,'EV 업데이트'!X:X))</f>
        <v>47</v>
      </c>
      <c r="J58" s="10" t="str">
        <f>IF(A58="","",IFERROR(_xlfn.XLOOKUP(H58,'EV 업데이트'!C:C,'EV 업데이트'!Y:Y),""))</f>
        <v>주식회사 아마존카</v>
      </c>
      <c r="K58" s="10" t="str">
        <f>IF(A58="","",IFERROR(_xlfn.XLOOKUP(H58,'EV 업데이트'!C:C,'EV 업데이트'!W:W),""))</f>
        <v>New Model Y RWD</v>
      </c>
      <c r="L58" s="27">
        <f>IF(A58="","",E58+9)</f>
        <v>45842</v>
      </c>
      <c r="M58" s="10" t="str">
        <f>IF(B58="","",_xlfn.XLOOKUP(H58,'EV 업데이트'!C:C,'EV 업데이트'!G:G))</f>
        <v>지급신청(출고)</v>
      </c>
      <c r="N58" s="10" t="s">
        <v>247</v>
      </c>
      <c r="O58" s="10" t="s">
        <v>587</v>
      </c>
    </row>
    <row r="59" spans="1:15" hidden="1">
      <c r="A59" s="27">
        <v>45835</v>
      </c>
      <c r="B59" s="10" t="s">
        <v>753</v>
      </c>
      <c r="C59" s="10" t="s">
        <v>754</v>
      </c>
      <c r="D59" s="10" t="s">
        <v>755</v>
      </c>
      <c r="E59" s="27">
        <v>45833</v>
      </c>
      <c r="F59" s="27">
        <v>45834</v>
      </c>
      <c r="G59" s="28">
        <v>52460000</v>
      </c>
      <c r="H59" s="29">
        <v>8878</v>
      </c>
      <c r="I59" s="28">
        <f>IF(B59="","",_xlfn.XLOOKUP(H59,'EV 업데이트'!C:C,'EV 업데이트'!X:X))</f>
        <v>47</v>
      </c>
      <c r="J59" s="10" t="str">
        <f>IF(A59="","",IFERROR(_xlfn.XLOOKUP(H59,'EV 업데이트'!C:C,'EV 업데이트'!Y:Y),""))</f>
        <v>주식회사 아마존카</v>
      </c>
      <c r="K59" s="10" t="str">
        <f>IF(A59="","",IFERROR(_xlfn.XLOOKUP(H59,'EV 업데이트'!C:C,'EV 업데이트'!W:W),""))</f>
        <v>New Model Y RWD</v>
      </c>
      <c r="L59" s="27">
        <f>IF(A59="","",E59+9)</f>
        <v>45842</v>
      </c>
      <c r="M59" s="10" t="str">
        <f>IF(B59="","",_xlfn.XLOOKUP(H59,'EV 업데이트'!C:C,'EV 업데이트'!G:G))</f>
        <v>지급신청(출고)</v>
      </c>
      <c r="N59" s="10" t="s">
        <v>247</v>
      </c>
      <c r="O59" s="10" t="s">
        <v>587</v>
      </c>
    </row>
    <row r="60" spans="1:15" hidden="1">
      <c r="A60" s="27">
        <v>45835</v>
      </c>
      <c r="B60" s="10" t="s">
        <v>756</v>
      </c>
      <c r="C60" s="10" t="s">
        <v>757</v>
      </c>
      <c r="D60" s="10" t="s">
        <v>758</v>
      </c>
      <c r="E60" s="27">
        <v>45833</v>
      </c>
      <c r="F60" s="27">
        <v>45834</v>
      </c>
      <c r="G60" s="28">
        <v>52460000</v>
      </c>
      <c r="H60" s="29">
        <v>8878</v>
      </c>
      <c r="I60" s="28">
        <f>IF(B60="","",_xlfn.XLOOKUP(H60,'EV 업데이트'!C:C,'EV 업데이트'!X:X))</f>
        <v>47</v>
      </c>
      <c r="J60" s="10" t="str">
        <f>IF(A60="","",IFERROR(_xlfn.XLOOKUP(H60,'EV 업데이트'!C:C,'EV 업데이트'!Y:Y),""))</f>
        <v>주식회사 아마존카</v>
      </c>
      <c r="K60" s="10" t="str">
        <f>IF(A60="","",IFERROR(_xlfn.XLOOKUP(H60,'EV 업데이트'!C:C,'EV 업데이트'!W:W),""))</f>
        <v>New Model Y RWD</v>
      </c>
      <c r="L60" s="27">
        <f>IF(A60="","",E60+9)</f>
        <v>45842</v>
      </c>
      <c r="M60" s="10" t="str">
        <f>IF(B60="","",_xlfn.XLOOKUP(H60,'EV 업데이트'!C:C,'EV 업데이트'!G:G))</f>
        <v>지급신청(출고)</v>
      </c>
      <c r="N60" s="10" t="s">
        <v>247</v>
      </c>
      <c r="O60" s="10" t="s">
        <v>587</v>
      </c>
    </row>
    <row r="61" spans="1:15" hidden="1">
      <c r="A61" s="27">
        <v>45835</v>
      </c>
      <c r="B61" s="10" t="s">
        <v>759</v>
      </c>
      <c r="C61" s="10" t="s">
        <v>760</v>
      </c>
      <c r="D61" s="10" t="s">
        <v>761</v>
      </c>
      <c r="E61" s="27">
        <v>45833</v>
      </c>
      <c r="F61" s="27">
        <v>45834</v>
      </c>
      <c r="G61" s="28">
        <v>52460000</v>
      </c>
      <c r="H61" s="29">
        <v>8878</v>
      </c>
      <c r="I61" s="28">
        <f>IF(B61="","",_xlfn.XLOOKUP(H61,'EV 업데이트'!C:C,'EV 업데이트'!X:X))</f>
        <v>47</v>
      </c>
      <c r="J61" s="10" t="str">
        <f>IF(A61="","",IFERROR(_xlfn.XLOOKUP(H61,'EV 업데이트'!C:C,'EV 업데이트'!Y:Y),""))</f>
        <v>주식회사 아마존카</v>
      </c>
      <c r="K61" s="10" t="str">
        <f>IF(A61="","",IFERROR(_xlfn.XLOOKUP(H61,'EV 업데이트'!C:C,'EV 업데이트'!W:W),""))</f>
        <v>New Model Y RWD</v>
      </c>
      <c r="L61" s="27">
        <f>IF(A61="","",E61+9)</f>
        <v>45842</v>
      </c>
      <c r="M61" s="10" t="str">
        <f>IF(B61="","",_xlfn.XLOOKUP(H61,'EV 업데이트'!C:C,'EV 업데이트'!G:G))</f>
        <v>지급신청(출고)</v>
      </c>
      <c r="N61" s="10" t="s">
        <v>247</v>
      </c>
      <c r="O61" s="10" t="s">
        <v>587</v>
      </c>
    </row>
    <row r="62" spans="1:15" hidden="1">
      <c r="A62" s="27">
        <v>45835</v>
      </c>
      <c r="B62" s="10" t="s">
        <v>762</v>
      </c>
      <c r="C62" s="10" t="s">
        <v>763</v>
      </c>
      <c r="D62" s="10" t="s">
        <v>764</v>
      </c>
      <c r="E62" s="27">
        <v>45833</v>
      </c>
      <c r="F62" s="27">
        <v>45834</v>
      </c>
      <c r="G62" s="28">
        <v>52460000</v>
      </c>
      <c r="H62" s="29">
        <v>8878</v>
      </c>
      <c r="I62" s="28">
        <f>IF(B62="","",_xlfn.XLOOKUP(H62,'EV 업데이트'!C:C,'EV 업데이트'!X:X))</f>
        <v>47</v>
      </c>
      <c r="J62" s="10" t="str">
        <f>IF(A62="","",IFERROR(_xlfn.XLOOKUP(H62,'EV 업데이트'!C:C,'EV 업데이트'!Y:Y),""))</f>
        <v>주식회사 아마존카</v>
      </c>
      <c r="K62" s="10" t="str">
        <f>IF(A62="","",IFERROR(_xlfn.XLOOKUP(H62,'EV 업데이트'!C:C,'EV 업데이트'!W:W),""))</f>
        <v>New Model Y RWD</v>
      </c>
      <c r="L62" s="27">
        <f>IF(A62="","",E62+9)</f>
        <v>45842</v>
      </c>
      <c r="M62" s="10" t="str">
        <f>IF(B62="","",_xlfn.XLOOKUP(H62,'EV 업데이트'!C:C,'EV 업데이트'!G:G))</f>
        <v>지급신청(출고)</v>
      </c>
      <c r="N62" s="10" t="s">
        <v>247</v>
      </c>
      <c r="O62" s="10" t="s">
        <v>587</v>
      </c>
    </row>
    <row r="63" spans="1:15" hidden="1">
      <c r="A63" s="27">
        <v>45835</v>
      </c>
      <c r="B63" s="10" t="s">
        <v>765</v>
      </c>
      <c r="C63" s="10" t="s">
        <v>766</v>
      </c>
      <c r="D63" s="10" t="s">
        <v>767</v>
      </c>
      <c r="E63" s="27">
        <v>45833</v>
      </c>
      <c r="F63" s="27">
        <v>45834</v>
      </c>
      <c r="G63" s="28">
        <v>52460000</v>
      </c>
      <c r="H63" s="29">
        <v>8878</v>
      </c>
      <c r="I63" s="28">
        <f>IF(B63="","",_xlfn.XLOOKUP(H63,'EV 업데이트'!C:C,'EV 업데이트'!X:X))</f>
        <v>47</v>
      </c>
      <c r="J63" s="10" t="str">
        <f>IF(A63="","",IFERROR(_xlfn.XLOOKUP(H63,'EV 업데이트'!C:C,'EV 업데이트'!Y:Y),""))</f>
        <v>주식회사 아마존카</v>
      </c>
      <c r="K63" s="10" t="str">
        <f>IF(A63="","",IFERROR(_xlfn.XLOOKUP(H63,'EV 업데이트'!C:C,'EV 업데이트'!W:W),""))</f>
        <v>New Model Y RWD</v>
      </c>
      <c r="L63" s="27">
        <f>IF(A63="","",E63+9)</f>
        <v>45842</v>
      </c>
      <c r="M63" s="10" t="str">
        <f>IF(B63="","",_xlfn.XLOOKUP(H63,'EV 업데이트'!C:C,'EV 업데이트'!G:G))</f>
        <v>지급신청(출고)</v>
      </c>
      <c r="N63" s="10" t="s">
        <v>247</v>
      </c>
      <c r="O63" s="10" t="s">
        <v>587</v>
      </c>
    </row>
    <row r="64" spans="1:15" hidden="1">
      <c r="A64" s="27">
        <v>45835</v>
      </c>
      <c r="B64" s="10" t="s">
        <v>768</v>
      </c>
      <c r="C64" s="10" t="s">
        <v>769</v>
      </c>
      <c r="D64" s="10" t="s">
        <v>770</v>
      </c>
      <c r="E64" s="27">
        <v>45833</v>
      </c>
      <c r="F64" s="27">
        <v>45834</v>
      </c>
      <c r="G64" s="28">
        <v>52460000</v>
      </c>
      <c r="H64" s="29">
        <v>8878</v>
      </c>
      <c r="I64" s="28">
        <f>IF(B64="","",_xlfn.XLOOKUP(H64,'EV 업데이트'!C:C,'EV 업데이트'!X:X))</f>
        <v>47</v>
      </c>
      <c r="J64" s="10" t="str">
        <f>IF(A64="","",IFERROR(_xlfn.XLOOKUP(H64,'EV 업데이트'!C:C,'EV 업데이트'!Y:Y),""))</f>
        <v>주식회사 아마존카</v>
      </c>
      <c r="K64" s="10" t="str">
        <f>IF(A64="","",IFERROR(_xlfn.XLOOKUP(H64,'EV 업데이트'!C:C,'EV 업데이트'!W:W),""))</f>
        <v>New Model Y RWD</v>
      </c>
      <c r="L64" s="27">
        <f>IF(A64="","",E64+9)</f>
        <v>45842</v>
      </c>
      <c r="M64" s="10" t="str">
        <f>IF(B64="","",_xlfn.XLOOKUP(H64,'EV 업데이트'!C:C,'EV 업데이트'!G:G))</f>
        <v>지급신청(출고)</v>
      </c>
      <c r="N64" s="10" t="s">
        <v>247</v>
      </c>
      <c r="O64" s="10" t="s">
        <v>587</v>
      </c>
    </row>
    <row r="65" spans="1:15" hidden="1">
      <c r="A65" s="27">
        <v>45835</v>
      </c>
      <c r="B65" s="10" t="s">
        <v>771</v>
      </c>
      <c r="C65" s="10" t="s">
        <v>772</v>
      </c>
      <c r="D65" s="10" t="s">
        <v>773</v>
      </c>
      <c r="E65" s="27">
        <v>45833</v>
      </c>
      <c r="F65" s="27">
        <v>45834</v>
      </c>
      <c r="G65" s="28">
        <v>52460000</v>
      </c>
      <c r="H65" s="29">
        <v>8878</v>
      </c>
      <c r="I65" s="28">
        <f>IF(B65="","",_xlfn.XLOOKUP(H65,'EV 업데이트'!C:C,'EV 업데이트'!X:X))</f>
        <v>47</v>
      </c>
      <c r="J65" s="10" t="str">
        <f>IF(A65="","",IFERROR(_xlfn.XLOOKUP(H65,'EV 업데이트'!C:C,'EV 업데이트'!Y:Y),""))</f>
        <v>주식회사 아마존카</v>
      </c>
      <c r="K65" s="10" t="str">
        <f>IF(A65="","",IFERROR(_xlfn.XLOOKUP(H65,'EV 업데이트'!C:C,'EV 업데이트'!W:W),""))</f>
        <v>New Model Y RWD</v>
      </c>
      <c r="L65" s="27">
        <f>IF(A65="","",E65+9)</f>
        <v>45842</v>
      </c>
      <c r="M65" s="10" t="str">
        <f>IF(B65="","",_xlfn.XLOOKUP(H65,'EV 업데이트'!C:C,'EV 업데이트'!G:G))</f>
        <v>지급신청(출고)</v>
      </c>
      <c r="N65" s="10" t="s">
        <v>247</v>
      </c>
      <c r="O65" s="10" t="s">
        <v>587</v>
      </c>
    </row>
    <row r="66" spans="1:15" hidden="1">
      <c r="A66" s="27">
        <v>45835</v>
      </c>
      <c r="B66" s="10" t="s">
        <v>774</v>
      </c>
      <c r="C66" s="10" t="s">
        <v>775</v>
      </c>
      <c r="D66" s="10" t="s">
        <v>776</v>
      </c>
      <c r="E66" s="27">
        <v>45833</v>
      </c>
      <c r="F66" s="27">
        <v>45834</v>
      </c>
      <c r="G66" s="28">
        <v>53746000</v>
      </c>
      <c r="H66" s="29">
        <v>8878</v>
      </c>
      <c r="I66" s="28">
        <f>IF(B66="","",_xlfn.XLOOKUP(H66,'EV 업데이트'!C:C,'EV 업데이트'!X:X))</f>
        <v>47</v>
      </c>
      <c r="J66" s="10" t="str">
        <f>IF(A66="","",IFERROR(_xlfn.XLOOKUP(H66,'EV 업데이트'!C:C,'EV 업데이트'!Y:Y),""))</f>
        <v>주식회사 아마존카</v>
      </c>
      <c r="K66" s="10" t="str">
        <f>IF(A66="","",IFERROR(_xlfn.XLOOKUP(H66,'EV 업데이트'!C:C,'EV 업데이트'!W:W),""))</f>
        <v>New Model Y RWD</v>
      </c>
      <c r="L66" s="27">
        <f>IF(A66="","",E66+9)</f>
        <v>45842</v>
      </c>
      <c r="M66" s="10" t="str">
        <f>IF(B66="","",_xlfn.XLOOKUP(H66,'EV 업데이트'!C:C,'EV 업데이트'!G:G))</f>
        <v>지급신청(출고)</v>
      </c>
      <c r="N66" s="10" t="s">
        <v>247</v>
      </c>
      <c r="O66" s="10" t="s">
        <v>587</v>
      </c>
    </row>
    <row r="67" spans="1:15" hidden="1">
      <c r="A67" s="27">
        <v>45835</v>
      </c>
      <c r="B67" s="10" t="s">
        <v>777</v>
      </c>
      <c r="C67" s="10" t="s">
        <v>778</v>
      </c>
      <c r="D67" s="10" t="s">
        <v>779</v>
      </c>
      <c r="E67" s="27">
        <v>45833</v>
      </c>
      <c r="F67" s="27">
        <v>45834</v>
      </c>
      <c r="G67" s="28">
        <v>53746000</v>
      </c>
      <c r="H67" s="29">
        <v>8878</v>
      </c>
      <c r="I67" s="28">
        <f>IF(B67="","",_xlfn.XLOOKUP(H67,'EV 업데이트'!C:C,'EV 업데이트'!X:X))</f>
        <v>47</v>
      </c>
      <c r="J67" s="10" t="str">
        <f>IF(A67="","",IFERROR(_xlfn.XLOOKUP(H67,'EV 업데이트'!C:C,'EV 업데이트'!Y:Y),""))</f>
        <v>주식회사 아마존카</v>
      </c>
      <c r="K67" s="10" t="str">
        <f>IF(A67="","",IFERROR(_xlfn.XLOOKUP(H67,'EV 업데이트'!C:C,'EV 업데이트'!W:W),""))</f>
        <v>New Model Y RWD</v>
      </c>
      <c r="L67" s="27">
        <f>IF(A67="","",E67+9)</f>
        <v>45842</v>
      </c>
      <c r="M67" s="10" t="str">
        <f>IF(B67="","",_xlfn.XLOOKUP(H67,'EV 업데이트'!C:C,'EV 업데이트'!G:G))</f>
        <v>지급신청(출고)</v>
      </c>
      <c r="N67" s="10" t="s">
        <v>247</v>
      </c>
      <c r="O67" s="10" t="s">
        <v>587</v>
      </c>
    </row>
    <row r="68" spans="1:15" hidden="1">
      <c r="A68" s="27">
        <v>45835</v>
      </c>
      <c r="B68" s="10" t="s">
        <v>780</v>
      </c>
      <c r="C68" s="10" t="s">
        <v>781</v>
      </c>
      <c r="D68" s="10" t="s">
        <v>782</v>
      </c>
      <c r="E68" s="27">
        <v>45833</v>
      </c>
      <c r="F68" s="27">
        <v>45834</v>
      </c>
      <c r="G68" s="28">
        <v>52460000</v>
      </c>
      <c r="H68" s="29">
        <v>8878</v>
      </c>
      <c r="I68" s="28">
        <f>IF(B68="","",_xlfn.XLOOKUP(H68,'EV 업데이트'!C:C,'EV 업데이트'!X:X))</f>
        <v>47</v>
      </c>
      <c r="J68" s="10" t="str">
        <f>IF(A68="","",IFERROR(_xlfn.XLOOKUP(H68,'EV 업데이트'!C:C,'EV 업데이트'!Y:Y),""))</f>
        <v>주식회사 아마존카</v>
      </c>
      <c r="K68" s="10" t="str">
        <f>IF(A68="","",IFERROR(_xlfn.XLOOKUP(H68,'EV 업데이트'!C:C,'EV 업데이트'!W:W),""))</f>
        <v>New Model Y RWD</v>
      </c>
      <c r="L68" s="27">
        <f>IF(A68="","",E68+9)</f>
        <v>45842</v>
      </c>
      <c r="M68" s="10" t="str">
        <f>IF(B68="","",_xlfn.XLOOKUP(H68,'EV 업데이트'!C:C,'EV 업데이트'!G:G))</f>
        <v>지급신청(출고)</v>
      </c>
      <c r="N68" s="10" t="s">
        <v>247</v>
      </c>
      <c r="O68" s="10" t="s">
        <v>587</v>
      </c>
    </row>
    <row r="69" spans="1:15" hidden="1">
      <c r="A69" s="27">
        <v>45835</v>
      </c>
      <c r="B69" s="10" t="s">
        <v>783</v>
      </c>
      <c r="C69" s="10" t="s">
        <v>784</v>
      </c>
      <c r="D69" s="10" t="s">
        <v>785</v>
      </c>
      <c r="E69" s="27">
        <v>45833</v>
      </c>
      <c r="F69" s="27">
        <v>45834</v>
      </c>
      <c r="G69" s="28">
        <v>53746000</v>
      </c>
      <c r="H69" s="29">
        <v>8878</v>
      </c>
      <c r="I69" s="28">
        <f>IF(B69="","",_xlfn.XLOOKUP(H69,'EV 업데이트'!C:C,'EV 업데이트'!X:X))</f>
        <v>47</v>
      </c>
      <c r="J69" s="10" t="str">
        <f>IF(A69="","",IFERROR(_xlfn.XLOOKUP(H69,'EV 업데이트'!C:C,'EV 업데이트'!Y:Y),""))</f>
        <v>주식회사 아마존카</v>
      </c>
      <c r="K69" s="10" t="str">
        <f>IF(A69="","",IFERROR(_xlfn.XLOOKUP(H69,'EV 업데이트'!C:C,'EV 업데이트'!W:W),""))</f>
        <v>New Model Y RWD</v>
      </c>
      <c r="L69" s="27">
        <f>IF(A69="","",E69+9)</f>
        <v>45842</v>
      </c>
      <c r="M69" s="10" t="str">
        <f>IF(B69="","",_xlfn.XLOOKUP(H69,'EV 업데이트'!C:C,'EV 업데이트'!G:G))</f>
        <v>지급신청(출고)</v>
      </c>
      <c r="N69" s="10" t="s">
        <v>247</v>
      </c>
      <c r="O69" s="10" t="s">
        <v>587</v>
      </c>
    </row>
    <row r="70" spans="1:15" hidden="1">
      <c r="A70" s="27">
        <v>45835</v>
      </c>
      <c r="B70" s="10" t="s">
        <v>786</v>
      </c>
      <c r="C70" s="10" t="s">
        <v>787</v>
      </c>
      <c r="D70" s="10" t="s">
        <v>788</v>
      </c>
      <c r="E70" s="27">
        <v>45833</v>
      </c>
      <c r="F70" s="27">
        <v>45834</v>
      </c>
      <c r="G70" s="28">
        <v>52460000</v>
      </c>
      <c r="H70" s="29">
        <v>8878</v>
      </c>
      <c r="I70" s="28">
        <f>IF(B70="","",_xlfn.XLOOKUP(H70,'EV 업데이트'!C:C,'EV 업데이트'!X:X))</f>
        <v>47</v>
      </c>
      <c r="J70" s="10" t="str">
        <f>IF(A70="","",IFERROR(_xlfn.XLOOKUP(H70,'EV 업데이트'!C:C,'EV 업데이트'!Y:Y),""))</f>
        <v>주식회사 아마존카</v>
      </c>
      <c r="K70" s="10" t="str">
        <f>IF(A70="","",IFERROR(_xlfn.XLOOKUP(H70,'EV 업데이트'!C:C,'EV 업데이트'!W:W),""))</f>
        <v>New Model Y RWD</v>
      </c>
      <c r="L70" s="27">
        <f>IF(A70="","",E70+9)</f>
        <v>45842</v>
      </c>
      <c r="M70" s="10" t="str">
        <f>IF(B70="","",_xlfn.XLOOKUP(H70,'EV 업데이트'!C:C,'EV 업데이트'!G:G))</f>
        <v>지급신청(출고)</v>
      </c>
      <c r="N70" s="10" t="s">
        <v>247</v>
      </c>
      <c r="O70" s="10" t="s">
        <v>587</v>
      </c>
    </row>
    <row r="71" spans="1:15" hidden="1">
      <c r="A71" s="27">
        <v>45835</v>
      </c>
      <c r="B71" s="10" t="s">
        <v>789</v>
      </c>
      <c r="C71" s="10" t="s">
        <v>790</v>
      </c>
      <c r="D71" s="10" t="s">
        <v>791</v>
      </c>
      <c r="E71" s="27">
        <v>45833</v>
      </c>
      <c r="F71" s="27">
        <v>45834</v>
      </c>
      <c r="G71" s="28">
        <v>52460000</v>
      </c>
      <c r="H71" s="29">
        <v>8878</v>
      </c>
      <c r="I71" s="28">
        <f>IF(B71="","",_xlfn.XLOOKUP(H71,'EV 업데이트'!C:C,'EV 업데이트'!X:X))</f>
        <v>47</v>
      </c>
      <c r="J71" s="10" t="str">
        <f>IF(A71="","",IFERROR(_xlfn.XLOOKUP(H71,'EV 업데이트'!C:C,'EV 업데이트'!Y:Y),""))</f>
        <v>주식회사 아마존카</v>
      </c>
      <c r="K71" s="10" t="str">
        <f>IF(A71="","",IFERROR(_xlfn.XLOOKUP(H71,'EV 업데이트'!C:C,'EV 업데이트'!W:W),""))</f>
        <v>New Model Y RWD</v>
      </c>
      <c r="L71" s="27">
        <f>IF(A71="","",E71+9)</f>
        <v>45842</v>
      </c>
      <c r="M71" s="10" t="str">
        <f>IF(B71="","",_xlfn.XLOOKUP(H71,'EV 업데이트'!C:C,'EV 업데이트'!G:G))</f>
        <v>지급신청(출고)</v>
      </c>
      <c r="N71" s="10" t="s">
        <v>247</v>
      </c>
      <c r="O71" s="10" t="s">
        <v>587</v>
      </c>
    </row>
    <row r="72" spans="1:15" hidden="1">
      <c r="A72" s="27">
        <v>45835</v>
      </c>
      <c r="B72" s="10" t="s">
        <v>792</v>
      </c>
      <c r="C72" s="10" t="s">
        <v>793</v>
      </c>
      <c r="D72" s="10" t="s">
        <v>794</v>
      </c>
      <c r="E72" s="27">
        <v>45833</v>
      </c>
      <c r="F72" s="27">
        <v>45834</v>
      </c>
      <c r="G72" s="28">
        <v>52460000</v>
      </c>
      <c r="H72" s="29">
        <v>8878</v>
      </c>
      <c r="I72" s="28">
        <f>IF(B72="","",_xlfn.XLOOKUP(H72,'EV 업데이트'!C:C,'EV 업데이트'!X:X))</f>
        <v>47</v>
      </c>
      <c r="J72" s="10" t="str">
        <f>IF(A72="","",IFERROR(_xlfn.XLOOKUP(H72,'EV 업데이트'!C:C,'EV 업데이트'!Y:Y),""))</f>
        <v>주식회사 아마존카</v>
      </c>
      <c r="K72" s="10" t="str">
        <f>IF(A72="","",IFERROR(_xlfn.XLOOKUP(H72,'EV 업데이트'!C:C,'EV 업데이트'!W:W),""))</f>
        <v>New Model Y RWD</v>
      </c>
      <c r="L72" s="27">
        <f>IF(A72="","",E72+9)</f>
        <v>45842</v>
      </c>
      <c r="M72" s="10" t="str">
        <f>IF(B72="","",_xlfn.XLOOKUP(H72,'EV 업데이트'!C:C,'EV 업데이트'!G:G))</f>
        <v>지급신청(출고)</v>
      </c>
      <c r="N72" s="10" t="s">
        <v>247</v>
      </c>
      <c r="O72" s="10" t="s">
        <v>587</v>
      </c>
    </row>
    <row r="73" spans="1:15" hidden="1">
      <c r="A73" s="27">
        <v>45835</v>
      </c>
      <c r="B73" s="10" t="s">
        <v>795</v>
      </c>
      <c r="C73" s="10" t="s">
        <v>796</v>
      </c>
      <c r="D73" s="10" t="s">
        <v>797</v>
      </c>
      <c r="E73" s="27">
        <v>45833</v>
      </c>
      <c r="F73" s="27">
        <v>45834</v>
      </c>
      <c r="G73" s="28">
        <v>53746000</v>
      </c>
      <c r="H73" s="29">
        <v>8878</v>
      </c>
      <c r="I73" s="28">
        <f>IF(B73="","",_xlfn.XLOOKUP(H73,'EV 업데이트'!C:C,'EV 업데이트'!X:X))</f>
        <v>47</v>
      </c>
      <c r="J73" s="10" t="str">
        <f>IF(A73="","",IFERROR(_xlfn.XLOOKUP(H73,'EV 업데이트'!C:C,'EV 업데이트'!Y:Y),""))</f>
        <v>주식회사 아마존카</v>
      </c>
      <c r="K73" s="10" t="str">
        <f>IF(A73="","",IFERROR(_xlfn.XLOOKUP(H73,'EV 업데이트'!C:C,'EV 업데이트'!W:W),""))</f>
        <v>New Model Y RWD</v>
      </c>
      <c r="L73" s="27">
        <f>IF(A73="","",E73+9)</f>
        <v>45842</v>
      </c>
      <c r="M73" s="10" t="str">
        <f>IF(B73="","",_xlfn.XLOOKUP(H73,'EV 업데이트'!C:C,'EV 업데이트'!G:G))</f>
        <v>지급신청(출고)</v>
      </c>
      <c r="N73" s="10" t="s">
        <v>247</v>
      </c>
      <c r="O73" s="10" t="s">
        <v>587</v>
      </c>
    </row>
    <row r="74" spans="1:15" hidden="1">
      <c r="A74" s="27">
        <v>45835</v>
      </c>
      <c r="B74" s="10" t="s">
        <v>798</v>
      </c>
      <c r="C74" s="10" t="s">
        <v>799</v>
      </c>
      <c r="D74" s="10" t="s">
        <v>800</v>
      </c>
      <c r="E74" s="27">
        <v>45833</v>
      </c>
      <c r="F74" s="27">
        <v>45834</v>
      </c>
      <c r="G74" s="28">
        <v>53746000</v>
      </c>
      <c r="H74" s="29">
        <v>8878</v>
      </c>
      <c r="I74" s="28">
        <f>IF(B74="","",_xlfn.XLOOKUP(H74,'EV 업데이트'!C:C,'EV 업데이트'!X:X))</f>
        <v>47</v>
      </c>
      <c r="J74" s="10" t="str">
        <f>IF(A74="","",IFERROR(_xlfn.XLOOKUP(H74,'EV 업데이트'!C:C,'EV 업데이트'!Y:Y),""))</f>
        <v>주식회사 아마존카</v>
      </c>
      <c r="K74" s="10" t="str">
        <f>IF(A74="","",IFERROR(_xlfn.XLOOKUP(H74,'EV 업데이트'!C:C,'EV 업데이트'!W:W),""))</f>
        <v>New Model Y RWD</v>
      </c>
      <c r="L74" s="27">
        <f>IF(A74="","",E74+9)</f>
        <v>45842</v>
      </c>
      <c r="M74" s="10" t="str">
        <f>IF(B74="","",_xlfn.XLOOKUP(H74,'EV 업데이트'!C:C,'EV 업데이트'!G:G))</f>
        <v>지급신청(출고)</v>
      </c>
      <c r="N74" s="10" t="s">
        <v>247</v>
      </c>
      <c r="O74" s="10" t="s">
        <v>587</v>
      </c>
    </row>
    <row r="75" spans="1:15" hidden="1">
      <c r="A75" s="27">
        <v>45835</v>
      </c>
      <c r="B75" s="10" t="s">
        <v>801</v>
      </c>
      <c r="C75" s="10" t="s">
        <v>802</v>
      </c>
      <c r="D75" s="10" t="s">
        <v>803</v>
      </c>
      <c r="E75" s="27">
        <v>45833</v>
      </c>
      <c r="F75" s="27">
        <v>45834</v>
      </c>
      <c r="G75" s="28">
        <v>52460000</v>
      </c>
      <c r="H75" s="29">
        <v>8878</v>
      </c>
      <c r="I75" s="28">
        <f>IF(B75="","",_xlfn.XLOOKUP(H75,'EV 업데이트'!C:C,'EV 업데이트'!X:X))</f>
        <v>47</v>
      </c>
      <c r="J75" s="10" t="str">
        <f>IF(A75="","",IFERROR(_xlfn.XLOOKUP(H75,'EV 업데이트'!C:C,'EV 업데이트'!Y:Y),""))</f>
        <v>주식회사 아마존카</v>
      </c>
      <c r="K75" s="10" t="str">
        <f>IF(A75="","",IFERROR(_xlfn.XLOOKUP(H75,'EV 업데이트'!C:C,'EV 업데이트'!W:W),""))</f>
        <v>New Model Y RWD</v>
      </c>
      <c r="L75" s="27">
        <f>IF(A75="","",E75+9)</f>
        <v>45842</v>
      </c>
      <c r="M75" s="10" t="str">
        <f>IF(B75="","",_xlfn.XLOOKUP(H75,'EV 업데이트'!C:C,'EV 업데이트'!G:G))</f>
        <v>지급신청(출고)</v>
      </c>
      <c r="N75" s="10" t="s">
        <v>247</v>
      </c>
      <c r="O75" s="10" t="s">
        <v>587</v>
      </c>
    </row>
    <row r="76" spans="1:15" hidden="1">
      <c r="A76" s="27">
        <v>45835</v>
      </c>
      <c r="B76" s="10" t="s">
        <v>804</v>
      </c>
      <c r="C76" s="10" t="s">
        <v>805</v>
      </c>
      <c r="D76" s="10" t="s">
        <v>806</v>
      </c>
      <c r="E76" s="27">
        <v>45833</v>
      </c>
      <c r="F76" s="27">
        <v>45834</v>
      </c>
      <c r="G76" s="28">
        <v>52460000</v>
      </c>
      <c r="H76" s="29">
        <v>8878</v>
      </c>
      <c r="I76" s="28">
        <f>IF(B76="","",_xlfn.XLOOKUP(H76,'EV 업데이트'!C:C,'EV 업데이트'!X:X))</f>
        <v>47</v>
      </c>
      <c r="J76" s="10" t="str">
        <f>IF(A76="","",IFERROR(_xlfn.XLOOKUP(H76,'EV 업데이트'!C:C,'EV 업데이트'!Y:Y),""))</f>
        <v>주식회사 아마존카</v>
      </c>
      <c r="K76" s="10" t="str">
        <f>IF(A76="","",IFERROR(_xlfn.XLOOKUP(H76,'EV 업데이트'!C:C,'EV 업데이트'!W:W),""))</f>
        <v>New Model Y RWD</v>
      </c>
      <c r="L76" s="27">
        <f>IF(A76="","",E76+9)</f>
        <v>45842</v>
      </c>
      <c r="M76" s="10" t="str">
        <f>IF(B76="","",_xlfn.XLOOKUP(H76,'EV 업데이트'!C:C,'EV 업데이트'!G:G))</f>
        <v>지급신청(출고)</v>
      </c>
      <c r="N76" s="10" t="s">
        <v>247</v>
      </c>
      <c r="O76" s="10" t="s">
        <v>587</v>
      </c>
    </row>
    <row r="77" spans="1:15" hidden="1">
      <c r="A77" s="27">
        <v>45835</v>
      </c>
      <c r="B77" s="10" t="s">
        <v>807</v>
      </c>
      <c r="C77" s="10" t="s">
        <v>808</v>
      </c>
      <c r="D77" s="10" t="s">
        <v>809</v>
      </c>
      <c r="E77" s="27">
        <v>45833</v>
      </c>
      <c r="F77" s="27">
        <v>45834</v>
      </c>
      <c r="G77" s="28">
        <v>53746000</v>
      </c>
      <c r="H77" s="29">
        <v>8878</v>
      </c>
      <c r="I77" s="28">
        <f>IF(B77="","",_xlfn.XLOOKUP(H77,'EV 업데이트'!C:C,'EV 업데이트'!X:X))</f>
        <v>47</v>
      </c>
      <c r="J77" s="10" t="str">
        <f>IF(A77="","",IFERROR(_xlfn.XLOOKUP(H77,'EV 업데이트'!C:C,'EV 업데이트'!Y:Y),""))</f>
        <v>주식회사 아마존카</v>
      </c>
      <c r="K77" s="10" t="str">
        <f>IF(A77="","",IFERROR(_xlfn.XLOOKUP(H77,'EV 업데이트'!C:C,'EV 업데이트'!W:W),""))</f>
        <v>New Model Y RWD</v>
      </c>
      <c r="L77" s="27">
        <f>IF(A77="","",E77+9)</f>
        <v>45842</v>
      </c>
      <c r="M77" s="10" t="str">
        <f>IF(B77="","",_xlfn.XLOOKUP(H77,'EV 업데이트'!C:C,'EV 업데이트'!G:G))</f>
        <v>지급신청(출고)</v>
      </c>
      <c r="N77" s="10" t="s">
        <v>247</v>
      </c>
      <c r="O77" s="10" t="s">
        <v>587</v>
      </c>
    </row>
    <row r="78" spans="1:15" hidden="1">
      <c r="A78" s="27">
        <v>45835</v>
      </c>
      <c r="B78" s="10" t="s">
        <v>810</v>
      </c>
      <c r="C78" s="10" t="s">
        <v>811</v>
      </c>
      <c r="D78" s="10" t="s">
        <v>812</v>
      </c>
      <c r="E78" s="27">
        <v>45833</v>
      </c>
      <c r="F78" s="27">
        <v>45834</v>
      </c>
      <c r="G78" s="28">
        <v>52460000</v>
      </c>
      <c r="H78" s="29">
        <v>8878</v>
      </c>
      <c r="I78" s="28">
        <f>IF(B78="","",_xlfn.XLOOKUP(H78,'EV 업데이트'!C:C,'EV 업데이트'!X:X))</f>
        <v>47</v>
      </c>
      <c r="J78" s="10" t="str">
        <f>IF(A78="","",IFERROR(_xlfn.XLOOKUP(H78,'EV 업데이트'!C:C,'EV 업데이트'!Y:Y),""))</f>
        <v>주식회사 아마존카</v>
      </c>
      <c r="K78" s="10" t="str">
        <f>IF(A78="","",IFERROR(_xlfn.XLOOKUP(H78,'EV 업데이트'!C:C,'EV 업데이트'!W:W),""))</f>
        <v>New Model Y RWD</v>
      </c>
      <c r="L78" s="27">
        <f>IF(A78="","",E78+9)</f>
        <v>45842</v>
      </c>
      <c r="M78" s="10" t="str">
        <f>IF(B78="","",_xlfn.XLOOKUP(H78,'EV 업데이트'!C:C,'EV 업데이트'!G:G))</f>
        <v>지급신청(출고)</v>
      </c>
      <c r="N78" s="10" t="s">
        <v>247</v>
      </c>
      <c r="O78" s="10" t="s">
        <v>587</v>
      </c>
    </row>
    <row r="79" spans="1:15" hidden="1">
      <c r="A79" s="27">
        <v>45835</v>
      </c>
      <c r="B79" s="10" t="s">
        <v>813</v>
      </c>
      <c r="C79" s="10" t="s">
        <v>814</v>
      </c>
      <c r="D79" s="10" t="s">
        <v>815</v>
      </c>
      <c r="E79" s="27">
        <v>45833</v>
      </c>
      <c r="F79" s="27">
        <v>45834</v>
      </c>
      <c r="G79" s="28">
        <v>53746000</v>
      </c>
      <c r="H79" s="10">
        <v>8878</v>
      </c>
      <c r="I79" s="28">
        <f>IF(B79="","",_xlfn.XLOOKUP(H79,'EV 업데이트'!C:C,'EV 업데이트'!X:X))</f>
        <v>47</v>
      </c>
      <c r="J79" s="10" t="str">
        <f>IF(A79="","",IFERROR(_xlfn.XLOOKUP(H79,'EV 업데이트'!C:C,'EV 업데이트'!Y:Y),""))</f>
        <v>주식회사 아마존카</v>
      </c>
      <c r="K79" s="10" t="str">
        <f>IF(A79="","",IFERROR(_xlfn.XLOOKUP(H79,'EV 업데이트'!C:C,'EV 업데이트'!W:W),""))</f>
        <v>New Model Y RWD</v>
      </c>
      <c r="L79" s="27">
        <f>IF(A79="","",E79+9)</f>
        <v>45842</v>
      </c>
      <c r="M79" s="10" t="str">
        <f>IF(B79="","",_xlfn.XLOOKUP(H79,'EV 업데이트'!C:C,'EV 업데이트'!G:G))</f>
        <v>지급신청(출고)</v>
      </c>
      <c r="N79" s="10" t="s">
        <v>247</v>
      </c>
      <c r="O79" s="10" t="s">
        <v>587</v>
      </c>
    </row>
    <row r="80" spans="1:15" hidden="1">
      <c r="A80" s="27">
        <v>45835</v>
      </c>
      <c r="B80" s="10" t="s">
        <v>816</v>
      </c>
      <c r="C80" s="10" t="s">
        <v>817</v>
      </c>
      <c r="D80" s="10" t="s">
        <v>818</v>
      </c>
      <c r="E80" s="27">
        <v>45833</v>
      </c>
      <c r="F80" s="27">
        <v>45834</v>
      </c>
      <c r="G80" s="28">
        <v>52460000</v>
      </c>
      <c r="H80" s="10">
        <v>8878</v>
      </c>
      <c r="I80" s="28">
        <f>IF(B80="","",_xlfn.XLOOKUP(H80,'EV 업데이트'!C:C,'EV 업데이트'!X:X))</f>
        <v>47</v>
      </c>
      <c r="J80" s="10" t="str">
        <f>IF(A80="","",IFERROR(_xlfn.XLOOKUP(H80,'EV 업데이트'!C:C,'EV 업데이트'!Y:Y),""))</f>
        <v>주식회사 아마존카</v>
      </c>
      <c r="K80" s="10" t="str">
        <f>IF(A80="","",IFERROR(_xlfn.XLOOKUP(H80,'EV 업데이트'!C:C,'EV 업데이트'!W:W),""))</f>
        <v>New Model Y RWD</v>
      </c>
      <c r="L80" s="27">
        <f>IF(A80="","",E80+9)</f>
        <v>45842</v>
      </c>
      <c r="M80" s="10" t="str">
        <f>IF(B80="","",_xlfn.XLOOKUP(H80,'EV 업데이트'!C:C,'EV 업데이트'!G:G))</f>
        <v>지급신청(출고)</v>
      </c>
      <c r="N80" s="10" t="s">
        <v>247</v>
      </c>
      <c r="O80" s="10" t="s">
        <v>587</v>
      </c>
    </row>
    <row r="81" spans="1:15" hidden="1">
      <c r="A81" s="27">
        <v>45835</v>
      </c>
      <c r="B81" s="10" t="s">
        <v>819</v>
      </c>
      <c r="C81" s="10" t="s">
        <v>820</v>
      </c>
      <c r="D81" s="10" t="s">
        <v>821</v>
      </c>
      <c r="E81" s="27">
        <v>45833</v>
      </c>
      <c r="F81" s="27">
        <v>45834</v>
      </c>
      <c r="G81" s="28">
        <v>52460000</v>
      </c>
      <c r="H81" s="10">
        <v>8878</v>
      </c>
      <c r="I81" s="28">
        <f>IF(B81="","",_xlfn.XLOOKUP(H81,'EV 업데이트'!C:C,'EV 업데이트'!X:X))</f>
        <v>47</v>
      </c>
      <c r="J81" s="10" t="str">
        <f>IF(A81="","",IFERROR(_xlfn.XLOOKUP(H81,'EV 업데이트'!C:C,'EV 업데이트'!Y:Y),""))</f>
        <v>주식회사 아마존카</v>
      </c>
      <c r="K81" s="10" t="str">
        <f>IF(A81="","",IFERROR(_xlfn.XLOOKUP(H81,'EV 업데이트'!C:C,'EV 업데이트'!W:W),""))</f>
        <v>New Model Y RWD</v>
      </c>
      <c r="L81" s="27">
        <f>IF(A81="","",E81+9)</f>
        <v>45842</v>
      </c>
      <c r="M81" s="10" t="str">
        <f>IF(B81="","",_xlfn.XLOOKUP(H81,'EV 업데이트'!C:C,'EV 업데이트'!G:G))</f>
        <v>지급신청(출고)</v>
      </c>
      <c r="N81" s="10" t="s">
        <v>247</v>
      </c>
      <c r="O81" s="10" t="s">
        <v>587</v>
      </c>
    </row>
    <row r="82" spans="1:15" hidden="1">
      <c r="A82" s="27">
        <v>45835</v>
      </c>
      <c r="B82" s="10" t="s">
        <v>822</v>
      </c>
      <c r="C82" s="10" t="s">
        <v>823</v>
      </c>
      <c r="D82" s="10" t="s">
        <v>824</v>
      </c>
      <c r="E82" s="27">
        <v>45833</v>
      </c>
      <c r="F82" s="27">
        <v>45834</v>
      </c>
      <c r="G82" s="28">
        <v>53746000</v>
      </c>
      <c r="H82" s="10">
        <v>8878</v>
      </c>
      <c r="I82" s="28">
        <f>IF(B82="","",_xlfn.XLOOKUP(H82,'EV 업데이트'!C:C,'EV 업데이트'!X:X))</f>
        <v>47</v>
      </c>
      <c r="J82" s="10" t="str">
        <f>IF(A82="","",IFERROR(_xlfn.XLOOKUP(H82,'EV 업데이트'!C:C,'EV 업데이트'!Y:Y),""))</f>
        <v>주식회사 아마존카</v>
      </c>
      <c r="K82" s="10" t="str">
        <f>IF(A82="","",IFERROR(_xlfn.XLOOKUP(H82,'EV 업데이트'!C:C,'EV 업데이트'!W:W),""))</f>
        <v>New Model Y RWD</v>
      </c>
      <c r="L82" s="27">
        <f>IF(A82="","",E82+9)</f>
        <v>45842</v>
      </c>
      <c r="M82" s="10" t="str">
        <f>IF(B82="","",_xlfn.XLOOKUP(H82,'EV 업데이트'!C:C,'EV 업데이트'!G:G))</f>
        <v>지급신청(출고)</v>
      </c>
      <c r="N82" s="10" t="s">
        <v>247</v>
      </c>
      <c r="O82" s="10" t="s">
        <v>587</v>
      </c>
    </row>
    <row r="83" spans="1:15" hidden="1">
      <c r="A83" s="27">
        <v>45835</v>
      </c>
      <c r="B83" s="10" t="s">
        <v>825</v>
      </c>
      <c r="C83" s="10" t="s">
        <v>826</v>
      </c>
      <c r="D83" s="10" t="s">
        <v>827</v>
      </c>
      <c r="E83" s="27">
        <v>45833</v>
      </c>
      <c r="F83" s="27">
        <v>45834</v>
      </c>
      <c r="G83" s="28">
        <v>53746000</v>
      </c>
      <c r="H83" s="10">
        <v>8878</v>
      </c>
      <c r="I83" s="28">
        <f>IF(B83="","",_xlfn.XLOOKUP(H83,'EV 업데이트'!C:C,'EV 업데이트'!X:X))</f>
        <v>47</v>
      </c>
      <c r="J83" s="10" t="str">
        <f>IF(A83="","",IFERROR(_xlfn.XLOOKUP(H83,'EV 업데이트'!C:C,'EV 업데이트'!Y:Y),""))</f>
        <v>주식회사 아마존카</v>
      </c>
      <c r="K83" s="10" t="str">
        <f>IF(A83="","",IFERROR(_xlfn.XLOOKUP(H83,'EV 업데이트'!C:C,'EV 업데이트'!W:W),""))</f>
        <v>New Model Y RWD</v>
      </c>
      <c r="L83" s="27">
        <f>IF(A83="","",E83+9)</f>
        <v>45842</v>
      </c>
      <c r="M83" s="10" t="str">
        <f>IF(B83="","",_xlfn.XLOOKUP(H83,'EV 업데이트'!C:C,'EV 업데이트'!G:G))</f>
        <v>지급신청(출고)</v>
      </c>
      <c r="N83" s="10" t="s">
        <v>247</v>
      </c>
      <c r="O83" s="10" t="s">
        <v>587</v>
      </c>
    </row>
    <row r="84" spans="1:15" hidden="1">
      <c r="A84" s="27">
        <v>45835</v>
      </c>
      <c r="B84" s="10" t="s">
        <v>828</v>
      </c>
      <c r="C84" s="10" t="s">
        <v>829</v>
      </c>
      <c r="D84" s="10" t="s">
        <v>830</v>
      </c>
      <c r="E84" s="27">
        <v>45833</v>
      </c>
      <c r="F84" s="27">
        <v>45834</v>
      </c>
      <c r="G84" s="28">
        <v>52460000</v>
      </c>
      <c r="H84" s="10">
        <v>8878</v>
      </c>
      <c r="I84" s="28">
        <f>IF(B84="","",_xlfn.XLOOKUP(H84,'EV 업데이트'!C:C,'EV 업데이트'!X:X))</f>
        <v>47</v>
      </c>
      <c r="J84" s="10" t="str">
        <f>IF(A84="","",IFERROR(_xlfn.XLOOKUP(H84,'EV 업데이트'!C:C,'EV 업데이트'!Y:Y),""))</f>
        <v>주식회사 아마존카</v>
      </c>
      <c r="K84" s="10" t="str">
        <f>IF(A84="","",IFERROR(_xlfn.XLOOKUP(H84,'EV 업데이트'!C:C,'EV 업데이트'!W:W),""))</f>
        <v>New Model Y RWD</v>
      </c>
      <c r="L84" s="27">
        <f>IF(A84="","",E84+9)</f>
        <v>45842</v>
      </c>
      <c r="M84" s="10" t="str">
        <f>IF(B84="","",_xlfn.XLOOKUP(H84,'EV 업데이트'!C:C,'EV 업데이트'!G:G))</f>
        <v>지급신청(출고)</v>
      </c>
      <c r="N84" s="10" t="s">
        <v>247</v>
      </c>
      <c r="O84" s="10" t="s">
        <v>587</v>
      </c>
    </row>
    <row r="85" spans="1:15" hidden="1">
      <c r="A85" s="27">
        <v>45835</v>
      </c>
      <c r="B85" s="10" t="s">
        <v>831</v>
      </c>
      <c r="C85" s="10" t="s">
        <v>832</v>
      </c>
      <c r="D85" s="10" t="s">
        <v>833</v>
      </c>
      <c r="E85" s="27">
        <v>45833</v>
      </c>
      <c r="F85" s="27">
        <v>45834</v>
      </c>
      <c r="G85" s="28">
        <v>53746000</v>
      </c>
      <c r="H85" s="10">
        <v>8878</v>
      </c>
      <c r="I85" s="28">
        <f>IF(B85="","",_xlfn.XLOOKUP(H85,'EV 업데이트'!C:C,'EV 업데이트'!X:X))</f>
        <v>47</v>
      </c>
      <c r="J85" s="10" t="str">
        <f>IF(A85="","",IFERROR(_xlfn.XLOOKUP(H85,'EV 업데이트'!C:C,'EV 업데이트'!Y:Y),""))</f>
        <v>주식회사 아마존카</v>
      </c>
      <c r="K85" s="10" t="str">
        <f>IF(A85="","",IFERROR(_xlfn.XLOOKUP(H85,'EV 업데이트'!C:C,'EV 업데이트'!W:W),""))</f>
        <v>New Model Y RWD</v>
      </c>
      <c r="L85" s="27">
        <f>IF(A85="","",E85+9)</f>
        <v>45842</v>
      </c>
      <c r="M85" s="10" t="str">
        <f>IF(B85="","",_xlfn.XLOOKUP(H85,'EV 업데이트'!C:C,'EV 업데이트'!G:G))</f>
        <v>지급신청(출고)</v>
      </c>
      <c r="N85" s="10" t="s">
        <v>247</v>
      </c>
      <c r="O85" s="10" t="s">
        <v>587</v>
      </c>
    </row>
    <row r="86" spans="1:15" hidden="1">
      <c r="A86" s="27">
        <v>45835</v>
      </c>
      <c r="B86" s="10" t="s">
        <v>834</v>
      </c>
      <c r="C86" s="10" t="s">
        <v>835</v>
      </c>
      <c r="D86" s="10" t="s">
        <v>836</v>
      </c>
      <c r="E86" s="27">
        <v>45833</v>
      </c>
      <c r="F86" s="27">
        <v>45834</v>
      </c>
      <c r="G86" s="28">
        <v>52460000</v>
      </c>
      <c r="H86" s="10">
        <v>8878</v>
      </c>
      <c r="I86" s="28">
        <f>IF(B86="","",_xlfn.XLOOKUP(H86,'EV 업데이트'!C:C,'EV 업데이트'!X:X))</f>
        <v>47</v>
      </c>
      <c r="J86" s="10" t="str">
        <f>IF(A86="","",IFERROR(_xlfn.XLOOKUP(H86,'EV 업데이트'!C:C,'EV 업데이트'!Y:Y),""))</f>
        <v>주식회사 아마존카</v>
      </c>
      <c r="K86" s="10" t="str">
        <f>IF(A86="","",IFERROR(_xlfn.XLOOKUP(H86,'EV 업데이트'!C:C,'EV 업데이트'!W:W),""))</f>
        <v>New Model Y RWD</v>
      </c>
      <c r="L86" s="27">
        <f>IF(A86="","",E86+9)</f>
        <v>45842</v>
      </c>
      <c r="M86" s="10" t="str">
        <f>IF(B86="","",_xlfn.XLOOKUP(H86,'EV 업데이트'!C:C,'EV 업데이트'!G:G))</f>
        <v>지급신청(출고)</v>
      </c>
      <c r="N86" s="10" t="s">
        <v>247</v>
      </c>
      <c r="O86" s="10" t="s">
        <v>587</v>
      </c>
    </row>
    <row r="87" spans="1:15" hidden="1">
      <c r="A87" s="27">
        <v>45835</v>
      </c>
      <c r="B87" s="10" t="s">
        <v>837</v>
      </c>
      <c r="C87" s="10" t="s">
        <v>838</v>
      </c>
      <c r="D87" s="10" t="s">
        <v>839</v>
      </c>
      <c r="E87" s="27">
        <v>45833</v>
      </c>
      <c r="F87" s="27">
        <v>45834</v>
      </c>
      <c r="G87" s="28">
        <v>52460000</v>
      </c>
      <c r="H87" s="10">
        <v>8878</v>
      </c>
      <c r="I87" s="28">
        <f>IF(B87="","",_xlfn.XLOOKUP(H87,'EV 업데이트'!C:C,'EV 업데이트'!X:X))</f>
        <v>47</v>
      </c>
      <c r="J87" s="10" t="str">
        <f>IF(A87="","",IFERROR(_xlfn.XLOOKUP(H87,'EV 업데이트'!C:C,'EV 업데이트'!Y:Y),""))</f>
        <v>주식회사 아마존카</v>
      </c>
      <c r="K87" s="10" t="str">
        <f>IF(A87="","",IFERROR(_xlfn.XLOOKUP(H87,'EV 업데이트'!C:C,'EV 업데이트'!W:W),""))</f>
        <v>New Model Y RWD</v>
      </c>
      <c r="L87" s="27">
        <f>IF(A87="","",E87+9)</f>
        <v>45842</v>
      </c>
      <c r="M87" s="10" t="str">
        <f>IF(B87="","",_xlfn.XLOOKUP(H87,'EV 업데이트'!C:C,'EV 업데이트'!G:G))</f>
        <v>지급신청(출고)</v>
      </c>
      <c r="N87" s="10" t="s">
        <v>247</v>
      </c>
      <c r="O87" s="10" t="s">
        <v>587</v>
      </c>
    </row>
    <row r="88" spans="1:15" hidden="1">
      <c r="A88" s="27">
        <v>45835</v>
      </c>
      <c r="B88" s="10" t="s">
        <v>840</v>
      </c>
      <c r="C88" s="10" t="s">
        <v>841</v>
      </c>
      <c r="D88" s="10" t="s">
        <v>842</v>
      </c>
      <c r="E88" s="27">
        <v>45833</v>
      </c>
      <c r="F88" s="27">
        <v>45834</v>
      </c>
      <c r="G88" s="28">
        <v>53746000</v>
      </c>
      <c r="H88" s="10">
        <v>8878</v>
      </c>
      <c r="I88" s="28">
        <f>IF(B88="","",_xlfn.XLOOKUP(H88,'EV 업데이트'!C:C,'EV 업데이트'!X:X))</f>
        <v>47</v>
      </c>
      <c r="J88" s="10" t="str">
        <f>IF(A88="","",IFERROR(_xlfn.XLOOKUP(H88,'EV 업데이트'!C:C,'EV 업데이트'!Y:Y),""))</f>
        <v>주식회사 아마존카</v>
      </c>
      <c r="K88" s="10" t="str">
        <f>IF(A88="","",IFERROR(_xlfn.XLOOKUP(H88,'EV 업데이트'!C:C,'EV 업데이트'!W:W),""))</f>
        <v>New Model Y RWD</v>
      </c>
      <c r="L88" s="27">
        <f>IF(A88="","",E88+9)</f>
        <v>45842</v>
      </c>
      <c r="M88" s="10" t="str">
        <f>IF(B88="","",_xlfn.XLOOKUP(H88,'EV 업데이트'!C:C,'EV 업데이트'!G:G))</f>
        <v>지급신청(출고)</v>
      </c>
      <c r="N88" s="10" t="s">
        <v>247</v>
      </c>
      <c r="O88" s="10" t="s">
        <v>587</v>
      </c>
    </row>
    <row r="89" spans="1:15" hidden="1">
      <c r="A89" s="27">
        <v>45835</v>
      </c>
      <c r="B89" s="10" t="s">
        <v>843</v>
      </c>
      <c r="C89" s="10" t="s">
        <v>844</v>
      </c>
      <c r="D89" s="10" t="s">
        <v>845</v>
      </c>
      <c r="E89" s="27">
        <v>45833</v>
      </c>
      <c r="F89" s="27">
        <v>45834</v>
      </c>
      <c r="G89" s="28">
        <v>53746000</v>
      </c>
      <c r="H89" s="10">
        <v>8878</v>
      </c>
      <c r="I89" s="28">
        <f>IF(B89="","",_xlfn.XLOOKUP(H89,'EV 업데이트'!C:C,'EV 업데이트'!X:X))</f>
        <v>47</v>
      </c>
      <c r="J89" s="10" t="str">
        <f>IF(A89="","",IFERROR(_xlfn.XLOOKUP(H89,'EV 업데이트'!C:C,'EV 업데이트'!Y:Y),""))</f>
        <v>주식회사 아마존카</v>
      </c>
      <c r="K89" s="10" t="str">
        <f>IF(A89="","",IFERROR(_xlfn.XLOOKUP(H89,'EV 업데이트'!C:C,'EV 업데이트'!W:W),""))</f>
        <v>New Model Y RWD</v>
      </c>
      <c r="L89" s="27">
        <f>IF(A89="","",E89+9)</f>
        <v>45842</v>
      </c>
      <c r="M89" s="10" t="str">
        <f>IF(B89="","",_xlfn.XLOOKUP(H89,'EV 업데이트'!C:C,'EV 업데이트'!G:G))</f>
        <v>지급신청(출고)</v>
      </c>
      <c r="N89" s="10" t="s">
        <v>247</v>
      </c>
      <c r="O89" s="10" t="s">
        <v>587</v>
      </c>
    </row>
    <row r="90" spans="1:15" hidden="1">
      <c r="A90" s="27">
        <v>45835</v>
      </c>
      <c r="B90" s="10" t="s">
        <v>846</v>
      </c>
      <c r="C90" s="10" t="s">
        <v>847</v>
      </c>
      <c r="D90" s="10" t="s">
        <v>848</v>
      </c>
      <c r="E90" s="27">
        <v>45833</v>
      </c>
      <c r="F90" s="27">
        <v>45834</v>
      </c>
      <c r="G90" s="28">
        <v>52460000</v>
      </c>
      <c r="H90" s="10">
        <v>8878</v>
      </c>
      <c r="I90" s="28">
        <f>IF(B90="","",_xlfn.XLOOKUP(H90,'EV 업데이트'!C:C,'EV 업데이트'!X:X))</f>
        <v>47</v>
      </c>
      <c r="J90" s="10" t="str">
        <f>IF(A90="","",IFERROR(_xlfn.XLOOKUP(H90,'EV 업데이트'!C:C,'EV 업데이트'!Y:Y),""))</f>
        <v>주식회사 아마존카</v>
      </c>
      <c r="K90" s="10" t="str">
        <f>IF(A90="","",IFERROR(_xlfn.XLOOKUP(H90,'EV 업데이트'!C:C,'EV 업데이트'!W:W),""))</f>
        <v>New Model Y RWD</v>
      </c>
      <c r="L90" s="27">
        <f>IF(A90="","",E90+9)</f>
        <v>45842</v>
      </c>
      <c r="M90" s="10" t="str">
        <f>IF(B90="","",_xlfn.XLOOKUP(H90,'EV 업데이트'!C:C,'EV 업데이트'!G:G))</f>
        <v>지급신청(출고)</v>
      </c>
      <c r="N90" s="10" t="s">
        <v>247</v>
      </c>
      <c r="O90" s="10" t="s">
        <v>587</v>
      </c>
    </row>
    <row r="91" spans="1:15" hidden="1">
      <c r="A91" s="27">
        <v>45835</v>
      </c>
      <c r="B91" s="10" t="s">
        <v>849</v>
      </c>
      <c r="C91" s="10" t="s">
        <v>850</v>
      </c>
      <c r="D91" s="10" t="s">
        <v>851</v>
      </c>
      <c r="E91" s="27">
        <v>45833</v>
      </c>
      <c r="F91" s="27">
        <v>45834</v>
      </c>
      <c r="G91" s="28">
        <v>52460000</v>
      </c>
      <c r="H91" s="10">
        <v>8878</v>
      </c>
      <c r="I91" s="28">
        <f>IF(B91="","",_xlfn.XLOOKUP(H91,'EV 업데이트'!C:C,'EV 업데이트'!X:X))</f>
        <v>47</v>
      </c>
      <c r="J91" s="10" t="str">
        <f>IF(A91="","",IFERROR(_xlfn.XLOOKUP(H91,'EV 업데이트'!C:C,'EV 업데이트'!Y:Y),""))</f>
        <v>주식회사 아마존카</v>
      </c>
      <c r="K91" s="10" t="str">
        <f>IF(A91="","",IFERROR(_xlfn.XLOOKUP(H91,'EV 업데이트'!C:C,'EV 업데이트'!W:W),""))</f>
        <v>New Model Y RWD</v>
      </c>
      <c r="L91" s="27">
        <f>IF(A91="","",E91+9)</f>
        <v>45842</v>
      </c>
      <c r="M91" s="10" t="str">
        <f>IF(B91="","",_xlfn.XLOOKUP(H91,'EV 업데이트'!C:C,'EV 업데이트'!G:G))</f>
        <v>지급신청(출고)</v>
      </c>
      <c r="N91" s="10" t="s">
        <v>247</v>
      </c>
      <c r="O91" s="10" t="s">
        <v>587</v>
      </c>
    </row>
    <row r="92" spans="1:15" hidden="1">
      <c r="A92" s="27">
        <v>45835</v>
      </c>
      <c r="B92" s="10" t="s">
        <v>852</v>
      </c>
      <c r="C92" s="10" t="s">
        <v>853</v>
      </c>
      <c r="D92" s="10" t="s">
        <v>854</v>
      </c>
      <c r="E92" s="27">
        <v>45833</v>
      </c>
      <c r="F92" s="27">
        <v>45834</v>
      </c>
      <c r="G92" s="28">
        <v>52460000</v>
      </c>
      <c r="H92" s="10">
        <v>8878</v>
      </c>
      <c r="I92" s="28">
        <f>IF(B92="","",_xlfn.XLOOKUP(H92,'EV 업데이트'!C:C,'EV 업데이트'!X:X))</f>
        <v>47</v>
      </c>
      <c r="J92" s="10" t="str">
        <f>IF(A92="","",IFERROR(_xlfn.XLOOKUP(H92,'EV 업데이트'!C:C,'EV 업데이트'!Y:Y),""))</f>
        <v>주식회사 아마존카</v>
      </c>
      <c r="K92" s="10" t="str">
        <f>IF(A92="","",IFERROR(_xlfn.XLOOKUP(H92,'EV 업데이트'!C:C,'EV 업데이트'!W:W),""))</f>
        <v>New Model Y RWD</v>
      </c>
      <c r="L92" s="27">
        <f>IF(A92="","",E92+9)</f>
        <v>45842</v>
      </c>
      <c r="M92" s="10" t="str">
        <f>IF(B92="","",_xlfn.XLOOKUP(H92,'EV 업데이트'!C:C,'EV 업데이트'!G:G))</f>
        <v>지급신청(출고)</v>
      </c>
      <c r="N92" s="10" t="s">
        <v>247</v>
      </c>
      <c r="O92" s="10" t="s">
        <v>587</v>
      </c>
    </row>
    <row r="93" spans="1:15" hidden="1">
      <c r="A93" s="27">
        <v>45835</v>
      </c>
      <c r="B93" s="10" t="s">
        <v>855</v>
      </c>
      <c r="C93" s="10" t="s">
        <v>856</v>
      </c>
      <c r="D93" s="10" t="s">
        <v>857</v>
      </c>
      <c r="E93" s="27">
        <v>45833</v>
      </c>
      <c r="F93" s="27">
        <v>45834</v>
      </c>
      <c r="G93" s="28">
        <v>52460000</v>
      </c>
      <c r="H93" s="10">
        <v>8878</v>
      </c>
      <c r="I93" s="28">
        <f>IF(B93="","",_xlfn.XLOOKUP(H93,'EV 업데이트'!C:C,'EV 업데이트'!X:X))</f>
        <v>47</v>
      </c>
      <c r="J93" s="10" t="str">
        <f>IF(A93="","",IFERROR(_xlfn.XLOOKUP(H93,'EV 업데이트'!C:C,'EV 업데이트'!Y:Y),""))</f>
        <v>주식회사 아마존카</v>
      </c>
      <c r="K93" s="10" t="str">
        <f>IF(A93="","",IFERROR(_xlfn.XLOOKUP(H93,'EV 업데이트'!C:C,'EV 업데이트'!W:W),""))</f>
        <v>New Model Y RWD</v>
      </c>
      <c r="L93" s="27">
        <f>IF(A93="","",E93+9)</f>
        <v>45842</v>
      </c>
      <c r="M93" s="10" t="str">
        <f>IF(B93="","",_xlfn.XLOOKUP(H93,'EV 업데이트'!C:C,'EV 업데이트'!G:G))</f>
        <v>지급신청(출고)</v>
      </c>
      <c r="N93" s="10" t="s">
        <v>247</v>
      </c>
      <c r="O93" s="10" t="s">
        <v>587</v>
      </c>
    </row>
    <row r="94" spans="1:15" hidden="1">
      <c r="A94" s="27">
        <v>45835</v>
      </c>
      <c r="B94" s="10" t="s">
        <v>858</v>
      </c>
      <c r="C94" s="10" t="s">
        <v>859</v>
      </c>
      <c r="D94" s="10" t="s">
        <v>860</v>
      </c>
      <c r="E94" s="27">
        <v>45833</v>
      </c>
      <c r="F94" s="27">
        <v>45834</v>
      </c>
      <c r="G94" s="28">
        <v>52460000</v>
      </c>
      <c r="H94" s="10">
        <v>8878</v>
      </c>
      <c r="I94" s="28">
        <f>IF(B94="","",_xlfn.XLOOKUP(H94,'EV 업데이트'!C:C,'EV 업데이트'!X:X))</f>
        <v>47</v>
      </c>
      <c r="J94" s="10" t="str">
        <f>IF(A94="","",IFERROR(_xlfn.XLOOKUP(H94,'EV 업데이트'!C:C,'EV 업데이트'!Y:Y),""))</f>
        <v>주식회사 아마존카</v>
      </c>
      <c r="K94" s="10" t="str">
        <f>IF(A94="","",IFERROR(_xlfn.XLOOKUP(H94,'EV 업데이트'!C:C,'EV 업데이트'!W:W),""))</f>
        <v>New Model Y RWD</v>
      </c>
      <c r="L94" s="27">
        <f>IF(A94="","",E94+9)</f>
        <v>45842</v>
      </c>
      <c r="M94" s="10" t="str">
        <f>IF(B94="","",_xlfn.XLOOKUP(H94,'EV 업데이트'!C:C,'EV 업데이트'!G:G))</f>
        <v>지급신청(출고)</v>
      </c>
      <c r="N94" s="10" t="s">
        <v>247</v>
      </c>
      <c r="O94" s="10" t="s">
        <v>587</v>
      </c>
    </row>
    <row r="95" spans="1:15" hidden="1">
      <c r="A95" s="27">
        <v>45835</v>
      </c>
      <c r="B95" s="10" t="s">
        <v>861</v>
      </c>
      <c r="C95" s="10" t="s">
        <v>862</v>
      </c>
      <c r="D95" s="10" t="s">
        <v>863</v>
      </c>
      <c r="E95" s="27">
        <v>45833</v>
      </c>
      <c r="F95" s="27">
        <v>45834</v>
      </c>
      <c r="G95" s="28">
        <v>53746000</v>
      </c>
      <c r="H95" s="10">
        <v>8878</v>
      </c>
      <c r="I95" s="28">
        <f>IF(B95="","",_xlfn.XLOOKUP(H95,'EV 업데이트'!C:C,'EV 업데이트'!X:X))</f>
        <v>47</v>
      </c>
      <c r="J95" s="10" t="str">
        <f>IF(A95="","",IFERROR(_xlfn.XLOOKUP(H95,'EV 업데이트'!C:C,'EV 업데이트'!Y:Y),""))</f>
        <v>주식회사 아마존카</v>
      </c>
      <c r="K95" s="10" t="str">
        <f>IF(A95="","",IFERROR(_xlfn.XLOOKUP(H95,'EV 업데이트'!C:C,'EV 업데이트'!W:W),""))</f>
        <v>New Model Y RWD</v>
      </c>
      <c r="L95" s="27">
        <f>IF(A95="","",E95+9)</f>
        <v>45842</v>
      </c>
      <c r="M95" s="10" t="str">
        <f>IF(B95="","",_xlfn.XLOOKUP(H95,'EV 업데이트'!C:C,'EV 업데이트'!G:G))</f>
        <v>지급신청(출고)</v>
      </c>
      <c r="N95" s="10" t="s">
        <v>247</v>
      </c>
      <c r="O95" s="10" t="s">
        <v>587</v>
      </c>
    </row>
    <row r="96" spans="1:15" hidden="1">
      <c r="A96" s="27">
        <v>45835</v>
      </c>
      <c r="B96" s="10" t="s">
        <v>864</v>
      </c>
      <c r="C96" s="10" t="s">
        <v>865</v>
      </c>
      <c r="D96" s="10" t="s">
        <v>866</v>
      </c>
      <c r="E96" s="27">
        <v>45833</v>
      </c>
      <c r="F96" s="27">
        <v>45834</v>
      </c>
      <c r="G96" s="28">
        <v>53746000</v>
      </c>
      <c r="H96" s="10">
        <v>8878</v>
      </c>
      <c r="I96" s="28">
        <f>IF(B96="","",_xlfn.XLOOKUP(H96,'EV 업데이트'!C:C,'EV 업데이트'!X:X))</f>
        <v>47</v>
      </c>
      <c r="J96" s="10" t="str">
        <f>IF(A96="","",IFERROR(_xlfn.XLOOKUP(H96,'EV 업데이트'!C:C,'EV 업데이트'!Y:Y),""))</f>
        <v>주식회사 아마존카</v>
      </c>
      <c r="K96" s="10" t="str">
        <f>IF(A96="","",IFERROR(_xlfn.XLOOKUP(H96,'EV 업데이트'!C:C,'EV 업데이트'!W:W),""))</f>
        <v>New Model Y RWD</v>
      </c>
      <c r="L96" s="27">
        <f>IF(A96="","",E96+9)</f>
        <v>45842</v>
      </c>
      <c r="M96" s="10" t="str">
        <f>IF(B96="","",_xlfn.XLOOKUP(H96,'EV 업데이트'!C:C,'EV 업데이트'!G:G))</f>
        <v>지급신청(출고)</v>
      </c>
      <c r="N96" s="10" t="s">
        <v>247</v>
      </c>
      <c r="O96" s="10" t="s">
        <v>587</v>
      </c>
    </row>
    <row r="97" spans="1:15" hidden="1">
      <c r="A97" s="27">
        <v>45835</v>
      </c>
      <c r="B97" s="10" t="s">
        <v>867</v>
      </c>
      <c r="C97" s="10" t="s">
        <v>868</v>
      </c>
      <c r="D97" s="10" t="s">
        <v>869</v>
      </c>
      <c r="E97" s="27">
        <v>45833</v>
      </c>
      <c r="F97" s="27">
        <v>45834</v>
      </c>
      <c r="G97" s="28">
        <v>52460000</v>
      </c>
      <c r="H97" s="10">
        <v>8878</v>
      </c>
      <c r="I97" s="28">
        <f>IF(B97="","",_xlfn.XLOOKUP(H97,'EV 업데이트'!C:C,'EV 업데이트'!X:X))</f>
        <v>47</v>
      </c>
      <c r="J97" s="10" t="str">
        <f>IF(A97="","",IFERROR(_xlfn.XLOOKUP(H97,'EV 업데이트'!C:C,'EV 업데이트'!Y:Y),""))</f>
        <v>주식회사 아마존카</v>
      </c>
      <c r="K97" s="10" t="str">
        <f>IF(A97="","",IFERROR(_xlfn.XLOOKUP(H97,'EV 업데이트'!C:C,'EV 업데이트'!W:W),""))</f>
        <v>New Model Y RWD</v>
      </c>
      <c r="L97" s="27">
        <f>IF(A97="","",E97+9)</f>
        <v>45842</v>
      </c>
      <c r="M97" s="10" t="str">
        <f>IF(B97="","",_xlfn.XLOOKUP(H97,'EV 업데이트'!C:C,'EV 업데이트'!G:G))</f>
        <v>지급신청(출고)</v>
      </c>
      <c r="N97" s="10" t="s">
        <v>247</v>
      </c>
      <c r="O97" s="10" t="s">
        <v>587</v>
      </c>
    </row>
    <row r="98" spans="1:15" hidden="1">
      <c r="A98" s="27">
        <v>45835</v>
      </c>
      <c r="B98" s="10" t="s">
        <v>870</v>
      </c>
      <c r="C98" s="10" t="s">
        <v>871</v>
      </c>
      <c r="D98" s="10" t="s">
        <v>872</v>
      </c>
      <c r="E98" s="27">
        <v>45833</v>
      </c>
      <c r="F98" s="27">
        <v>45834</v>
      </c>
      <c r="G98" s="28">
        <v>52460000</v>
      </c>
      <c r="H98" s="10">
        <v>8878</v>
      </c>
      <c r="I98" s="28">
        <f>IF(B98="","",_xlfn.XLOOKUP(H98,'EV 업데이트'!C:C,'EV 업데이트'!X:X))</f>
        <v>47</v>
      </c>
      <c r="J98" s="10" t="str">
        <f>IF(A98="","",IFERROR(_xlfn.XLOOKUP(H98,'EV 업데이트'!C:C,'EV 업데이트'!Y:Y),""))</f>
        <v>주식회사 아마존카</v>
      </c>
      <c r="K98" s="10" t="str">
        <f>IF(A98="","",IFERROR(_xlfn.XLOOKUP(H98,'EV 업데이트'!C:C,'EV 업데이트'!W:W),""))</f>
        <v>New Model Y RWD</v>
      </c>
      <c r="L98" s="27">
        <f>IF(A98="","",E98+9)</f>
        <v>45842</v>
      </c>
      <c r="M98" s="10" t="str">
        <f>IF(B98="","",_xlfn.XLOOKUP(H98,'EV 업데이트'!C:C,'EV 업데이트'!G:G))</f>
        <v>지급신청(출고)</v>
      </c>
      <c r="N98" s="10" t="s">
        <v>247</v>
      </c>
      <c r="O98" s="10" t="s">
        <v>587</v>
      </c>
    </row>
    <row r="99" spans="1:15" hidden="1">
      <c r="A99" s="27">
        <v>45835</v>
      </c>
      <c r="B99" s="10" t="s">
        <v>873</v>
      </c>
      <c r="C99" s="10" t="s">
        <v>874</v>
      </c>
      <c r="D99" s="10" t="s">
        <v>875</v>
      </c>
      <c r="E99" s="27">
        <v>45833</v>
      </c>
      <c r="F99" s="27">
        <v>45834</v>
      </c>
      <c r="G99" s="28">
        <v>52460000</v>
      </c>
      <c r="H99" s="10">
        <v>8878</v>
      </c>
      <c r="I99" s="28">
        <f>IF(B99="","",_xlfn.XLOOKUP(H99,'EV 업데이트'!C:C,'EV 업데이트'!X:X))</f>
        <v>47</v>
      </c>
      <c r="J99" s="10" t="str">
        <f>IF(A99="","",IFERROR(_xlfn.XLOOKUP(H99,'EV 업데이트'!C:C,'EV 업데이트'!Y:Y),""))</f>
        <v>주식회사 아마존카</v>
      </c>
      <c r="K99" s="10" t="str">
        <f>IF(A99="","",IFERROR(_xlfn.XLOOKUP(H99,'EV 업데이트'!C:C,'EV 업데이트'!W:W),""))</f>
        <v>New Model Y RWD</v>
      </c>
      <c r="L99" s="27">
        <f>IF(A99="","",E99+9)</f>
        <v>45842</v>
      </c>
      <c r="M99" s="10" t="str">
        <f>IF(B99="","",_xlfn.XLOOKUP(H99,'EV 업데이트'!C:C,'EV 업데이트'!G:G))</f>
        <v>지급신청(출고)</v>
      </c>
      <c r="N99" s="10" t="s">
        <v>247</v>
      </c>
      <c r="O99" s="10" t="s">
        <v>587</v>
      </c>
    </row>
    <row r="100" spans="1:15" hidden="1">
      <c r="A100" s="27">
        <v>45835</v>
      </c>
      <c r="B100" s="10" t="s">
        <v>265</v>
      </c>
      <c r="C100" s="10" t="s">
        <v>876</v>
      </c>
      <c r="D100" s="10" t="s">
        <v>877</v>
      </c>
      <c r="E100" s="27">
        <v>45833</v>
      </c>
      <c r="F100" s="27">
        <v>45834</v>
      </c>
      <c r="G100" s="28">
        <v>53746000</v>
      </c>
      <c r="H100" s="29">
        <v>9212</v>
      </c>
      <c r="I100" s="28">
        <f>IF(B100="","",_xlfn.XLOOKUP(H100,'EV 업데이트'!C:C,'EV 업데이트'!X:X))</f>
        <v>1</v>
      </c>
      <c r="J100" s="10" t="str">
        <f>IF(A100="","",IFERROR(_xlfn.XLOOKUP(H100,'EV 업데이트'!C:C,'EV 업데이트'!Y:Y),""))</f>
        <v>주식회사 아마존카</v>
      </c>
      <c r="K100" s="10" t="str">
        <f>IF(A100="","",IFERROR(_xlfn.XLOOKUP(H100,'EV 업데이트'!C:C,'EV 업데이트'!W:W),""))</f>
        <v>New Model Y RWD</v>
      </c>
      <c r="L100" s="27">
        <f>IF(A100="","",E100+9)</f>
        <v>45842</v>
      </c>
      <c r="M100" s="10" t="str">
        <f>IF(B100="","",_xlfn.XLOOKUP(H100,'EV 업데이트'!C:C,'EV 업데이트'!G:G))</f>
        <v>지급신청(출고)</v>
      </c>
      <c r="N100" s="10" t="s">
        <v>247</v>
      </c>
      <c r="O100" s="10" t="s">
        <v>587</v>
      </c>
    </row>
    <row r="101" spans="1:15" hidden="1">
      <c r="A101" s="27">
        <v>45835</v>
      </c>
      <c r="B101" s="10" t="s">
        <v>260</v>
      </c>
      <c r="C101" s="10" t="s">
        <v>878</v>
      </c>
      <c r="D101" s="10" t="s">
        <v>879</v>
      </c>
      <c r="E101" s="27">
        <v>45833</v>
      </c>
      <c r="F101" s="27">
        <v>45834</v>
      </c>
      <c r="G101" s="28">
        <v>53746000</v>
      </c>
      <c r="H101" s="29">
        <v>9221</v>
      </c>
      <c r="I101" s="28">
        <f>IF(B101="","",_xlfn.XLOOKUP(H101,'EV 업데이트'!C:C,'EV 업데이트'!X:X))</f>
        <v>1</v>
      </c>
      <c r="J101" s="10" t="str">
        <f>IF(A101="","",IFERROR(_xlfn.XLOOKUP(H101,'EV 업데이트'!C:C,'EV 업데이트'!Y:Y),""))</f>
        <v>주식회사 아마존카</v>
      </c>
      <c r="K101" s="10" t="str">
        <f>IF(A101="","",IFERROR(_xlfn.XLOOKUP(H101,'EV 업데이트'!C:C,'EV 업데이트'!W:W),""))</f>
        <v>New Model Y RWD</v>
      </c>
      <c r="L101" s="27">
        <f>IF(A101="","",E101+9)</f>
        <v>45842</v>
      </c>
      <c r="M101" s="10" t="str">
        <f>IF(B101="","",_xlfn.XLOOKUP(H101,'EV 업데이트'!C:C,'EV 업데이트'!G:G))</f>
        <v>지급신청(출고)</v>
      </c>
      <c r="N101" s="10" t="s">
        <v>247</v>
      </c>
      <c r="O101" s="10" t="s">
        <v>587</v>
      </c>
    </row>
    <row r="102" spans="1:15" hidden="1">
      <c r="A102" s="27">
        <v>45835</v>
      </c>
      <c r="B102" s="10" t="s">
        <v>263</v>
      </c>
      <c r="C102" s="10" t="s">
        <v>880</v>
      </c>
      <c r="D102" s="10" t="s">
        <v>881</v>
      </c>
      <c r="E102" s="27">
        <v>45833</v>
      </c>
      <c r="F102" s="27">
        <v>45834</v>
      </c>
      <c r="G102" s="28">
        <v>55219000</v>
      </c>
      <c r="H102" s="10">
        <v>9223</v>
      </c>
      <c r="I102" s="28">
        <f>IF(B102="","",_xlfn.XLOOKUP(H102,'EV 업데이트'!C:C,'EV 업데이트'!X:X))</f>
        <v>1</v>
      </c>
      <c r="J102" s="10" t="str">
        <f>IF(A102="","",IFERROR(_xlfn.XLOOKUP(H102,'EV 업데이트'!C:C,'EV 업데이트'!Y:Y),""))</f>
        <v>주식회사 아마존카</v>
      </c>
      <c r="K102" s="10" t="str">
        <f>IF(A102="","",IFERROR(_xlfn.XLOOKUP(H102,'EV 업데이트'!C:C,'EV 업데이트'!W:W),""))</f>
        <v>New Model Y RWD</v>
      </c>
      <c r="L102" s="27">
        <f>IF(A102="","",E102+9)</f>
        <v>45842</v>
      </c>
      <c r="M102" s="10" t="str">
        <f>IF(B102="","",_xlfn.XLOOKUP(H102,'EV 업데이트'!C:C,'EV 업데이트'!G:G))</f>
        <v>지급신청(출고)</v>
      </c>
      <c r="N102" s="10" t="s">
        <v>247</v>
      </c>
      <c r="O102" s="10" t="s">
        <v>587</v>
      </c>
    </row>
    <row r="103" spans="1:15" hidden="1">
      <c r="A103" s="27">
        <v>45839</v>
      </c>
      <c r="B103" s="10" t="s">
        <v>882</v>
      </c>
      <c r="C103" s="10" t="s">
        <v>883</v>
      </c>
      <c r="D103" s="10" t="s">
        <v>884</v>
      </c>
      <c r="E103" s="27">
        <v>45832</v>
      </c>
      <c r="F103" s="27">
        <v>45835</v>
      </c>
      <c r="G103" s="28">
        <v>53476000</v>
      </c>
      <c r="H103" s="10">
        <v>8734</v>
      </c>
      <c r="I103" s="28">
        <f>IF(B103="","",_xlfn.XLOOKUP(H103,'EV 업데이트'!C:C,'EV 업데이트'!X:X))</f>
        <v>50</v>
      </c>
      <c r="J103" s="10" t="str">
        <f>IF(A103="","",IFERROR(_xlfn.XLOOKUP(H103,'EV 업데이트'!C:C,'EV 업데이트'!Y:Y),""))</f>
        <v>롯데렌탈 주식회사</v>
      </c>
      <c r="K103" s="10" t="str">
        <f>IF(A103="","",IFERROR(_xlfn.XLOOKUP(H103,'EV 업데이트'!C:C,'EV 업데이트'!W:W),""))</f>
        <v>New Model Y RWD</v>
      </c>
      <c r="L103" s="27">
        <f>IF(A103="","",E103+9)</f>
        <v>45841</v>
      </c>
      <c r="M103" s="10" t="str">
        <f>IF(B103="","",_xlfn.XLOOKUP(H103,'EV 업데이트'!C:C,'EV 업데이트'!G:G))</f>
        <v>지급신청(출고)</v>
      </c>
      <c r="N103" s="10" t="s">
        <v>247</v>
      </c>
      <c r="O103" s="10" t="s">
        <v>587</v>
      </c>
    </row>
    <row r="104" spans="1:15" hidden="1">
      <c r="A104" s="27">
        <v>45839</v>
      </c>
      <c r="B104" s="10" t="s">
        <v>885</v>
      </c>
      <c r="C104" s="10" t="s">
        <v>886</v>
      </c>
      <c r="D104" s="10" t="s">
        <v>887</v>
      </c>
      <c r="E104" s="27">
        <v>45832</v>
      </c>
      <c r="F104" s="27">
        <v>45835</v>
      </c>
      <c r="G104" s="28">
        <v>53476000</v>
      </c>
      <c r="H104" s="10">
        <v>8734</v>
      </c>
      <c r="I104" s="28">
        <f>IF(B104="","",_xlfn.XLOOKUP(H104,'EV 업데이트'!C:C,'EV 업데이트'!X:X))</f>
        <v>50</v>
      </c>
      <c r="J104" s="10" t="str">
        <f>IF(A104="","",IFERROR(_xlfn.XLOOKUP(H104,'EV 업데이트'!C:C,'EV 업데이트'!Y:Y),""))</f>
        <v>롯데렌탈 주식회사</v>
      </c>
      <c r="K104" s="10" t="str">
        <f>IF(A104="","",IFERROR(_xlfn.XLOOKUP(H104,'EV 업데이트'!C:C,'EV 업데이트'!W:W),""))</f>
        <v>New Model Y RWD</v>
      </c>
      <c r="L104" s="27">
        <f>IF(A104="","",E104+9)</f>
        <v>45841</v>
      </c>
      <c r="M104" s="10" t="str">
        <f>IF(B104="","",_xlfn.XLOOKUP(H104,'EV 업데이트'!C:C,'EV 업데이트'!G:G))</f>
        <v>지급신청(출고)</v>
      </c>
      <c r="N104" s="10" t="s">
        <v>247</v>
      </c>
      <c r="O104" s="10" t="s">
        <v>587</v>
      </c>
    </row>
    <row r="105" spans="1:15" hidden="1">
      <c r="A105" s="27">
        <v>45839</v>
      </c>
      <c r="B105" s="10" t="s">
        <v>888</v>
      </c>
      <c r="C105" s="10" t="s">
        <v>889</v>
      </c>
      <c r="D105" s="10" t="s">
        <v>890</v>
      </c>
      <c r="E105" s="27">
        <v>45832</v>
      </c>
      <c r="F105" s="27">
        <v>45835</v>
      </c>
      <c r="G105" s="28">
        <v>53476000</v>
      </c>
      <c r="H105" s="10">
        <v>8734</v>
      </c>
      <c r="I105" s="28">
        <f>IF(B105="","",_xlfn.XLOOKUP(H105,'EV 업데이트'!C:C,'EV 업데이트'!X:X))</f>
        <v>50</v>
      </c>
      <c r="J105" s="10" t="str">
        <f>IF(A105="","",IFERROR(_xlfn.XLOOKUP(H105,'EV 업데이트'!C:C,'EV 업데이트'!Y:Y),""))</f>
        <v>롯데렌탈 주식회사</v>
      </c>
      <c r="K105" s="10" t="str">
        <f>IF(A105="","",IFERROR(_xlfn.XLOOKUP(H105,'EV 업데이트'!C:C,'EV 업데이트'!W:W),""))</f>
        <v>New Model Y RWD</v>
      </c>
      <c r="L105" s="27">
        <f>IF(A105="","",E105+9)</f>
        <v>45841</v>
      </c>
      <c r="M105" s="10" t="str">
        <f>IF(B105="","",_xlfn.XLOOKUP(H105,'EV 업데이트'!C:C,'EV 업데이트'!G:G))</f>
        <v>지급신청(출고)</v>
      </c>
      <c r="N105" s="10" t="s">
        <v>247</v>
      </c>
      <c r="O105" s="10" t="s">
        <v>587</v>
      </c>
    </row>
    <row r="106" spans="1:15" hidden="1">
      <c r="A106" s="27">
        <v>45839</v>
      </c>
      <c r="B106" s="10" t="s">
        <v>891</v>
      </c>
      <c r="C106" s="10" t="s">
        <v>892</v>
      </c>
      <c r="D106" s="10" t="s">
        <v>893</v>
      </c>
      <c r="E106" s="27">
        <v>45832</v>
      </c>
      <c r="F106" s="27">
        <v>45835</v>
      </c>
      <c r="G106" s="28">
        <v>53476000</v>
      </c>
      <c r="H106" s="10">
        <v>8734</v>
      </c>
      <c r="I106" s="28">
        <f>IF(B106="","",_xlfn.XLOOKUP(H106,'EV 업데이트'!C:C,'EV 업데이트'!X:X))</f>
        <v>50</v>
      </c>
      <c r="J106" s="10" t="str">
        <f>IF(A106="","",IFERROR(_xlfn.XLOOKUP(H106,'EV 업데이트'!C:C,'EV 업데이트'!Y:Y),""))</f>
        <v>롯데렌탈 주식회사</v>
      </c>
      <c r="K106" s="10" t="str">
        <f>IF(A106="","",IFERROR(_xlfn.XLOOKUP(H106,'EV 업데이트'!C:C,'EV 업데이트'!W:W),""))</f>
        <v>New Model Y RWD</v>
      </c>
      <c r="L106" s="27">
        <f>IF(A106="","",E106+9)</f>
        <v>45841</v>
      </c>
      <c r="M106" s="10" t="str">
        <f>IF(B106="","",_xlfn.XLOOKUP(H106,'EV 업데이트'!C:C,'EV 업데이트'!G:G))</f>
        <v>지급신청(출고)</v>
      </c>
      <c r="N106" s="10" t="s">
        <v>247</v>
      </c>
      <c r="O106" s="10" t="s">
        <v>587</v>
      </c>
    </row>
    <row r="107" spans="1:15" hidden="1">
      <c r="A107" s="27">
        <v>45839</v>
      </c>
      <c r="B107" s="10" t="s">
        <v>894</v>
      </c>
      <c r="C107" s="10" t="s">
        <v>895</v>
      </c>
      <c r="D107" s="10" t="s">
        <v>896</v>
      </c>
      <c r="E107" s="27">
        <v>45832</v>
      </c>
      <c r="F107" s="27">
        <v>45835</v>
      </c>
      <c r="G107" s="28">
        <v>53476000</v>
      </c>
      <c r="H107" s="10">
        <v>8734</v>
      </c>
      <c r="I107" s="28">
        <f>IF(B107="","",_xlfn.XLOOKUP(H107,'EV 업데이트'!C:C,'EV 업데이트'!X:X))</f>
        <v>50</v>
      </c>
      <c r="J107" s="10" t="str">
        <f>IF(A107="","",IFERROR(_xlfn.XLOOKUP(H107,'EV 업데이트'!C:C,'EV 업데이트'!Y:Y),""))</f>
        <v>롯데렌탈 주식회사</v>
      </c>
      <c r="K107" s="10" t="str">
        <f>IF(A107="","",IFERROR(_xlfn.XLOOKUP(H107,'EV 업데이트'!C:C,'EV 업데이트'!W:W),""))</f>
        <v>New Model Y RWD</v>
      </c>
      <c r="L107" s="27">
        <f>IF(A107="","",E107+9)</f>
        <v>45841</v>
      </c>
      <c r="M107" s="10" t="str">
        <f>IF(B107="","",_xlfn.XLOOKUP(H107,'EV 업데이트'!C:C,'EV 업데이트'!G:G))</f>
        <v>지급신청(출고)</v>
      </c>
      <c r="N107" s="10" t="s">
        <v>247</v>
      </c>
      <c r="O107" s="10" t="s">
        <v>587</v>
      </c>
    </row>
    <row r="108" spans="1:15" hidden="1">
      <c r="A108" s="27">
        <v>45839</v>
      </c>
      <c r="B108" s="10" t="s">
        <v>897</v>
      </c>
      <c r="C108" s="10" t="s">
        <v>898</v>
      </c>
      <c r="D108" s="10" t="s">
        <v>899</v>
      </c>
      <c r="E108" s="27">
        <v>45832</v>
      </c>
      <c r="F108" s="27">
        <v>45835</v>
      </c>
      <c r="G108" s="28">
        <v>53476000</v>
      </c>
      <c r="H108" s="10">
        <v>8734</v>
      </c>
      <c r="I108" s="28">
        <f>IF(B108="","",_xlfn.XLOOKUP(H108,'EV 업데이트'!C:C,'EV 업데이트'!X:X))</f>
        <v>50</v>
      </c>
      <c r="J108" s="10" t="str">
        <f>IF(A108="","",IFERROR(_xlfn.XLOOKUP(H108,'EV 업데이트'!C:C,'EV 업데이트'!Y:Y),""))</f>
        <v>롯데렌탈 주식회사</v>
      </c>
      <c r="K108" s="10" t="str">
        <f>IF(A108="","",IFERROR(_xlfn.XLOOKUP(H108,'EV 업데이트'!C:C,'EV 업데이트'!W:W),""))</f>
        <v>New Model Y RWD</v>
      </c>
      <c r="L108" s="27">
        <f>IF(A108="","",E108+9)</f>
        <v>45841</v>
      </c>
      <c r="M108" s="10" t="str">
        <f>IF(B108="","",_xlfn.XLOOKUP(H108,'EV 업데이트'!C:C,'EV 업데이트'!G:G))</f>
        <v>지급신청(출고)</v>
      </c>
      <c r="N108" s="10" t="s">
        <v>247</v>
      </c>
      <c r="O108" s="10" t="s">
        <v>587</v>
      </c>
    </row>
    <row r="109" spans="1:15" hidden="1">
      <c r="A109" s="27">
        <v>45839</v>
      </c>
      <c r="B109" s="10" t="s">
        <v>900</v>
      </c>
      <c r="C109" s="10" t="s">
        <v>901</v>
      </c>
      <c r="D109" s="10" t="s">
        <v>902</v>
      </c>
      <c r="E109" s="27">
        <v>45832</v>
      </c>
      <c r="F109" s="27">
        <v>45835</v>
      </c>
      <c r="G109" s="28">
        <v>53476000</v>
      </c>
      <c r="H109" s="10">
        <v>8734</v>
      </c>
      <c r="I109" s="28">
        <f>IF(B109="","",_xlfn.XLOOKUP(H109,'EV 업데이트'!C:C,'EV 업데이트'!X:X))</f>
        <v>50</v>
      </c>
      <c r="J109" s="10" t="str">
        <f>IF(A109="","",IFERROR(_xlfn.XLOOKUP(H109,'EV 업데이트'!C:C,'EV 업데이트'!Y:Y),""))</f>
        <v>롯데렌탈 주식회사</v>
      </c>
      <c r="K109" s="10" t="str">
        <f>IF(A109="","",IFERROR(_xlfn.XLOOKUP(H109,'EV 업데이트'!C:C,'EV 업데이트'!W:W),""))</f>
        <v>New Model Y RWD</v>
      </c>
      <c r="L109" s="27">
        <f>IF(A109="","",E109+9)</f>
        <v>45841</v>
      </c>
      <c r="M109" s="10" t="str">
        <f>IF(B109="","",_xlfn.XLOOKUP(H109,'EV 업데이트'!C:C,'EV 업데이트'!G:G))</f>
        <v>지급신청(출고)</v>
      </c>
      <c r="N109" s="10" t="s">
        <v>247</v>
      </c>
      <c r="O109" s="10" t="s">
        <v>587</v>
      </c>
    </row>
    <row r="110" spans="1:15" hidden="1">
      <c r="A110" s="27">
        <v>45839</v>
      </c>
      <c r="B110" s="10" t="s">
        <v>903</v>
      </c>
      <c r="C110" s="10" t="s">
        <v>904</v>
      </c>
      <c r="D110" s="10" t="s">
        <v>905</v>
      </c>
      <c r="E110" s="27">
        <v>45832</v>
      </c>
      <c r="F110" s="27">
        <v>45835</v>
      </c>
      <c r="G110" s="28">
        <v>53476000</v>
      </c>
      <c r="H110" s="10">
        <v>8734</v>
      </c>
      <c r="I110" s="28">
        <f>IF(B110="","",_xlfn.XLOOKUP(H110,'EV 업데이트'!C:C,'EV 업데이트'!X:X))</f>
        <v>50</v>
      </c>
      <c r="J110" s="10" t="str">
        <f>IF(A110="","",IFERROR(_xlfn.XLOOKUP(H110,'EV 업데이트'!C:C,'EV 업데이트'!Y:Y),""))</f>
        <v>롯데렌탈 주식회사</v>
      </c>
      <c r="K110" s="10" t="str">
        <f>IF(A110="","",IFERROR(_xlfn.XLOOKUP(H110,'EV 업데이트'!C:C,'EV 업데이트'!W:W),""))</f>
        <v>New Model Y RWD</v>
      </c>
      <c r="L110" s="27">
        <f>IF(A110="","",E110+9)</f>
        <v>45841</v>
      </c>
      <c r="M110" s="10" t="str">
        <f>IF(B110="","",_xlfn.XLOOKUP(H110,'EV 업데이트'!C:C,'EV 업데이트'!G:G))</f>
        <v>지급신청(출고)</v>
      </c>
      <c r="N110" s="10" t="s">
        <v>247</v>
      </c>
      <c r="O110" s="10" t="s">
        <v>587</v>
      </c>
    </row>
    <row r="111" spans="1:15" hidden="1">
      <c r="A111" s="27">
        <v>45839</v>
      </c>
      <c r="B111" s="10" t="s">
        <v>906</v>
      </c>
      <c r="C111" s="10" t="s">
        <v>907</v>
      </c>
      <c r="D111" s="10" t="s">
        <v>908</v>
      </c>
      <c r="E111" s="27">
        <v>45832</v>
      </c>
      <c r="F111" s="27">
        <v>45835</v>
      </c>
      <c r="G111" s="28">
        <v>53476000</v>
      </c>
      <c r="H111" s="10">
        <v>8734</v>
      </c>
      <c r="I111" s="28">
        <f>IF(B111="","",_xlfn.XLOOKUP(H111,'EV 업데이트'!C:C,'EV 업데이트'!X:X))</f>
        <v>50</v>
      </c>
      <c r="J111" s="10" t="str">
        <f>IF(A111="","",IFERROR(_xlfn.XLOOKUP(H111,'EV 업데이트'!C:C,'EV 업데이트'!Y:Y),""))</f>
        <v>롯데렌탈 주식회사</v>
      </c>
      <c r="K111" s="10" t="str">
        <f>IF(A111="","",IFERROR(_xlfn.XLOOKUP(H111,'EV 업데이트'!C:C,'EV 업데이트'!W:W),""))</f>
        <v>New Model Y RWD</v>
      </c>
      <c r="L111" s="27">
        <f>IF(A111="","",E111+9)</f>
        <v>45841</v>
      </c>
      <c r="M111" s="10" t="str">
        <f>IF(B111="","",_xlfn.XLOOKUP(H111,'EV 업데이트'!C:C,'EV 업데이트'!G:G))</f>
        <v>지급신청(출고)</v>
      </c>
      <c r="N111" s="10" t="s">
        <v>247</v>
      </c>
      <c r="O111" s="10" t="s">
        <v>587</v>
      </c>
    </row>
    <row r="112" spans="1:15" hidden="1">
      <c r="A112" s="27">
        <v>45839</v>
      </c>
      <c r="B112" s="10" t="s">
        <v>909</v>
      </c>
      <c r="C112" s="10" t="s">
        <v>910</v>
      </c>
      <c r="D112" s="10" t="s">
        <v>911</v>
      </c>
      <c r="E112" s="27">
        <v>45832</v>
      </c>
      <c r="F112" s="27">
        <v>45835</v>
      </c>
      <c r="G112" s="28">
        <v>53476000</v>
      </c>
      <c r="H112" s="10">
        <v>8734</v>
      </c>
      <c r="I112" s="28">
        <f>IF(B112="","",_xlfn.XLOOKUP(H112,'EV 업데이트'!C:C,'EV 업데이트'!X:X))</f>
        <v>50</v>
      </c>
      <c r="J112" s="10" t="str">
        <f>IF(A112="","",IFERROR(_xlfn.XLOOKUP(H112,'EV 업데이트'!C:C,'EV 업데이트'!Y:Y),""))</f>
        <v>롯데렌탈 주식회사</v>
      </c>
      <c r="K112" s="10" t="str">
        <f>IF(A112="","",IFERROR(_xlfn.XLOOKUP(H112,'EV 업데이트'!C:C,'EV 업데이트'!W:W),""))</f>
        <v>New Model Y RWD</v>
      </c>
      <c r="L112" s="27">
        <f>IF(A112="","",E112+9)</f>
        <v>45841</v>
      </c>
      <c r="M112" s="10" t="str">
        <f>IF(B112="","",_xlfn.XLOOKUP(H112,'EV 업데이트'!C:C,'EV 업데이트'!G:G))</f>
        <v>지급신청(출고)</v>
      </c>
      <c r="N112" s="10" t="s">
        <v>247</v>
      </c>
      <c r="O112" s="10" t="s">
        <v>587</v>
      </c>
    </row>
    <row r="113" spans="1:15" hidden="1">
      <c r="A113" s="27">
        <v>45839</v>
      </c>
      <c r="B113" s="10" t="s">
        <v>912</v>
      </c>
      <c r="C113" s="10" t="s">
        <v>913</v>
      </c>
      <c r="D113" s="10" t="s">
        <v>914</v>
      </c>
      <c r="E113" s="27">
        <v>45832</v>
      </c>
      <c r="F113" s="27">
        <v>45835</v>
      </c>
      <c r="G113" s="28">
        <v>53476000</v>
      </c>
      <c r="H113" s="10">
        <v>8734</v>
      </c>
      <c r="I113" s="28">
        <f>IF(B113="","",_xlfn.XLOOKUP(H113,'EV 업데이트'!C:C,'EV 업데이트'!X:X))</f>
        <v>50</v>
      </c>
      <c r="J113" s="10" t="str">
        <f>IF(A113="","",IFERROR(_xlfn.XLOOKUP(H113,'EV 업데이트'!C:C,'EV 업데이트'!Y:Y),""))</f>
        <v>롯데렌탈 주식회사</v>
      </c>
      <c r="K113" s="10" t="str">
        <f>IF(A113="","",IFERROR(_xlfn.XLOOKUP(H113,'EV 업데이트'!C:C,'EV 업데이트'!W:W),""))</f>
        <v>New Model Y RWD</v>
      </c>
      <c r="L113" s="27">
        <f>IF(A113="","",E113+9)</f>
        <v>45841</v>
      </c>
      <c r="M113" s="10" t="str">
        <f>IF(B113="","",_xlfn.XLOOKUP(H113,'EV 업데이트'!C:C,'EV 업데이트'!G:G))</f>
        <v>지급신청(출고)</v>
      </c>
      <c r="N113" s="10" t="s">
        <v>247</v>
      </c>
      <c r="O113" s="10" t="s">
        <v>587</v>
      </c>
    </row>
    <row r="114" spans="1:15" hidden="1">
      <c r="A114" s="27">
        <v>45839</v>
      </c>
      <c r="B114" s="10" t="s">
        <v>915</v>
      </c>
      <c r="C114" s="10" t="s">
        <v>916</v>
      </c>
      <c r="D114" s="10" t="s">
        <v>917</v>
      </c>
      <c r="E114" s="27">
        <v>45832</v>
      </c>
      <c r="F114" s="27">
        <v>45835</v>
      </c>
      <c r="G114" s="28">
        <v>53476000</v>
      </c>
      <c r="H114" s="10">
        <v>8734</v>
      </c>
      <c r="I114" s="28">
        <f>IF(B114="","",_xlfn.XLOOKUP(H114,'EV 업데이트'!C:C,'EV 업데이트'!X:X))</f>
        <v>50</v>
      </c>
      <c r="J114" s="10" t="str">
        <f>IF(A114="","",IFERROR(_xlfn.XLOOKUP(H114,'EV 업데이트'!C:C,'EV 업데이트'!Y:Y),""))</f>
        <v>롯데렌탈 주식회사</v>
      </c>
      <c r="K114" s="10" t="str">
        <f>IF(A114="","",IFERROR(_xlfn.XLOOKUP(H114,'EV 업데이트'!C:C,'EV 업데이트'!W:W),""))</f>
        <v>New Model Y RWD</v>
      </c>
      <c r="L114" s="27">
        <f>IF(A114="","",E114+9)</f>
        <v>45841</v>
      </c>
      <c r="M114" s="10" t="str">
        <f>IF(B114="","",_xlfn.XLOOKUP(H114,'EV 업데이트'!C:C,'EV 업데이트'!G:G))</f>
        <v>지급신청(출고)</v>
      </c>
      <c r="N114" s="10" t="s">
        <v>247</v>
      </c>
      <c r="O114" s="10" t="s">
        <v>587</v>
      </c>
    </row>
    <row r="115" spans="1:15" hidden="1">
      <c r="A115" s="27">
        <v>45839</v>
      </c>
      <c r="B115" s="10" t="s">
        <v>918</v>
      </c>
      <c r="C115" s="10" t="s">
        <v>919</v>
      </c>
      <c r="D115" s="10" t="s">
        <v>920</v>
      </c>
      <c r="E115" s="27">
        <v>45832</v>
      </c>
      <c r="F115" s="27">
        <v>45835</v>
      </c>
      <c r="G115" s="28">
        <v>53476000</v>
      </c>
      <c r="H115" s="10">
        <v>8734</v>
      </c>
      <c r="I115" s="28">
        <f>IF(B115="","",_xlfn.XLOOKUP(H115,'EV 업데이트'!C:C,'EV 업데이트'!X:X))</f>
        <v>50</v>
      </c>
      <c r="J115" s="10" t="str">
        <f>IF(A115="","",IFERROR(_xlfn.XLOOKUP(H115,'EV 업데이트'!C:C,'EV 업데이트'!Y:Y),""))</f>
        <v>롯데렌탈 주식회사</v>
      </c>
      <c r="K115" s="10" t="str">
        <f>IF(A115="","",IFERROR(_xlfn.XLOOKUP(H115,'EV 업데이트'!C:C,'EV 업데이트'!W:W),""))</f>
        <v>New Model Y RWD</v>
      </c>
      <c r="L115" s="27">
        <f>IF(A115="","",E115+9)</f>
        <v>45841</v>
      </c>
      <c r="M115" s="10" t="str">
        <f>IF(B115="","",_xlfn.XLOOKUP(H115,'EV 업데이트'!C:C,'EV 업데이트'!G:G))</f>
        <v>지급신청(출고)</v>
      </c>
      <c r="N115" s="10" t="s">
        <v>247</v>
      </c>
      <c r="O115" s="10" t="s">
        <v>587</v>
      </c>
    </row>
    <row r="116" spans="1:15" hidden="1">
      <c r="A116" s="27">
        <v>45839</v>
      </c>
      <c r="B116" s="10" t="s">
        <v>921</v>
      </c>
      <c r="C116" s="10" t="s">
        <v>922</v>
      </c>
      <c r="D116" s="10" t="s">
        <v>923</v>
      </c>
      <c r="E116" s="27">
        <v>45832</v>
      </c>
      <c r="F116" s="27">
        <v>45835</v>
      </c>
      <c r="G116" s="28">
        <v>53476000</v>
      </c>
      <c r="H116" s="10">
        <v>8734</v>
      </c>
      <c r="I116" s="28">
        <f>IF(B116="","",_xlfn.XLOOKUP(H116,'EV 업데이트'!C:C,'EV 업데이트'!X:X))</f>
        <v>50</v>
      </c>
      <c r="J116" s="10" t="str">
        <f>IF(A116="","",IFERROR(_xlfn.XLOOKUP(H116,'EV 업데이트'!C:C,'EV 업데이트'!Y:Y),""))</f>
        <v>롯데렌탈 주식회사</v>
      </c>
      <c r="K116" s="10" t="str">
        <f>IF(A116="","",IFERROR(_xlfn.XLOOKUP(H116,'EV 업데이트'!C:C,'EV 업데이트'!W:W),""))</f>
        <v>New Model Y RWD</v>
      </c>
      <c r="L116" s="27">
        <f>IF(A116="","",E116+9)</f>
        <v>45841</v>
      </c>
      <c r="M116" s="10" t="str">
        <f>IF(B116="","",_xlfn.XLOOKUP(H116,'EV 업데이트'!C:C,'EV 업데이트'!G:G))</f>
        <v>지급신청(출고)</v>
      </c>
      <c r="N116" s="10" t="s">
        <v>247</v>
      </c>
      <c r="O116" s="10" t="s">
        <v>587</v>
      </c>
    </row>
    <row r="117" spans="1:15" hidden="1">
      <c r="A117" s="27">
        <v>45839</v>
      </c>
      <c r="B117" s="10" t="s">
        <v>924</v>
      </c>
      <c r="C117" s="10" t="s">
        <v>925</v>
      </c>
      <c r="D117" s="10" t="s">
        <v>926</v>
      </c>
      <c r="E117" s="27">
        <v>45832</v>
      </c>
      <c r="F117" s="27">
        <v>45835</v>
      </c>
      <c r="G117" s="28">
        <v>53476000</v>
      </c>
      <c r="H117" s="10">
        <v>8734</v>
      </c>
      <c r="I117" s="28">
        <f>IF(B117="","",_xlfn.XLOOKUP(H117,'EV 업데이트'!C:C,'EV 업데이트'!X:X))</f>
        <v>50</v>
      </c>
      <c r="J117" s="10" t="str">
        <f>IF(A117="","",IFERROR(_xlfn.XLOOKUP(H117,'EV 업데이트'!C:C,'EV 업데이트'!Y:Y),""))</f>
        <v>롯데렌탈 주식회사</v>
      </c>
      <c r="K117" s="10" t="str">
        <f>IF(A117="","",IFERROR(_xlfn.XLOOKUP(H117,'EV 업데이트'!C:C,'EV 업데이트'!W:W),""))</f>
        <v>New Model Y RWD</v>
      </c>
      <c r="L117" s="27">
        <f>IF(A117="","",E117+9)</f>
        <v>45841</v>
      </c>
      <c r="M117" s="10" t="str">
        <f>IF(B117="","",_xlfn.XLOOKUP(H117,'EV 업데이트'!C:C,'EV 업데이트'!G:G))</f>
        <v>지급신청(출고)</v>
      </c>
      <c r="N117" s="10" t="s">
        <v>247</v>
      </c>
      <c r="O117" s="10" t="s">
        <v>587</v>
      </c>
    </row>
    <row r="118" spans="1:15" hidden="1">
      <c r="A118" s="27">
        <v>45839</v>
      </c>
      <c r="B118" s="10" t="s">
        <v>927</v>
      </c>
      <c r="C118" s="10" t="s">
        <v>928</v>
      </c>
      <c r="D118" s="10" t="s">
        <v>929</v>
      </c>
      <c r="E118" s="27">
        <v>45832</v>
      </c>
      <c r="F118" s="27">
        <v>45835</v>
      </c>
      <c r="G118" s="28">
        <v>53476000</v>
      </c>
      <c r="H118" s="10">
        <v>8734</v>
      </c>
      <c r="I118" s="28">
        <f>IF(B118="","",_xlfn.XLOOKUP(H118,'EV 업데이트'!C:C,'EV 업데이트'!X:X))</f>
        <v>50</v>
      </c>
      <c r="J118" s="10" t="str">
        <f>IF(A118="","",IFERROR(_xlfn.XLOOKUP(H118,'EV 업데이트'!C:C,'EV 업데이트'!Y:Y),""))</f>
        <v>롯데렌탈 주식회사</v>
      </c>
      <c r="K118" s="10" t="str">
        <f>IF(A118="","",IFERROR(_xlfn.XLOOKUP(H118,'EV 업데이트'!C:C,'EV 업데이트'!W:W),""))</f>
        <v>New Model Y RWD</v>
      </c>
      <c r="L118" s="27">
        <f>IF(A118="","",E118+9)</f>
        <v>45841</v>
      </c>
      <c r="M118" s="10" t="str">
        <f>IF(B118="","",_xlfn.XLOOKUP(H118,'EV 업데이트'!C:C,'EV 업데이트'!G:G))</f>
        <v>지급신청(출고)</v>
      </c>
      <c r="N118" s="10" t="s">
        <v>247</v>
      </c>
      <c r="O118" s="10" t="s">
        <v>587</v>
      </c>
    </row>
    <row r="119" spans="1:15" hidden="1">
      <c r="A119" s="27">
        <v>45839</v>
      </c>
      <c r="B119" s="10" t="s">
        <v>930</v>
      </c>
      <c r="C119" s="10" t="s">
        <v>931</v>
      </c>
      <c r="D119" s="10" t="s">
        <v>932</v>
      </c>
      <c r="E119" s="27">
        <v>45832</v>
      </c>
      <c r="F119" s="27">
        <v>45835</v>
      </c>
      <c r="G119" s="28">
        <v>53476000</v>
      </c>
      <c r="H119" s="10">
        <v>8734</v>
      </c>
      <c r="I119" s="28">
        <f>IF(B119="","",_xlfn.XLOOKUP(H119,'EV 업데이트'!C:C,'EV 업데이트'!X:X))</f>
        <v>50</v>
      </c>
      <c r="J119" s="10" t="str">
        <f>IF(A119="","",IFERROR(_xlfn.XLOOKUP(H119,'EV 업데이트'!C:C,'EV 업데이트'!Y:Y),""))</f>
        <v>롯데렌탈 주식회사</v>
      </c>
      <c r="K119" s="10" t="str">
        <f>IF(A119="","",IFERROR(_xlfn.XLOOKUP(H119,'EV 업데이트'!C:C,'EV 업데이트'!W:W),""))</f>
        <v>New Model Y RWD</v>
      </c>
      <c r="L119" s="27">
        <f>IF(A119="","",E119+9)</f>
        <v>45841</v>
      </c>
      <c r="M119" s="10" t="str">
        <f>IF(B119="","",_xlfn.XLOOKUP(H119,'EV 업데이트'!C:C,'EV 업데이트'!G:G))</f>
        <v>지급신청(출고)</v>
      </c>
      <c r="N119" s="10" t="s">
        <v>247</v>
      </c>
      <c r="O119" s="10" t="s">
        <v>587</v>
      </c>
    </row>
    <row r="120" spans="1:15" hidden="1">
      <c r="A120" s="27">
        <v>45839</v>
      </c>
      <c r="B120" s="10" t="s">
        <v>933</v>
      </c>
      <c r="C120" s="10" t="s">
        <v>934</v>
      </c>
      <c r="D120" s="10" t="s">
        <v>935</v>
      </c>
      <c r="E120" s="27">
        <v>45832</v>
      </c>
      <c r="F120" s="27">
        <v>45835</v>
      </c>
      <c r="G120" s="28">
        <v>53476000</v>
      </c>
      <c r="H120" s="10">
        <v>8734</v>
      </c>
      <c r="I120" s="28">
        <f>IF(B120="","",_xlfn.XLOOKUP(H120,'EV 업데이트'!C:C,'EV 업데이트'!X:X))</f>
        <v>50</v>
      </c>
      <c r="J120" s="10" t="str">
        <f>IF(A120="","",IFERROR(_xlfn.XLOOKUP(H120,'EV 업데이트'!C:C,'EV 업데이트'!Y:Y),""))</f>
        <v>롯데렌탈 주식회사</v>
      </c>
      <c r="K120" s="10" t="str">
        <f>IF(A120="","",IFERROR(_xlfn.XLOOKUP(H120,'EV 업데이트'!C:C,'EV 업데이트'!W:W),""))</f>
        <v>New Model Y RWD</v>
      </c>
      <c r="L120" s="27">
        <f>IF(A120="","",E120+9)</f>
        <v>45841</v>
      </c>
      <c r="M120" s="10" t="str">
        <f>IF(B120="","",_xlfn.XLOOKUP(H120,'EV 업데이트'!C:C,'EV 업데이트'!G:G))</f>
        <v>지급신청(출고)</v>
      </c>
      <c r="N120" s="10" t="s">
        <v>247</v>
      </c>
      <c r="O120" s="10" t="s">
        <v>587</v>
      </c>
    </row>
    <row r="121" spans="1:15" hidden="1">
      <c r="A121" s="27">
        <v>45839</v>
      </c>
      <c r="B121" s="10" t="s">
        <v>936</v>
      </c>
      <c r="C121" s="10" t="s">
        <v>937</v>
      </c>
      <c r="D121" s="10" t="s">
        <v>938</v>
      </c>
      <c r="E121" s="27">
        <v>45832</v>
      </c>
      <c r="F121" s="27">
        <v>45835</v>
      </c>
      <c r="G121" s="28">
        <v>53476000</v>
      </c>
      <c r="H121" s="10">
        <v>8734</v>
      </c>
      <c r="I121" s="28">
        <f>IF(B121="","",_xlfn.XLOOKUP(H121,'EV 업데이트'!C:C,'EV 업데이트'!X:X))</f>
        <v>50</v>
      </c>
      <c r="J121" s="10" t="str">
        <f>IF(A121="","",IFERROR(_xlfn.XLOOKUP(H121,'EV 업데이트'!C:C,'EV 업데이트'!Y:Y),""))</f>
        <v>롯데렌탈 주식회사</v>
      </c>
      <c r="K121" s="10" t="str">
        <f>IF(A121="","",IFERROR(_xlfn.XLOOKUP(H121,'EV 업데이트'!C:C,'EV 업데이트'!W:W),""))</f>
        <v>New Model Y RWD</v>
      </c>
      <c r="L121" s="27">
        <f>IF(A121="","",E121+9)</f>
        <v>45841</v>
      </c>
      <c r="M121" s="10" t="str">
        <f>IF(B121="","",_xlfn.XLOOKUP(H121,'EV 업데이트'!C:C,'EV 업데이트'!G:G))</f>
        <v>지급신청(출고)</v>
      </c>
      <c r="N121" s="10" t="s">
        <v>247</v>
      </c>
      <c r="O121" s="10" t="s">
        <v>587</v>
      </c>
    </row>
    <row r="122" spans="1:15" hidden="1">
      <c r="A122" s="27">
        <v>45839</v>
      </c>
      <c r="B122" s="10" t="s">
        <v>939</v>
      </c>
      <c r="C122" s="10" t="s">
        <v>940</v>
      </c>
      <c r="D122" s="10" t="s">
        <v>941</v>
      </c>
      <c r="E122" s="27">
        <v>45832</v>
      </c>
      <c r="F122" s="27">
        <v>45835</v>
      </c>
      <c r="G122" s="28">
        <v>53476000</v>
      </c>
      <c r="H122" s="10">
        <v>8734</v>
      </c>
      <c r="I122" s="28">
        <f>IF(B122="","",_xlfn.XLOOKUP(H122,'EV 업데이트'!C:C,'EV 업데이트'!X:X))</f>
        <v>50</v>
      </c>
      <c r="J122" s="10" t="str">
        <f>IF(A122="","",IFERROR(_xlfn.XLOOKUP(H122,'EV 업데이트'!C:C,'EV 업데이트'!Y:Y),""))</f>
        <v>롯데렌탈 주식회사</v>
      </c>
      <c r="K122" s="10" t="str">
        <f>IF(A122="","",IFERROR(_xlfn.XLOOKUP(H122,'EV 업데이트'!C:C,'EV 업데이트'!W:W),""))</f>
        <v>New Model Y RWD</v>
      </c>
      <c r="L122" s="27">
        <f>IF(A122="","",E122+9)</f>
        <v>45841</v>
      </c>
      <c r="M122" s="10" t="str">
        <f>IF(B122="","",_xlfn.XLOOKUP(H122,'EV 업데이트'!C:C,'EV 업데이트'!G:G))</f>
        <v>지급신청(출고)</v>
      </c>
      <c r="N122" s="10" t="s">
        <v>247</v>
      </c>
      <c r="O122" s="10" t="s">
        <v>587</v>
      </c>
    </row>
    <row r="123" spans="1:15" hidden="1">
      <c r="A123" s="27">
        <v>45839</v>
      </c>
      <c r="B123" s="10" t="s">
        <v>942</v>
      </c>
      <c r="C123" s="10" t="s">
        <v>943</v>
      </c>
      <c r="D123" s="10" t="s">
        <v>944</v>
      </c>
      <c r="E123" s="27">
        <v>45832</v>
      </c>
      <c r="F123" s="27">
        <v>45835</v>
      </c>
      <c r="G123" s="28">
        <v>53476000</v>
      </c>
      <c r="H123" s="10">
        <v>8734</v>
      </c>
      <c r="I123" s="28">
        <f>IF(B123="","",_xlfn.XLOOKUP(H123,'EV 업데이트'!C:C,'EV 업데이트'!X:X))</f>
        <v>50</v>
      </c>
      <c r="J123" s="10" t="str">
        <f>IF(A123="","",IFERROR(_xlfn.XLOOKUP(H123,'EV 업데이트'!C:C,'EV 업데이트'!Y:Y),""))</f>
        <v>롯데렌탈 주식회사</v>
      </c>
      <c r="K123" s="10" t="str">
        <f>IF(A123="","",IFERROR(_xlfn.XLOOKUP(H123,'EV 업데이트'!C:C,'EV 업데이트'!W:W),""))</f>
        <v>New Model Y RWD</v>
      </c>
      <c r="L123" s="27">
        <f>IF(A123="","",E123+9)</f>
        <v>45841</v>
      </c>
      <c r="M123" s="10" t="str">
        <f>IF(B123="","",_xlfn.XLOOKUP(H123,'EV 업데이트'!C:C,'EV 업데이트'!G:G))</f>
        <v>지급신청(출고)</v>
      </c>
      <c r="N123" s="10" t="s">
        <v>247</v>
      </c>
      <c r="O123" s="10" t="s">
        <v>587</v>
      </c>
    </row>
    <row r="124" spans="1:15" hidden="1">
      <c r="A124" s="27">
        <v>45839</v>
      </c>
      <c r="B124" s="10" t="s">
        <v>945</v>
      </c>
      <c r="C124" s="10" t="s">
        <v>946</v>
      </c>
      <c r="D124" s="10" t="s">
        <v>947</v>
      </c>
      <c r="E124" s="27">
        <v>45832</v>
      </c>
      <c r="F124" s="27">
        <v>45835</v>
      </c>
      <c r="G124" s="28">
        <v>53476000</v>
      </c>
      <c r="H124" s="10">
        <v>8734</v>
      </c>
      <c r="I124" s="28">
        <f>IF(B124="","",_xlfn.XLOOKUP(H124,'EV 업데이트'!C:C,'EV 업데이트'!X:X))</f>
        <v>50</v>
      </c>
      <c r="J124" s="10" t="str">
        <f>IF(A124="","",IFERROR(_xlfn.XLOOKUP(H124,'EV 업데이트'!C:C,'EV 업데이트'!Y:Y),""))</f>
        <v>롯데렌탈 주식회사</v>
      </c>
      <c r="K124" s="10" t="str">
        <f>IF(A124="","",IFERROR(_xlfn.XLOOKUP(H124,'EV 업데이트'!C:C,'EV 업데이트'!W:W),""))</f>
        <v>New Model Y RWD</v>
      </c>
      <c r="L124" s="27">
        <f>IF(A124="","",E124+9)</f>
        <v>45841</v>
      </c>
      <c r="M124" s="10" t="str">
        <f>IF(B124="","",_xlfn.XLOOKUP(H124,'EV 업데이트'!C:C,'EV 업데이트'!G:G))</f>
        <v>지급신청(출고)</v>
      </c>
      <c r="N124" s="10" t="s">
        <v>247</v>
      </c>
      <c r="O124" s="10" t="s">
        <v>587</v>
      </c>
    </row>
    <row r="125" spans="1:15" hidden="1">
      <c r="A125" s="27">
        <v>45839</v>
      </c>
      <c r="B125" s="10" t="s">
        <v>948</v>
      </c>
      <c r="C125" s="10" t="s">
        <v>949</v>
      </c>
      <c r="D125" s="10" t="s">
        <v>950</v>
      </c>
      <c r="E125" s="27">
        <v>45832</v>
      </c>
      <c r="F125" s="27">
        <v>45835</v>
      </c>
      <c r="G125" s="28">
        <v>53476000</v>
      </c>
      <c r="H125" s="10">
        <v>8734</v>
      </c>
      <c r="I125" s="28">
        <f>IF(B125="","",_xlfn.XLOOKUP(H125,'EV 업데이트'!C:C,'EV 업데이트'!X:X))</f>
        <v>50</v>
      </c>
      <c r="J125" s="10" t="str">
        <f>IF(A125="","",IFERROR(_xlfn.XLOOKUP(H125,'EV 업데이트'!C:C,'EV 업데이트'!Y:Y),""))</f>
        <v>롯데렌탈 주식회사</v>
      </c>
      <c r="K125" s="10" t="str">
        <f>IF(A125="","",IFERROR(_xlfn.XLOOKUP(H125,'EV 업데이트'!C:C,'EV 업데이트'!W:W),""))</f>
        <v>New Model Y RWD</v>
      </c>
      <c r="L125" s="27">
        <f>IF(A125="","",E125+9)</f>
        <v>45841</v>
      </c>
      <c r="M125" s="10" t="str">
        <f>IF(B125="","",_xlfn.XLOOKUP(H125,'EV 업데이트'!C:C,'EV 업데이트'!G:G))</f>
        <v>지급신청(출고)</v>
      </c>
      <c r="N125" s="10" t="s">
        <v>247</v>
      </c>
      <c r="O125" s="10" t="s">
        <v>587</v>
      </c>
    </row>
    <row r="126" spans="1:15" hidden="1">
      <c r="A126" s="27">
        <v>45839</v>
      </c>
      <c r="B126" s="10" t="s">
        <v>951</v>
      </c>
      <c r="C126" s="10" t="s">
        <v>952</v>
      </c>
      <c r="D126" s="10" t="s">
        <v>953</v>
      </c>
      <c r="E126" s="27">
        <v>45832</v>
      </c>
      <c r="F126" s="27">
        <v>45835</v>
      </c>
      <c r="G126" s="28">
        <v>53476000</v>
      </c>
      <c r="H126" s="10">
        <v>8734</v>
      </c>
      <c r="I126" s="28">
        <f>IF(B126="","",_xlfn.XLOOKUP(H126,'EV 업데이트'!C:C,'EV 업데이트'!X:X))</f>
        <v>50</v>
      </c>
      <c r="J126" s="10" t="str">
        <f>IF(A126="","",IFERROR(_xlfn.XLOOKUP(H126,'EV 업데이트'!C:C,'EV 업데이트'!Y:Y),""))</f>
        <v>롯데렌탈 주식회사</v>
      </c>
      <c r="K126" s="10" t="str">
        <f>IF(A126="","",IFERROR(_xlfn.XLOOKUP(H126,'EV 업데이트'!C:C,'EV 업데이트'!W:W),""))</f>
        <v>New Model Y RWD</v>
      </c>
      <c r="L126" s="27">
        <f>IF(A126="","",E126+9)</f>
        <v>45841</v>
      </c>
      <c r="M126" s="10" t="str">
        <f>IF(B126="","",_xlfn.XLOOKUP(H126,'EV 업데이트'!C:C,'EV 업데이트'!G:G))</f>
        <v>지급신청(출고)</v>
      </c>
      <c r="N126" s="10" t="s">
        <v>247</v>
      </c>
      <c r="O126" s="10" t="s">
        <v>587</v>
      </c>
    </row>
    <row r="127" spans="1:15" hidden="1">
      <c r="A127" s="27">
        <v>45839</v>
      </c>
      <c r="B127" s="10" t="s">
        <v>954</v>
      </c>
      <c r="C127" s="10" t="s">
        <v>955</v>
      </c>
      <c r="D127" s="10" t="s">
        <v>956</v>
      </c>
      <c r="E127" s="27">
        <v>45832</v>
      </c>
      <c r="F127" s="27">
        <v>45835</v>
      </c>
      <c r="G127" s="28">
        <v>53476000</v>
      </c>
      <c r="H127" s="10">
        <v>8734</v>
      </c>
      <c r="I127" s="28">
        <f>IF(B127="","",_xlfn.XLOOKUP(H127,'EV 업데이트'!C:C,'EV 업데이트'!X:X))</f>
        <v>50</v>
      </c>
      <c r="J127" s="10" t="str">
        <f>IF(A127="","",IFERROR(_xlfn.XLOOKUP(H127,'EV 업데이트'!C:C,'EV 업데이트'!Y:Y),""))</f>
        <v>롯데렌탈 주식회사</v>
      </c>
      <c r="K127" s="10" t="str">
        <f>IF(A127="","",IFERROR(_xlfn.XLOOKUP(H127,'EV 업데이트'!C:C,'EV 업데이트'!W:W),""))</f>
        <v>New Model Y RWD</v>
      </c>
      <c r="L127" s="27">
        <f>IF(A127="","",E127+9)</f>
        <v>45841</v>
      </c>
      <c r="M127" s="10" t="str">
        <f>IF(B127="","",_xlfn.XLOOKUP(H127,'EV 업데이트'!C:C,'EV 업데이트'!G:G))</f>
        <v>지급신청(출고)</v>
      </c>
      <c r="N127" s="10" t="s">
        <v>247</v>
      </c>
      <c r="O127" s="10" t="s">
        <v>587</v>
      </c>
    </row>
    <row r="128" spans="1:15" hidden="1">
      <c r="A128" s="27">
        <v>45839</v>
      </c>
      <c r="B128" s="10" t="s">
        <v>957</v>
      </c>
      <c r="C128" s="10" t="s">
        <v>958</v>
      </c>
      <c r="D128" s="10" t="s">
        <v>959</v>
      </c>
      <c r="E128" s="27">
        <v>45832</v>
      </c>
      <c r="F128" s="27">
        <v>45835</v>
      </c>
      <c r="G128" s="28">
        <v>53476000</v>
      </c>
      <c r="H128" s="10">
        <v>8734</v>
      </c>
      <c r="I128" s="28">
        <f>IF(B128="","",_xlfn.XLOOKUP(H128,'EV 업데이트'!C:C,'EV 업데이트'!X:X))</f>
        <v>50</v>
      </c>
      <c r="J128" s="10" t="str">
        <f>IF(A128="","",IFERROR(_xlfn.XLOOKUP(H128,'EV 업데이트'!C:C,'EV 업데이트'!Y:Y),""))</f>
        <v>롯데렌탈 주식회사</v>
      </c>
      <c r="K128" s="10" t="str">
        <f>IF(A128="","",IFERROR(_xlfn.XLOOKUP(H128,'EV 업데이트'!C:C,'EV 업데이트'!W:W),""))</f>
        <v>New Model Y RWD</v>
      </c>
      <c r="L128" s="27">
        <f>IF(A128="","",E128+9)</f>
        <v>45841</v>
      </c>
      <c r="M128" s="10" t="str">
        <f>IF(B128="","",_xlfn.XLOOKUP(H128,'EV 업데이트'!C:C,'EV 업데이트'!G:G))</f>
        <v>지급신청(출고)</v>
      </c>
      <c r="N128" s="10" t="s">
        <v>247</v>
      </c>
      <c r="O128" s="10" t="s">
        <v>587</v>
      </c>
    </row>
    <row r="129" spans="1:15" hidden="1">
      <c r="A129" s="27">
        <v>45839</v>
      </c>
      <c r="B129" s="10" t="s">
        <v>960</v>
      </c>
      <c r="C129" s="10" t="s">
        <v>961</v>
      </c>
      <c r="D129" s="10" t="s">
        <v>962</v>
      </c>
      <c r="E129" s="27">
        <v>45832</v>
      </c>
      <c r="F129" s="27">
        <v>45835</v>
      </c>
      <c r="G129" s="28">
        <v>53476000</v>
      </c>
      <c r="H129" s="10">
        <v>8734</v>
      </c>
      <c r="I129" s="28">
        <f>IF(B129="","",_xlfn.XLOOKUP(H129,'EV 업데이트'!C:C,'EV 업데이트'!X:X))</f>
        <v>50</v>
      </c>
      <c r="J129" s="10" t="str">
        <f>IF(A129="","",IFERROR(_xlfn.XLOOKUP(H129,'EV 업데이트'!C:C,'EV 업데이트'!Y:Y),""))</f>
        <v>롯데렌탈 주식회사</v>
      </c>
      <c r="K129" s="10" t="str">
        <f>IF(A129="","",IFERROR(_xlfn.XLOOKUP(H129,'EV 업데이트'!C:C,'EV 업데이트'!W:W),""))</f>
        <v>New Model Y RWD</v>
      </c>
      <c r="L129" s="27">
        <f>IF(A129="","",E129+9)</f>
        <v>45841</v>
      </c>
      <c r="M129" s="10" t="str">
        <f>IF(B129="","",_xlfn.XLOOKUP(H129,'EV 업데이트'!C:C,'EV 업데이트'!G:G))</f>
        <v>지급신청(출고)</v>
      </c>
      <c r="N129" s="10" t="s">
        <v>247</v>
      </c>
      <c r="O129" s="10" t="s">
        <v>587</v>
      </c>
    </row>
    <row r="130" spans="1:15" hidden="1">
      <c r="A130" s="27">
        <v>45839</v>
      </c>
      <c r="B130" s="10" t="s">
        <v>963</v>
      </c>
      <c r="C130" s="10" t="s">
        <v>964</v>
      </c>
      <c r="D130" s="10" t="s">
        <v>965</v>
      </c>
      <c r="E130" s="27">
        <v>45832</v>
      </c>
      <c r="F130" s="27">
        <v>45835</v>
      </c>
      <c r="G130" s="28">
        <v>53476000</v>
      </c>
      <c r="H130" s="10">
        <v>8734</v>
      </c>
      <c r="I130" s="28">
        <f>IF(B130="","",_xlfn.XLOOKUP(H130,'EV 업데이트'!C:C,'EV 업데이트'!X:X))</f>
        <v>50</v>
      </c>
      <c r="J130" s="10" t="str">
        <f>IF(A130="","",IFERROR(_xlfn.XLOOKUP(H130,'EV 업데이트'!C:C,'EV 업데이트'!Y:Y),""))</f>
        <v>롯데렌탈 주식회사</v>
      </c>
      <c r="K130" s="10" t="str">
        <f>IF(A130="","",IFERROR(_xlfn.XLOOKUP(H130,'EV 업데이트'!C:C,'EV 업데이트'!W:W),""))</f>
        <v>New Model Y RWD</v>
      </c>
      <c r="L130" s="27">
        <f>IF(A130="","",E130+9)</f>
        <v>45841</v>
      </c>
      <c r="M130" s="10" t="str">
        <f>IF(B130="","",_xlfn.XLOOKUP(H130,'EV 업데이트'!C:C,'EV 업데이트'!G:G))</f>
        <v>지급신청(출고)</v>
      </c>
      <c r="N130" s="10" t="s">
        <v>247</v>
      </c>
      <c r="O130" s="10" t="s">
        <v>587</v>
      </c>
    </row>
    <row r="131" spans="1:15" hidden="1">
      <c r="A131" s="27">
        <v>45839</v>
      </c>
      <c r="B131" s="10" t="s">
        <v>966</v>
      </c>
      <c r="C131" s="10" t="s">
        <v>967</v>
      </c>
      <c r="D131" s="10" t="s">
        <v>968</v>
      </c>
      <c r="E131" s="27">
        <v>45832</v>
      </c>
      <c r="F131" s="27">
        <v>45835</v>
      </c>
      <c r="G131" s="28">
        <v>53476000</v>
      </c>
      <c r="H131" s="10">
        <v>8734</v>
      </c>
      <c r="I131" s="28">
        <f>IF(B131="","",_xlfn.XLOOKUP(H131,'EV 업데이트'!C:C,'EV 업데이트'!X:X))</f>
        <v>50</v>
      </c>
      <c r="J131" s="10" t="str">
        <f>IF(A131="","",IFERROR(_xlfn.XLOOKUP(H131,'EV 업데이트'!C:C,'EV 업데이트'!Y:Y),""))</f>
        <v>롯데렌탈 주식회사</v>
      </c>
      <c r="K131" s="10" t="str">
        <f>IF(A131="","",IFERROR(_xlfn.XLOOKUP(H131,'EV 업데이트'!C:C,'EV 업데이트'!W:W),""))</f>
        <v>New Model Y RWD</v>
      </c>
      <c r="L131" s="27">
        <f>IF(A131="","",E131+9)</f>
        <v>45841</v>
      </c>
      <c r="M131" s="10" t="str">
        <f>IF(B131="","",_xlfn.XLOOKUP(H131,'EV 업데이트'!C:C,'EV 업데이트'!G:G))</f>
        <v>지급신청(출고)</v>
      </c>
      <c r="N131" s="10" t="s">
        <v>247</v>
      </c>
      <c r="O131" s="10" t="s">
        <v>587</v>
      </c>
    </row>
    <row r="132" spans="1:15" hidden="1">
      <c r="A132" s="27">
        <v>45839</v>
      </c>
      <c r="B132" s="10" t="s">
        <v>969</v>
      </c>
      <c r="C132" s="10" t="s">
        <v>970</v>
      </c>
      <c r="D132" s="10" t="s">
        <v>971</v>
      </c>
      <c r="E132" s="27">
        <v>45832</v>
      </c>
      <c r="F132" s="27">
        <v>45835</v>
      </c>
      <c r="G132" s="28">
        <v>53476000</v>
      </c>
      <c r="H132" s="10">
        <v>8734</v>
      </c>
      <c r="I132" s="28">
        <f>IF(B132="","",_xlfn.XLOOKUP(H132,'EV 업데이트'!C:C,'EV 업데이트'!X:X))</f>
        <v>50</v>
      </c>
      <c r="J132" s="10" t="str">
        <f>IF(A132="","",IFERROR(_xlfn.XLOOKUP(H132,'EV 업데이트'!C:C,'EV 업데이트'!Y:Y),""))</f>
        <v>롯데렌탈 주식회사</v>
      </c>
      <c r="K132" s="10" t="str">
        <f>IF(A132="","",IFERROR(_xlfn.XLOOKUP(H132,'EV 업데이트'!C:C,'EV 업데이트'!W:W),""))</f>
        <v>New Model Y RWD</v>
      </c>
      <c r="L132" s="27">
        <f>IF(A132="","",E132+9)</f>
        <v>45841</v>
      </c>
      <c r="M132" s="10" t="str">
        <f>IF(B132="","",_xlfn.XLOOKUP(H132,'EV 업데이트'!C:C,'EV 업데이트'!G:G))</f>
        <v>지급신청(출고)</v>
      </c>
      <c r="N132" s="10" t="s">
        <v>247</v>
      </c>
      <c r="O132" s="10" t="s">
        <v>587</v>
      </c>
    </row>
    <row r="133" spans="1:15" hidden="1">
      <c r="A133" s="27">
        <v>45839</v>
      </c>
      <c r="B133" s="10" t="s">
        <v>972</v>
      </c>
      <c r="C133" s="10" t="s">
        <v>973</v>
      </c>
      <c r="D133" s="10" t="s">
        <v>974</v>
      </c>
      <c r="E133" s="27">
        <v>45832</v>
      </c>
      <c r="F133" s="27">
        <v>45835</v>
      </c>
      <c r="G133" s="28">
        <v>53476000</v>
      </c>
      <c r="H133" s="10">
        <v>8734</v>
      </c>
      <c r="I133" s="28">
        <f>IF(B133="","",_xlfn.XLOOKUP(H133,'EV 업데이트'!C:C,'EV 업데이트'!X:X))</f>
        <v>50</v>
      </c>
      <c r="J133" s="10" t="str">
        <f>IF(A133="","",IFERROR(_xlfn.XLOOKUP(H133,'EV 업데이트'!C:C,'EV 업데이트'!Y:Y),""))</f>
        <v>롯데렌탈 주식회사</v>
      </c>
      <c r="K133" s="10" t="str">
        <f>IF(A133="","",IFERROR(_xlfn.XLOOKUP(H133,'EV 업데이트'!C:C,'EV 업데이트'!W:W),""))</f>
        <v>New Model Y RWD</v>
      </c>
      <c r="L133" s="27">
        <f>IF(A133="","",E133+9)</f>
        <v>45841</v>
      </c>
      <c r="M133" s="10" t="str">
        <f>IF(B133="","",_xlfn.XLOOKUP(H133,'EV 업데이트'!C:C,'EV 업데이트'!G:G))</f>
        <v>지급신청(출고)</v>
      </c>
      <c r="N133" s="10" t="s">
        <v>247</v>
      </c>
      <c r="O133" s="10" t="s">
        <v>587</v>
      </c>
    </row>
    <row r="134" spans="1:15" hidden="1">
      <c r="A134" s="27">
        <v>45839</v>
      </c>
      <c r="B134" s="10" t="s">
        <v>975</v>
      </c>
      <c r="C134" s="10" t="s">
        <v>976</v>
      </c>
      <c r="D134" s="10" t="s">
        <v>977</v>
      </c>
      <c r="E134" s="27">
        <v>45832</v>
      </c>
      <c r="F134" s="27">
        <v>45835</v>
      </c>
      <c r="G134" s="28">
        <v>53476000</v>
      </c>
      <c r="H134" s="10">
        <v>8734</v>
      </c>
      <c r="I134" s="28">
        <f>IF(B134="","",_xlfn.XLOOKUP(H134,'EV 업데이트'!C:C,'EV 업데이트'!X:X))</f>
        <v>50</v>
      </c>
      <c r="J134" s="10" t="str">
        <f>IF(A134="","",IFERROR(_xlfn.XLOOKUP(H134,'EV 업데이트'!C:C,'EV 업데이트'!Y:Y),""))</f>
        <v>롯데렌탈 주식회사</v>
      </c>
      <c r="K134" s="10" t="str">
        <f>IF(A134="","",IFERROR(_xlfn.XLOOKUP(H134,'EV 업데이트'!C:C,'EV 업데이트'!W:W),""))</f>
        <v>New Model Y RWD</v>
      </c>
      <c r="L134" s="27">
        <f>IF(A134="","",E134+9)</f>
        <v>45841</v>
      </c>
      <c r="M134" s="10" t="str">
        <f>IF(B134="","",_xlfn.XLOOKUP(H134,'EV 업데이트'!C:C,'EV 업데이트'!G:G))</f>
        <v>지급신청(출고)</v>
      </c>
      <c r="N134" s="10" t="s">
        <v>247</v>
      </c>
      <c r="O134" s="10" t="s">
        <v>587</v>
      </c>
    </row>
    <row r="135" spans="1:15" hidden="1">
      <c r="A135" s="27">
        <v>45839</v>
      </c>
      <c r="B135" s="10" t="s">
        <v>978</v>
      </c>
      <c r="C135" s="10" t="s">
        <v>979</v>
      </c>
      <c r="D135" s="10" t="s">
        <v>980</v>
      </c>
      <c r="E135" s="27">
        <v>45832</v>
      </c>
      <c r="F135" s="27">
        <v>45835</v>
      </c>
      <c r="G135" s="28">
        <v>53476000</v>
      </c>
      <c r="H135" s="10">
        <v>8734</v>
      </c>
      <c r="I135" s="28">
        <f>IF(B135="","",_xlfn.XLOOKUP(H135,'EV 업데이트'!C:C,'EV 업데이트'!X:X))</f>
        <v>50</v>
      </c>
      <c r="J135" s="10" t="str">
        <f>IF(A135="","",IFERROR(_xlfn.XLOOKUP(H135,'EV 업데이트'!C:C,'EV 업데이트'!Y:Y),""))</f>
        <v>롯데렌탈 주식회사</v>
      </c>
      <c r="K135" s="10" t="str">
        <f>IF(A135="","",IFERROR(_xlfn.XLOOKUP(H135,'EV 업데이트'!C:C,'EV 업데이트'!W:W),""))</f>
        <v>New Model Y RWD</v>
      </c>
      <c r="L135" s="27">
        <f>IF(A135="","",E135+9)</f>
        <v>45841</v>
      </c>
      <c r="M135" s="10" t="str">
        <f>IF(B135="","",_xlfn.XLOOKUP(H135,'EV 업데이트'!C:C,'EV 업데이트'!G:G))</f>
        <v>지급신청(출고)</v>
      </c>
      <c r="N135" s="10" t="s">
        <v>247</v>
      </c>
      <c r="O135" s="10" t="s">
        <v>587</v>
      </c>
    </row>
    <row r="136" spans="1:15" hidden="1">
      <c r="A136" s="27">
        <v>45839</v>
      </c>
      <c r="B136" s="10" t="s">
        <v>981</v>
      </c>
      <c r="C136" s="10" t="s">
        <v>982</v>
      </c>
      <c r="D136" s="10" t="s">
        <v>983</v>
      </c>
      <c r="E136" s="27">
        <v>45832</v>
      </c>
      <c r="F136" s="27">
        <v>45835</v>
      </c>
      <c r="G136" s="28">
        <v>53476000</v>
      </c>
      <c r="H136" s="10">
        <v>8734</v>
      </c>
      <c r="I136" s="28">
        <f>IF(B136="","",_xlfn.XLOOKUP(H136,'EV 업데이트'!C:C,'EV 업데이트'!X:X))</f>
        <v>50</v>
      </c>
      <c r="J136" s="10" t="str">
        <f>IF(A136="","",IFERROR(_xlfn.XLOOKUP(H136,'EV 업데이트'!C:C,'EV 업데이트'!Y:Y),""))</f>
        <v>롯데렌탈 주식회사</v>
      </c>
      <c r="K136" s="10" t="str">
        <f>IF(A136="","",IFERROR(_xlfn.XLOOKUP(H136,'EV 업데이트'!C:C,'EV 업데이트'!W:W),""))</f>
        <v>New Model Y RWD</v>
      </c>
      <c r="L136" s="27">
        <f>IF(A136="","",E136+9)</f>
        <v>45841</v>
      </c>
      <c r="M136" s="10" t="str">
        <f>IF(B136="","",_xlfn.XLOOKUP(H136,'EV 업데이트'!C:C,'EV 업데이트'!G:G))</f>
        <v>지급신청(출고)</v>
      </c>
      <c r="N136" s="10" t="s">
        <v>247</v>
      </c>
      <c r="O136" s="10" t="s">
        <v>587</v>
      </c>
    </row>
    <row r="137" spans="1:15" hidden="1">
      <c r="A137" s="27">
        <v>45839</v>
      </c>
      <c r="B137" s="10" t="s">
        <v>984</v>
      </c>
      <c r="C137" s="10" t="s">
        <v>985</v>
      </c>
      <c r="D137" s="10" t="s">
        <v>986</v>
      </c>
      <c r="E137" s="27">
        <v>45832</v>
      </c>
      <c r="F137" s="27">
        <v>45835</v>
      </c>
      <c r="G137" s="28">
        <v>53476000</v>
      </c>
      <c r="H137" s="10">
        <v>8734</v>
      </c>
      <c r="I137" s="28">
        <f>IF(B137="","",_xlfn.XLOOKUP(H137,'EV 업데이트'!C:C,'EV 업데이트'!X:X))</f>
        <v>50</v>
      </c>
      <c r="J137" s="10" t="str">
        <f>IF(A137="","",IFERROR(_xlfn.XLOOKUP(H137,'EV 업데이트'!C:C,'EV 업데이트'!Y:Y),""))</f>
        <v>롯데렌탈 주식회사</v>
      </c>
      <c r="K137" s="10" t="str">
        <f>IF(A137="","",IFERROR(_xlfn.XLOOKUP(H137,'EV 업데이트'!C:C,'EV 업데이트'!W:W),""))</f>
        <v>New Model Y RWD</v>
      </c>
      <c r="L137" s="27">
        <f>IF(A137="","",E137+9)</f>
        <v>45841</v>
      </c>
      <c r="M137" s="10" t="str">
        <f>IF(B137="","",_xlfn.XLOOKUP(H137,'EV 업데이트'!C:C,'EV 업데이트'!G:G))</f>
        <v>지급신청(출고)</v>
      </c>
      <c r="N137" s="10" t="s">
        <v>247</v>
      </c>
      <c r="O137" s="10" t="s">
        <v>587</v>
      </c>
    </row>
    <row r="138" spans="1:15" hidden="1">
      <c r="A138" s="27">
        <v>45839</v>
      </c>
      <c r="B138" s="10" t="s">
        <v>987</v>
      </c>
      <c r="C138" s="10" t="s">
        <v>988</v>
      </c>
      <c r="D138" s="10" t="s">
        <v>989</v>
      </c>
      <c r="E138" s="27">
        <v>45832</v>
      </c>
      <c r="F138" s="27">
        <v>45835</v>
      </c>
      <c r="G138" s="28">
        <v>53476000</v>
      </c>
      <c r="H138" s="10">
        <v>8734</v>
      </c>
      <c r="I138" s="28">
        <f>IF(B138="","",_xlfn.XLOOKUP(H138,'EV 업데이트'!C:C,'EV 업데이트'!X:X))</f>
        <v>50</v>
      </c>
      <c r="J138" s="10" t="str">
        <f>IF(A138="","",IFERROR(_xlfn.XLOOKUP(H138,'EV 업데이트'!C:C,'EV 업데이트'!Y:Y),""))</f>
        <v>롯데렌탈 주식회사</v>
      </c>
      <c r="K138" s="10" t="str">
        <f>IF(A138="","",IFERROR(_xlfn.XLOOKUP(H138,'EV 업데이트'!C:C,'EV 업데이트'!W:W),""))</f>
        <v>New Model Y RWD</v>
      </c>
      <c r="L138" s="27">
        <f>IF(A138="","",E138+9)</f>
        <v>45841</v>
      </c>
      <c r="M138" s="10" t="str">
        <f>IF(B138="","",_xlfn.XLOOKUP(H138,'EV 업데이트'!C:C,'EV 업데이트'!G:G))</f>
        <v>지급신청(출고)</v>
      </c>
      <c r="N138" s="10" t="s">
        <v>247</v>
      </c>
      <c r="O138" s="10" t="s">
        <v>587</v>
      </c>
    </row>
    <row r="139" spans="1:15" hidden="1">
      <c r="A139" s="27">
        <v>45839</v>
      </c>
      <c r="B139" s="10" t="s">
        <v>990</v>
      </c>
      <c r="C139" s="10" t="s">
        <v>991</v>
      </c>
      <c r="D139" s="10" t="s">
        <v>992</v>
      </c>
      <c r="E139" s="27">
        <v>45832</v>
      </c>
      <c r="F139" s="27">
        <v>45835</v>
      </c>
      <c r="G139" s="28">
        <v>53476000</v>
      </c>
      <c r="H139" s="10">
        <v>8734</v>
      </c>
      <c r="I139" s="28">
        <f>IF(B139="","",_xlfn.XLOOKUP(H139,'EV 업데이트'!C:C,'EV 업데이트'!X:X))</f>
        <v>50</v>
      </c>
      <c r="J139" s="10" t="str">
        <f>IF(A139="","",IFERROR(_xlfn.XLOOKUP(H139,'EV 업데이트'!C:C,'EV 업데이트'!Y:Y),""))</f>
        <v>롯데렌탈 주식회사</v>
      </c>
      <c r="K139" s="10" t="str">
        <f>IF(A139="","",IFERROR(_xlfn.XLOOKUP(H139,'EV 업데이트'!C:C,'EV 업데이트'!W:W),""))</f>
        <v>New Model Y RWD</v>
      </c>
      <c r="L139" s="27">
        <f>IF(A139="","",E139+9)</f>
        <v>45841</v>
      </c>
      <c r="M139" s="10" t="str">
        <f>IF(B139="","",_xlfn.XLOOKUP(H139,'EV 업데이트'!C:C,'EV 업데이트'!G:G))</f>
        <v>지급신청(출고)</v>
      </c>
      <c r="N139" s="10" t="s">
        <v>247</v>
      </c>
      <c r="O139" s="10" t="s">
        <v>587</v>
      </c>
    </row>
    <row r="140" spans="1:15" hidden="1">
      <c r="A140" s="27">
        <v>45839</v>
      </c>
      <c r="B140" s="10" t="s">
        <v>993</v>
      </c>
      <c r="C140" s="10" t="s">
        <v>994</v>
      </c>
      <c r="D140" s="10" t="s">
        <v>995</v>
      </c>
      <c r="E140" s="27">
        <v>45832</v>
      </c>
      <c r="F140" s="27">
        <v>45835</v>
      </c>
      <c r="G140" s="28">
        <v>53476000</v>
      </c>
      <c r="H140" s="10">
        <v>8734</v>
      </c>
      <c r="I140" s="28">
        <f>IF(B140="","",_xlfn.XLOOKUP(H140,'EV 업데이트'!C:C,'EV 업데이트'!X:X))</f>
        <v>50</v>
      </c>
      <c r="J140" s="10" t="str">
        <f>IF(A140="","",IFERROR(_xlfn.XLOOKUP(H140,'EV 업데이트'!C:C,'EV 업데이트'!Y:Y),""))</f>
        <v>롯데렌탈 주식회사</v>
      </c>
      <c r="K140" s="10" t="str">
        <f>IF(A140="","",IFERROR(_xlfn.XLOOKUP(H140,'EV 업데이트'!C:C,'EV 업데이트'!W:W),""))</f>
        <v>New Model Y RWD</v>
      </c>
      <c r="L140" s="27">
        <f>IF(A140="","",E140+9)</f>
        <v>45841</v>
      </c>
      <c r="M140" s="10" t="str">
        <f>IF(B140="","",_xlfn.XLOOKUP(H140,'EV 업데이트'!C:C,'EV 업데이트'!G:G))</f>
        <v>지급신청(출고)</v>
      </c>
      <c r="N140" s="10" t="s">
        <v>247</v>
      </c>
      <c r="O140" s="10" t="s">
        <v>587</v>
      </c>
    </row>
    <row r="141" spans="1:15" hidden="1">
      <c r="A141" s="27">
        <v>45839</v>
      </c>
      <c r="B141" s="10" t="s">
        <v>996</v>
      </c>
      <c r="C141" s="10" t="s">
        <v>997</v>
      </c>
      <c r="D141" s="10" t="s">
        <v>998</v>
      </c>
      <c r="E141" s="27">
        <v>45832</v>
      </c>
      <c r="F141" s="27">
        <v>45835</v>
      </c>
      <c r="G141" s="28">
        <v>53476000</v>
      </c>
      <c r="H141" s="10">
        <v>8734</v>
      </c>
      <c r="I141" s="28">
        <f>IF(B141="","",_xlfn.XLOOKUP(H141,'EV 업데이트'!C:C,'EV 업데이트'!X:X))</f>
        <v>50</v>
      </c>
      <c r="J141" s="10" t="str">
        <f>IF(A141="","",IFERROR(_xlfn.XLOOKUP(H141,'EV 업데이트'!C:C,'EV 업데이트'!Y:Y),""))</f>
        <v>롯데렌탈 주식회사</v>
      </c>
      <c r="K141" s="10" t="str">
        <f>IF(A141="","",IFERROR(_xlfn.XLOOKUP(H141,'EV 업데이트'!C:C,'EV 업데이트'!W:W),""))</f>
        <v>New Model Y RWD</v>
      </c>
      <c r="L141" s="27">
        <f>IF(A141="","",E141+9)</f>
        <v>45841</v>
      </c>
      <c r="M141" s="10" t="str">
        <f>IF(B141="","",_xlfn.XLOOKUP(H141,'EV 업데이트'!C:C,'EV 업데이트'!G:G))</f>
        <v>지급신청(출고)</v>
      </c>
      <c r="N141" s="10" t="s">
        <v>247</v>
      </c>
      <c r="O141" s="10" t="s">
        <v>587</v>
      </c>
    </row>
    <row r="142" spans="1:15" hidden="1">
      <c r="A142" s="27">
        <v>45839</v>
      </c>
      <c r="B142" s="10" t="s">
        <v>999</v>
      </c>
      <c r="C142" s="10" t="s">
        <v>1000</v>
      </c>
      <c r="D142" s="10" t="s">
        <v>1001</v>
      </c>
      <c r="E142" s="27">
        <v>45832</v>
      </c>
      <c r="F142" s="27">
        <v>45835</v>
      </c>
      <c r="G142" s="28">
        <v>53476000</v>
      </c>
      <c r="H142" s="10">
        <v>8734</v>
      </c>
      <c r="I142" s="28">
        <f>IF(B142="","",_xlfn.XLOOKUP(H142,'EV 업데이트'!C:C,'EV 업데이트'!X:X))</f>
        <v>50</v>
      </c>
      <c r="J142" s="10" t="str">
        <f>IF(A142="","",IFERROR(_xlfn.XLOOKUP(H142,'EV 업데이트'!C:C,'EV 업데이트'!Y:Y),""))</f>
        <v>롯데렌탈 주식회사</v>
      </c>
      <c r="K142" s="10" t="str">
        <f>IF(A142="","",IFERROR(_xlfn.XLOOKUP(H142,'EV 업데이트'!C:C,'EV 업데이트'!W:W),""))</f>
        <v>New Model Y RWD</v>
      </c>
      <c r="L142" s="27">
        <f>IF(A142="","",E142+9)</f>
        <v>45841</v>
      </c>
      <c r="M142" s="10" t="str">
        <f>IF(B142="","",_xlfn.XLOOKUP(H142,'EV 업데이트'!C:C,'EV 업데이트'!G:G))</f>
        <v>지급신청(출고)</v>
      </c>
      <c r="N142" s="10" t="s">
        <v>247</v>
      </c>
      <c r="O142" s="10" t="s">
        <v>587</v>
      </c>
    </row>
    <row r="143" spans="1:15" hidden="1">
      <c r="A143" s="27">
        <v>45839</v>
      </c>
      <c r="B143" s="10" t="s">
        <v>1002</v>
      </c>
      <c r="C143" s="10" t="s">
        <v>1003</v>
      </c>
      <c r="D143" s="10" t="s">
        <v>1004</v>
      </c>
      <c r="E143" s="27">
        <v>45832</v>
      </c>
      <c r="F143" s="27">
        <v>45835</v>
      </c>
      <c r="G143" s="28">
        <v>53476000</v>
      </c>
      <c r="H143" s="10">
        <v>8734</v>
      </c>
      <c r="I143" s="28">
        <f>IF(B143="","",_xlfn.XLOOKUP(H143,'EV 업데이트'!C:C,'EV 업데이트'!X:X))</f>
        <v>50</v>
      </c>
      <c r="J143" s="10" t="str">
        <f>IF(A143="","",IFERROR(_xlfn.XLOOKUP(H143,'EV 업데이트'!C:C,'EV 업데이트'!Y:Y),""))</f>
        <v>롯데렌탈 주식회사</v>
      </c>
      <c r="K143" s="10" t="str">
        <f>IF(A143="","",IFERROR(_xlfn.XLOOKUP(H143,'EV 업데이트'!C:C,'EV 업데이트'!W:W),""))</f>
        <v>New Model Y RWD</v>
      </c>
      <c r="L143" s="27">
        <f>IF(A143="","",E143+9)</f>
        <v>45841</v>
      </c>
      <c r="M143" s="10" t="str">
        <f>IF(B143="","",_xlfn.XLOOKUP(H143,'EV 업데이트'!C:C,'EV 업데이트'!G:G))</f>
        <v>지급신청(출고)</v>
      </c>
      <c r="N143" s="10" t="s">
        <v>247</v>
      </c>
      <c r="O143" s="10" t="s">
        <v>587</v>
      </c>
    </row>
    <row r="144" spans="1:15" hidden="1">
      <c r="A144" s="27">
        <v>45839</v>
      </c>
      <c r="B144" s="10" t="s">
        <v>1005</v>
      </c>
      <c r="C144" s="10" t="s">
        <v>1006</v>
      </c>
      <c r="D144" s="10" t="s">
        <v>1007</v>
      </c>
      <c r="E144" s="27">
        <v>45832</v>
      </c>
      <c r="F144" s="27">
        <v>45835</v>
      </c>
      <c r="G144" s="28">
        <v>53476000</v>
      </c>
      <c r="H144" s="10">
        <v>8734</v>
      </c>
      <c r="I144" s="28">
        <f>IF(B144="","",_xlfn.XLOOKUP(H144,'EV 업데이트'!C:C,'EV 업데이트'!X:X))</f>
        <v>50</v>
      </c>
      <c r="J144" s="10" t="str">
        <f>IF(A144="","",IFERROR(_xlfn.XLOOKUP(H144,'EV 업데이트'!C:C,'EV 업데이트'!Y:Y),""))</f>
        <v>롯데렌탈 주식회사</v>
      </c>
      <c r="K144" s="10" t="str">
        <f>IF(A144="","",IFERROR(_xlfn.XLOOKUP(H144,'EV 업데이트'!C:C,'EV 업데이트'!W:W),""))</f>
        <v>New Model Y RWD</v>
      </c>
      <c r="L144" s="27">
        <f>IF(A144="","",E144+9)</f>
        <v>45841</v>
      </c>
      <c r="M144" s="10" t="str">
        <f>IF(B144="","",_xlfn.XLOOKUP(H144,'EV 업데이트'!C:C,'EV 업데이트'!G:G))</f>
        <v>지급신청(출고)</v>
      </c>
      <c r="N144" s="10" t="s">
        <v>247</v>
      </c>
      <c r="O144" s="10" t="s">
        <v>587</v>
      </c>
    </row>
    <row r="145" spans="1:15" hidden="1">
      <c r="A145" s="27">
        <v>45839</v>
      </c>
      <c r="B145" s="10" t="s">
        <v>1008</v>
      </c>
      <c r="C145" s="10" t="s">
        <v>1009</v>
      </c>
      <c r="D145" s="10" t="s">
        <v>1010</v>
      </c>
      <c r="E145" s="27">
        <v>45832</v>
      </c>
      <c r="F145" s="27">
        <v>45835</v>
      </c>
      <c r="G145" s="28">
        <v>53476000</v>
      </c>
      <c r="H145" s="10">
        <v>8734</v>
      </c>
      <c r="I145" s="28">
        <f>IF(B145="","",_xlfn.XLOOKUP(H145,'EV 업데이트'!C:C,'EV 업데이트'!X:X))</f>
        <v>50</v>
      </c>
      <c r="J145" s="10" t="str">
        <f>IF(A145="","",IFERROR(_xlfn.XLOOKUP(H145,'EV 업데이트'!C:C,'EV 업데이트'!Y:Y),""))</f>
        <v>롯데렌탈 주식회사</v>
      </c>
      <c r="K145" s="10" t="str">
        <f>IF(A145="","",IFERROR(_xlfn.XLOOKUP(H145,'EV 업데이트'!C:C,'EV 업데이트'!W:W),""))</f>
        <v>New Model Y RWD</v>
      </c>
      <c r="L145" s="27">
        <f>IF(A145="","",E145+9)</f>
        <v>45841</v>
      </c>
      <c r="M145" s="10" t="str">
        <f>IF(B145="","",_xlfn.XLOOKUP(H145,'EV 업데이트'!C:C,'EV 업데이트'!G:G))</f>
        <v>지급신청(출고)</v>
      </c>
      <c r="N145" s="10" t="s">
        <v>247</v>
      </c>
      <c r="O145" s="10" t="s">
        <v>587</v>
      </c>
    </row>
    <row r="146" spans="1:15" hidden="1">
      <c r="A146" s="27">
        <v>45839</v>
      </c>
      <c r="B146" s="10" t="s">
        <v>1011</v>
      </c>
      <c r="C146" s="10" t="s">
        <v>1012</v>
      </c>
      <c r="D146" s="10" t="s">
        <v>1013</v>
      </c>
      <c r="E146" s="27">
        <v>45832</v>
      </c>
      <c r="F146" s="27">
        <v>45835</v>
      </c>
      <c r="G146" s="28">
        <v>53476000</v>
      </c>
      <c r="H146" s="10">
        <v>8734</v>
      </c>
      <c r="I146" s="28">
        <f>IF(B146="","",_xlfn.XLOOKUP(H146,'EV 업데이트'!C:C,'EV 업데이트'!X:X))</f>
        <v>50</v>
      </c>
      <c r="J146" s="10" t="str">
        <f>IF(A146="","",IFERROR(_xlfn.XLOOKUP(H146,'EV 업데이트'!C:C,'EV 업데이트'!Y:Y),""))</f>
        <v>롯데렌탈 주식회사</v>
      </c>
      <c r="K146" s="10" t="str">
        <f>IF(A146="","",IFERROR(_xlfn.XLOOKUP(H146,'EV 업데이트'!C:C,'EV 업데이트'!W:W),""))</f>
        <v>New Model Y RWD</v>
      </c>
      <c r="L146" s="27">
        <f>IF(A146="","",E146+9)</f>
        <v>45841</v>
      </c>
      <c r="M146" s="10" t="str">
        <f>IF(B146="","",_xlfn.XLOOKUP(H146,'EV 업데이트'!C:C,'EV 업데이트'!G:G))</f>
        <v>지급신청(출고)</v>
      </c>
      <c r="N146" s="10" t="s">
        <v>247</v>
      </c>
      <c r="O146" s="10" t="s">
        <v>587</v>
      </c>
    </row>
    <row r="147" spans="1:15" hidden="1">
      <c r="A147" s="27">
        <v>45839</v>
      </c>
      <c r="B147" s="10" t="s">
        <v>1014</v>
      </c>
      <c r="C147" s="10" t="s">
        <v>1015</v>
      </c>
      <c r="D147" s="10" t="s">
        <v>1016</v>
      </c>
      <c r="E147" s="27">
        <v>45832</v>
      </c>
      <c r="F147" s="27">
        <v>45835</v>
      </c>
      <c r="G147" s="28">
        <v>53476000</v>
      </c>
      <c r="H147" s="10">
        <v>8734</v>
      </c>
      <c r="I147" s="28">
        <f>IF(B147="","",_xlfn.XLOOKUP(H147,'EV 업데이트'!C:C,'EV 업데이트'!X:X))</f>
        <v>50</v>
      </c>
      <c r="J147" s="10" t="str">
        <f>IF(A147="","",IFERROR(_xlfn.XLOOKUP(H147,'EV 업데이트'!C:C,'EV 업데이트'!Y:Y),""))</f>
        <v>롯데렌탈 주식회사</v>
      </c>
      <c r="K147" s="10" t="str">
        <f>IF(A147="","",IFERROR(_xlfn.XLOOKUP(H147,'EV 업데이트'!C:C,'EV 업데이트'!W:W),""))</f>
        <v>New Model Y RWD</v>
      </c>
      <c r="L147" s="27">
        <f>IF(A147="","",E147+9)</f>
        <v>45841</v>
      </c>
      <c r="M147" s="10" t="str">
        <f>IF(B147="","",_xlfn.XLOOKUP(H147,'EV 업데이트'!C:C,'EV 업데이트'!G:G))</f>
        <v>지급신청(출고)</v>
      </c>
      <c r="N147" s="10" t="s">
        <v>247</v>
      </c>
      <c r="O147" s="10" t="s">
        <v>587</v>
      </c>
    </row>
    <row r="148" spans="1:15" hidden="1">
      <c r="A148" s="27">
        <v>45839</v>
      </c>
      <c r="B148" s="10" t="s">
        <v>1017</v>
      </c>
      <c r="C148" s="10" t="s">
        <v>1018</v>
      </c>
      <c r="D148" s="10" t="s">
        <v>1019</v>
      </c>
      <c r="E148" s="27">
        <v>45832</v>
      </c>
      <c r="F148" s="27">
        <v>45835</v>
      </c>
      <c r="G148" s="28">
        <v>53476000</v>
      </c>
      <c r="H148" s="10">
        <v>8734</v>
      </c>
      <c r="I148" s="28">
        <f>IF(B148="","",_xlfn.XLOOKUP(H148,'EV 업데이트'!C:C,'EV 업데이트'!X:X))</f>
        <v>50</v>
      </c>
      <c r="J148" s="10" t="str">
        <f>IF(A148="","",IFERROR(_xlfn.XLOOKUP(H148,'EV 업데이트'!C:C,'EV 업데이트'!Y:Y),""))</f>
        <v>롯데렌탈 주식회사</v>
      </c>
      <c r="K148" s="10" t="str">
        <f>IF(A148="","",IFERROR(_xlfn.XLOOKUP(H148,'EV 업데이트'!C:C,'EV 업데이트'!W:W),""))</f>
        <v>New Model Y RWD</v>
      </c>
      <c r="L148" s="27">
        <f>IF(A148="","",E148+9)</f>
        <v>45841</v>
      </c>
      <c r="M148" s="10" t="str">
        <f>IF(B148="","",_xlfn.XLOOKUP(H148,'EV 업데이트'!C:C,'EV 업데이트'!G:G))</f>
        <v>지급신청(출고)</v>
      </c>
      <c r="N148" s="10" t="s">
        <v>247</v>
      </c>
      <c r="O148" s="10" t="s">
        <v>587</v>
      </c>
    </row>
    <row r="149" spans="1:15" hidden="1">
      <c r="A149" s="27">
        <v>45839</v>
      </c>
      <c r="B149" s="10" t="s">
        <v>1020</v>
      </c>
      <c r="C149" s="10" t="s">
        <v>1021</v>
      </c>
      <c r="D149" s="10" t="s">
        <v>1022</v>
      </c>
      <c r="E149" s="27">
        <v>45832</v>
      </c>
      <c r="F149" s="27">
        <v>45835</v>
      </c>
      <c r="G149" s="28">
        <v>53476000</v>
      </c>
      <c r="H149" s="10">
        <v>8734</v>
      </c>
      <c r="I149" s="28">
        <f>IF(B149="","",_xlfn.XLOOKUP(H149,'EV 업데이트'!C:C,'EV 업데이트'!X:X))</f>
        <v>50</v>
      </c>
      <c r="J149" s="10" t="str">
        <f>IF(A149="","",IFERROR(_xlfn.XLOOKUP(H149,'EV 업데이트'!C:C,'EV 업데이트'!Y:Y),""))</f>
        <v>롯데렌탈 주식회사</v>
      </c>
      <c r="K149" s="10" t="str">
        <f>IF(A149="","",IFERROR(_xlfn.XLOOKUP(H149,'EV 업데이트'!C:C,'EV 업데이트'!W:W),""))</f>
        <v>New Model Y RWD</v>
      </c>
      <c r="L149" s="27">
        <f>IF(A149="","",E149+9)</f>
        <v>45841</v>
      </c>
      <c r="M149" s="10" t="str">
        <f>IF(B149="","",_xlfn.XLOOKUP(H149,'EV 업데이트'!C:C,'EV 업데이트'!G:G))</f>
        <v>지급신청(출고)</v>
      </c>
      <c r="N149" s="10" t="s">
        <v>247</v>
      </c>
      <c r="O149" s="10" t="s">
        <v>587</v>
      </c>
    </row>
    <row r="150" spans="1:15" hidden="1">
      <c r="A150" s="27">
        <v>45839</v>
      </c>
      <c r="B150" s="10" t="s">
        <v>1023</v>
      </c>
      <c r="C150" s="10" t="s">
        <v>1024</v>
      </c>
      <c r="D150" s="10" t="s">
        <v>1025</v>
      </c>
      <c r="E150" s="27">
        <v>45832</v>
      </c>
      <c r="F150" s="27">
        <v>45835</v>
      </c>
      <c r="G150" s="28">
        <v>53476000</v>
      </c>
      <c r="H150" s="10">
        <v>8734</v>
      </c>
      <c r="I150" s="28">
        <f>IF(B150="","",_xlfn.XLOOKUP(H150,'EV 업데이트'!C:C,'EV 업데이트'!X:X))</f>
        <v>50</v>
      </c>
      <c r="J150" s="10" t="str">
        <f>IF(A150="","",IFERROR(_xlfn.XLOOKUP(H150,'EV 업데이트'!C:C,'EV 업데이트'!Y:Y),""))</f>
        <v>롯데렌탈 주식회사</v>
      </c>
      <c r="K150" s="10" t="str">
        <f>IF(A150="","",IFERROR(_xlfn.XLOOKUP(H150,'EV 업데이트'!C:C,'EV 업데이트'!W:W),""))</f>
        <v>New Model Y RWD</v>
      </c>
      <c r="L150" s="27">
        <f>IF(A150="","",E150+9)</f>
        <v>45841</v>
      </c>
      <c r="M150" s="10" t="str">
        <f>IF(B150="","",_xlfn.XLOOKUP(H150,'EV 업데이트'!C:C,'EV 업데이트'!G:G))</f>
        <v>지급신청(출고)</v>
      </c>
      <c r="N150" s="10" t="s">
        <v>247</v>
      </c>
      <c r="O150" s="10" t="s">
        <v>587</v>
      </c>
    </row>
    <row r="151" spans="1:15" hidden="1">
      <c r="A151" s="27">
        <v>45839</v>
      </c>
      <c r="B151" s="10" t="s">
        <v>1026</v>
      </c>
      <c r="C151" s="10" t="s">
        <v>1027</v>
      </c>
      <c r="D151" s="10" t="s">
        <v>1028</v>
      </c>
      <c r="E151" s="27">
        <v>45832</v>
      </c>
      <c r="F151" s="27">
        <v>45835</v>
      </c>
      <c r="G151" s="28">
        <v>53476000</v>
      </c>
      <c r="H151" s="10">
        <v>8734</v>
      </c>
      <c r="I151" s="28">
        <f>IF(B151="","",_xlfn.XLOOKUP(H151,'EV 업데이트'!C:C,'EV 업데이트'!X:X))</f>
        <v>50</v>
      </c>
      <c r="J151" s="10" t="str">
        <f>IF(A151="","",IFERROR(_xlfn.XLOOKUP(H151,'EV 업데이트'!C:C,'EV 업데이트'!Y:Y),""))</f>
        <v>롯데렌탈 주식회사</v>
      </c>
      <c r="K151" s="10" t="str">
        <f>IF(A151="","",IFERROR(_xlfn.XLOOKUP(H151,'EV 업데이트'!C:C,'EV 업데이트'!W:W),""))</f>
        <v>New Model Y RWD</v>
      </c>
      <c r="L151" s="27">
        <f>IF(A151="","",E151+9)</f>
        <v>45841</v>
      </c>
      <c r="M151" s="10" t="str">
        <f>IF(B151="","",_xlfn.XLOOKUP(H151,'EV 업데이트'!C:C,'EV 업데이트'!G:G))</f>
        <v>지급신청(출고)</v>
      </c>
      <c r="N151" s="10" t="s">
        <v>247</v>
      </c>
      <c r="O151" s="10" t="s">
        <v>587</v>
      </c>
    </row>
    <row r="152" spans="1:15" hidden="1">
      <c r="A152" s="27">
        <v>45839</v>
      </c>
      <c r="B152" s="10" t="s">
        <v>1029</v>
      </c>
      <c r="C152" s="10" t="s">
        <v>1030</v>
      </c>
      <c r="D152" s="10" t="s">
        <v>1031</v>
      </c>
      <c r="E152" s="27">
        <v>45832</v>
      </c>
      <c r="F152" s="27">
        <v>45835</v>
      </c>
      <c r="G152" s="28">
        <v>53476000</v>
      </c>
      <c r="H152" s="10">
        <v>8734</v>
      </c>
      <c r="I152" s="28">
        <f>IF(B152="","",_xlfn.XLOOKUP(H152,'EV 업데이트'!C:C,'EV 업데이트'!X:X))</f>
        <v>50</v>
      </c>
      <c r="J152" s="10" t="str">
        <f>IF(A152="","",IFERROR(_xlfn.XLOOKUP(H152,'EV 업데이트'!C:C,'EV 업데이트'!Y:Y),""))</f>
        <v>롯데렌탈 주식회사</v>
      </c>
      <c r="K152" s="10" t="str">
        <f>IF(A152="","",IFERROR(_xlfn.XLOOKUP(H152,'EV 업데이트'!C:C,'EV 업데이트'!W:W),""))</f>
        <v>New Model Y RWD</v>
      </c>
      <c r="L152" s="27">
        <f>IF(A152="","",E152+9)</f>
        <v>45841</v>
      </c>
      <c r="M152" s="10" t="str">
        <f>IF(B152="","",_xlfn.XLOOKUP(H152,'EV 업데이트'!C:C,'EV 업데이트'!G:G))</f>
        <v>지급신청(출고)</v>
      </c>
      <c r="N152" s="10" t="s">
        <v>247</v>
      </c>
      <c r="O152" s="10" t="s">
        <v>587</v>
      </c>
    </row>
    <row r="153" spans="1:15" hidden="1">
      <c r="A153" s="27">
        <v>45839</v>
      </c>
      <c r="B153" s="10" t="s">
        <v>1032</v>
      </c>
      <c r="C153" s="10" t="s">
        <v>1033</v>
      </c>
      <c r="D153" s="10" t="s">
        <v>1034</v>
      </c>
      <c r="E153" s="27">
        <v>45832</v>
      </c>
      <c r="F153" s="27">
        <v>45835</v>
      </c>
      <c r="G153" s="28">
        <v>54949000</v>
      </c>
      <c r="H153" s="10">
        <v>8735</v>
      </c>
      <c r="I153" s="28">
        <f>IF(B153="","",_xlfn.XLOOKUP(H153,'EV 업데이트'!C:C,'EV 업데이트'!X:X))</f>
        <v>50</v>
      </c>
      <c r="J153" s="10" t="str">
        <f>IF(A153="","",IFERROR(_xlfn.XLOOKUP(H153,'EV 업데이트'!C:C,'EV 업데이트'!Y:Y),""))</f>
        <v>롯데렌탈 주식회사</v>
      </c>
      <c r="K153" s="10" t="str">
        <f>IF(A153="","",IFERROR(_xlfn.XLOOKUP(H153,'EV 업데이트'!C:C,'EV 업데이트'!W:W),""))</f>
        <v>New Model Y RWD</v>
      </c>
      <c r="L153" s="27">
        <f>IF(A153="","",E153+9)</f>
        <v>45841</v>
      </c>
      <c r="M153" s="10" t="str">
        <f>IF(B153="","",_xlfn.XLOOKUP(H153,'EV 업데이트'!C:C,'EV 업데이트'!G:G))</f>
        <v>지급신청(출고)</v>
      </c>
      <c r="N153" s="10" t="s">
        <v>247</v>
      </c>
      <c r="O153" s="10" t="s">
        <v>587</v>
      </c>
    </row>
    <row r="154" spans="1:15" hidden="1">
      <c r="A154" s="27">
        <v>45839</v>
      </c>
      <c r="B154" s="10" t="s">
        <v>1035</v>
      </c>
      <c r="C154" s="10" t="s">
        <v>1036</v>
      </c>
      <c r="D154" s="10" t="s">
        <v>1037</v>
      </c>
      <c r="E154" s="27">
        <v>45832</v>
      </c>
      <c r="F154" s="27">
        <v>45835</v>
      </c>
      <c r="G154" s="28">
        <v>54949000</v>
      </c>
      <c r="H154" s="10">
        <v>8735</v>
      </c>
      <c r="I154" s="28">
        <f>IF(B154="","",_xlfn.XLOOKUP(H154,'EV 업데이트'!C:C,'EV 업데이트'!X:X))</f>
        <v>50</v>
      </c>
      <c r="J154" s="10" t="str">
        <f>IF(A154="","",IFERROR(_xlfn.XLOOKUP(H154,'EV 업데이트'!C:C,'EV 업데이트'!Y:Y),""))</f>
        <v>롯데렌탈 주식회사</v>
      </c>
      <c r="K154" s="10" t="str">
        <f>IF(A154="","",IFERROR(_xlfn.XLOOKUP(H154,'EV 업데이트'!C:C,'EV 업데이트'!W:W),""))</f>
        <v>New Model Y RWD</v>
      </c>
      <c r="L154" s="27">
        <f>IF(A154="","",E154+9)</f>
        <v>45841</v>
      </c>
      <c r="M154" s="10" t="str">
        <f>IF(B154="","",_xlfn.XLOOKUP(H154,'EV 업데이트'!C:C,'EV 업데이트'!G:G))</f>
        <v>지급신청(출고)</v>
      </c>
      <c r="N154" s="10" t="s">
        <v>247</v>
      </c>
      <c r="O154" s="10" t="s">
        <v>587</v>
      </c>
    </row>
    <row r="155" spans="1:15" hidden="1">
      <c r="A155" s="27">
        <v>45839</v>
      </c>
      <c r="B155" s="10" t="s">
        <v>1038</v>
      </c>
      <c r="C155" s="10" t="s">
        <v>1039</v>
      </c>
      <c r="D155" s="10" t="s">
        <v>1040</v>
      </c>
      <c r="E155" s="27">
        <v>45832</v>
      </c>
      <c r="F155" s="27">
        <v>45835</v>
      </c>
      <c r="G155" s="28">
        <v>54949000</v>
      </c>
      <c r="H155" s="10">
        <v>8735</v>
      </c>
      <c r="I155" s="28">
        <f>IF(B155="","",_xlfn.XLOOKUP(H155,'EV 업데이트'!C:C,'EV 업데이트'!X:X))</f>
        <v>50</v>
      </c>
      <c r="J155" s="10" t="str">
        <f>IF(A155="","",IFERROR(_xlfn.XLOOKUP(H155,'EV 업데이트'!C:C,'EV 업데이트'!Y:Y),""))</f>
        <v>롯데렌탈 주식회사</v>
      </c>
      <c r="K155" s="10" t="str">
        <f>IF(A155="","",IFERROR(_xlfn.XLOOKUP(H155,'EV 업데이트'!C:C,'EV 업데이트'!W:W),""))</f>
        <v>New Model Y RWD</v>
      </c>
      <c r="L155" s="27">
        <f>IF(A155="","",E155+9)</f>
        <v>45841</v>
      </c>
      <c r="M155" s="10" t="str">
        <f>IF(B155="","",_xlfn.XLOOKUP(H155,'EV 업데이트'!C:C,'EV 업데이트'!G:G))</f>
        <v>지급신청(출고)</v>
      </c>
      <c r="N155" s="10" t="s">
        <v>247</v>
      </c>
      <c r="O155" s="10" t="s">
        <v>587</v>
      </c>
    </row>
    <row r="156" spans="1:15" hidden="1">
      <c r="A156" s="27">
        <v>45839</v>
      </c>
      <c r="B156" s="10" t="s">
        <v>1041</v>
      </c>
      <c r="C156" s="10" t="s">
        <v>1042</v>
      </c>
      <c r="D156" s="10" t="s">
        <v>1043</v>
      </c>
      <c r="E156" s="27">
        <v>45832</v>
      </c>
      <c r="F156" s="27">
        <v>45835</v>
      </c>
      <c r="G156" s="28">
        <v>54949000</v>
      </c>
      <c r="H156" s="10">
        <v>8735</v>
      </c>
      <c r="I156" s="28">
        <f>IF(B156="","",_xlfn.XLOOKUP(H156,'EV 업데이트'!C:C,'EV 업데이트'!X:X))</f>
        <v>50</v>
      </c>
      <c r="J156" s="10" t="str">
        <f>IF(A156="","",IFERROR(_xlfn.XLOOKUP(H156,'EV 업데이트'!C:C,'EV 업데이트'!Y:Y),""))</f>
        <v>롯데렌탈 주식회사</v>
      </c>
      <c r="K156" s="10" t="str">
        <f>IF(A156="","",IFERROR(_xlfn.XLOOKUP(H156,'EV 업데이트'!C:C,'EV 업데이트'!W:W),""))</f>
        <v>New Model Y RWD</v>
      </c>
      <c r="L156" s="27">
        <f>IF(A156="","",E156+9)</f>
        <v>45841</v>
      </c>
      <c r="M156" s="10" t="str">
        <f>IF(B156="","",_xlfn.XLOOKUP(H156,'EV 업데이트'!C:C,'EV 업데이트'!G:G))</f>
        <v>지급신청(출고)</v>
      </c>
      <c r="N156" s="10" t="s">
        <v>247</v>
      </c>
      <c r="O156" s="10" t="s">
        <v>587</v>
      </c>
    </row>
    <row r="157" spans="1:15" hidden="1">
      <c r="A157" s="27">
        <v>45839</v>
      </c>
      <c r="B157" s="10" t="s">
        <v>1044</v>
      </c>
      <c r="C157" s="10" t="s">
        <v>1045</v>
      </c>
      <c r="D157" s="10" t="s">
        <v>1046</v>
      </c>
      <c r="E157" s="27">
        <v>45832</v>
      </c>
      <c r="F157" s="27">
        <v>45835</v>
      </c>
      <c r="G157" s="28">
        <v>54949000</v>
      </c>
      <c r="H157" s="10">
        <v>8735</v>
      </c>
      <c r="I157" s="28">
        <f>IF(B157="","",_xlfn.XLOOKUP(H157,'EV 업데이트'!C:C,'EV 업데이트'!X:X))</f>
        <v>50</v>
      </c>
      <c r="J157" s="10" t="str">
        <f>IF(A157="","",IFERROR(_xlfn.XLOOKUP(H157,'EV 업데이트'!C:C,'EV 업데이트'!Y:Y),""))</f>
        <v>롯데렌탈 주식회사</v>
      </c>
      <c r="K157" s="10" t="str">
        <f>IF(A157="","",IFERROR(_xlfn.XLOOKUP(H157,'EV 업데이트'!C:C,'EV 업데이트'!W:W),""))</f>
        <v>New Model Y RWD</v>
      </c>
      <c r="L157" s="27">
        <f>IF(A157="","",E157+9)</f>
        <v>45841</v>
      </c>
      <c r="M157" s="10" t="str">
        <f>IF(B157="","",_xlfn.XLOOKUP(H157,'EV 업데이트'!C:C,'EV 업데이트'!G:G))</f>
        <v>지급신청(출고)</v>
      </c>
      <c r="N157" s="10" t="s">
        <v>247</v>
      </c>
      <c r="O157" s="10" t="s">
        <v>587</v>
      </c>
    </row>
    <row r="158" spans="1:15" hidden="1">
      <c r="A158" s="27">
        <v>45839</v>
      </c>
      <c r="B158" s="10" t="s">
        <v>1047</v>
      </c>
      <c r="C158" s="10" t="s">
        <v>1048</v>
      </c>
      <c r="D158" s="10" t="s">
        <v>1049</v>
      </c>
      <c r="E158" s="27">
        <v>45832</v>
      </c>
      <c r="F158" s="27">
        <v>45835</v>
      </c>
      <c r="G158" s="28">
        <v>54949000</v>
      </c>
      <c r="H158" s="10">
        <v>8735</v>
      </c>
      <c r="I158" s="28">
        <f>IF(B158="","",_xlfn.XLOOKUP(H158,'EV 업데이트'!C:C,'EV 업데이트'!X:X))</f>
        <v>50</v>
      </c>
      <c r="J158" s="10" t="str">
        <f>IF(A158="","",IFERROR(_xlfn.XLOOKUP(H158,'EV 업데이트'!C:C,'EV 업데이트'!Y:Y),""))</f>
        <v>롯데렌탈 주식회사</v>
      </c>
      <c r="K158" s="10" t="str">
        <f>IF(A158="","",IFERROR(_xlfn.XLOOKUP(H158,'EV 업데이트'!C:C,'EV 업데이트'!W:W),""))</f>
        <v>New Model Y RWD</v>
      </c>
      <c r="L158" s="27">
        <f>IF(A158="","",E158+9)</f>
        <v>45841</v>
      </c>
      <c r="M158" s="10" t="str">
        <f>IF(B158="","",_xlfn.XLOOKUP(H158,'EV 업데이트'!C:C,'EV 업데이트'!G:G))</f>
        <v>지급신청(출고)</v>
      </c>
      <c r="N158" s="10" t="s">
        <v>247</v>
      </c>
      <c r="O158" s="10" t="s">
        <v>587</v>
      </c>
    </row>
    <row r="159" spans="1:15" hidden="1">
      <c r="A159" s="27">
        <v>45839</v>
      </c>
      <c r="B159" s="10" t="s">
        <v>1050</v>
      </c>
      <c r="C159" s="10" t="s">
        <v>1051</v>
      </c>
      <c r="D159" s="10" t="s">
        <v>1052</v>
      </c>
      <c r="E159" s="27">
        <v>45832</v>
      </c>
      <c r="F159" s="27">
        <v>45835</v>
      </c>
      <c r="G159" s="28">
        <v>54949000</v>
      </c>
      <c r="H159" s="10">
        <v>8735</v>
      </c>
      <c r="I159" s="28">
        <f>IF(B159="","",_xlfn.XLOOKUP(H159,'EV 업데이트'!C:C,'EV 업데이트'!X:X))</f>
        <v>50</v>
      </c>
      <c r="J159" s="10" t="str">
        <f>IF(A159="","",IFERROR(_xlfn.XLOOKUP(H159,'EV 업데이트'!C:C,'EV 업데이트'!Y:Y),""))</f>
        <v>롯데렌탈 주식회사</v>
      </c>
      <c r="K159" s="10" t="str">
        <f>IF(A159="","",IFERROR(_xlfn.XLOOKUP(H159,'EV 업데이트'!C:C,'EV 업데이트'!W:W),""))</f>
        <v>New Model Y RWD</v>
      </c>
      <c r="L159" s="27">
        <f>IF(A159="","",E159+9)</f>
        <v>45841</v>
      </c>
      <c r="M159" s="10" t="str">
        <f>IF(B159="","",_xlfn.XLOOKUP(H159,'EV 업데이트'!C:C,'EV 업데이트'!G:G))</f>
        <v>지급신청(출고)</v>
      </c>
      <c r="N159" s="10" t="s">
        <v>247</v>
      </c>
      <c r="O159" s="10" t="s">
        <v>587</v>
      </c>
    </row>
    <row r="160" spans="1:15" hidden="1">
      <c r="A160" s="27">
        <v>45839</v>
      </c>
      <c r="B160" s="10" t="s">
        <v>1053</v>
      </c>
      <c r="C160" s="10" t="s">
        <v>1054</v>
      </c>
      <c r="D160" s="10" t="s">
        <v>1055</v>
      </c>
      <c r="E160" s="27">
        <v>45832</v>
      </c>
      <c r="F160" s="27">
        <v>45835</v>
      </c>
      <c r="G160" s="28">
        <v>54949000</v>
      </c>
      <c r="H160" s="10">
        <v>8735</v>
      </c>
      <c r="I160" s="28">
        <f>IF(B160="","",_xlfn.XLOOKUP(H160,'EV 업데이트'!C:C,'EV 업데이트'!X:X))</f>
        <v>50</v>
      </c>
      <c r="J160" s="10" t="str">
        <f>IF(A160="","",IFERROR(_xlfn.XLOOKUP(H160,'EV 업데이트'!C:C,'EV 업데이트'!Y:Y),""))</f>
        <v>롯데렌탈 주식회사</v>
      </c>
      <c r="K160" s="10" t="str">
        <f>IF(A160="","",IFERROR(_xlfn.XLOOKUP(H160,'EV 업데이트'!C:C,'EV 업데이트'!W:W),""))</f>
        <v>New Model Y RWD</v>
      </c>
      <c r="L160" s="27">
        <f>IF(A160="","",E160+9)</f>
        <v>45841</v>
      </c>
      <c r="M160" s="10" t="str">
        <f>IF(B160="","",_xlfn.XLOOKUP(H160,'EV 업데이트'!C:C,'EV 업데이트'!G:G))</f>
        <v>지급신청(출고)</v>
      </c>
      <c r="N160" s="10" t="s">
        <v>247</v>
      </c>
      <c r="O160" s="10" t="s">
        <v>587</v>
      </c>
    </row>
    <row r="161" spans="1:15" hidden="1">
      <c r="A161" s="27">
        <v>45839</v>
      </c>
      <c r="B161" s="10" t="s">
        <v>1056</v>
      </c>
      <c r="C161" s="10" t="s">
        <v>1057</v>
      </c>
      <c r="D161" s="10" t="s">
        <v>1058</v>
      </c>
      <c r="E161" s="27">
        <v>45832</v>
      </c>
      <c r="F161" s="27">
        <v>45835</v>
      </c>
      <c r="G161" s="28">
        <v>54949000</v>
      </c>
      <c r="H161" s="10">
        <v>8735</v>
      </c>
      <c r="I161" s="28">
        <f>IF(B161="","",_xlfn.XLOOKUP(H161,'EV 업데이트'!C:C,'EV 업데이트'!X:X))</f>
        <v>50</v>
      </c>
      <c r="J161" s="10" t="str">
        <f>IF(A161="","",IFERROR(_xlfn.XLOOKUP(H161,'EV 업데이트'!C:C,'EV 업데이트'!Y:Y),""))</f>
        <v>롯데렌탈 주식회사</v>
      </c>
      <c r="K161" s="10" t="str">
        <f>IF(A161="","",IFERROR(_xlfn.XLOOKUP(H161,'EV 업데이트'!C:C,'EV 업데이트'!W:W),""))</f>
        <v>New Model Y RWD</v>
      </c>
      <c r="L161" s="27">
        <f>IF(A161="","",E161+9)</f>
        <v>45841</v>
      </c>
      <c r="M161" s="10" t="str">
        <f>IF(B161="","",_xlfn.XLOOKUP(H161,'EV 업데이트'!C:C,'EV 업데이트'!G:G))</f>
        <v>지급신청(출고)</v>
      </c>
      <c r="N161" s="10" t="s">
        <v>247</v>
      </c>
      <c r="O161" s="10" t="s">
        <v>587</v>
      </c>
    </row>
    <row r="162" spans="1:15" hidden="1">
      <c r="A162" s="27">
        <v>45839</v>
      </c>
      <c r="B162" s="10" t="s">
        <v>1059</v>
      </c>
      <c r="C162" s="10" t="s">
        <v>1060</v>
      </c>
      <c r="D162" s="10" t="s">
        <v>1061</v>
      </c>
      <c r="E162" s="27">
        <v>45832</v>
      </c>
      <c r="F162" s="27">
        <v>45835</v>
      </c>
      <c r="G162" s="28">
        <v>54949000</v>
      </c>
      <c r="H162" s="10">
        <v>8735</v>
      </c>
      <c r="I162" s="28">
        <f>IF(B162="","",_xlfn.XLOOKUP(H162,'EV 업데이트'!C:C,'EV 업데이트'!X:X))</f>
        <v>50</v>
      </c>
      <c r="J162" s="10" t="str">
        <f>IF(A162="","",IFERROR(_xlfn.XLOOKUP(H162,'EV 업데이트'!C:C,'EV 업데이트'!Y:Y),""))</f>
        <v>롯데렌탈 주식회사</v>
      </c>
      <c r="K162" s="10" t="str">
        <f>IF(A162="","",IFERROR(_xlfn.XLOOKUP(H162,'EV 업데이트'!C:C,'EV 업데이트'!W:W),""))</f>
        <v>New Model Y RWD</v>
      </c>
      <c r="L162" s="27">
        <f>IF(A162="","",E162+9)</f>
        <v>45841</v>
      </c>
      <c r="M162" s="10" t="str">
        <f>IF(B162="","",_xlfn.XLOOKUP(H162,'EV 업데이트'!C:C,'EV 업데이트'!G:G))</f>
        <v>지급신청(출고)</v>
      </c>
      <c r="N162" s="10" t="s">
        <v>247</v>
      </c>
      <c r="O162" s="10" t="s">
        <v>587</v>
      </c>
    </row>
    <row r="163" spans="1:15" hidden="1">
      <c r="A163" s="27">
        <v>45839</v>
      </c>
      <c r="B163" s="10" t="s">
        <v>1062</v>
      </c>
      <c r="C163" s="10" t="s">
        <v>1063</v>
      </c>
      <c r="D163" s="10" t="s">
        <v>1064</v>
      </c>
      <c r="E163" s="27">
        <v>45832</v>
      </c>
      <c r="F163" s="27">
        <v>45835</v>
      </c>
      <c r="G163" s="28">
        <v>54949000</v>
      </c>
      <c r="H163" s="10">
        <v>8735</v>
      </c>
      <c r="I163" s="28">
        <f>IF(B163="","",_xlfn.XLOOKUP(H163,'EV 업데이트'!C:C,'EV 업데이트'!X:X))</f>
        <v>50</v>
      </c>
      <c r="J163" s="10" t="str">
        <f>IF(A163="","",IFERROR(_xlfn.XLOOKUP(H163,'EV 업데이트'!C:C,'EV 업데이트'!Y:Y),""))</f>
        <v>롯데렌탈 주식회사</v>
      </c>
      <c r="K163" s="10" t="str">
        <f>IF(A163="","",IFERROR(_xlfn.XLOOKUP(H163,'EV 업데이트'!C:C,'EV 업데이트'!W:W),""))</f>
        <v>New Model Y RWD</v>
      </c>
      <c r="L163" s="27">
        <f>IF(A163="","",E163+9)</f>
        <v>45841</v>
      </c>
      <c r="M163" s="10" t="str">
        <f>IF(B163="","",_xlfn.XLOOKUP(H163,'EV 업데이트'!C:C,'EV 업데이트'!G:G))</f>
        <v>지급신청(출고)</v>
      </c>
      <c r="N163" s="10" t="s">
        <v>247</v>
      </c>
      <c r="O163" s="10" t="s">
        <v>587</v>
      </c>
    </row>
    <row r="164" spans="1:15" hidden="1">
      <c r="A164" s="27">
        <v>45839</v>
      </c>
      <c r="B164" s="10" t="s">
        <v>1065</v>
      </c>
      <c r="C164" s="10" t="s">
        <v>1066</v>
      </c>
      <c r="D164" s="10" t="s">
        <v>1067</v>
      </c>
      <c r="E164" s="27">
        <v>45832</v>
      </c>
      <c r="F164" s="27">
        <v>45835</v>
      </c>
      <c r="G164" s="28">
        <v>54949000</v>
      </c>
      <c r="H164" s="10">
        <v>8735</v>
      </c>
      <c r="I164" s="28">
        <f>IF(B164="","",_xlfn.XLOOKUP(H164,'EV 업데이트'!C:C,'EV 업데이트'!X:X))</f>
        <v>50</v>
      </c>
      <c r="J164" s="10" t="str">
        <f>IF(A164="","",IFERROR(_xlfn.XLOOKUP(H164,'EV 업데이트'!C:C,'EV 업데이트'!Y:Y),""))</f>
        <v>롯데렌탈 주식회사</v>
      </c>
      <c r="K164" s="10" t="str">
        <f>IF(A164="","",IFERROR(_xlfn.XLOOKUP(H164,'EV 업데이트'!C:C,'EV 업데이트'!W:W),""))</f>
        <v>New Model Y RWD</v>
      </c>
      <c r="L164" s="27">
        <f>IF(A164="","",E164+9)</f>
        <v>45841</v>
      </c>
      <c r="M164" s="10" t="str">
        <f>IF(B164="","",_xlfn.XLOOKUP(H164,'EV 업데이트'!C:C,'EV 업데이트'!G:G))</f>
        <v>지급신청(출고)</v>
      </c>
      <c r="N164" s="10" t="s">
        <v>247</v>
      </c>
      <c r="O164" s="10" t="s">
        <v>587</v>
      </c>
    </row>
    <row r="165" spans="1:15" hidden="1">
      <c r="A165" s="27">
        <v>45839</v>
      </c>
      <c r="B165" s="10" t="s">
        <v>1068</v>
      </c>
      <c r="C165" s="10" t="s">
        <v>1069</v>
      </c>
      <c r="D165" s="10" t="s">
        <v>1070</v>
      </c>
      <c r="E165" s="27">
        <v>45832</v>
      </c>
      <c r="F165" s="27">
        <v>45835</v>
      </c>
      <c r="G165" s="28">
        <v>54949000</v>
      </c>
      <c r="H165" s="10">
        <v>8735</v>
      </c>
      <c r="I165" s="28">
        <f>IF(B165="","",_xlfn.XLOOKUP(H165,'EV 업데이트'!C:C,'EV 업데이트'!X:X))</f>
        <v>50</v>
      </c>
      <c r="J165" s="10" t="str">
        <f>IF(A165="","",IFERROR(_xlfn.XLOOKUP(H165,'EV 업데이트'!C:C,'EV 업데이트'!Y:Y),""))</f>
        <v>롯데렌탈 주식회사</v>
      </c>
      <c r="K165" s="10" t="str">
        <f>IF(A165="","",IFERROR(_xlfn.XLOOKUP(H165,'EV 업데이트'!C:C,'EV 업데이트'!W:W),""))</f>
        <v>New Model Y RWD</v>
      </c>
      <c r="L165" s="27">
        <f>IF(A165="","",E165+9)</f>
        <v>45841</v>
      </c>
      <c r="M165" s="10" t="str">
        <f>IF(B165="","",_xlfn.XLOOKUP(H165,'EV 업데이트'!C:C,'EV 업데이트'!G:G))</f>
        <v>지급신청(출고)</v>
      </c>
      <c r="N165" s="10" t="s">
        <v>247</v>
      </c>
      <c r="O165" s="10" t="s">
        <v>587</v>
      </c>
    </row>
    <row r="166" spans="1:15" hidden="1">
      <c r="A166" s="27">
        <v>45839</v>
      </c>
      <c r="B166" s="10" t="s">
        <v>1071</v>
      </c>
      <c r="C166" s="10" t="s">
        <v>1072</v>
      </c>
      <c r="D166" s="10" t="s">
        <v>1073</v>
      </c>
      <c r="E166" s="27">
        <v>45832</v>
      </c>
      <c r="F166" s="27">
        <v>45835</v>
      </c>
      <c r="G166" s="28">
        <v>54949000</v>
      </c>
      <c r="H166" s="10">
        <v>8735</v>
      </c>
      <c r="I166" s="28">
        <f>IF(B166="","",_xlfn.XLOOKUP(H166,'EV 업데이트'!C:C,'EV 업데이트'!X:X))</f>
        <v>50</v>
      </c>
      <c r="J166" s="10" t="str">
        <f>IF(A166="","",IFERROR(_xlfn.XLOOKUP(H166,'EV 업데이트'!C:C,'EV 업데이트'!Y:Y),""))</f>
        <v>롯데렌탈 주식회사</v>
      </c>
      <c r="K166" s="10" t="str">
        <f>IF(A166="","",IFERROR(_xlfn.XLOOKUP(H166,'EV 업데이트'!C:C,'EV 업데이트'!W:W),""))</f>
        <v>New Model Y RWD</v>
      </c>
      <c r="L166" s="27">
        <f>IF(A166="","",E166+9)</f>
        <v>45841</v>
      </c>
      <c r="M166" s="10" t="str">
        <f>IF(B166="","",_xlfn.XLOOKUP(H166,'EV 업데이트'!C:C,'EV 업데이트'!G:G))</f>
        <v>지급신청(출고)</v>
      </c>
      <c r="N166" s="10" t="s">
        <v>247</v>
      </c>
      <c r="O166" s="10" t="s">
        <v>587</v>
      </c>
    </row>
    <row r="167" spans="1:15" hidden="1">
      <c r="A167" s="27">
        <v>45839</v>
      </c>
      <c r="B167" s="10" t="s">
        <v>1074</v>
      </c>
      <c r="C167" s="10" t="s">
        <v>1075</v>
      </c>
      <c r="D167" s="10" t="s">
        <v>1076</v>
      </c>
      <c r="E167" s="27">
        <v>45832</v>
      </c>
      <c r="F167" s="27">
        <v>45835</v>
      </c>
      <c r="G167" s="28">
        <v>54949000</v>
      </c>
      <c r="H167" s="10">
        <v>8735</v>
      </c>
      <c r="I167" s="28">
        <f>IF(B167="","",_xlfn.XLOOKUP(H167,'EV 업데이트'!C:C,'EV 업데이트'!X:X))</f>
        <v>50</v>
      </c>
      <c r="J167" s="10" t="str">
        <f>IF(A167="","",IFERROR(_xlfn.XLOOKUP(H167,'EV 업데이트'!C:C,'EV 업데이트'!Y:Y),""))</f>
        <v>롯데렌탈 주식회사</v>
      </c>
      <c r="K167" s="10" t="str">
        <f>IF(A167="","",IFERROR(_xlfn.XLOOKUP(H167,'EV 업데이트'!C:C,'EV 업데이트'!W:W),""))</f>
        <v>New Model Y RWD</v>
      </c>
      <c r="L167" s="27">
        <f>IF(A167="","",E167+9)</f>
        <v>45841</v>
      </c>
      <c r="M167" s="10" t="str">
        <f>IF(B167="","",_xlfn.XLOOKUP(H167,'EV 업데이트'!C:C,'EV 업데이트'!G:G))</f>
        <v>지급신청(출고)</v>
      </c>
      <c r="N167" s="10" t="s">
        <v>247</v>
      </c>
      <c r="O167" s="10" t="s">
        <v>587</v>
      </c>
    </row>
    <row r="168" spans="1:15" hidden="1">
      <c r="A168" s="27">
        <v>45839</v>
      </c>
      <c r="B168" s="10" t="s">
        <v>1077</v>
      </c>
      <c r="C168" s="10" t="s">
        <v>1078</v>
      </c>
      <c r="D168" s="10" t="s">
        <v>1079</v>
      </c>
      <c r="E168" s="27">
        <v>45832</v>
      </c>
      <c r="F168" s="27">
        <v>45835</v>
      </c>
      <c r="G168" s="28">
        <v>54949000</v>
      </c>
      <c r="H168" s="10">
        <v>8735</v>
      </c>
      <c r="I168" s="28">
        <f>IF(B168="","",_xlfn.XLOOKUP(H168,'EV 업데이트'!C:C,'EV 업데이트'!X:X))</f>
        <v>50</v>
      </c>
      <c r="J168" s="10" t="str">
        <f>IF(A168="","",IFERROR(_xlfn.XLOOKUP(H168,'EV 업데이트'!C:C,'EV 업데이트'!Y:Y),""))</f>
        <v>롯데렌탈 주식회사</v>
      </c>
      <c r="K168" s="10" t="str">
        <f>IF(A168="","",IFERROR(_xlfn.XLOOKUP(H168,'EV 업데이트'!C:C,'EV 업데이트'!W:W),""))</f>
        <v>New Model Y RWD</v>
      </c>
      <c r="L168" s="27">
        <f>IF(A168="","",E168+9)</f>
        <v>45841</v>
      </c>
      <c r="M168" s="10" t="str">
        <f>IF(B168="","",_xlfn.XLOOKUP(H168,'EV 업데이트'!C:C,'EV 업데이트'!G:G))</f>
        <v>지급신청(출고)</v>
      </c>
      <c r="N168" s="10" t="s">
        <v>247</v>
      </c>
      <c r="O168" s="10" t="s">
        <v>587</v>
      </c>
    </row>
    <row r="169" spans="1:15" hidden="1">
      <c r="A169" s="27">
        <v>45839</v>
      </c>
      <c r="B169" s="10" t="s">
        <v>1080</v>
      </c>
      <c r="C169" s="10" t="s">
        <v>1081</v>
      </c>
      <c r="D169" s="10" t="s">
        <v>1082</v>
      </c>
      <c r="E169" s="27">
        <v>45832</v>
      </c>
      <c r="F169" s="27">
        <v>45835</v>
      </c>
      <c r="G169" s="28">
        <v>54949000</v>
      </c>
      <c r="H169" s="10">
        <v>8735</v>
      </c>
      <c r="I169" s="28">
        <f>IF(B169="","",_xlfn.XLOOKUP(H169,'EV 업데이트'!C:C,'EV 업데이트'!X:X))</f>
        <v>50</v>
      </c>
      <c r="J169" s="10" t="str">
        <f>IF(A169="","",IFERROR(_xlfn.XLOOKUP(H169,'EV 업데이트'!C:C,'EV 업데이트'!Y:Y),""))</f>
        <v>롯데렌탈 주식회사</v>
      </c>
      <c r="K169" s="10" t="str">
        <f>IF(A169="","",IFERROR(_xlfn.XLOOKUP(H169,'EV 업데이트'!C:C,'EV 업데이트'!W:W),""))</f>
        <v>New Model Y RWD</v>
      </c>
      <c r="L169" s="27">
        <f>IF(A169="","",E169+9)</f>
        <v>45841</v>
      </c>
      <c r="M169" s="10" t="str">
        <f>IF(B169="","",_xlfn.XLOOKUP(H169,'EV 업데이트'!C:C,'EV 업데이트'!G:G))</f>
        <v>지급신청(출고)</v>
      </c>
      <c r="N169" s="10" t="s">
        <v>247</v>
      </c>
      <c r="O169" s="10" t="s">
        <v>587</v>
      </c>
    </row>
    <row r="170" spans="1:15" hidden="1">
      <c r="A170" s="27">
        <v>45839</v>
      </c>
      <c r="B170" s="10" t="s">
        <v>1083</v>
      </c>
      <c r="C170" s="10" t="s">
        <v>1084</v>
      </c>
      <c r="D170" s="10" t="s">
        <v>1085</v>
      </c>
      <c r="E170" s="27">
        <v>45832</v>
      </c>
      <c r="F170" s="27">
        <v>45835</v>
      </c>
      <c r="G170" s="28">
        <v>54949000</v>
      </c>
      <c r="H170" s="10">
        <v>8735</v>
      </c>
      <c r="I170" s="28">
        <f>IF(B170="","",_xlfn.XLOOKUP(H170,'EV 업데이트'!C:C,'EV 업데이트'!X:X))</f>
        <v>50</v>
      </c>
      <c r="J170" s="10" t="str">
        <f>IF(A170="","",IFERROR(_xlfn.XLOOKUP(H170,'EV 업데이트'!C:C,'EV 업데이트'!Y:Y),""))</f>
        <v>롯데렌탈 주식회사</v>
      </c>
      <c r="K170" s="10" t="str">
        <f>IF(A170="","",IFERROR(_xlfn.XLOOKUP(H170,'EV 업데이트'!C:C,'EV 업데이트'!W:W),""))</f>
        <v>New Model Y RWD</v>
      </c>
      <c r="L170" s="27">
        <f>IF(A170="","",E170+9)</f>
        <v>45841</v>
      </c>
      <c r="M170" s="10" t="str">
        <f>IF(B170="","",_xlfn.XLOOKUP(H170,'EV 업데이트'!C:C,'EV 업데이트'!G:G))</f>
        <v>지급신청(출고)</v>
      </c>
      <c r="N170" s="10" t="s">
        <v>247</v>
      </c>
      <c r="O170" s="10" t="s">
        <v>587</v>
      </c>
    </row>
    <row r="171" spans="1:15" hidden="1">
      <c r="A171" s="27">
        <v>45839</v>
      </c>
      <c r="B171" s="10" t="s">
        <v>1086</v>
      </c>
      <c r="C171" s="10" t="s">
        <v>1087</v>
      </c>
      <c r="D171" s="10" t="s">
        <v>1088</v>
      </c>
      <c r="E171" s="27">
        <v>45832</v>
      </c>
      <c r="F171" s="27">
        <v>45835</v>
      </c>
      <c r="G171" s="28">
        <v>52190000</v>
      </c>
      <c r="H171" s="10">
        <v>8735</v>
      </c>
      <c r="I171" s="28">
        <f>IF(B171="","",_xlfn.XLOOKUP(H171,'EV 업데이트'!C:C,'EV 업데이트'!X:X))</f>
        <v>50</v>
      </c>
      <c r="J171" s="10" t="str">
        <f>IF(A171="","",IFERROR(_xlfn.XLOOKUP(H171,'EV 업데이트'!C:C,'EV 업데이트'!Y:Y),""))</f>
        <v>롯데렌탈 주식회사</v>
      </c>
      <c r="K171" s="10" t="str">
        <f>IF(A171="","",IFERROR(_xlfn.XLOOKUP(H171,'EV 업데이트'!C:C,'EV 업데이트'!W:W),""))</f>
        <v>New Model Y RWD</v>
      </c>
      <c r="L171" s="27">
        <f>IF(A171="","",E171+9)</f>
        <v>45841</v>
      </c>
      <c r="M171" s="10" t="str">
        <f>IF(B171="","",_xlfn.XLOOKUP(H171,'EV 업데이트'!C:C,'EV 업데이트'!G:G))</f>
        <v>지급신청(출고)</v>
      </c>
      <c r="N171" s="10" t="s">
        <v>247</v>
      </c>
      <c r="O171" s="10" t="s">
        <v>587</v>
      </c>
    </row>
    <row r="172" spans="1:15" hidden="1">
      <c r="A172" s="27">
        <v>45839</v>
      </c>
      <c r="B172" s="10" t="s">
        <v>1089</v>
      </c>
      <c r="C172" s="10" t="s">
        <v>1090</v>
      </c>
      <c r="D172" s="10" t="s">
        <v>1091</v>
      </c>
      <c r="E172" s="27">
        <v>45832</v>
      </c>
      <c r="F172" s="27">
        <v>45835</v>
      </c>
      <c r="G172" s="28">
        <v>52190000</v>
      </c>
      <c r="H172" s="10">
        <v>8735</v>
      </c>
      <c r="I172" s="28">
        <f>IF(B172="","",_xlfn.XLOOKUP(H172,'EV 업데이트'!C:C,'EV 업데이트'!X:X))</f>
        <v>50</v>
      </c>
      <c r="J172" s="10" t="str">
        <f>IF(A172="","",IFERROR(_xlfn.XLOOKUP(H172,'EV 업데이트'!C:C,'EV 업데이트'!Y:Y),""))</f>
        <v>롯데렌탈 주식회사</v>
      </c>
      <c r="K172" s="10" t="str">
        <f>IF(A172="","",IFERROR(_xlfn.XLOOKUP(H172,'EV 업데이트'!C:C,'EV 업데이트'!W:W),""))</f>
        <v>New Model Y RWD</v>
      </c>
      <c r="L172" s="27">
        <f>IF(A172="","",E172+9)</f>
        <v>45841</v>
      </c>
      <c r="M172" s="10" t="str">
        <f>IF(B172="","",_xlfn.XLOOKUP(H172,'EV 업데이트'!C:C,'EV 업데이트'!G:G))</f>
        <v>지급신청(출고)</v>
      </c>
      <c r="N172" s="10" t="s">
        <v>247</v>
      </c>
      <c r="O172" s="10" t="s">
        <v>587</v>
      </c>
    </row>
    <row r="173" spans="1:15" hidden="1">
      <c r="A173" s="27">
        <v>45839</v>
      </c>
      <c r="B173" s="10" t="s">
        <v>1092</v>
      </c>
      <c r="C173" s="10" t="s">
        <v>1093</v>
      </c>
      <c r="D173" s="10" t="s">
        <v>1094</v>
      </c>
      <c r="E173" s="27">
        <v>45832</v>
      </c>
      <c r="F173" s="27">
        <v>45835</v>
      </c>
      <c r="G173" s="28">
        <v>52190000</v>
      </c>
      <c r="H173" s="10">
        <v>8735</v>
      </c>
      <c r="I173" s="28">
        <f>IF(B173="","",_xlfn.XLOOKUP(H173,'EV 업데이트'!C:C,'EV 업데이트'!X:X))</f>
        <v>50</v>
      </c>
      <c r="J173" s="10" t="str">
        <f>IF(A173="","",IFERROR(_xlfn.XLOOKUP(H173,'EV 업데이트'!C:C,'EV 업데이트'!Y:Y),""))</f>
        <v>롯데렌탈 주식회사</v>
      </c>
      <c r="K173" s="10" t="str">
        <f>IF(A173="","",IFERROR(_xlfn.XLOOKUP(H173,'EV 업데이트'!C:C,'EV 업데이트'!W:W),""))</f>
        <v>New Model Y RWD</v>
      </c>
      <c r="L173" s="27">
        <f>IF(A173="","",E173+9)</f>
        <v>45841</v>
      </c>
      <c r="M173" s="10" t="str">
        <f>IF(B173="","",_xlfn.XLOOKUP(H173,'EV 업데이트'!C:C,'EV 업데이트'!G:G))</f>
        <v>지급신청(출고)</v>
      </c>
      <c r="N173" s="10" t="s">
        <v>247</v>
      </c>
      <c r="O173" s="10" t="s">
        <v>587</v>
      </c>
    </row>
    <row r="174" spans="1:15" hidden="1">
      <c r="A174" s="27">
        <v>45839</v>
      </c>
      <c r="B174" s="10" t="s">
        <v>1095</v>
      </c>
      <c r="C174" s="10" t="s">
        <v>1096</v>
      </c>
      <c r="D174" s="10" t="s">
        <v>1097</v>
      </c>
      <c r="E174" s="27">
        <v>45832</v>
      </c>
      <c r="F174" s="27">
        <v>45835</v>
      </c>
      <c r="G174" s="28">
        <v>52190000</v>
      </c>
      <c r="H174" s="10">
        <v>8735</v>
      </c>
      <c r="I174" s="28">
        <f>IF(B174="","",_xlfn.XLOOKUP(H174,'EV 업데이트'!C:C,'EV 업데이트'!X:X))</f>
        <v>50</v>
      </c>
      <c r="J174" s="10" t="str">
        <f>IF(A174="","",IFERROR(_xlfn.XLOOKUP(H174,'EV 업데이트'!C:C,'EV 업데이트'!Y:Y),""))</f>
        <v>롯데렌탈 주식회사</v>
      </c>
      <c r="K174" s="10" t="str">
        <f>IF(A174="","",IFERROR(_xlfn.XLOOKUP(H174,'EV 업데이트'!C:C,'EV 업데이트'!W:W),""))</f>
        <v>New Model Y RWD</v>
      </c>
      <c r="L174" s="27">
        <f>IF(A174="","",E174+9)</f>
        <v>45841</v>
      </c>
      <c r="M174" s="10" t="str">
        <f>IF(B174="","",_xlfn.XLOOKUP(H174,'EV 업데이트'!C:C,'EV 업데이트'!G:G))</f>
        <v>지급신청(출고)</v>
      </c>
      <c r="N174" s="10" t="s">
        <v>247</v>
      </c>
      <c r="O174" s="10" t="s">
        <v>587</v>
      </c>
    </row>
    <row r="175" spans="1:15" hidden="1">
      <c r="A175" s="27">
        <v>45839</v>
      </c>
      <c r="B175" s="10" t="s">
        <v>1098</v>
      </c>
      <c r="C175" s="10" t="s">
        <v>1099</v>
      </c>
      <c r="D175" s="10" t="s">
        <v>1100</v>
      </c>
      <c r="E175" s="27">
        <v>45832</v>
      </c>
      <c r="F175" s="27">
        <v>45835</v>
      </c>
      <c r="G175" s="28">
        <v>52190000</v>
      </c>
      <c r="H175" s="10">
        <v>8735</v>
      </c>
      <c r="I175" s="28">
        <f>IF(B175="","",_xlfn.XLOOKUP(H175,'EV 업데이트'!C:C,'EV 업데이트'!X:X))</f>
        <v>50</v>
      </c>
      <c r="J175" s="10" t="str">
        <f>IF(A175="","",IFERROR(_xlfn.XLOOKUP(H175,'EV 업데이트'!C:C,'EV 업데이트'!Y:Y),""))</f>
        <v>롯데렌탈 주식회사</v>
      </c>
      <c r="K175" s="10" t="str">
        <f>IF(A175="","",IFERROR(_xlfn.XLOOKUP(H175,'EV 업데이트'!C:C,'EV 업데이트'!W:W),""))</f>
        <v>New Model Y RWD</v>
      </c>
      <c r="L175" s="27">
        <f>IF(A175="","",E175+9)</f>
        <v>45841</v>
      </c>
      <c r="M175" s="10" t="str">
        <f>IF(B175="","",_xlfn.XLOOKUP(H175,'EV 업데이트'!C:C,'EV 업데이트'!G:G))</f>
        <v>지급신청(출고)</v>
      </c>
      <c r="N175" s="10" t="s">
        <v>247</v>
      </c>
      <c r="O175" s="10" t="s">
        <v>587</v>
      </c>
    </row>
    <row r="176" spans="1:15" hidden="1">
      <c r="A176" s="27">
        <v>45839</v>
      </c>
      <c r="B176" s="10" t="s">
        <v>1101</v>
      </c>
      <c r="C176" s="10" t="s">
        <v>1102</v>
      </c>
      <c r="D176" s="10" t="s">
        <v>1103</v>
      </c>
      <c r="E176" s="27">
        <v>45832</v>
      </c>
      <c r="F176" s="27">
        <v>45835</v>
      </c>
      <c r="G176" s="28">
        <v>52190000</v>
      </c>
      <c r="H176" s="10">
        <v>8735</v>
      </c>
      <c r="I176" s="28">
        <f>IF(B176="","",_xlfn.XLOOKUP(H176,'EV 업데이트'!C:C,'EV 업데이트'!X:X))</f>
        <v>50</v>
      </c>
      <c r="J176" s="10" t="str">
        <f>IF(A176="","",IFERROR(_xlfn.XLOOKUP(H176,'EV 업데이트'!C:C,'EV 업데이트'!Y:Y),""))</f>
        <v>롯데렌탈 주식회사</v>
      </c>
      <c r="K176" s="10" t="str">
        <f>IF(A176="","",IFERROR(_xlfn.XLOOKUP(H176,'EV 업데이트'!C:C,'EV 업데이트'!W:W),""))</f>
        <v>New Model Y RWD</v>
      </c>
      <c r="L176" s="27">
        <f>IF(A176="","",E176+9)</f>
        <v>45841</v>
      </c>
      <c r="M176" s="10" t="str">
        <f>IF(B176="","",_xlfn.XLOOKUP(H176,'EV 업데이트'!C:C,'EV 업데이트'!G:G))</f>
        <v>지급신청(출고)</v>
      </c>
      <c r="N176" s="10" t="s">
        <v>247</v>
      </c>
      <c r="O176" s="10" t="s">
        <v>587</v>
      </c>
    </row>
    <row r="177" spans="1:15" hidden="1">
      <c r="A177" s="27">
        <v>45839</v>
      </c>
      <c r="B177" s="10" t="s">
        <v>1104</v>
      </c>
      <c r="C177" s="10" t="s">
        <v>1105</v>
      </c>
      <c r="D177" s="10" t="s">
        <v>1106</v>
      </c>
      <c r="E177" s="27">
        <v>45832</v>
      </c>
      <c r="F177" s="27">
        <v>45835</v>
      </c>
      <c r="G177" s="28">
        <v>52190000</v>
      </c>
      <c r="H177" s="10">
        <v>8735</v>
      </c>
      <c r="I177" s="28">
        <f>IF(B177="","",_xlfn.XLOOKUP(H177,'EV 업데이트'!C:C,'EV 업데이트'!X:X))</f>
        <v>50</v>
      </c>
      <c r="J177" s="10" t="str">
        <f>IF(A177="","",IFERROR(_xlfn.XLOOKUP(H177,'EV 업데이트'!C:C,'EV 업데이트'!Y:Y),""))</f>
        <v>롯데렌탈 주식회사</v>
      </c>
      <c r="K177" s="10" t="str">
        <f>IF(A177="","",IFERROR(_xlfn.XLOOKUP(H177,'EV 업데이트'!C:C,'EV 업데이트'!W:W),""))</f>
        <v>New Model Y RWD</v>
      </c>
      <c r="L177" s="27">
        <f>IF(A177="","",E177+9)</f>
        <v>45841</v>
      </c>
      <c r="M177" s="10" t="str">
        <f>IF(B177="","",_xlfn.XLOOKUP(H177,'EV 업데이트'!C:C,'EV 업데이트'!G:G))</f>
        <v>지급신청(출고)</v>
      </c>
      <c r="N177" s="10" t="s">
        <v>247</v>
      </c>
      <c r="O177" s="10" t="s">
        <v>587</v>
      </c>
    </row>
    <row r="178" spans="1:15" hidden="1">
      <c r="A178" s="27">
        <v>45839</v>
      </c>
      <c r="B178" s="10" t="s">
        <v>1107</v>
      </c>
      <c r="C178" s="10" t="s">
        <v>1108</v>
      </c>
      <c r="D178" s="10" t="s">
        <v>1109</v>
      </c>
      <c r="E178" s="27">
        <v>45832</v>
      </c>
      <c r="F178" s="27">
        <v>45835</v>
      </c>
      <c r="G178" s="28">
        <v>52190000</v>
      </c>
      <c r="H178" s="10">
        <v>8735</v>
      </c>
      <c r="I178" s="28">
        <f>IF(B178="","",_xlfn.XLOOKUP(H178,'EV 업데이트'!C:C,'EV 업데이트'!X:X))</f>
        <v>50</v>
      </c>
      <c r="J178" s="10" t="str">
        <f>IF(A178="","",IFERROR(_xlfn.XLOOKUP(H178,'EV 업데이트'!C:C,'EV 업데이트'!Y:Y),""))</f>
        <v>롯데렌탈 주식회사</v>
      </c>
      <c r="K178" s="10" t="str">
        <f>IF(A178="","",IFERROR(_xlfn.XLOOKUP(H178,'EV 업데이트'!C:C,'EV 업데이트'!W:W),""))</f>
        <v>New Model Y RWD</v>
      </c>
      <c r="L178" s="27">
        <f>IF(A178="","",E178+9)</f>
        <v>45841</v>
      </c>
      <c r="M178" s="10" t="str">
        <f>IF(B178="","",_xlfn.XLOOKUP(H178,'EV 업데이트'!C:C,'EV 업데이트'!G:G))</f>
        <v>지급신청(출고)</v>
      </c>
      <c r="N178" s="10" t="s">
        <v>247</v>
      </c>
      <c r="O178" s="10" t="s">
        <v>587</v>
      </c>
    </row>
    <row r="179" spans="1:15" hidden="1">
      <c r="A179" s="27">
        <v>45839</v>
      </c>
      <c r="B179" s="10" t="s">
        <v>1110</v>
      </c>
      <c r="C179" s="10" t="s">
        <v>1111</v>
      </c>
      <c r="D179" s="10" t="s">
        <v>1112</v>
      </c>
      <c r="E179" s="27">
        <v>45832</v>
      </c>
      <c r="F179" s="27">
        <v>45835</v>
      </c>
      <c r="G179" s="28">
        <v>52190000</v>
      </c>
      <c r="H179" s="10">
        <v>8735</v>
      </c>
      <c r="I179" s="28">
        <f>IF(B179="","",_xlfn.XLOOKUP(H179,'EV 업데이트'!C:C,'EV 업데이트'!X:X))</f>
        <v>50</v>
      </c>
      <c r="J179" s="10" t="str">
        <f>IF(A179="","",IFERROR(_xlfn.XLOOKUP(H179,'EV 업데이트'!C:C,'EV 업데이트'!Y:Y),""))</f>
        <v>롯데렌탈 주식회사</v>
      </c>
      <c r="K179" s="10" t="str">
        <f>IF(A179="","",IFERROR(_xlfn.XLOOKUP(H179,'EV 업데이트'!C:C,'EV 업데이트'!W:W),""))</f>
        <v>New Model Y RWD</v>
      </c>
      <c r="L179" s="27">
        <f>IF(A179="","",E179+9)</f>
        <v>45841</v>
      </c>
      <c r="M179" s="10" t="str">
        <f>IF(B179="","",_xlfn.XLOOKUP(H179,'EV 업데이트'!C:C,'EV 업데이트'!G:G))</f>
        <v>지급신청(출고)</v>
      </c>
      <c r="N179" s="10" t="s">
        <v>247</v>
      </c>
      <c r="O179" s="10" t="s">
        <v>587</v>
      </c>
    </row>
    <row r="180" spans="1:15" hidden="1">
      <c r="A180" s="27">
        <v>45839</v>
      </c>
      <c r="B180" s="10" t="s">
        <v>1113</v>
      </c>
      <c r="C180" s="10" t="s">
        <v>1114</v>
      </c>
      <c r="D180" s="10" t="s">
        <v>1115</v>
      </c>
      <c r="E180" s="27">
        <v>45832</v>
      </c>
      <c r="F180" s="27">
        <v>45835</v>
      </c>
      <c r="G180" s="28">
        <v>52190000</v>
      </c>
      <c r="H180" s="10">
        <v>8735</v>
      </c>
      <c r="I180" s="28">
        <f>IF(B180="","",_xlfn.XLOOKUP(H180,'EV 업데이트'!C:C,'EV 업데이트'!X:X))</f>
        <v>50</v>
      </c>
      <c r="J180" s="10" t="str">
        <f>IF(A180="","",IFERROR(_xlfn.XLOOKUP(H180,'EV 업데이트'!C:C,'EV 업데이트'!Y:Y),""))</f>
        <v>롯데렌탈 주식회사</v>
      </c>
      <c r="K180" s="10" t="str">
        <f>IF(A180="","",IFERROR(_xlfn.XLOOKUP(H180,'EV 업데이트'!C:C,'EV 업데이트'!W:W),""))</f>
        <v>New Model Y RWD</v>
      </c>
      <c r="L180" s="27">
        <f>IF(A180="","",E180+9)</f>
        <v>45841</v>
      </c>
      <c r="M180" s="10" t="str">
        <f>IF(B180="","",_xlfn.XLOOKUP(H180,'EV 업데이트'!C:C,'EV 업데이트'!G:G))</f>
        <v>지급신청(출고)</v>
      </c>
      <c r="N180" s="10" t="s">
        <v>247</v>
      </c>
      <c r="O180" s="10" t="s">
        <v>587</v>
      </c>
    </row>
    <row r="181" spans="1:15" hidden="1">
      <c r="A181" s="27">
        <v>45839</v>
      </c>
      <c r="B181" s="10" t="s">
        <v>1116</v>
      </c>
      <c r="C181" s="10" t="s">
        <v>1117</v>
      </c>
      <c r="D181" s="10" t="s">
        <v>1118</v>
      </c>
      <c r="E181" s="27">
        <v>45832</v>
      </c>
      <c r="F181" s="27">
        <v>45835</v>
      </c>
      <c r="G181" s="28">
        <v>52190000</v>
      </c>
      <c r="H181" s="10">
        <v>8735</v>
      </c>
      <c r="I181" s="28">
        <f>IF(B181="","",_xlfn.XLOOKUP(H181,'EV 업데이트'!C:C,'EV 업데이트'!X:X))</f>
        <v>50</v>
      </c>
      <c r="J181" s="10" t="str">
        <f>IF(A181="","",IFERROR(_xlfn.XLOOKUP(H181,'EV 업데이트'!C:C,'EV 업데이트'!Y:Y),""))</f>
        <v>롯데렌탈 주식회사</v>
      </c>
      <c r="K181" s="10" t="str">
        <f>IF(A181="","",IFERROR(_xlfn.XLOOKUP(H181,'EV 업데이트'!C:C,'EV 업데이트'!W:W),""))</f>
        <v>New Model Y RWD</v>
      </c>
      <c r="L181" s="27">
        <f>IF(A181="","",E181+9)</f>
        <v>45841</v>
      </c>
      <c r="M181" s="10" t="str">
        <f>IF(B181="","",_xlfn.XLOOKUP(H181,'EV 업데이트'!C:C,'EV 업데이트'!G:G))</f>
        <v>지급신청(출고)</v>
      </c>
      <c r="N181" s="10" t="s">
        <v>247</v>
      </c>
      <c r="O181" s="10" t="s">
        <v>587</v>
      </c>
    </row>
    <row r="182" spans="1:15" hidden="1">
      <c r="A182" s="27">
        <v>45839</v>
      </c>
      <c r="B182" s="10" t="s">
        <v>1119</v>
      </c>
      <c r="C182" s="10" t="s">
        <v>1120</v>
      </c>
      <c r="D182" s="10" t="s">
        <v>1121</v>
      </c>
      <c r="E182" s="27">
        <v>45832</v>
      </c>
      <c r="F182" s="27">
        <v>45835</v>
      </c>
      <c r="G182" s="28">
        <v>52190000</v>
      </c>
      <c r="H182" s="10">
        <v>8735</v>
      </c>
      <c r="I182" s="28">
        <f>IF(B182="","",_xlfn.XLOOKUP(H182,'EV 업데이트'!C:C,'EV 업데이트'!X:X))</f>
        <v>50</v>
      </c>
      <c r="J182" s="10" t="str">
        <f>IF(A182="","",IFERROR(_xlfn.XLOOKUP(H182,'EV 업데이트'!C:C,'EV 업데이트'!Y:Y),""))</f>
        <v>롯데렌탈 주식회사</v>
      </c>
      <c r="K182" s="10" t="str">
        <f>IF(A182="","",IFERROR(_xlfn.XLOOKUP(H182,'EV 업데이트'!C:C,'EV 업데이트'!W:W),""))</f>
        <v>New Model Y RWD</v>
      </c>
      <c r="L182" s="27">
        <f>IF(A182="","",E182+9)</f>
        <v>45841</v>
      </c>
      <c r="M182" s="10" t="str">
        <f>IF(B182="","",_xlfn.XLOOKUP(H182,'EV 업데이트'!C:C,'EV 업데이트'!G:G))</f>
        <v>지급신청(출고)</v>
      </c>
      <c r="N182" s="10" t="s">
        <v>247</v>
      </c>
      <c r="O182" s="10" t="s">
        <v>587</v>
      </c>
    </row>
    <row r="183" spans="1:15" hidden="1">
      <c r="A183" s="27">
        <v>45839</v>
      </c>
      <c r="B183" s="10" t="s">
        <v>1122</v>
      </c>
      <c r="C183" s="10" t="s">
        <v>1123</v>
      </c>
      <c r="D183" s="10" t="s">
        <v>1124</v>
      </c>
      <c r="E183" s="27">
        <v>45832</v>
      </c>
      <c r="F183" s="27">
        <v>45835</v>
      </c>
      <c r="G183" s="28">
        <v>52190000</v>
      </c>
      <c r="H183" s="10">
        <v>8735</v>
      </c>
      <c r="I183" s="28">
        <f>IF(B183="","",_xlfn.XLOOKUP(H183,'EV 업데이트'!C:C,'EV 업데이트'!X:X))</f>
        <v>50</v>
      </c>
      <c r="J183" s="10" t="str">
        <f>IF(A183="","",IFERROR(_xlfn.XLOOKUP(H183,'EV 업데이트'!C:C,'EV 업데이트'!Y:Y),""))</f>
        <v>롯데렌탈 주식회사</v>
      </c>
      <c r="K183" s="10" t="str">
        <f>IF(A183="","",IFERROR(_xlfn.XLOOKUP(H183,'EV 업데이트'!C:C,'EV 업데이트'!W:W),""))</f>
        <v>New Model Y RWD</v>
      </c>
      <c r="L183" s="27">
        <f>IF(A183="","",E183+9)</f>
        <v>45841</v>
      </c>
      <c r="M183" s="10" t="str">
        <f>IF(B183="","",_xlfn.XLOOKUP(H183,'EV 업데이트'!C:C,'EV 업데이트'!G:G))</f>
        <v>지급신청(출고)</v>
      </c>
      <c r="N183" s="10" t="s">
        <v>247</v>
      </c>
      <c r="O183" s="10" t="s">
        <v>587</v>
      </c>
    </row>
    <row r="184" spans="1:15" hidden="1">
      <c r="A184" s="27">
        <v>45839</v>
      </c>
      <c r="B184" s="10" t="s">
        <v>1125</v>
      </c>
      <c r="C184" s="10" t="s">
        <v>1126</v>
      </c>
      <c r="D184" s="10" t="s">
        <v>1127</v>
      </c>
      <c r="E184" s="27">
        <v>45832</v>
      </c>
      <c r="F184" s="27">
        <v>45835</v>
      </c>
      <c r="G184" s="28">
        <v>52190000</v>
      </c>
      <c r="H184" s="10">
        <v>8735</v>
      </c>
      <c r="I184" s="28">
        <f>IF(B184="","",_xlfn.XLOOKUP(H184,'EV 업데이트'!C:C,'EV 업데이트'!X:X))</f>
        <v>50</v>
      </c>
      <c r="J184" s="10" t="str">
        <f>IF(A184="","",IFERROR(_xlfn.XLOOKUP(H184,'EV 업데이트'!C:C,'EV 업데이트'!Y:Y),""))</f>
        <v>롯데렌탈 주식회사</v>
      </c>
      <c r="K184" s="10" t="str">
        <f>IF(A184="","",IFERROR(_xlfn.XLOOKUP(H184,'EV 업데이트'!C:C,'EV 업데이트'!W:W),""))</f>
        <v>New Model Y RWD</v>
      </c>
      <c r="L184" s="27">
        <f>IF(A184="","",E184+9)</f>
        <v>45841</v>
      </c>
      <c r="M184" s="10" t="str">
        <f>IF(B184="","",_xlfn.XLOOKUP(H184,'EV 업데이트'!C:C,'EV 업데이트'!G:G))</f>
        <v>지급신청(출고)</v>
      </c>
      <c r="N184" s="10" t="s">
        <v>247</v>
      </c>
      <c r="O184" s="10" t="s">
        <v>587</v>
      </c>
    </row>
    <row r="185" spans="1:15" hidden="1">
      <c r="A185" s="27">
        <v>45839</v>
      </c>
      <c r="B185" s="10" t="s">
        <v>1128</v>
      </c>
      <c r="C185" s="10" t="s">
        <v>1129</v>
      </c>
      <c r="D185" s="10" t="s">
        <v>1130</v>
      </c>
      <c r="E185" s="27">
        <v>45832</v>
      </c>
      <c r="F185" s="27">
        <v>45835</v>
      </c>
      <c r="G185" s="28">
        <v>52190000</v>
      </c>
      <c r="H185" s="10">
        <v>8735</v>
      </c>
      <c r="I185" s="28">
        <f>IF(B185="","",_xlfn.XLOOKUP(H185,'EV 업데이트'!C:C,'EV 업데이트'!X:X))</f>
        <v>50</v>
      </c>
      <c r="J185" s="10" t="str">
        <f>IF(A185="","",IFERROR(_xlfn.XLOOKUP(H185,'EV 업데이트'!C:C,'EV 업데이트'!Y:Y),""))</f>
        <v>롯데렌탈 주식회사</v>
      </c>
      <c r="K185" s="10" t="str">
        <f>IF(A185="","",IFERROR(_xlfn.XLOOKUP(H185,'EV 업데이트'!C:C,'EV 업데이트'!W:W),""))</f>
        <v>New Model Y RWD</v>
      </c>
      <c r="L185" s="27">
        <f>IF(A185="","",E185+9)</f>
        <v>45841</v>
      </c>
      <c r="M185" s="10" t="str">
        <f>IF(B185="","",_xlfn.XLOOKUP(H185,'EV 업데이트'!C:C,'EV 업데이트'!G:G))</f>
        <v>지급신청(출고)</v>
      </c>
      <c r="N185" s="10" t="s">
        <v>247</v>
      </c>
      <c r="O185" s="10" t="s">
        <v>587</v>
      </c>
    </row>
    <row r="186" spans="1:15" hidden="1">
      <c r="A186" s="27">
        <v>45839</v>
      </c>
      <c r="B186" s="10" t="s">
        <v>1131</v>
      </c>
      <c r="C186" s="10" t="s">
        <v>1132</v>
      </c>
      <c r="D186" s="10" t="s">
        <v>1133</v>
      </c>
      <c r="E186" s="27">
        <v>45832</v>
      </c>
      <c r="F186" s="27">
        <v>45835</v>
      </c>
      <c r="G186" s="28">
        <v>52190000</v>
      </c>
      <c r="H186" s="10">
        <v>8735</v>
      </c>
      <c r="I186" s="28">
        <f>IF(B186="","",_xlfn.XLOOKUP(H186,'EV 업데이트'!C:C,'EV 업데이트'!X:X))</f>
        <v>50</v>
      </c>
      <c r="J186" s="10" t="str">
        <f>IF(A186="","",IFERROR(_xlfn.XLOOKUP(H186,'EV 업데이트'!C:C,'EV 업데이트'!Y:Y),""))</f>
        <v>롯데렌탈 주식회사</v>
      </c>
      <c r="K186" s="10" t="str">
        <f>IF(A186="","",IFERROR(_xlfn.XLOOKUP(H186,'EV 업데이트'!C:C,'EV 업데이트'!W:W),""))</f>
        <v>New Model Y RWD</v>
      </c>
      <c r="L186" s="27">
        <f>IF(A186="","",E186+9)</f>
        <v>45841</v>
      </c>
      <c r="M186" s="10" t="str">
        <f>IF(B186="","",_xlfn.XLOOKUP(H186,'EV 업데이트'!C:C,'EV 업데이트'!G:G))</f>
        <v>지급신청(출고)</v>
      </c>
      <c r="N186" s="10" t="s">
        <v>247</v>
      </c>
      <c r="O186" s="10" t="s">
        <v>587</v>
      </c>
    </row>
    <row r="187" spans="1:15" hidden="1">
      <c r="A187" s="27">
        <v>45839</v>
      </c>
      <c r="B187" s="10" t="s">
        <v>1134</v>
      </c>
      <c r="C187" s="10" t="s">
        <v>1135</v>
      </c>
      <c r="D187" s="10" t="s">
        <v>1136</v>
      </c>
      <c r="E187" s="27">
        <v>45832</v>
      </c>
      <c r="F187" s="27">
        <v>45835</v>
      </c>
      <c r="G187" s="28">
        <v>52190000</v>
      </c>
      <c r="H187" s="10">
        <v>8735</v>
      </c>
      <c r="I187" s="28">
        <f>IF(B187="","",_xlfn.XLOOKUP(H187,'EV 업데이트'!C:C,'EV 업데이트'!X:X))</f>
        <v>50</v>
      </c>
      <c r="J187" s="10" t="str">
        <f>IF(A187="","",IFERROR(_xlfn.XLOOKUP(H187,'EV 업데이트'!C:C,'EV 업데이트'!Y:Y),""))</f>
        <v>롯데렌탈 주식회사</v>
      </c>
      <c r="K187" s="10" t="str">
        <f>IF(A187="","",IFERROR(_xlfn.XLOOKUP(H187,'EV 업데이트'!C:C,'EV 업데이트'!W:W),""))</f>
        <v>New Model Y RWD</v>
      </c>
      <c r="L187" s="27">
        <f>IF(A187="","",E187+9)</f>
        <v>45841</v>
      </c>
      <c r="M187" s="10" t="str">
        <f>IF(B187="","",_xlfn.XLOOKUP(H187,'EV 업데이트'!C:C,'EV 업데이트'!G:G))</f>
        <v>지급신청(출고)</v>
      </c>
      <c r="N187" s="10" t="s">
        <v>247</v>
      </c>
      <c r="O187" s="10" t="s">
        <v>587</v>
      </c>
    </row>
    <row r="188" spans="1:15" hidden="1">
      <c r="A188" s="27">
        <v>45839</v>
      </c>
      <c r="B188" s="10" t="s">
        <v>1137</v>
      </c>
      <c r="C188" s="10" t="s">
        <v>1138</v>
      </c>
      <c r="D188" s="10" t="s">
        <v>1139</v>
      </c>
      <c r="E188" s="27">
        <v>45832</v>
      </c>
      <c r="F188" s="27">
        <v>45835</v>
      </c>
      <c r="G188" s="28">
        <v>52190000</v>
      </c>
      <c r="H188" s="10">
        <v>8735</v>
      </c>
      <c r="I188" s="28">
        <f>IF(B188="","",_xlfn.XLOOKUP(H188,'EV 업데이트'!C:C,'EV 업데이트'!X:X))</f>
        <v>50</v>
      </c>
      <c r="J188" s="10" t="str">
        <f>IF(A188="","",IFERROR(_xlfn.XLOOKUP(H188,'EV 업데이트'!C:C,'EV 업데이트'!Y:Y),""))</f>
        <v>롯데렌탈 주식회사</v>
      </c>
      <c r="K188" s="10" t="str">
        <f>IF(A188="","",IFERROR(_xlfn.XLOOKUP(H188,'EV 업데이트'!C:C,'EV 업데이트'!W:W),""))</f>
        <v>New Model Y RWD</v>
      </c>
      <c r="L188" s="27">
        <f>IF(A188="","",E188+9)</f>
        <v>45841</v>
      </c>
      <c r="M188" s="10" t="str">
        <f>IF(B188="","",_xlfn.XLOOKUP(H188,'EV 업데이트'!C:C,'EV 업데이트'!G:G))</f>
        <v>지급신청(출고)</v>
      </c>
      <c r="N188" s="10" t="s">
        <v>247</v>
      </c>
      <c r="O188" s="10" t="s">
        <v>587</v>
      </c>
    </row>
    <row r="189" spans="1:15" hidden="1">
      <c r="A189" s="27">
        <v>45839</v>
      </c>
      <c r="B189" s="10" t="s">
        <v>1140</v>
      </c>
      <c r="C189" s="10" t="s">
        <v>1141</v>
      </c>
      <c r="D189" s="10" t="s">
        <v>1142</v>
      </c>
      <c r="E189" s="27">
        <v>45832</v>
      </c>
      <c r="F189" s="27">
        <v>45835</v>
      </c>
      <c r="G189" s="28">
        <v>52190000</v>
      </c>
      <c r="H189" s="10">
        <v>8735</v>
      </c>
      <c r="I189" s="28">
        <f>IF(B189="","",_xlfn.XLOOKUP(H189,'EV 업데이트'!C:C,'EV 업데이트'!X:X))</f>
        <v>50</v>
      </c>
      <c r="J189" s="10" t="str">
        <f>IF(A189="","",IFERROR(_xlfn.XLOOKUP(H189,'EV 업데이트'!C:C,'EV 업데이트'!Y:Y),""))</f>
        <v>롯데렌탈 주식회사</v>
      </c>
      <c r="K189" s="10" t="str">
        <f>IF(A189="","",IFERROR(_xlfn.XLOOKUP(H189,'EV 업데이트'!C:C,'EV 업데이트'!W:W),""))</f>
        <v>New Model Y RWD</v>
      </c>
      <c r="L189" s="27">
        <f>IF(A189="","",E189+9)</f>
        <v>45841</v>
      </c>
      <c r="M189" s="10" t="str">
        <f>IF(B189="","",_xlfn.XLOOKUP(H189,'EV 업데이트'!C:C,'EV 업데이트'!G:G))</f>
        <v>지급신청(출고)</v>
      </c>
      <c r="N189" s="10" t="s">
        <v>247</v>
      </c>
      <c r="O189" s="10" t="s">
        <v>587</v>
      </c>
    </row>
    <row r="190" spans="1:15" hidden="1">
      <c r="A190" s="27">
        <v>45839</v>
      </c>
      <c r="B190" s="10" t="s">
        <v>1143</v>
      </c>
      <c r="C190" s="10" t="s">
        <v>1144</v>
      </c>
      <c r="D190" s="10" t="s">
        <v>1145</v>
      </c>
      <c r="E190" s="27">
        <v>45832</v>
      </c>
      <c r="F190" s="27">
        <v>45835</v>
      </c>
      <c r="G190" s="28">
        <v>52190000</v>
      </c>
      <c r="H190" s="10">
        <v>8735</v>
      </c>
      <c r="I190" s="28">
        <f>IF(B190="","",_xlfn.XLOOKUP(H190,'EV 업데이트'!C:C,'EV 업데이트'!X:X))</f>
        <v>50</v>
      </c>
      <c r="J190" s="10" t="str">
        <f>IF(A190="","",IFERROR(_xlfn.XLOOKUP(H190,'EV 업데이트'!C:C,'EV 업데이트'!Y:Y),""))</f>
        <v>롯데렌탈 주식회사</v>
      </c>
      <c r="K190" s="10" t="str">
        <f>IF(A190="","",IFERROR(_xlfn.XLOOKUP(H190,'EV 업데이트'!C:C,'EV 업데이트'!W:W),""))</f>
        <v>New Model Y RWD</v>
      </c>
      <c r="L190" s="27">
        <f>IF(A190="","",E190+9)</f>
        <v>45841</v>
      </c>
      <c r="M190" s="10" t="str">
        <f>IF(B190="","",_xlfn.XLOOKUP(H190,'EV 업데이트'!C:C,'EV 업데이트'!G:G))</f>
        <v>지급신청(출고)</v>
      </c>
      <c r="N190" s="10" t="s">
        <v>247</v>
      </c>
      <c r="O190" s="10" t="s">
        <v>587</v>
      </c>
    </row>
    <row r="191" spans="1:15" hidden="1">
      <c r="A191" s="27">
        <v>45839</v>
      </c>
      <c r="B191" s="10" t="s">
        <v>1146</v>
      </c>
      <c r="C191" s="10" t="s">
        <v>1147</v>
      </c>
      <c r="D191" s="10" t="s">
        <v>1148</v>
      </c>
      <c r="E191" s="27">
        <v>45832</v>
      </c>
      <c r="F191" s="27">
        <v>45835</v>
      </c>
      <c r="G191" s="28">
        <v>52190000</v>
      </c>
      <c r="H191" s="10">
        <v>8735</v>
      </c>
      <c r="I191" s="28">
        <f>IF(B191="","",_xlfn.XLOOKUP(H191,'EV 업데이트'!C:C,'EV 업데이트'!X:X))</f>
        <v>50</v>
      </c>
      <c r="J191" s="10" t="str">
        <f>IF(A191="","",IFERROR(_xlfn.XLOOKUP(H191,'EV 업데이트'!C:C,'EV 업데이트'!Y:Y),""))</f>
        <v>롯데렌탈 주식회사</v>
      </c>
      <c r="K191" s="10" t="str">
        <f>IF(A191="","",IFERROR(_xlfn.XLOOKUP(H191,'EV 업데이트'!C:C,'EV 업데이트'!W:W),""))</f>
        <v>New Model Y RWD</v>
      </c>
      <c r="L191" s="27">
        <f>IF(A191="","",E191+9)</f>
        <v>45841</v>
      </c>
      <c r="M191" s="10" t="str">
        <f>IF(B191="","",_xlfn.XLOOKUP(H191,'EV 업데이트'!C:C,'EV 업데이트'!G:G))</f>
        <v>지급신청(출고)</v>
      </c>
      <c r="N191" s="10" t="s">
        <v>247</v>
      </c>
      <c r="O191" s="10" t="s">
        <v>587</v>
      </c>
    </row>
    <row r="192" spans="1:15" hidden="1">
      <c r="A192" s="27">
        <v>45839</v>
      </c>
      <c r="B192" s="10" t="s">
        <v>1149</v>
      </c>
      <c r="C192" s="10" t="s">
        <v>1150</v>
      </c>
      <c r="D192" s="10" t="s">
        <v>1151</v>
      </c>
      <c r="E192" s="27">
        <v>45832</v>
      </c>
      <c r="F192" s="27">
        <v>45835</v>
      </c>
      <c r="G192" s="28">
        <v>52190000</v>
      </c>
      <c r="H192" s="10">
        <v>8735</v>
      </c>
      <c r="I192" s="28">
        <f>IF(B192="","",_xlfn.XLOOKUP(H192,'EV 업데이트'!C:C,'EV 업데이트'!X:X))</f>
        <v>50</v>
      </c>
      <c r="J192" s="10" t="str">
        <f>IF(A192="","",IFERROR(_xlfn.XLOOKUP(H192,'EV 업데이트'!C:C,'EV 업데이트'!Y:Y),""))</f>
        <v>롯데렌탈 주식회사</v>
      </c>
      <c r="K192" s="10" t="str">
        <f>IF(A192="","",IFERROR(_xlfn.XLOOKUP(H192,'EV 업데이트'!C:C,'EV 업데이트'!W:W),""))</f>
        <v>New Model Y RWD</v>
      </c>
      <c r="L192" s="27">
        <f>IF(A192="","",E192+9)</f>
        <v>45841</v>
      </c>
      <c r="M192" s="10" t="str">
        <f>IF(B192="","",_xlfn.XLOOKUP(H192,'EV 업데이트'!C:C,'EV 업데이트'!G:G))</f>
        <v>지급신청(출고)</v>
      </c>
      <c r="N192" s="10" t="s">
        <v>247</v>
      </c>
      <c r="O192" s="10" t="s">
        <v>587</v>
      </c>
    </row>
    <row r="193" spans="1:15" hidden="1">
      <c r="A193" s="27">
        <v>45839</v>
      </c>
      <c r="B193" s="10" t="s">
        <v>1152</v>
      </c>
      <c r="C193" s="10" t="s">
        <v>1153</v>
      </c>
      <c r="D193" s="10" t="s">
        <v>1154</v>
      </c>
      <c r="E193" s="27">
        <v>45832</v>
      </c>
      <c r="F193" s="27">
        <v>45835</v>
      </c>
      <c r="G193" s="28">
        <v>52190000</v>
      </c>
      <c r="H193" s="10">
        <v>8735</v>
      </c>
      <c r="I193" s="28">
        <f>IF(B193="","",_xlfn.XLOOKUP(H193,'EV 업데이트'!C:C,'EV 업데이트'!X:X))</f>
        <v>50</v>
      </c>
      <c r="J193" s="10" t="str">
        <f>IF(A193="","",IFERROR(_xlfn.XLOOKUP(H193,'EV 업데이트'!C:C,'EV 업데이트'!Y:Y),""))</f>
        <v>롯데렌탈 주식회사</v>
      </c>
      <c r="K193" s="10" t="str">
        <f>IF(A193="","",IFERROR(_xlfn.XLOOKUP(H193,'EV 업데이트'!C:C,'EV 업데이트'!W:W),""))</f>
        <v>New Model Y RWD</v>
      </c>
      <c r="L193" s="27">
        <f>IF(A193="","",E193+9)</f>
        <v>45841</v>
      </c>
      <c r="M193" s="10" t="str">
        <f>IF(B193="","",_xlfn.XLOOKUP(H193,'EV 업데이트'!C:C,'EV 업데이트'!G:G))</f>
        <v>지급신청(출고)</v>
      </c>
      <c r="N193" s="10" t="s">
        <v>247</v>
      </c>
      <c r="O193" s="10" t="s">
        <v>587</v>
      </c>
    </row>
    <row r="194" spans="1:15" hidden="1">
      <c r="A194" s="27">
        <v>45839</v>
      </c>
      <c r="B194" s="10" t="s">
        <v>1155</v>
      </c>
      <c r="C194" s="10" t="s">
        <v>1156</v>
      </c>
      <c r="D194" s="10" t="s">
        <v>1157</v>
      </c>
      <c r="E194" s="27">
        <v>45832</v>
      </c>
      <c r="F194" s="27">
        <v>45835</v>
      </c>
      <c r="G194" s="28">
        <v>52190000</v>
      </c>
      <c r="H194" s="10">
        <v>8735</v>
      </c>
      <c r="I194" s="28">
        <f>IF(B194="","",_xlfn.XLOOKUP(H194,'EV 업데이트'!C:C,'EV 업데이트'!X:X))</f>
        <v>50</v>
      </c>
      <c r="J194" s="10" t="str">
        <f>IF(A194="","",IFERROR(_xlfn.XLOOKUP(H194,'EV 업데이트'!C:C,'EV 업데이트'!Y:Y),""))</f>
        <v>롯데렌탈 주식회사</v>
      </c>
      <c r="K194" s="10" t="str">
        <f>IF(A194="","",IFERROR(_xlfn.XLOOKUP(H194,'EV 업데이트'!C:C,'EV 업데이트'!W:W),""))</f>
        <v>New Model Y RWD</v>
      </c>
      <c r="L194" s="27">
        <f>IF(A194="","",E194+9)</f>
        <v>45841</v>
      </c>
      <c r="M194" s="10" t="str">
        <f>IF(B194="","",_xlfn.XLOOKUP(H194,'EV 업데이트'!C:C,'EV 업데이트'!G:G))</f>
        <v>지급신청(출고)</v>
      </c>
      <c r="N194" s="10" t="s">
        <v>247</v>
      </c>
      <c r="O194" s="10" t="s">
        <v>587</v>
      </c>
    </row>
    <row r="195" spans="1:15" hidden="1">
      <c r="A195" s="27">
        <v>45839</v>
      </c>
      <c r="B195" s="10" t="s">
        <v>1158</v>
      </c>
      <c r="C195" s="10" t="s">
        <v>1159</v>
      </c>
      <c r="D195" s="10" t="s">
        <v>1160</v>
      </c>
      <c r="E195" s="27">
        <v>45832</v>
      </c>
      <c r="F195" s="27">
        <v>45835</v>
      </c>
      <c r="G195" s="28">
        <v>52190000</v>
      </c>
      <c r="H195" s="10">
        <v>8735</v>
      </c>
      <c r="I195" s="28">
        <f>IF(B195="","",_xlfn.XLOOKUP(H195,'EV 업데이트'!C:C,'EV 업데이트'!X:X))</f>
        <v>50</v>
      </c>
      <c r="J195" s="10" t="str">
        <f>IF(A195="","",IFERROR(_xlfn.XLOOKUP(H195,'EV 업데이트'!C:C,'EV 업데이트'!Y:Y),""))</f>
        <v>롯데렌탈 주식회사</v>
      </c>
      <c r="K195" s="10" t="str">
        <f>IF(A195="","",IFERROR(_xlfn.XLOOKUP(H195,'EV 업데이트'!C:C,'EV 업데이트'!W:W),""))</f>
        <v>New Model Y RWD</v>
      </c>
      <c r="L195" s="27">
        <f>IF(A195="","",E195+9)</f>
        <v>45841</v>
      </c>
      <c r="M195" s="10" t="str">
        <f>IF(B195="","",_xlfn.XLOOKUP(H195,'EV 업데이트'!C:C,'EV 업데이트'!G:G))</f>
        <v>지급신청(출고)</v>
      </c>
      <c r="N195" s="10" t="s">
        <v>247</v>
      </c>
      <c r="O195" s="10" t="s">
        <v>587</v>
      </c>
    </row>
    <row r="196" spans="1:15" hidden="1">
      <c r="A196" s="27">
        <v>45839</v>
      </c>
      <c r="B196" s="10" t="s">
        <v>1161</v>
      </c>
      <c r="C196" s="10" t="s">
        <v>1162</v>
      </c>
      <c r="D196" s="10" t="s">
        <v>1163</v>
      </c>
      <c r="E196" s="27">
        <v>45832</v>
      </c>
      <c r="F196" s="27">
        <v>45835</v>
      </c>
      <c r="G196" s="28">
        <v>52190000</v>
      </c>
      <c r="H196" s="10">
        <v>8735</v>
      </c>
      <c r="I196" s="28">
        <f>IF(B196="","",_xlfn.XLOOKUP(H196,'EV 업데이트'!C:C,'EV 업데이트'!X:X))</f>
        <v>50</v>
      </c>
      <c r="J196" s="10" t="str">
        <f>IF(A196="","",IFERROR(_xlfn.XLOOKUP(H196,'EV 업데이트'!C:C,'EV 업데이트'!Y:Y),""))</f>
        <v>롯데렌탈 주식회사</v>
      </c>
      <c r="K196" s="10" t="str">
        <f>IF(A196="","",IFERROR(_xlfn.XLOOKUP(H196,'EV 업데이트'!C:C,'EV 업데이트'!W:W),""))</f>
        <v>New Model Y RWD</v>
      </c>
      <c r="L196" s="27">
        <f>IF(A196="","",E196+9)</f>
        <v>45841</v>
      </c>
      <c r="M196" s="10" t="str">
        <f>IF(B196="","",_xlfn.XLOOKUP(H196,'EV 업데이트'!C:C,'EV 업데이트'!G:G))</f>
        <v>지급신청(출고)</v>
      </c>
      <c r="N196" s="10" t="s">
        <v>247</v>
      </c>
      <c r="O196" s="10" t="s">
        <v>587</v>
      </c>
    </row>
    <row r="197" spans="1:15" hidden="1">
      <c r="A197" s="27">
        <v>45839</v>
      </c>
      <c r="B197" s="10" t="s">
        <v>1164</v>
      </c>
      <c r="C197" s="10" t="s">
        <v>1165</v>
      </c>
      <c r="D197" s="10" t="s">
        <v>1166</v>
      </c>
      <c r="E197" s="27">
        <v>45832</v>
      </c>
      <c r="F197" s="27">
        <v>45835</v>
      </c>
      <c r="G197" s="28">
        <v>52190000</v>
      </c>
      <c r="H197" s="10">
        <v>8735</v>
      </c>
      <c r="I197" s="28">
        <f>IF(B197="","",_xlfn.XLOOKUP(H197,'EV 업데이트'!C:C,'EV 업데이트'!X:X))</f>
        <v>50</v>
      </c>
      <c r="J197" s="10" t="str">
        <f>IF(A197="","",IFERROR(_xlfn.XLOOKUP(H197,'EV 업데이트'!C:C,'EV 업데이트'!Y:Y),""))</f>
        <v>롯데렌탈 주식회사</v>
      </c>
      <c r="K197" s="10" t="str">
        <f>IF(A197="","",IFERROR(_xlfn.XLOOKUP(H197,'EV 업데이트'!C:C,'EV 업데이트'!W:W),""))</f>
        <v>New Model Y RWD</v>
      </c>
      <c r="L197" s="27">
        <f>IF(A197="","",E197+9)</f>
        <v>45841</v>
      </c>
      <c r="M197" s="10" t="str">
        <f>IF(B197="","",_xlfn.XLOOKUP(H197,'EV 업데이트'!C:C,'EV 업데이트'!G:G))</f>
        <v>지급신청(출고)</v>
      </c>
      <c r="N197" s="10" t="s">
        <v>247</v>
      </c>
      <c r="O197" s="10" t="s">
        <v>587</v>
      </c>
    </row>
    <row r="198" spans="1:15" hidden="1">
      <c r="A198" s="27">
        <v>45839</v>
      </c>
      <c r="B198" s="10" t="s">
        <v>1167</v>
      </c>
      <c r="C198" s="10" t="s">
        <v>1168</v>
      </c>
      <c r="D198" s="10" t="s">
        <v>1169</v>
      </c>
      <c r="E198" s="27">
        <v>45832</v>
      </c>
      <c r="F198" s="27">
        <v>45835</v>
      </c>
      <c r="G198" s="28">
        <v>52190000</v>
      </c>
      <c r="H198" s="10">
        <v>8735</v>
      </c>
      <c r="I198" s="28">
        <f>IF(B198="","",_xlfn.XLOOKUP(H198,'EV 업데이트'!C:C,'EV 업데이트'!X:X))</f>
        <v>50</v>
      </c>
      <c r="J198" s="10" t="str">
        <f>IF(A198="","",IFERROR(_xlfn.XLOOKUP(H198,'EV 업데이트'!C:C,'EV 업데이트'!Y:Y),""))</f>
        <v>롯데렌탈 주식회사</v>
      </c>
      <c r="K198" s="10" t="str">
        <f>IF(A198="","",IFERROR(_xlfn.XLOOKUP(H198,'EV 업데이트'!C:C,'EV 업데이트'!W:W),""))</f>
        <v>New Model Y RWD</v>
      </c>
      <c r="L198" s="27">
        <f>IF(A198="","",E198+9)</f>
        <v>45841</v>
      </c>
      <c r="M198" s="10" t="str">
        <f>IF(B198="","",_xlfn.XLOOKUP(H198,'EV 업데이트'!C:C,'EV 업데이트'!G:G))</f>
        <v>지급신청(출고)</v>
      </c>
      <c r="N198" s="10" t="s">
        <v>247</v>
      </c>
      <c r="O198" s="10" t="s">
        <v>587</v>
      </c>
    </row>
    <row r="199" spans="1:15" hidden="1">
      <c r="A199" s="27">
        <v>45839</v>
      </c>
      <c r="B199" s="10" t="s">
        <v>1170</v>
      </c>
      <c r="C199" s="10" t="s">
        <v>1171</v>
      </c>
      <c r="D199" s="10" t="s">
        <v>1172</v>
      </c>
      <c r="E199" s="27">
        <v>45832</v>
      </c>
      <c r="F199" s="27">
        <v>45835</v>
      </c>
      <c r="G199" s="28">
        <v>52190000</v>
      </c>
      <c r="H199" s="10">
        <v>8735</v>
      </c>
      <c r="I199" s="28">
        <f>IF(B199="","",_xlfn.XLOOKUP(H199,'EV 업데이트'!C:C,'EV 업데이트'!X:X))</f>
        <v>50</v>
      </c>
      <c r="J199" s="10" t="str">
        <f>IF(A199="","",IFERROR(_xlfn.XLOOKUP(H199,'EV 업데이트'!C:C,'EV 업데이트'!Y:Y),""))</f>
        <v>롯데렌탈 주식회사</v>
      </c>
      <c r="K199" s="10" t="str">
        <f>IF(A199="","",IFERROR(_xlfn.XLOOKUP(H199,'EV 업데이트'!C:C,'EV 업데이트'!W:W),""))</f>
        <v>New Model Y RWD</v>
      </c>
      <c r="L199" s="27">
        <f>IF(A199="","",E199+9)</f>
        <v>45841</v>
      </c>
      <c r="M199" s="10" t="str">
        <f>IF(B199="","",_xlfn.XLOOKUP(H199,'EV 업데이트'!C:C,'EV 업데이트'!G:G))</f>
        <v>지급신청(출고)</v>
      </c>
      <c r="N199" s="10" t="s">
        <v>247</v>
      </c>
      <c r="O199" s="10" t="s">
        <v>587</v>
      </c>
    </row>
    <row r="200" spans="1:15" hidden="1">
      <c r="A200" s="27">
        <v>45839</v>
      </c>
      <c r="B200" s="10" t="s">
        <v>1173</v>
      </c>
      <c r="C200" s="10" t="s">
        <v>1174</v>
      </c>
      <c r="D200" s="10" t="s">
        <v>1175</v>
      </c>
      <c r="E200" s="27">
        <v>45832</v>
      </c>
      <c r="F200" s="27">
        <v>45835</v>
      </c>
      <c r="G200" s="28">
        <v>52190000</v>
      </c>
      <c r="H200" s="10">
        <v>8735</v>
      </c>
      <c r="I200" s="28">
        <f>IF(B200="","",_xlfn.XLOOKUP(H200,'EV 업데이트'!C:C,'EV 업데이트'!X:X))</f>
        <v>50</v>
      </c>
      <c r="J200" s="10" t="str">
        <f>IF(A200="","",IFERROR(_xlfn.XLOOKUP(H200,'EV 업데이트'!C:C,'EV 업데이트'!Y:Y),""))</f>
        <v>롯데렌탈 주식회사</v>
      </c>
      <c r="K200" s="10" t="str">
        <f>IF(A200="","",IFERROR(_xlfn.XLOOKUP(H200,'EV 업데이트'!C:C,'EV 업데이트'!W:W),""))</f>
        <v>New Model Y RWD</v>
      </c>
      <c r="L200" s="27">
        <f>IF(A200="","",E200+9)</f>
        <v>45841</v>
      </c>
      <c r="M200" s="10" t="str">
        <f>IF(B200="","",_xlfn.XLOOKUP(H200,'EV 업데이트'!C:C,'EV 업데이트'!G:G))</f>
        <v>지급신청(출고)</v>
      </c>
      <c r="N200" s="10" t="s">
        <v>247</v>
      </c>
      <c r="O200" s="10" t="s">
        <v>587</v>
      </c>
    </row>
    <row r="201" spans="1:15" hidden="1">
      <c r="A201" s="27">
        <v>45839</v>
      </c>
      <c r="B201" s="10" t="s">
        <v>1176</v>
      </c>
      <c r="C201" s="10" t="s">
        <v>1177</v>
      </c>
      <c r="D201" s="10" t="s">
        <v>1178</v>
      </c>
      <c r="E201" s="27">
        <v>45832</v>
      </c>
      <c r="F201" s="27">
        <v>45835</v>
      </c>
      <c r="G201" s="28">
        <v>52190000</v>
      </c>
      <c r="H201" s="10">
        <v>8735</v>
      </c>
      <c r="I201" s="28">
        <f>IF(B201="","",_xlfn.XLOOKUP(H201,'EV 업데이트'!C:C,'EV 업데이트'!X:X))</f>
        <v>50</v>
      </c>
      <c r="J201" s="10" t="str">
        <f>IF(A201="","",IFERROR(_xlfn.XLOOKUP(H201,'EV 업데이트'!C:C,'EV 업데이트'!Y:Y),""))</f>
        <v>롯데렌탈 주식회사</v>
      </c>
      <c r="K201" s="10" t="str">
        <f>IF(A201="","",IFERROR(_xlfn.XLOOKUP(H201,'EV 업데이트'!C:C,'EV 업데이트'!W:W),""))</f>
        <v>New Model Y RWD</v>
      </c>
      <c r="L201" s="27">
        <f>IF(A201="","",E201+9)</f>
        <v>45841</v>
      </c>
      <c r="M201" s="10" t="str">
        <f>IF(B201="","",_xlfn.XLOOKUP(H201,'EV 업데이트'!C:C,'EV 업데이트'!G:G))</f>
        <v>지급신청(출고)</v>
      </c>
      <c r="N201" s="10" t="s">
        <v>247</v>
      </c>
      <c r="O201" s="10" t="s">
        <v>587</v>
      </c>
    </row>
    <row r="202" spans="1:15" hidden="1">
      <c r="A202" s="27">
        <v>45839</v>
      </c>
      <c r="B202" s="10" t="s">
        <v>1179</v>
      </c>
      <c r="C202" s="10" t="s">
        <v>1180</v>
      </c>
      <c r="D202" s="10" t="s">
        <v>1181</v>
      </c>
      <c r="E202" s="27">
        <v>45832</v>
      </c>
      <c r="F202" s="27">
        <v>45835</v>
      </c>
      <c r="G202" s="28">
        <v>52190000</v>
      </c>
      <c r="H202" s="10">
        <v>8735</v>
      </c>
      <c r="I202" s="28">
        <f>IF(B202="","",_xlfn.XLOOKUP(H202,'EV 업데이트'!C:C,'EV 업데이트'!X:X))</f>
        <v>50</v>
      </c>
      <c r="J202" s="10" t="str">
        <f>IF(A202="","",IFERROR(_xlfn.XLOOKUP(H202,'EV 업데이트'!C:C,'EV 업데이트'!Y:Y),""))</f>
        <v>롯데렌탈 주식회사</v>
      </c>
      <c r="K202" s="10" t="str">
        <f>IF(A202="","",IFERROR(_xlfn.XLOOKUP(H202,'EV 업데이트'!C:C,'EV 업데이트'!W:W),""))</f>
        <v>New Model Y RWD</v>
      </c>
      <c r="L202" s="27">
        <f>IF(A202="","",E202+9)</f>
        <v>45841</v>
      </c>
      <c r="M202" s="10" t="str">
        <f>IF(B202="","",_xlfn.XLOOKUP(H202,'EV 업데이트'!C:C,'EV 업데이트'!G:G))</f>
        <v>지급신청(출고)</v>
      </c>
      <c r="N202" s="10" t="s">
        <v>247</v>
      </c>
      <c r="O202" s="10" t="s">
        <v>587</v>
      </c>
    </row>
    <row r="203" spans="1:15" hidden="1">
      <c r="A203" s="27">
        <v>45839</v>
      </c>
      <c r="B203" s="10" t="s">
        <v>1182</v>
      </c>
      <c r="C203" s="10" t="s">
        <v>1183</v>
      </c>
      <c r="D203" s="10" t="s">
        <v>1184</v>
      </c>
      <c r="E203" s="27">
        <v>45832</v>
      </c>
      <c r="F203" s="27">
        <v>45835</v>
      </c>
      <c r="G203" s="28">
        <v>52190000</v>
      </c>
      <c r="H203" s="10">
        <v>8741</v>
      </c>
      <c r="I203" s="28">
        <f>IF(B203="","",_xlfn.XLOOKUP(H203,'EV 업데이트'!C:C,'EV 업데이트'!X:X))</f>
        <v>50</v>
      </c>
      <c r="J203" s="10" t="str">
        <f>IF(A203="","",IFERROR(_xlfn.XLOOKUP(H203,'EV 업데이트'!C:C,'EV 업데이트'!Y:Y),""))</f>
        <v>롯데렌탈 주식회사</v>
      </c>
      <c r="K203" s="10" t="str">
        <f>IF(A203="","",IFERROR(_xlfn.XLOOKUP(H203,'EV 업데이트'!C:C,'EV 업데이트'!W:W),""))</f>
        <v>New Model Y RWD</v>
      </c>
      <c r="L203" s="27">
        <f>IF(A203="","",E203+9)</f>
        <v>45841</v>
      </c>
      <c r="M203" s="10" t="str">
        <f>IF(B203="","",_xlfn.XLOOKUP(H203,'EV 업데이트'!C:C,'EV 업데이트'!G:G))</f>
        <v>지급신청(출고)</v>
      </c>
      <c r="N203" s="10" t="s">
        <v>247</v>
      </c>
      <c r="O203" s="10" t="s">
        <v>587</v>
      </c>
    </row>
    <row r="204" spans="1:15" hidden="1">
      <c r="A204" s="27">
        <v>45839</v>
      </c>
      <c r="B204" s="10" t="s">
        <v>1185</v>
      </c>
      <c r="C204" s="10" t="s">
        <v>1186</v>
      </c>
      <c r="D204" s="10" t="s">
        <v>1187</v>
      </c>
      <c r="E204" s="27">
        <v>45832</v>
      </c>
      <c r="F204" s="27">
        <v>45835</v>
      </c>
      <c r="G204" s="28">
        <v>52190000</v>
      </c>
      <c r="H204" s="10">
        <v>8741</v>
      </c>
      <c r="I204" s="28">
        <f>IF(B204="","",_xlfn.XLOOKUP(H204,'EV 업데이트'!C:C,'EV 업데이트'!X:X))</f>
        <v>50</v>
      </c>
      <c r="J204" s="10" t="str">
        <f>IF(A204="","",IFERROR(_xlfn.XLOOKUP(H204,'EV 업데이트'!C:C,'EV 업데이트'!Y:Y),""))</f>
        <v>롯데렌탈 주식회사</v>
      </c>
      <c r="K204" s="10" t="str">
        <f>IF(A204="","",IFERROR(_xlfn.XLOOKUP(H204,'EV 업데이트'!C:C,'EV 업데이트'!W:W),""))</f>
        <v>New Model Y RWD</v>
      </c>
      <c r="L204" s="27">
        <f>IF(A204="","",E204+9)</f>
        <v>45841</v>
      </c>
      <c r="M204" s="10" t="str">
        <f>IF(B204="","",_xlfn.XLOOKUP(H204,'EV 업데이트'!C:C,'EV 업데이트'!G:G))</f>
        <v>지급신청(출고)</v>
      </c>
      <c r="N204" s="10" t="s">
        <v>247</v>
      </c>
      <c r="O204" s="10" t="s">
        <v>587</v>
      </c>
    </row>
    <row r="205" spans="1:15" hidden="1">
      <c r="A205" s="27">
        <v>45839</v>
      </c>
      <c r="B205" s="10" t="s">
        <v>1188</v>
      </c>
      <c r="C205" s="10" t="s">
        <v>1189</v>
      </c>
      <c r="D205" s="10" t="s">
        <v>1190</v>
      </c>
      <c r="E205" s="27">
        <v>45832</v>
      </c>
      <c r="F205" s="27">
        <v>45835</v>
      </c>
      <c r="G205" s="28">
        <v>52190000</v>
      </c>
      <c r="H205" s="10">
        <v>8741</v>
      </c>
      <c r="I205" s="28">
        <f>IF(B205="","",_xlfn.XLOOKUP(H205,'EV 업데이트'!C:C,'EV 업데이트'!X:X))</f>
        <v>50</v>
      </c>
      <c r="J205" s="10" t="str">
        <f>IF(A205="","",IFERROR(_xlfn.XLOOKUP(H205,'EV 업데이트'!C:C,'EV 업데이트'!Y:Y),""))</f>
        <v>롯데렌탈 주식회사</v>
      </c>
      <c r="K205" s="10" t="str">
        <f>IF(A205="","",IFERROR(_xlfn.XLOOKUP(H205,'EV 업데이트'!C:C,'EV 업데이트'!W:W),""))</f>
        <v>New Model Y RWD</v>
      </c>
      <c r="L205" s="27">
        <f>IF(A205="","",E205+9)</f>
        <v>45841</v>
      </c>
      <c r="M205" s="10" t="str">
        <f>IF(B205="","",_xlfn.XLOOKUP(H205,'EV 업데이트'!C:C,'EV 업데이트'!G:G))</f>
        <v>지급신청(출고)</v>
      </c>
      <c r="N205" s="10" t="s">
        <v>247</v>
      </c>
      <c r="O205" s="10" t="s">
        <v>587</v>
      </c>
    </row>
    <row r="206" spans="1:15" hidden="1">
      <c r="A206" s="27">
        <v>45839</v>
      </c>
      <c r="B206" s="10" t="s">
        <v>1191</v>
      </c>
      <c r="C206" s="10" t="s">
        <v>1192</v>
      </c>
      <c r="D206" s="10" t="s">
        <v>1193</v>
      </c>
      <c r="E206" s="27">
        <v>45832</v>
      </c>
      <c r="F206" s="27">
        <v>45835</v>
      </c>
      <c r="G206" s="28">
        <v>52190000</v>
      </c>
      <c r="H206" s="10">
        <v>8741</v>
      </c>
      <c r="I206" s="28">
        <f>IF(B206="","",_xlfn.XLOOKUP(H206,'EV 업데이트'!C:C,'EV 업데이트'!X:X))</f>
        <v>50</v>
      </c>
      <c r="J206" s="10" t="str">
        <f>IF(A206="","",IFERROR(_xlfn.XLOOKUP(H206,'EV 업데이트'!C:C,'EV 업데이트'!Y:Y),""))</f>
        <v>롯데렌탈 주식회사</v>
      </c>
      <c r="K206" s="10" t="str">
        <f>IF(A206="","",IFERROR(_xlfn.XLOOKUP(H206,'EV 업데이트'!C:C,'EV 업데이트'!W:W),""))</f>
        <v>New Model Y RWD</v>
      </c>
      <c r="L206" s="27">
        <f>IF(A206="","",E206+9)</f>
        <v>45841</v>
      </c>
      <c r="M206" s="10" t="str">
        <f>IF(B206="","",_xlfn.XLOOKUP(H206,'EV 업데이트'!C:C,'EV 업데이트'!G:G))</f>
        <v>지급신청(출고)</v>
      </c>
      <c r="N206" s="10" t="s">
        <v>247</v>
      </c>
      <c r="O206" s="10" t="s">
        <v>587</v>
      </c>
    </row>
    <row r="207" spans="1:15" hidden="1">
      <c r="A207" s="27">
        <v>45839</v>
      </c>
      <c r="B207" s="10" t="s">
        <v>1194</v>
      </c>
      <c r="C207" s="10" t="s">
        <v>1195</v>
      </c>
      <c r="D207" s="10" t="s">
        <v>1196</v>
      </c>
      <c r="E207" s="27">
        <v>45832</v>
      </c>
      <c r="F207" s="27">
        <v>45835</v>
      </c>
      <c r="G207" s="28">
        <v>52190000</v>
      </c>
      <c r="H207" s="10">
        <v>8741</v>
      </c>
      <c r="I207" s="28">
        <f>IF(B207="","",_xlfn.XLOOKUP(H207,'EV 업데이트'!C:C,'EV 업데이트'!X:X))</f>
        <v>50</v>
      </c>
      <c r="J207" s="10" t="str">
        <f>IF(A207="","",IFERROR(_xlfn.XLOOKUP(H207,'EV 업데이트'!C:C,'EV 업데이트'!Y:Y),""))</f>
        <v>롯데렌탈 주식회사</v>
      </c>
      <c r="K207" s="10" t="str">
        <f>IF(A207="","",IFERROR(_xlfn.XLOOKUP(H207,'EV 업데이트'!C:C,'EV 업데이트'!W:W),""))</f>
        <v>New Model Y RWD</v>
      </c>
      <c r="L207" s="27">
        <f>IF(A207="","",E207+9)</f>
        <v>45841</v>
      </c>
      <c r="M207" s="10" t="str">
        <f>IF(B207="","",_xlfn.XLOOKUP(H207,'EV 업데이트'!C:C,'EV 업데이트'!G:G))</f>
        <v>지급신청(출고)</v>
      </c>
      <c r="N207" s="10" t="s">
        <v>247</v>
      </c>
      <c r="O207" s="10" t="s">
        <v>587</v>
      </c>
    </row>
    <row r="208" spans="1:15" hidden="1">
      <c r="A208" s="27">
        <v>45839</v>
      </c>
      <c r="B208" s="10" t="s">
        <v>1197</v>
      </c>
      <c r="C208" s="10" t="s">
        <v>1198</v>
      </c>
      <c r="D208" s="10" t="s">
        <v>1199</v>
      </c>
      <c r="E208" s="27">
        <v>45832</v>
      </c>
      <c r="F208" s="27">
        <v>45835</v>
      </c>
      <c r="G208" s="28">
        <v>52190000</v>
      </c>
      <c r="H208" s="10">
        <v>8741</v>
      </c>
      <c r="I208" s="28">
        <f>IF(B208="","",_xlfn.XLOOKUP(H208,'EV 업데이트'!C:C,'EV 업데이트'!X:X))</f>
        <v>50</v>
      </c>
      <c r="J208" s="10" t="str">
        <f>IF(A208="","",IFERROR(_xlfn.XLOOKUP(H208,'EV 업데이트'!C:C,'EV 업데이트'!Y:Y),""))</f>
        <v>롯데렌탈 주식회사</v>
      </c>
      <c r="K208" s="10" t="str">
        <f>IF(A208="","",IFERROR(_xlfn.XLOOKUP(H208,'EV 업데이트'!C:C,'EV 업데이트'!W:W),""))</f>
        <v>New Model Y RWD</v>
      </c>
      <c r="L208" s="27">
        <f>IF(A208="","",E208+9)</f>
        <v>45841</v>
      </c>
      <c r="M208" s="10" t="str">
        <f>IF(B208="","",_xlfn.XLOOKUP(H208,'EV 업데이트'!C:C,'EV 업데이트'!G:G))</f>
        <v>지급신청(출고)</v>
      </c>
      <c r="N208" s="10" t="s">
        <v>247</v>
      </c>
      <c r="O208" s="10" t="s">
        <v>587</v>
      </c>
    </row>
    <row r="209" spans="1:15" hidden="1">
      <c r="A209" s="27">
        <v>45839</v>
      </c>
      <c r="B209" s="10" t="s">
        <v>1200</v>
      </c>
      <c r="C209" s="10" t="s">
        <v>1201</v>
      </c>
      <c r="D209" s="10" t="s">
        <v>1202</v>
      </c>
      <c r="E209" s="27">
        <v>45832</v>
      </c>
      <c r="F209" s="27">
        <v>45835</v>
      </c>
      <c r="G209" s="28">
        <v>52190000</v>
      </c>
      <c r="H209" s="10">
        <v>8741</v>
      </c>
      <c r="I209" s="28">
        <f>IF(B209="","",_xlfn.XLOOKUP(H209,'EV 업데이트'!C:C,'EV 업데이트'!X:X))</f>
        <v>50</v>
      </c>
      <c r="J209" s="10" t="str">
        <f>IF(A209="","",IFERROR(_xlfn.XLOOKUP(H209,'EV 업데이트'!C:C,'EV 업데이트'!Y:Y),""))</f>
        <v>롯데렌탈 주식회사</v>
      </c>
      <c r="K209" s="10" t="str">
        <f>IF(A209="","",IFERROR(_xlfn.XLOOKUP(H209,'EV 업데이트'!C:C,'EV 업데이트'!W:W),""))</f>
        <v>New Model Y RWD</v>
      </c>
      <c r="L209" s="27">
        <f>IF(A209="","",E209+9)</f>
        <v>45841</v>
      </c>
      <c r="M209" s="10" t="str">
        <f>IF(B209="","",_xlfn.XLOOKUP(H209,'EV 업데이트'!C:C,'EV 업데이트'!G:G))</f>
        <v>지급신청(출고)</v>
      </c>
      <c r="N209" s="10" t="s">
        <v>247</v>
      </c>
      <c r="O209" s="10" t="s">
        <v>587</v>
      </c>
    </row>
    <row r="210" spans="1:15" hidden="1">
      <c r="A210" s="27">
        <v>45839</v>
      </c>
      <c r="B210" s="10" t="s">
        <v>1203</v>
      </c>
      <c r="C210" s="10" t="s">
        <v>1204</v>
      </c>
      <c r="D210" s="10" t="s">
        <v>1205</v>
      </c>
      <c r="E210" s="27">
        <v>45832</v>
      </c>
      <c r="F210" s="27">
        <v>45835</v>
      </c>
      <c r="G210" s="28">
        <v>52190000</v>
      </c>
      <c r="H210" s="10">
        <v>8741</v>
      </c>
      <c r="I210" s="28">
        <f>IF(B210="","",_xlfn.XLOOKUP(H210,'EV 업데이트'!C:C,'EV 업데이트'!X:X))</f>
        <v>50</v>
      </c>
      <c r="J210" s="10" t="str">
        <f>IF(A210="","",IFERROR(_xlfn.XLOOKUP(H210,'EV 업데이트'!C:C,'EV 업데이트'!Y:Y),""))</f>
        <v>롯데렌탈 주식회사</v>
      </c>
      <c r="K210" s="10" t="str">
        <f>IF(A210="","",IFERROR(_xlfn.XLOOKUP(H210,'EV 업데이트'!C:C,'EV 업데이트'!W:W),""))</f>
        <v>New Model Y RWD</v>
      </c>
      <c r="L210" s="27">
        <f>IF(A210="","",E210+9)</f>
        <v>45841</v>
      </c>
      <c r="M210" s="10" t="str">
        <f>IF(B210="","",_xlfn.XLOOKUP(H210,'EV 업데이트'!C:C,'EV 업데이트'!G:G))</f>
        <v>지급신청(출고)</v>
      </c>
      <c r="N210" s="10" t="s">
        <v>247</v>
      </c>
      <c r="O210" s="10" t="s">
        <v>587</v>
      </c>
    </row>
    <row r="211" spans="1:15" hidden="1">
      <c r="A211" s="27">
        <v>45839</v>
      </c>
      <c r="B211" s="10" t="s">
        <v>1206</v>
      </c>
      <c r="C211" s="10" t="s">
        <v>1207</v>
      </c>
      <c r="D211" s="10" t="s">
        <v>1208</v>
      </c>
      <c r="E211" s="27">
        <v>45832</v>
      </c>
      <c r="F211" s="27">
        <v>45835</v>
      </c>
      <c r="G211" s="28">
        <v>52190000</v>
      </c>
      <c r="H211" s="10">
        <v>8741</v>
      </c>
      <c r="I211" s="28">
        <f>IF(B211="","",_xlfn.XLOOKUP(H211,'EV 업데이트'!C:C,'EV 업데이트'!X:X))</f>
        <v>50</v>
      </c>
      <c r="J211" s="10" t="str">
        <f>IF(A211="","",IFERROR(_xlfn.XLOOKUP(H211,'EV 업데이트'!C:C,'EV 업데이트'!Y:Y),""))</f>
        <v>롯데렌탈 주식회사</v>
      </c>
      <c r="K211" s="10" t="str">
        <f>IF(A211="","",IFERROR(_xlfn.XLOOKUP(H211,'EV 업데이트'!C:C,'EV 업데이트'!W:W),""))</f>
        <v>New Model Y RWD</v>
      </c>
      <c r="L211" s="27">
        <f>IF(A211="","",E211+9)</f>
        <v>45841</v>
      </c>
      <c r="M211" s="10" t="str">
        <f>IF(B211="","",_xlfn.XLOOKUP(H211,'EV 업데이트'!C:C,'EV 업데이트'!G:G))</f>
        <v>지급신청(출고)</v>
      </c>
      <c r="N211" s="10" t="s">
        <v>247</v>
      </c>
      <c r="O211" s="10" t="s">
        <v>587</v>
      </c>
    </row>
    <row r="212" spans="1:15" hidden="1">
      <c r="A212" s="27">
        <v>45839</v>
      </c>
      <c r="B212" s="10" t="s">
        <v>1209</v>
      </c>
      <c r="C212" s="10" t="s">
        <v>1210</v>
      </c>
      <c r="D212" s="10" t="s">
        <v>1211</v>
      </c>
      <c r="E212" s="27">
        <v>45832</v>
      </c>
      <c r="F212" s="27">
        <v>45835</v>
      </c>
      <c r="G212" s="28">
        <v>52190000</v>
      </c>
      <c r="H212" s="10">
        <v>8741</v>
      </c>
      <c r="I212" s="28">
        <f>IF(B212="","",_xlfn.XLOOKUP(H212,'EV 업데이트'!C:C,'EV 업데이트'!X:X))</f>
        <v>50</v>
      </c>
      <c r="J212" s="10" t="str">
        <f>IF(A212="","",IFERROR(_xlfn.XLOOKUP(H212,'EV 업데이트'!C:C,'EV 업데이트'!Y:Y),""))</f>
        <v>롯데렌탈 주식회사</v>
      </c>
      <c r="K212" s="10" t="str">
        <f>IF(A212="","",IFERROR(_xlfn.XLOOKUP(H212,'EV 업데이트'!C:C,'EV 업데이트'!W:W),""))</f>
        <v>New Model Y RWD</v>
      </c>
      <c r="L212" s="27">
        <f>IF(A212="","",E212+9)</f>
        <v>45841</v>
      </c>
      <c r="M212" s="10" t="str">
        <f>IF(B212="","",_xlfn.XLOOKUP(H212,'EV 업데이트'!C:C,'EV 업데이트'!G:G))</f>
        <v>지급신청(출고)</v>
      </c>
      <c r="N212" s="10" t="s">
        <v>247</v>
      </c>
      <c r="O212" s="10" t="s">
        <v>587</v>
      </c>
    </row>
    <row r="213" spans="1:15" hidden="1">
      <c r="A213" s="27">
        <v>45839</v>
      </c>
      <c r="B213" s="10" t="s">
        <v>1212</v>
      </c>
      <c r="C213" s="10" t="s">
        <v>1213</v>
      </c>
      <c r="D213" s="10" t="s">
        <v>1214</v>
      </c>
      <c r="E213" s="27">
        <v>45832</v>
      </c>
      <c r="F213" s="27">
        <v>45835</v>
      </c>
      <c r="G213" s="28">
        <v>52190000</v>
      </c>
      <c r="H213" s="10">
        <v>8741</v>
      </c>
      <c r="I213" s="28">
        <f>IF(B213="","",_xlfn.XLOOKUP(H213,'EV 업데이트'!C:C,'EV 업데이트'!X:X))</f>
        <v>50</v>
      </c>
      <c r="J213" s="10" t="str">
        <f>IF(A213="","",IFERROR(_xlfn.XLOOKUP(H213,'EV 업데이트'!C:C,'EV 업데이트'!Y:Y),""))</f>
        <v>롯데렌탈 주식회사</v>
      </c>
      <c r="K213" s="10" t="str">
        <f>IF(A213="","",IFERROR(_xlfn.XLOOKUP(H213,'EV 업데이트'!C:C,'EV 업데이트'!W:W),""))</f>
        <v>New Model Y RWD</v>
      </c>
      <c r="L213" s="27">
        <f>IF(A213="","",E213+9)</f>
        <v>45841</v>
      </c>
      <c r="M213" s="10" t="str">
        <f>IF(B213="","",_xlfn.XLOOKUP(H213,'EV 업데이트'!C:C,'EV 업데이트'!G:G))</f>
        <v>지급신청(출고)</v>
      </c>
      <c r="N213" s="10" t="s">
        <v>247</v>
      </c>
      <c r="O213" s="10" t="s">
        <v>587</v>
      </c>
    </row>
    <row r="214" spans="1:15" hidden="1">
      <c r="A214" s="27">
        <v>45839</v>
      </c>
      <c r="B214" s="10" t="s">
        <v>1215</v>
      </c>
      <c r="C214" s="10" t="s">
        <v>1216</v>
      </c>
      <c r="D214" s="10" t="s">
        <v>1217</v>
      </c>
      <c r="E214" s="27">
        <v>45832</v>
      </c>
      <c r="F214" s="27">
        <v>45835</v>
      </c>
      <c r="G214" s="28">
        <v>52190000</v>
      </c>
      <c r="H214" s="10">
        <v>8741</v>
      </c>
      <c r="I214" s="28">
        <f>IF(B214="","",_xlfn.XLOOKUP(H214,'EV 업데이트'!C:C,'EV 업데이트'!X:X))</f>
        <v>50</v>
      </c>
      <c r="J214" s="10" t="str">
        <f>IF(A214="","",IFERROR(_xlfn.XLOOKUP(H214,'EV 업데이트'!C:C,'EV 업데이트'!Y:Y),""))</f>
        <v>롯데렌탈 주식회사</v>
      </c>
      <c r="K214" s="10" t="str">
        <f>IF(A214="","",IFERROR(_xlfn.XLOOKUP(H214,'EV 업데이트'!C:C,'EV 업데이트'!W:W),""))</f>
        <v>New Model Y RWD</v>
      </c>
      <c r="L214" s="27">
        <f>IF(A214="","",E214+9)</f>
        <v>45841</v>
      </c>
      <c r="M214" s="10" t="str">
        <f>IF(B214="","",_xlfn.XLOOKUP(H214,'EV 업데이트'!C:C,'EV 업데이트'!G:G))</f>
        <v>지급신청(출고)</v>
      </c>
      <c r="N214" s="10" t="s">
        <v>247</v>
      </c>
      <c r="O214" s="10" t="s">
        <v>587</v>
      </c>
    </row>
    <row r="215" spans="1:15" hidden="1">
      <c r="A215" s="27">
        <v>45839</v>
      </c>
      <c r="B215" s="10" t="s">
        <v>1218</v>
      </c>
      <c r="C215" s="10" t="s">
        <v>1219</v>
      </c>
      <c r="D215" s="10" t="s">
        <v>1220</v>
      </c>
      <c r="E215" s="27">
        <v>45832</v>
      </c>
      <c r="F215" s="27">
        <v>45835</v>
      </c>
      <c r="G215" s="28">
        <v>52190000</v>
      </c>
      <c r="H215" s="10">
        <v>8741</v>
      </c>
      <c r="I215" s="28">
        <f>IF(B215="","",_xlfn.XLOOKUP(H215,'EV 업데이트'!C:C,'EV 업데이트'!X:X))</f>
        <v>50</v>
      </c>
      <c r="J215" s="10" t="str">
        <f>IF(A215="","",IFERROR(_xlfn.XLOOKUP(H215,'EV 업데이트'!C:C,'EV 업데이트'!Y:Y),""))</f>
        <v>롯데렌탈 주식회사</v>
      </c>
      <c r="K215" s="10" t="str">
        <f>IF(A215="","",IFERROR(_xlfn.XLOOKUP(H215,'EV 업데이트'!C:C,'EV 업데이트'!W:W),""))</f>
        <v>New Model Y RWD</v>
      </c>
      <c r="L215" s="27">
        <f>IF(A215="","",E215+9)</f>
        <v>45841</v>
      </c>
      <c r="M215" s="10" t="str">
        <f>IF(B215="","",_xlfn.XLOOKUP(H215,'EV 업데이트'!C:C,'EV 업데이트'!G:G))</f>
        <v>지급신청(출고)</v>
      </c>
      <c r="N215" s="10" t="s">
        <v>247</v>
      </c>
      <c r="O215" s="10" t="s">
        <v>587</v>
      </c>
    </row>
    <row r="216" spans="1:15" hidden="1">
      <c r="A216" s="27">
        <v>45839</v>
      </c>
      <c r="B216" s="10" t="s">
        <v>1221</v>
      </c>
      <c r="C216" s="10" t="s">
        <v>1222</v>
      </c>
      <c r="D216" s="10" t="s">
        <v>1223</v>
      </c>
      <c r="E216" s="27">
        <v>45832</v>
      </c>
      <c r="F216" s="27">
        <v>45835</v>
      </c>
      <c r="G216" s="28">
        <v>52190000</v>
      </c>
      <c r="H216" s="10">
        <v>8741</v>
      </c>
      <c r="I216" s="28">
        <f>IF(B216="","",_xlfn.XLOOKUP(H216,'EV 업데이트'!C:C,'EV 업데이트'!X:X))</f>
        <v>50</v>
      </c>
      <c r="J216" s="10" t="str">
        <f>IF(A216="","",IFERROR(_xlfn.XLOOKUP(H216,'EV 업데이트'!C:C,'EV 업데이트'!Y:Y),""))</f>
        <v>롯데렌탈 주식회사</v>
      </c>
      <c r="K216" s="10" t="str">
        <f>IF(A216="","",IFERROR(_xlfn.XLOOKUP(H216,'EV 업데이트'!C:C,'EV 업데이트'!W:W),""))</f>
        <v>New Model Y RWD</v>
      </c>
      <c r="L216" s="27">
        <f>IF(A216="","",E216+9)</f>
        <v>45841</v>
      </c>
      <c r="M216" s="10" t="str">
        <f>IF(B216="","",_xlfn.XLOOKUP(H216,'EV 업데이트'!C:C,'EV 업데이트'!G:G))</f>
        <v>지급신청(출고)</v>
      </c>
      <c r="N216" s="10" t="s">
        <v>247</v>
      </c>
      <c r="O216" s="10" t="s">
        <v>587</v>
      </c>
    </row>
    <row r="217" spans="1:15" hidden="1">
      <c r="A217" s="27">
        <v>45839</v>
      </c>
      <c r="B217" s="10" t="s">
        <v>1224</v>
      </c>
      <c r="C217" s="10" t="s">
        <v>1225</v>
      </c>
      <c r="D217" s="10" t="s">
        <v>1226</v>
      </c>
      <c r="E217" s="27">
        <v>45832</v>
      </c>
      <c r="F217" s="27">
        <v>45835</v>
      </c>
      <c r="G217" s="28">
        <v>52190000</v>
      </c>
      <c r="H217" s="10">
        <v>8741</v>
      </c>
      <c r="I217" s="28">
        <f>IF(B217="","",_xlfn.XLOOKUP(H217,'EV 업데이트'!C:C,'EV 업데이트'!X:X))</f>
        <v>50</v>
      </c>
      <c r="J217" s="10" t="str">
        <f>IF(A217="","",IFERROR(_xlfn.XLOOKUP(H217,'EV 업데이트'!C:C,'EV 업데이트'!Y:Y),""))</f>
        <v>롯데렌탈 주식회사</v>
      </c>
      <c r="K217" s="10" t="str">
        <f>IF(A217="","",IFERROR(_xlfn.XLOOKUP(H217,'EV 업데이트'!C:C,'EV 업데이트'!W:W),""))</f>
        <v>New Model Y RWD</v>
      </c>
      <c r="L217" s="27">
        <f>IF(A217="","",E217+9)</f>
        <v>45841</v>
      </c>
      <c r="M217" s="10" t="str">
        <f>IF(B217="","",_xlfn.XLOOKUP(H217,'EV 업데이트'!C:C,'EV 업데이트'!G:G))</f>
        <v>지급신청(출고)</v>
      </c>
      <c r="N217" s="10" t="s">
        <v>247</v>
      </c>
      <c r="O217" s="10" t="s">
        <v>587</v>
      </c>
    </row>
    <row r="218" spans="1:15" hidden="1">
      <c r="A218" s="27">
        <v>45839</v>
      </c>
      <c r="B218" s="10" t="s">
        <v>1227</v>
      </c>
      <c r="C218" s="10" t="s">
        <v>1228</v>
      </c>
      <c r="D218" s="10" t="s">
        <v>1229</v>
      </c>
      <c r="E218" s="27">
        <v>45832</v>
      </c>
      <c r="F218" s="27">
        <v>45835</v>
      </c>
      <c r="G218" s="28">
        <v>52190000</v>
      </c>
      <c r="H218" s="10">
        <v>8741</v>
      </c>
      <c r="I218" s="28">
        <f>IF(B218="","",_xlfn.XLOOKUP(H218,'EV 업데이트'!C:C,'EV 업데이트'!X:X))</f>
        <v>50</v>
      </c>
      <c r="J218" s="10" t="str">
        <f>IF(A218="","",IFERROR(_xlfn.XLOOKUP(H218,'EV 업데이트'!C:C,'EV 업데이트'!Y:Y),""))</f>
        <v>롯데렌탈 주식회사</v>
      </c>
      <c r="K218" s="10" t="str">
        <f>IF(A218="","",IFERROR(_xlfn.XLOOKUP(H218,'EV 업데이트'!C:C,'EV 업데이트'!W:W),""))</f>
        <v>New Model Y RWD</v>
      </c>
      <c r="L218" s="27">
        <f>IF(A218="","",E218+9)</f>
        <v>45841</v>
      </c>
      <c r="M218" s="10" t="str">
        <f>IF(B218="","",_xlfn.XLOOKUP(H218,'EV 업데이트'!C:C,'EV 업데이트'!G:G))</f>
        <v>지급신청(출고)</v>
      </c>
      <c r="N218" s="10" t="s">
        <v>247</v>
      </c>
      <c r="O218" s="10" t="s">
        <v>587</v>
      </c>
    </row>
    <row r="219" spans="1:15" hidden="1">
      <c r="A219" s="27">
        <v>45839</v>
      </c>
      <c r="B219" s="10" t="s">
        <v>1230</v>
      </c>
      <c r="C219" s="10" t="s">
        <v>1231</v>
      </c>
      <c r="D219" s="10" t="s">
        <v>1232</v>
      </c>
      <c r="E219" s="27">
        <v>45832</v>
      </c>
      <c r="F219" s="27">
        <v>45835</v>
      </c>
      <c r="G219" s="28">
        <v>52190000</v>
      </c>
      <c r="H219" s="10">
        <v>8741</v>
      </c>
      <c r="I219" s="28">
        <f>IF(B219="","",_xlfn.XLOOKUP(H219,'EV 업데이트'!C:C,'EV 업데이트'!X:X))</f>
        <v>50</v>
      </c>
      <c r="J219" s="10" t="str">
        <f>IF(A219="","",IFERROR(_xlfn.XLOOKUP(H219,'EV 업데이트'!C:C,'EV 업데이트'!Y:Y),""))</f>
        <v>롯데렌탈 주식회사</v>
      </c>
      <c r="K219" s="10" t="str">
        <f>IF(A219="","",IFERROR(_xlfn.XLOOKUP(H219,'EV 업데이트'!C:C,'EV 업데이트'!W:W),""))</f>
        <v>New Model Y RWD</v>
      </c>
      <c r="L219" s="27">
        <f>IF(A219="","",E219+9)</f>
        <v>45841</v>
      </c>
      <c r="M219" s="10" t="str">
        <f>IF(B219="","",_xlfn.XLOOKUP(H219,'EV 업데이트'!C:C,'EV 업데이트'!G:G))</f>
        <v>지급신청(출고)</v>
      </c>
      <c r="N219" s="10" t="s">
        <v>247</v>
      </c>
      <c r="O219" s="10" t="s">
        <v>587</v>
      </c>
    </row>
    <row r="220" spans="1:15" hidden="1">
      <c r="A220" s="27">
        <v>45839</v>
      </c>
      <c r="B220" s="10" t="s">
        <v>1233</v>
      </c>
      <c r="C220" s="10" t="s">
        <v>1234</v>
      </c>
      <c r="D220" s="10" t="s">
        <v>1235</v>
      </c>
      <c r="E220" s="27">
        <v>45832</v>
      </c>
      <c r="F220" s="27">
        <v>45835</v>
      </c>
      <c r="G220" s="28">
        <v>52190000</v>
      </c>
      <c r="H220" s="10">
        <v>8741</v>
      </c>
      <c r="I220" s="28">
        <f>IF(B220="","",_xlfn.XLOOKUP(H220,'EV 업데이트'!C:C,'EV 업데이트'!X:X))</f>
        <v>50</v>
      </c>
      <c r="J220" s="10" t="str">
        <f>IF(A220="","",IFERROR(_xlfn.XLOOKUP(H220,'EV 업데이트'!C:C,'EV 업데이트'!Y:Y),""))</f>
        <v>롯데렌탈 주식회사</v>
      </c>
      <c r="K220" s="10" t="str">
        <f>IF(A220="","",IFERROR(_xlfn.XLOOKUP(H220,'EV 업데이트'!C:C,'EV 업데이트'!W:W),""))</f>
        <v>New Model Y RWD</v>
      </c>
      <c r="L220" s="27">
        <f>IF(A220="","",E220+9)</f>
        <v>45841</v>
      </c>
      <c r="M220" s="10" t="str">
        <f>IF(B220="","",_xlfn.XLOOKUP(H220,'EV 업데이트'!C:C,'EV 업데이트'!G:G))</f>
        <v>지급신청(출고)</v>
      </c>
      <c r="N220" s="10" t="s">
        <v>247</v>
      </c>
      <c r="O220" s="10" t="s">
        <v>587</v>
      </c>
    </row>
    <row r="221" spans="1:15" hidden="1">
      <c r="A221" s="27">
        <v>45839</v>
      </c>
      <c r="B221" s="10" t="s">
        <v>1236</v>
      </c>
      <c r="C221" s="10" t="s">
        <v>1237</v>
      </c>
      <c r="D221" s="10" t="s">
        <v>1238</v>
      </c>
      <c r="E221" s="27">
        <v>45832</v>
      </c>
      <c r="F221" s="27">
        <v>45835</v>
      </c>
      <c r="G221" s="28">
        <v>52190000</v>
      </c>
      <c r="H221" s="10">
        <v>8741</v>
      </c>
      <c r="I221" s="28">
        <f>IF(B221="","",_xlfn.XLOOKUP(H221,'EV 업데이트'!C:C,'EV 업데이트'!X:X))</f>
        <v>50</v>
      </c>
      <c r="J221" s="10" t="str">
        <f>IF(A221="","",IFERROR(_xlfn.XLOOKUP(H221,'EV 업데이트'!C:C,'EV 업데이트'!Y:Y),""))</f>
        <v>롯데렌탈 주식회사</v>
      </c>
      <c r="K221" s="10" t="str">
        <f>IF(A221="","",IFERROR(_xlfn.XLOOKUP(H221,'EV 업데이트'!C:C,'EV 업데이트'!W:W),""))</f>
        <v>New Model Y RWD</v>
      </c>
      <c r="L221" s="27">
        <f>IF(A221="","",E221+9)</f>
        <v>45841</v>
      </c>
      <c r="M221" s="10" t="str">
        <f>IF(B221="","",_xlfn.XLOOKUP(H221,'EV 업데이트'!C:C,'EV 업데이트'!G:G))</f>
        <v>지급신청(출고)</v>
      </c>
      <c r="N221" s="10" t="s">
        <v>247</v>
      </c>
      <c r="O221" s="10" t="s">
        <v>587</v>
      </c>
    </row>
    <row r="222" spans="1:15" hidden="1">
      <c r="A222" s="27">
        <v>45839</v>
      </c>
      <c r="B222" s="10" t="s">
        <v>1239</v>
      </c>
      <c r="C222" s="10" t="s">
        <v>1240</v>
      </c>
      <c r="D222" s="10" t="s">
        <v>1241</v>
      </c>
      <c r="E222" s="27">
        <v>45832</v>
      </c>
      <c r="F222" s="27">
        <v>45835</v>
      </c>
      <c r="G222" s="28">
        <v>52190000</v>
      </c>
      <c r="H222" s="10">
        <v>8741</v>
      </c>
      <c r="I222" s="28">
        <f>IF(B222="","",_xlfn.XLOOKUP(H222,'EV 업데이트'!C:C,'EV 업데이트'!X:X))</f>
        <v>50</v>
      </c>
      <c r="J222" s="10" t="str">
        <f>IF(A222="","",IFERROR(_xlfn.XLOOKUP(H222,'EV 업데이트'!C:C,'EV 업데이트'!Y:Y),""))</f>
        <v>롯데렌탈 주식회사</v>
      </c>
      <c r="K222" s="10" t="str">
        <f>IF(A222="","",IFERROR(_xlfn.XLOOKUP(H222,'EV 업데이트'!C:C,'EV 업데이트'!W:W),""))</f>
        <v>New Model Y RWD</v>
      </c>
      <c r="L222" s="27">
        <f>IF(A222="","",E222+9)</f>
        <v>45841</v>
      </c>
      <c r="M222" s="10" t="str">
        <f>IF(B222="","",_xlfn.XLOOKUP(H222,'EV 업데이트'!C:C,'EV 업데이트'!G:G))</f>
        <v>지급신청(출고)</v>
      </c>
      <c r="N222" s="10" t="s">
        <v>247</v>
      </c>
      <c r="O222" s="10" t="s">
        <v>587</v>
      </c>
    </row>
    <row r="223" spans="1:15" hidden="1">
      <c r="A223" s="27">
        <v>45839</v>
      </c>
      <c r="B223" s="10" t="s">
        <v>1242</v>
      </c>
      <c r="C223" s="10" t="s">
        <v>1243</v>
      </c>
      <c r="D223" s="10" t="s">
        <v>1244</v>
      </c>
      <c r="E223" s="27">
        <v>45832</v>
      </c>
      <c r="F223" s="27">
        <v>45835</v>
      </c>
      <c r="G223" s="28">
        <v>52190000</v>
      </c>
      <c r="H223" s="10">
        <v>8741</v>
      </c>
      <c r="I223" s="28">
        <f>IF(B223="","",_xlfn.XLOOKUP(H223,'EV 업데이트'!C:C,'EV 업데이트'!X:X))</f>
        <v>50</v>
      </c>
      <c r="J223" s="10" t="str">
        <f>IF(A223="","",IFERROR(_xlfn.XLOOKUP(H223,'EV 업데이트'!C:C,'EV 업데이트'!Y:Y),""))</f>
        <v>롯데렌탈 주식회사</v>
      </c>
      <c r="K223" s="10" t="str">
        <f>IF(A223="","",IFERROR(_xlfn.XLOOKUP(H223,'EV 업데이트'!C:C,'EV 업데이트'!W:W),""))</f>
        <v>New Model Y RWD</v>
      </c>
      <c r="L223" s="27">
        <f>IF(A223="","",E223+9)</f>
        <v>45841</v>
      </c>
      <c r="M223" s="10" t="str">
        <f>IF(B223="","",_xlfn.XLOOKUP(H223,'EV 업데이트'!C:C,'EV 업데이트'!G:G))</f>
        <v>지급신청(출고)</v>
      </c>
      <c r="N223" s="10" t="s">
        <v>247</v>
      </c>
      <c r="O223" s="10" t="s">
        <v>587</v>
      </c>
    </row>
    <row r="224" spans="1:15" hidden="1">
      <c r="A224" s="27">
        <v>45839</v>
      </c>
      <c r="B224" s="10" t="s">
        <v>1245</v>
      </c>
      <c r="C224" s="10" t="s">
        <v>1246</v>
      </c>
      <c r="D224" s="10" t="s">
        <v>1247</v>
      </c>
      <c r="E224" s="27">
        <v>45832</v>
      </c>
      <c r="F224" s="27">
        <v>45835</v>
      </c>
      <c r="G224" s="28">
        <v>52190000</v>
      </c>
      <c r="H224" s="10">
        <v>8741</v>
      </c>
      <c r="I224" s="28">
        <f>IF(B224="","",_xlfn.XLOOKUP(H224,'EV 업데이트'!C:C,'EV 업데이트'!X:X))</f>
        <v>50</v>
      </c>
      <c r="J224" s="10" t="str">
        <f>IF(A224="","",IFERROR(_xlfn.XLOOKUP(H224,'EV 업데이트'!C:C,'EV 업데이트'!Y:Y),""))</f>
        <v>롯데렌탈 주식회사</v>
      </c>
      <c r="K224" s="10" t="str">
        <f>IF(A224="","",IFERROR(_xlfn.XLOOKUP(H224,'EV 업데이트'!C:C,'EV 업데이트'!W:W),""))</f>
        <v>New Model Y RWD</v>
      </c>
      <c r="L224" s="27">
        <f>IF(A224="","",E224+9)</f>
        <v>45841</v>
      </c>
      <c r="M224" s="10" t="str">
        <f>IF(B224="","",_xlfn.XLOOKUP(H224,'EV 업데이트'!C:C,'EV 업데이트'!G:G))</f>
        <v>지급신청(출고)</v>
      </c>
      <c r="N224" s="10" t="s">
        <v>247</v>
      </c>
      <c r="O224" s="10" t="s">
        <v>587</v>
      </c>
    </row>
    <row r="225" spans="1:15" hidden="1">
      <c r="A225" s="27">
        <v>45839</v>
      </c>
      <c r="B225" s="10" t="s">
        <v>1248</v>
      </c>
      <c r="C225" s="10" t="s">
        <v>1249</v>
      </c>
      <c r="D225" s="10" t="s">
        <v>1250</v>
      </c>
      <c r="E225" s="27">
        <v>45832</v>
      </c>
      <c r="F225" s="27">
        <v>45835</v>
      </c>
      <c r="G225" s="28">
        <v>52190000</v>
      </c>
      <c r="H225" s="10">
        <v>8741</v>
      </c>
      <c r="I225" s="28">
        <f>IF(B225="","",_xlfn.XLOOKUP(H225,'EV 업데이트'!C:C,'EV 업데이트'!X:X))</f>
        <v>50</v>
      </c>
      <c r="J225" s="10" t="str">
        <f>IF(A225="","",IFERROR(_xlfn.XLOOKUP(H225,'EV 업데이트'!C:C,'EV 업데이트'!Y:Y),""))</f>
        <v>롯데렌탈 주식회사</v>
      </c>
      <c r="K225" s="10" t="str">
        <f>IF(A225="","",IFERROR(_xlfn.XLOOKUP(H225,'EV 업데이트'!C:C,'EV 업데이트'!W:W),""))</f>
        <v>New Model Y RWD</v>
      </c>
      <c r="L225" s="27">
        <f>IF(A225="","",E225+9)</f>
        <v>45841</v>
      </c>
      <c r="M225" s="10" t="str">
        <f>IF(B225="","",_xlfn.XLOOKUP(H225,'EV 업데이트'!C:C,'EV 업데이트'!G:G))</f>
        <v>지급신청(출고)</v>
      </c>
      <c r="N225" s="10" t="s">
        <v>247</v>
      </c>
      <c r="O225" s="10" t="s">
        <v>587</v>
      </c>
    </row>
    <row r="226" spans="1:15" hidden="1">
      <c r="A226" s="27">
        <v>45839</v>
      </c>
      <c r="B226" s="10" t="s">
        <v>1251</v>
      </c>
      <c r="C226" s="10" t="s">
        <v>1252</v>
      </c>
      <c r="D226" s="10" t="s">
        <v>1253</v>
      </c>
      <c r="E226" s="27">
        <v>45832</v>
      </c>
      <c r="F226" s="27">
        <v>45835</v>
      </c>
      <c r="G226" s="28">
        <v>52190000</v>
      </c>
      <c r="H226" s="10">
        <v>8741</v>
      </c>
      <c r="I226" s="28">
        <f>IF(B226="","",_xlfn.XLOOKUP(H226,'EV 업데이트'!C:C,'EV 업데이트'!X:X))</f>
        <v>50</v>
      </c>
      <c r="J226" s="10" t="str">
        <f>IF(A226="","",IFERROR(_xlfn.XLOOKUP(H226,'EV 업데이트'!C:C,'EV 업데이트'!Y:Y),""))</f>
        <v>롯데렌탈 주식회사</v>
      </c>
      <c r="K226" s="10" t="str">
        <f>IF(A226="","",IFERROR(_xlfn.XLOOKUP(H226,'EV 업데이트'!C:C,'EV 업데이트'!W:W),""))</f>
        <v>New Model Y RWD</v>
      </c>
      <c r="L226" s="27">
        <f>IF(A226="","",E226+9)</f>
        <v>45841</v>
      </c>
      <c r="M226" s="10" t="str">
        <f>IF(B226="","",_xlfn.XLOOKUP(H226,'EV 업데이트'!C:C,'EV 업데이트'!G:G))</f>
        <v>지급신청(출고)</v>
      </c>
      <c r="N226" s="10" t="s">
        <v>247</v>
      </c>
      <c r="O226" s="10" t="s">
        <v>587</v>
      </c>
    </row>
    <row r="227" spans="1:15" hidden="1">
      <c r="A227" s="27">
        <v>45839</v>
      </c>
      <c r="B227" s="10" t="s">
        <v>1254</v>
      </c>
      <c r="C227" s="10" t="s">
        <v>1255</v>
      </c>
      <c r="D227" s="10" t="s">
        <v>1256</v>
      </c>
      <c r="E227" s="27">
        <v>45832</v>
      </c>
      <c r="F227" s="27">
        <v>45835</v>
      </c>
      <c r="G227" s="28">
        <v>52190000</v>
      </c>
      <c r="H227" s="10">
        <v>8741</v>
      </c>
      <c r="I227" s="28">
        <f>IF(B227="","",_xlfn.XLOOKUP(H227,'EV 업데이트'!C:C,'EV 업데이트'!X:X))</f>
        <v>50</v>
      </c>
      <c r="J227" s="10" t="str">
        <f>IF(A227="","",IFERROR(_xlfn.XLOOKUP(H227,'EV 업데이트'!C:C,'EV 업데이트'!Y:Y),""))</f>
        <v>롯데렌탈 주식회사</v>
      </c>
      <c r="K227" s="10" t="str">
        <f>IF(A227="","",IFERROR(_xlfn.XLOOKUP(H227,'EV 업데이트'!C:C,'EV 업데이트'!W:W),""))</f>
        <v>New Model Y RWD</v>
      </c>
      <c r="L227" s="27">
        <f>IF(A227="","",E227+9)</f>
        <v>45841</v>
      </c>
      <c r="M227" s="10" t="str">
        <f>IF(B227="","",_xlfn.XLOOKUP(H227,'EV 업데이트'!C:C,'EV 업데이트'!G:G))</f>
        <v>지급신청(출고)</v>
      </c>
      <c r="N227" s="10" t="s">
        <v>247</v>
      </c>
      <c r="O227" s="10" t="s">
        <v>587</v>
      </c>
    </row>
    <row r="228" spans="1:15" hidden="1">
      <c r="A228" s="27">
        <v>45839</v>
      </c>
      <c r="B228" s="10" t="s">
        <v>1257</v>
      </c>
      <c r="C228" s="10" t="s">
        <v>1258</v>
      </c>
      <c r="D228" s="10" t="s">
        <v>1259</v>
      </c>
      <c r="E228" s="27">
        <v>45832</v>
      </c>
      <c r="F228" s="27">
        <v>45835</v>
      </c>
      <c r="G228" s="28">
        <v>52190000</v>
      </c>
      <c r="H228" s="10">
        <v>8741</v>
      </c>
      <c r="I228" s="28">
        <f>IF(B228="","",_xlfn.XLOOKUP(H228,'EV 업데이트'!C:C,'EV 업데이트'!X:X))</f>
        <v>50</v>
      </c>
      <c r="J228" s="10" t="str">
        <f>IF(A228="","",IFERROR(_xlfn.XLOOKUP(H228,'EV 업데이트'!C:C,'EV 업데이트'!Y:Y),""))</f>
        <v>롯데렌탈 주식회사</v>
      </c>
      <c r="K228" s="10" t="str">
        <f>IF(A228="","",IFERROR(_xlfn.XLOOKUP(H228,'EV 업데이트'!C:C,'EV 업데이트'!W:W),""))</f>
        <v>New Model Y RWD</v>
      </c>
      <c r="L228" s="27">
        <f>IF(A228="","",E228+9)</f>
        <v>45841</v>
      </c>
      <c r="M228" s="10" t="str">
        <f>IF(B228="","",_xlfn.XLOOKUP(H228,'EV 업데이트'!C:C,'EV 업데이트'!G:G))</f>
        <v>지급신청(출고)</v>
      </c>
      <c r="N228" s="10" t="s">
        <v>247</v>
      </c>
      <c r="O228" s="10" t="s">
        <v>587</v>
      </c>
    </row>
    <row r="229" spans="1:15" hidden="1">
      <c r="A229" s="27">
        <v>45839</v>
      </c>
      <c r="B229" s="10" t="s">
        <v>1260</v>
      </c>
      <c r="C229" s="10" t="s">
        <v>1261</v>
      </c>
      <c r="D229" s="10" t="s">
        <v>1262</v>
      </c>
      <c r="E229" s="27">
        <v>45832</v>
      </c>
      <c r="F229" s="27">
        <v>45835</v>
      </c>
      <c r="G229" s="28">
        <v>52190000</v>
      </c>
      <c r="H229" s="10">
        <v>8741</v>
      </c>
      <c r="I229" s="28">
        <f>IF(B229="","",_xlfn.XLOOKUP(H229,'EV 업데이트'!C:C,'EV 업데이트'!X:X))</f>
        <v>50</v>
      </c>
      <c r="J229" s="10" t="str">
        <f>IF(A229="","",IFERROR(_xlfn.XLOOKUP(H229,'EV 업데이트'!C:C,'EV 업데이트'!Y:Y),""))</f>
        <v>롯데렌탈 주식회사</v>
      </c>
      <c r="K229" s="10" t="str">
        <f>IF(A229="","",IFERROR(_xlfn.XLOOKUP(H229,'EV 업데이트'!C:C,'EV 업데이트'!W:W),""))</f>
        <v>New Model Y RWD</v>
      </c>
      <c r="L229" s="27">
        <f>IF(A229="","",E229+9)</f>
        <v>45841</v>
      </c>
      <c r="M229" s="10" t="str">
        <f>IF(B229="","",_xlfn.XLOOKUP(H229,'EV 업데이트'!C:C,'EV 업데이트'!G:G))</f>
        <v>지급신청(출고)</v>
      </c>
      <c r="N229" s="10" t="s">
        <v>247</v>
      </c>
      <c r="O229" s="10" t="s">
        <v>587</v>
      </c>
    </row>
    <row r="230" spans="1:15" hidden="1">
      <c r="A230" s="27">
        <v>45839</v>
      </c>
      <c r="B230" s="10" t="s">
        <v>1263</v>
      </c>
      <c r="C230" s="10" t="s">
        <v>1264</v>
      </c>
      <c r="D230" s="10" t="s">
        <v>1265</v>
      </c>
      <c r="E230" s="27">
        <v>45832</v>
      </c>
      <c r="F230" s="27">
        <v>45835</v>
      </c>
      <c r="G230" s="28">
        <v>52190000</v>
      </c>
      <c r="H230" s="10">
        <v>8741</v>
      </c>
      <c r="I230" s="28">
        <f>IF(B230="","",_xlfn.XLOOKUP(H230,'EV 업데이트'!C:C,'EV 업데이트'!X:X))</f>
        <v>50</v>
      </c>
      <c r="J230" s="10" t="str">
        <f>IF(A230="","",IFERROR(_xlfn.XLOOKUP(H230,'EV 업데이트'!C:C,'EV 업데이트'!Y:Y),""))</f>
        <v>롯데렌탈 주식회사</v>
      </c>
      <c r="K230" s="10" t="str">
        <f>IF(A230="","",IFERROR(_xlfn.XLOOKUP(H230,'EV 업데이트'!C:C,'EV 업데이트'!W:W),""))</f>
        <v>New Model Y RWD</v>
      </c>
      <c r="L230" s="27">
        <f>IF(A230="","",E230+9)</f>
        <v>45841</v>
      </c>
      <c r="M230" s="10" t="str">
        <f>IF(B230="","",_xlfn.XLOOKUP(H230,'EV 업데이트'!C:C,'EV 업데이트'!G:G))</f>
        <v>지급신청(출고)</v>
      </c>
      <c r="N230" s="10" t="s">
        <v>247</v>
      </c>
      <c r="O230" s="10" t="s">
        <v>587</v>
      </c>
    </row>
    <row r="231" spans="1:15" hidden="1">
      <c r="A231" s="27">
        <v>45839</v>
      </c>
      <c r="B231" s="10" t="s">
        <v>1266</v>
      </c>
      <c r="C231" s="10" t="s">
        <v>1267</v>
      </c>
      <c r="D231" s="10" t="s">
        <v>1268</v>
      </c>
      <c r="E231" s="27">
        <v>45832</v>
      </c>
      <c r="F231" s="27">
        <v>45835</v>
      </c>
      <c r="G231" s="28">
        <v>52190000</v>
      </c>
      <c r="H231" s="10">
        <v>8741</v>
      </c>
      <c r="I231" s="28">
        <f>IF(B231="","",_xlfn.XLOOKUP(H231,'EV 업데이트'!C:C,'EV 업데이트'!X:X))</f>
        <v>50</v>
      </c>
      <c r="J231" s="10" t="str">
        <f>IF(A231="","",IFERROR(_xlfn.XLOOKUP(H231,'EV 업데이트'!C:C,'EV 업데이트'!Y:Y),""))</f>
        <v>롯데렌탈 주식회사</v>
      </c>
      <c r="K231" s="10" t="str">
        <f>IF(A231="","",IFERROR(_xlfn.XLOOKUP(H231,'EV 업데이트'!C:C,'EV 업데이트'!W:W),""))</f>
        <v>New Model Y RWD</v>
      </c>
      <c r="L231" s="27">
        <f>IF(A231="","",E231+9)</f>
        <v>45841</v>
      </c>
      <c r="M231" s="10" t="str">
        <f>IF(B231="","",_xlfn.XLOOKUP(H231,'EV 업데이트'!C:C,'EV 업데이트'!G:G))</f>
        <v>지급신청(출고)</v>
      </c>
      <c r="N231" s="10" t="s">
        <v>247</v>
      </c>
      <c r="O231" s="10" t="s">
        <v>587</v>
      </c>
    </row>
    <row r="232" spans="1:15" hidden="1">
      <c r="A232" s="27">
        <v>45839</v>
      </c>
      <c r="B232" s="10" t="s">
        <v>1269</v>
      </c>
      <c r="C232" s="10" t="s">
        <v>1270</v>
      </c>
      <c r="D232" s="10" t="s">
        <v>1271</v>
      </c>
      <c r="E232" s="27">
        <v>45832</v>
      </c>
      <c r="F232" s="27">
        <v>45835</v>
      </c>
      <c r="G232" s="28">
        <v>52190000</v>
      </c>
      <c r="H232" s="10">
        <v>8741</v>
      </c>
      <c r="I232" s="28">
        <f>IF(B232="","",_xlfn.XLOOKUP(H232,'EV 업데이트'!C:C,'EV 업데이트'!X:X))</f>
        <v>50</v>
      </c>
      <c r="J232" s="10" t="str">
        <f>IF(A232="","",IFERROR(_xlfn.XLOOKUP(H232,'EV 업데이트'!C:C,'EV 업데이트'!Y:Y),""))</f>
        <v>롯데렌탈 주식회사</v>
      </c>
      <c r="K232" s="10" t="str">
        <f>IF(A232="","",IFERROR(_xlfn.XLOOKUP(H232,'EV 업데이트'!C:C,'EV 업데이트'!W:W),""))</f>
        <v>New Model Y RWD</v>
      </c>
      <c r="L232" s="27">
        <f>IF(A232="","",E232+9)</f>
        <v>45841</v>
      </c>
      <c r="M232" s="10" t="str">
        <f>IF(B232="","",_xlfn.XLOOKUP(H232,'EV 업데이트'!C:C,'EV 업데이트'!G:G))</f>
        <v>지급신청(출고)</v>
      </c>
      <c r="N232" s="10" t="s">
        <v>247</v>
      </c>
      <c r="O232" s="10" t="s">
        <v>587</v>
      </c>
    </row>
    <row r="233" spans="1:15" hidden="1">
      <c r="A233" s="27">
        <v>45839</v>
      </c>
      <c r="B233" s="10" t="s">
        <v>1272</v>
      </c>
      <c r="C233" s="10" t="s">
        <v>1273</v>
      </c>
      <c r="D233" s="10" t="s">
        <v>1274</v>
      </c>
      <c r="E233" s="27">
        <v>45832</v>
      </c>
      <c r="F233" s="27">
        <v>45835</v>
      </c>
      <c r="G233" s="28">
        <v>52190000</v>
      </c>
      <c r="H233" s="10">
        <v>8741</v>
      </c>
      <c r="I233" s="28">
        <f>IF(B233="","",_xlfn.XLOOKUP(H233,'EV 업데이트'!C:C,'EV 업데이트'!X:X))</f>
        <v>50</v>
      </c>
      <c r="J233" s="10" t="str">
        <f>IF(A233="","",IFERROR(_xlfn.XLOOKUP(H233,'EV 업데이트'!C:C,'EV 업데이트'!Y:Y),""))</f>
        <v>롯데렌탈 주식회사</v>
      </c>
      <c r="K233" s="10" t="str">
        <f>IF(A233="","",IFERROR(_xlfn.XLOOKUP(H233,'EV 업데이트'!C:C,'EV 업데이트'!W:W),""))</f>
        <v>New Model Y RWD</v>
      </c>
      <c r="L233" s="27">
        <f>IF(A233="","",E233+9)</f>
        <v>45841</v>
      </c>
      <c r="M233" s="10" t="str">
        <f>IF(B233="","",_xlfn.XLOOKUP(H233,'EV 업데이트'!C:C,'EV 업데이트'!G:G))</f>
        <v>지급신청(출고)</v>
      </c>
      <c r="N233" s="10" t="s">
        <v>247</v>
      </c>
      <c r="O233" s="10" t="s">
        <v>587</v>
      </c>
    </row>
    <row r="234" spans="1:15" hidden="1">
      <c r="A234" s="27">
        <v>45839</v>
      </c>
      <c r="B234" s="10" t="s">
        <v>1275</v>
      </c>
      <c r="C234" s="10" t="s">
        <v>1276</v>
      </c>
      <c r="D234" s="10" t="s">
        <v>1277</v>
      </c>
      <c r="E234" s="27">
        <v>45832</v>
      </c>
      <c r="F234" s="27">
        <v>45835</v>
      </c>
      <c r="G234" s="28">
        <v>52190000</v>
      </c>
      <c r="H234" s="10">
        <v>8741</v>
      </c>
      <c r="I234" s="28">
        <f>IF(B234="","",_xlfn.XLOOKUP(H234,'EV 업데이트'!C:C,'EV 업데이트'!X:X))</f>
        <v>50</v>
      </c>
      <c r="J234" s="10" t="str">
        <f>IF(A234="","",IFERROR(_xlfn.XLOOKUP(H234,'EV 업데이트'!C:C,'EV 업데이트'!Y:Y),""))</f>
        <v>롯데렌탈 주식회사</v>
      </c>
      <c r="K234" s="10" t="str">
        <f>IF(A234="","",IFERROR(_xlfn.XLOOKUP(H234,'EV 업데이트'!C:C,'EV 업데이트'!W:W),""))</f>
        <v>New Model Y RWD</v>
      </c>
      <c r="L234" s="27">
        <f>IF(A234="","",E234+9)</f>
        <v>45841</v>
      </c>
      <c r="M234" s="10" t="str">
        <f>IF(B234="","",_xlfn.XLOOKUP(H234,'EV 업데이트'!C:C,'EV 업데이트'!G:G))</f>
        <v>지급신청(출고)</v>
      </c>
      <c r="N234" s="10" t="s">
        <v>247</v>
      </c>
      <c r="O234" s="10" t="s">
        <v>587</v>
      </c>
    </row>
    <row r="235" spans="1:15" hidden="1">
      <c r="A235" s="27">
        <v>45839</v>
      </c>
      <c r="B235" s="10" t="s">
        <v>1278</v>
      </c>
      <c r="C235" s="10" t="s">
        <v>1279</v>
      </c>
      <c r="D235" s="10" t="s">
        <v>1280</v>
      </c>
      <c r="E235" s="27">
        <v>45832</v>
      </c>
      <c r="F235" s="27">
        <v>45835</v>
      </c>
      <c r="G235" s="28">
        <v>52190000</v>
      </c>
      <c r="H235" s="10">
        <v>8741</v>
      </c>
      <c r="I235" s="28">
        <f>IF(B235="","",_xlfn.XLOOKUP(H235,'EV 업데이트'!C:C,'EV 업데이트'!X:X))</f>
        <v>50</v>
      </c>
      <c r="J235" s="10" t="str">
        <f>IF(A235="","",IFERROR(_xlfn.XLOOKUP(H235,'EV 업데이트'!C:C,'EV 업데이트'!Y:Y),""))</f>
        <v>롯데렌탈 주식회사</v>
      </c>
      <c r="K235" s="10" t="str">
        <f>IF(A235="","",IFERROR(_xlfn.XLOOKUP(H235,'EV 업데이트'!C:C,'EV 업데이트'!W:W),""))</f>
        <v>New Model Y RWD</v>
      </c>
      <c r="L235" s="27">
        <f>IF(A235="","",E235+9)</f>
        <v>45841</v>
      </c>
      <c r="M235" s="10" t="str">
        <f>IF(B235="","",_xlfn.XLOOKUP(H235,'EV 업데이트'!C:C,'EV 업데이트'!G:G))</f>
        <v>지급신청(출고)</v>
      </c>
      <c r="N235" s="10" t="s">
        <v>247</v>
      </c>
      <c r="O235" s="10" t="s">
        <v>587</v>
      </c>
    </row>
    <row r="236" spans="1:15" hidden="1">
      <c r="A236" s="27">
        <v>45839</v>
      </c>
      <c r="B236" s="10" t="s">
        <v>1281</v>
      </c>
      <c r="C236" s="10" t="s">
        <v>1282</v>
      </c>
      <c r="D236" s="10" t="s">
        <v>1283</v>
      </c>
      <c r="E236" s="27">
        <v>45832</v>
      </c>
      <c r="F236" s="27">
        <v>45835</v>
      </c>
      <c r="G236" s="28">
        <v>52190000</v>
      </c>
      <c r="H236" s="10">
        <v>8741</v>
      </c>
      <c r="I236" s="28">
        <f>IF(B236="","",_xlfn.XLOOKUP(H236,'EV 업데이트'!C:C,'EV 업데이트'!X:X))</f>
        <v>50</v>
      </c>
      <c r="J236" s="10" t="str">
        <f>IF(A236="","",IFERROR(_xlfn.XLOOKUP(H236,'EV 업데이트'!C:C,'EV 업데이트'!Y:Y),""))</f>
        <v>롯데렌탈 주식회사</v>
      </c>
      <c r="K236" s="10" t="str">
        <f>IF(A236="","",IFERROR(_xlfn.XLOOKUP(H236,'EV 업데이트'!C:C,'EV 업데이트'!W:W),""))</f>
        <v>New Model Y RWD</v>
      </c>
      <c r="L236" s="27">
        <f>IF(A236="","",E236+9)</f>
        <v>45841</v>
      </c>
      <c r="M236" s="10" t="str">
        <f>IF(B236="","",_xlfn.XLOOKUP(H236,'EV 업데이트'!C:C,'EV 업데이트'!G:G))</f>
        <v>지급신청(출고)</v>
      </c>
      <c r="N236" s="10" t="s">
        <v>247</v>
      </c>
      <c r="O236" s="10" t="s">
        <v>587</v>
      </c>
    </row>
    <row r="237" spans="1:15" hidden="1">
      <c r="A237" s="27">
        <v>45839</v>
      </c>
      <c r="B237" s="10" t="s">
        <v>1284</v>
      </c>
      <c r="C237" s="10" t="s">
        <v>1285</v>
      </c>
      <c r="D237" s="10" t="s">
        <v>1286</v>
      </c>
      <c r="E237" s="27">
        <v>45832</v>
      </c>
      <c r="F237" s="27">
        <v>45835</v>
      </c>
      <c r="G237" s="28">
        <v>52190000</v>
      </c>
      <c r="H237" s="10">
        <v>8741</v>
      </c>
      <c r="I237" s="28">
        <f>IF(B237="","",_xlfn.XLOOKUP(H237,'EV 업데이트'!C:C,'EV 업데이트'!X:X))</f>
        <v>50</v>
      </c>
      <c r="J237" s="10" t="str">
        <f>IF(A237="","",IFERROR(_xlfn.XLOOKUP(H237,'EV 업데이트'!C:C,'EV 업데이트'!Y:Y),""))</f>
        <v>롯데렌탈 주식회사</v>
      </c>
      <c r="K237" s="10" t="str">
        <f>IF(A237="","",IFERROR(_xlfn.XLOOKUP(H237,'EV 업데이트'!C:C,'EV 업데이트'!W:W),""))</f>
        <v>New Model Y RWD</v>
      </c>
      <c r="L237" s="27">
        <f>IF(A237="","",E237+9)</f>
        <v>45841</v>
      </c>
      <c r="M237" s="10" t="str">
        <f>IF(B237="","",_xlfn.XLOOKUP(H237,'EV 업데이트'!C:C,'EV 업데이트'!G:G))</f>
        <v>지급신청(출고)</v>
      </c>
      <c r="N237" s="10" t="s">
        <v>247</v>
      </c>
      <c r="O237" s="10" t="s">
        <v>587</v>
      </c>
    </row>
    <row r="238" spans="1:15" hidden="1">
      <c r="A238" s="27">
        <v>45839</v>
      </c>
      <c r="B238" s="10" t="s">
        <v>1287</v>
      </c>
      <c r="C238" s="10" t="s">
        <v>1288</v>
      </c>
      <c r="D238" s="10" t="s">
        <v>1289</v>
      </c>
      <c r="E238" s="27">
        <v>45832</v>
      </c>
      <c r="F238" s="27">
        <v>45835</v>
      </c>
      <c r="G238" s="28">
        <v>52190000</v>
      </c>
      <c r="H238" s="10">
        <v>8741</v>
      </c>
      <c r="I238" s="28">
        <f>IF(B238="","",_xlfn.XLOOKUP(H238,'EV 업데이트'!C:C,'EV 업데이트'!X:X))</f>
        <v>50</v>
      </c>
      <c r="J238" s="10" t="str">
        <f>IF(A238="","",IFERROR(_xlfn.XLOOKUP(H238,'EV 업데이트'!C:C,'EV 업데이트'!Y:Y),""))</f>
        <v>롯데렌탈 주식회사</v>
      </c>
      <c r="K238" s="10" t="str">
        <f>IF(A238="","",IFERROR(_xlfn.XLOOKUP(H238,'EV 업데이트'!C:C,'EV 업데이트'!W:W),""))</f>
        <v>New Model Y RWD</v>
      </c>
      <c r="L238" s="27">
        <f>IF(A238="","",E238+9)</f>
        <v>45841</v>
      </c>
      <c r="M238" s="10" t="str">
        <f>IF(B238="","",_xlfn.XLOOKUP(H238,'EV 업데이트'!C:C,'EV 업데이트'!G:G))</f>
        <v>지급신청(출고)</v>
      </c>
      <c r="N238" s="10" t="s">
        <v>247</v>
      </c>
      <c r="O238" s="10" t="s">
        <v>587</v>
      </c>
    </row>
    <row r="239" spans="1:15" hidden="1">
      <c r="A239" s="27">
        <v>45839</v>
      </c>
      <c r="B239" s="10" t="s">
        <v>1290</v>
      </c>
      <c r="C239" s="10" t="s">
        <v>1291</v>
      </c>
      <c r="D239" s="10" t="s">
        <v>1292</v>
      </c>
      <c r="E239" s="27">
        <v>45832</v>
      </c>
      <c r="F239" s="27">
        <v>45835</v>
      </c>
      <c r="G239" s="28">
        <v>52190000</v>
      </c>
      <c r="H239" s="10">
        <v>8741</v>
      </c>
      <c r="I239" s="28">
        <f>IF(B239="","",_xlfn.XLOOKUP(H239,'EV 업데이트'!C:C,'EV 업데이트'!X:X))</f>
        <v>50</v>
      </c>
      <c r="J239" s="10" t="str">
        <f>IF(A239="","",IFERROR(_xlfn.XLOOKUP(H239,'EV 업데이트'!C:C,'EV 업데이트'!Y:Y),""))</f>
        <v>롯데렌탈 주식회사</v>
      </c>
      <c r="K239" s="10" t="str">
        <f>IF(A239="","",IFERROR(_xlfn.XLOOKUP(H239,'EV 업데이트'!C:C,'EV 업데이트'!W:W),""))</f>
        <v>New Model Y RWD</v>
      </c>
      <c r="L239" s="27">
        <f>IF(A239="","",E239+9)</f>
        <v>45841</v>
      </c>
      <c r="M239" s="10" t="str">
        <f>IF(B239="","",_xlfn.XLOOKUP(H239,'EV 업데이트'!C:C,'EV 업데이트'!G:G))</f>
        <v>지급신청(출고)</v>
      </c>
      <c r="N239" s="10" t="s">
        <v>247</v>
      </c>
      <c r="O239" s="10" t="s">
        <v>587</v>
      </c>
    </row>
    <row r="240" spans="1:15" hidden="1">
      <c r="A240" s="27">
        <v>45839</v>
      </c>
      <c r="B240" s="10" t="s">
        <v>1293</v>
      </c>
      <c r="C240" s="10" t="s">
        <v>1294</v>
      </c>
      <c r="D240" s="10" t="s">
        <v>1295</v>
      </c>
      <c r="E240" s="27">
        <v>45832</v>
      </c>
      <c r="F240" s="27">
        <v>45835</v>
      </c>
      <c r="G240" s="28">
        <v>52190000</v>
      </c>
      <c r="H240" s="10">
        <v>8741</v>
      </c>
      <c r="I240" s="28">
        <f>IF(B240="","",_xlfn.XLOOKUP(H240,'EV 업데이트'!C:C,'EV 업데이트'!X:X))</f>
        <v>50</v>
      </c>
      <c r="J240" s="10" t="str">
        <f>IF(A240="","",IFERROR(_xlfn.XLOOKUP(H240,'EV 업데이트'!C:C,'EV 업데이트'!Y:Y),""))</f>
        <v>롯데렌탈 주식회사</v>
      </c>
      <c r="K240" s="10" t="str">
        <f>IF(A240="","",IFERROR(_xlfn.XLOOKUP(H240,'EV 업데이트'!C:C,'EV 업데이트'!W:W),""))</f>
        <v>New Model Y RWD</v>
      </c>
      <c r="L240" s="27">
        <f>IF(A240="","",E240+9)</f>
        <v>45841</v>
      </c>
      <c r="M240" s="10" t="str">
        <f>IF(B240="","",_xlfn.XLOOKUP(H240,'EV 업데이트'!C:C,'EV 업데이트'!G:G))</f>
        <v>지급신청(출고)</v>
      </c>
      <c r="N240" s="10" t="s">
        <v>247</v>
      </c>
      <c r="O240" s="10" t="s">
        <v>587</v>
      </c>
    </row>
    <row r="241" spans="1:15" hidden="1">
      <c r="A241" s="27">
        <v>45839</v>
      </c>
      <c r="B241" s="10" t="s">
        <v>1296</v>
      </c>
      <c r="C241" s="10" t="s">
        <v>1297</v>
      </c>
      <c r="D241" s="10" t="s">
        <v>1298</v>
      </c>
      <c r="E241" s="27">
        <v>45832</v>
      </c>
      <c r="F241" s="27">
        <v>45835</v>
      </c>
      <c r="G241" s="28">
        <v>52190000</v>
      </c>
      <c r="H241" s="10">
        <v>8741</v>
      </c>
      <c r="I241" s="28">
        <f>IF(B241="","",_xlfn.XLOOKUP(H241,'EV 업데이트'!C:C,'EV 업데이트'!X:X))</f>
        <v>50</v>
      </c>
      <c r="J241" s="10" t="str">
        <f>IF(A241="","",IFERROR(_xlfn.XLOOKUP(H241,'EV 업데이트'!C:C,'EV 업데이트'!Y:Y),""))</f>
        <v>롯데렌탈 주식회사</v>
      </c>
      <c r="K241" s="10" t="str">
        <f>IF(A241="","",IFERROR(_xlfn.XLOOKUP(H241,'EV 업데이트'!C:C,'EV 업데이트'!W:W),""))</f>
        <v>New Model Y RWD</v>
      </c>
      <c r="L241" s="27">
        <f>IF(A241="","",E241+9)</f>
        <v>45841</v>
      </c>
      <c r="M241" s="10" t="str">
        <f>IF(B241="","",_xlfn.XLOOKUP(H241,'EV 업데이트'!C:C,'EV 업데이트'!G:G))</f>
        <v>지급신청(출고)</v>
      </c>
      <c r="N241" s="10" t="s">
        <v>247</v>
      </c>
      <c r="O241" s="10" t="s">
        <v>587</v>
      </c>
    </row>
    <row r="242" spans="1:15" hidden="1">
      <c r="A242" s="27">
        <v>45839</v>
      </c>
      <c r="B242" s="10" t="s">
        <v>1299</v>
      </c>
      <c r="C242" s="10" t="s">
        <v>1300</v>
      </c>
      <c r="D242" s="10" t="s">
        <v>1301</v>
      </c>
      <c r="E242" s="27">
        <v>45832</v>
      </c>
      <c r="F242" s="27">
        <v>45835</v>
      </c>
      <c r="G242" s="28">
        <v>52190000</v>
      </c>
      <c r="H242" s="10">
        <v>8741</v>
      </c>
      <c r="I242" s="28">
        <f>IF(B242="","",_xlfn.XLOOKUP(H242,'EV 업데이트'!C:C,'EV 업데이트'!X:X))</f>
        <v>50</v>
      </c>
      <c r="J242" s="10" t="str">
        <f>IF(A242="","",IFERROR(_xlfn.XLOOKUP(H242,'EV 업데이트'!C:C,'EV 업데이트'!Y:Y),""))</f>
        <v>롯데렌탈 주식회사</v>
      </c>
      <c r="K242" s="10" t="str">
        <f>IF(A242="","",IFERROR(_xlfn.XLOOKUP(H242,'EV 업데이트'!C:C,'EV 업데이트'!W:W),""))</f>
        <v>New Model Y RWD</v>
      </c>
      <c r="L242" s="27">
        <f>IF(A242="","",E242+9)</f>
        <v>45841</v>
      </c>
      <c r="M242" s="10" t="str">
        <f>IF(B242="","",_xlfn.XLOOKUP(H242,'EV 업데이트'!C:C,'EV 업데이트'!G:G))</f>
        <v>지급신청(출고)</v>
      </c>
      <c r="N242" s="10" t="s">
        <v>247</v>
      </c>
      <c r="O242" s="10" t="s">
        <v>587</v>
      </c>
    </row>
    <row r="243" spans="1:15" hidden="1">
      <c r="A243" s="27">
        <v>45839</v>
      </c>
      <c r="B243" s="10" t="s">
        <v>1302</v>
      </c>
      <c r="C243" s="10" t="s">
        <v>1303</v>
      </c>
      <c r="D243" s="10" t="s">
        <v>1304</v>
      </c>
      <c r="E243" s="27">
        <v>45832</v>
      </c>
      <c r="F243" s="27">
        <v>45835</v>
      </c>
      <c r="G243" s="28">
        <v>52190000</v>
      </c>
      <c r="H243" s="10">
        <v>8741</v>
      </c>
      <c r="I243" s="28">
        <f>IF(B243="","",_xlfn.XLOOKUP(H243,'EV 업데이트'!C:C,'EV 업데이트'!X:X))</f>
        <v>50</v>
      </c>
      <c r="J243" s="10" t="str">
        <f>IF(A243="","",IFERROR(_xlfn.XLOOKUP(H243,'EV 업데이트'!C:C,'EV 업데이트'!Y:Y),""))</f>
        <v>롯데렌탈 주식회사</v>
      </c>
      <c r="K243" s="10" t="str">
        <f>IF(A243="","",IFERROR(_xlfn.XLOOKUP(H243,'EV 업데이트'!C:C,'EV 업데이트'!W:W),""))</f>
        <v>New Model Y RWD</v>
      </c>
      <c r="L243" s="27">
        <f>IF(A243="","",E243+9)</f>
        <v>45841</v>
      </c>
      <c r="M243" s="10" t="str">
        <f>IF(B243="","",_xlfn.XLOOKUP(H243,'EV 업데이트'!C:C,'EV 업데이트'!G:G))</f>
        <v>지급신청(출고)</v>
      </c>
      <c r="N243" s="10" t="s">
        <v>247</v>
      </c>
      <c r="O243" s="10" t="s">
        <v>587</v>
      </c>
    </row>
    <row r="244" spans="1:15" hidden="1">
      <c r="A244" s="27">
        <v>45839</v>
      </c>
      <c r="B244" s="10" t="s">
        <v>1305</v>
      </c>
      <c r="C244" s="10" t="s">
        <v>1306</v>
      </c>
      <c r="D244" s="10" t="s">
        <v>1307</v>
      </c>
      <c r="E244" s="27">
        <v>45832</v>
      </c>
      <c r="F244" s="27">
        <v>45835</v>
      </c>
      <c r="G244" s="28">
        <v>52190000</v>
      </c>
      <c r="H244" s="10">
        <v>8741</v>
      </c>
      <c r="I244" s="28">
        <f>IF(B244="","",_xlfn.XLOOKUP(H244,'EV 업데이트'!C:C,'EV 업데이트'!X:X))</f>
        <v>50</v>
      </c>
      <c r="J244" s="10" t="str">
        <f>IF(A244="","",IFERROR(_xlfn.XLOOKUP(H244,'EV 업데이트'!C:C,'EV 업데이트'!Y:Y),""))</f>
        <v>롯데렌탈 주식회사</v>
      </c>
      <c r="K244" s="10" t="str">
        <f>IF(A244="","",IFERROR(_xlfn.XLOOKUP(H244,'EV 업데이트'!C:C,'EV 업데이트'!W:W),""))</f>
        <v>New Model Y RWD</v>
      </c>
      <c r="L244" s="27">
        <f>IF(A244="","",E244+9)</f>
        <v>45841</v>
      </c>
      <c r="M244" s="10" t="str">
        <f>IF(B244="","",_xlfn.XLOOKUP(H244,'EV 업데이트'!C:C,'EV 업데이트'!G:G))</f>
        <v>지급신청(출고)</v>
      </c>
      <c r="N244" s="10" t="s">
        <v>247</v>
      </c>
      <c r="O244" s="10" t="s">
        <v>587</v>
      </c>
    </row>
    <row r="245" spans="1:15" hidden="1">
      <c r="A245" s="27">
        <v>45839</v>
      </c>
      <c r="B245" s="10" t="s">
        <v>1308</v>
      </c>
      <c r="C245" s="10" t="s">
        <v>1309</v>
      </c>
      <c r="D245" s="10" t="s">
        <v>1310</v>
      </c>
      <c r="E245" s="27">
        <v>45832</v>
      </c>
      <c r="F245" s="27">
        <v>45835</v>
      </c>
      <c r="G245" s="28">
        <v>52190000</v>
      </c>
      <c r="H245" s="10">
        <v>8741</v>
      </c>
      <c r="I245" s="28">
        <f>IF(B245="","",_xlfn.XLOOKUP(H245,'EV 업데이트'!C:C,'EV 업데이트'!X:X))</f>
        <v>50</v>
      </c>
      <c r="J245" s="10" t="str">
        <f>IF(A245="","",IFERROR(_xlfn.XLOOKUP(H245,'EV 업데이트'!C:C,'EV 업데이트'!Y:Y),""))</f>
        <v>롯데렌탈 주식회사</v>
      </c>
      <c r="K245" s="10" t="str">
        <f>IF(A245="","",IFERROR(_xlfn.XLOOKUP(H245,'EV 업데이트'!C:C,'EV 업데이트'!W:W),""))</f>
        <v>New Model Y RWD</v>
      </c>
      <c r="L245" s="27">
        <f>IF(A245="","",E245+9)</f>
        <v>45841</v>
      </c>
      <c r="M245" s="10" t="str">
        <f>IF(B245="","",_xlfn.XLOOKUP(H245,'EV 업데이트'!C:C,'EV 업데이트'!G:G))</f>
        <v>지급신청(출고)</v>
      </c>
      <c r="N245" s="10" t="s">
        <v>247</v>
      </c>
      <c r="O245" s="10" t="s">
        <v>587</v>
      </c>
    </row>
    <row r="246" spans="1:15" hidden="1">
      <c r="A246" s="27">
        <v>45839</v>
      </c>
      <c r="B246" s="10" t="s">
        <v>1311</v>
      </c>
      <c r="C246" s="10" t="s">
        <v>1312</v>
      </c>
      <c r="D246" s="10" t="s">
        <v>1313</v>
      </c>
      <c r="E246" s="27">
        <v>45832</v>
      </c>
      <c r="F246" s="27">
        <v>45835</v>
      </c>
      <c r="G246" s="28">
        <v>52190000</v>
      </c>
      <c r="H246" s="10">
        <v>8741</v>
      </c>
      <c r="I246" s="28">
        <f>IF(B246="","",_xlfn.XLOOKUP(H246,'EV 업데이트'!C:C,'EV 업데이트'!X:X))</f>
        <v>50</v>
      </c>
      <c r="J246" s="10" t="str">
        <f>IF(A246="","",IFERROR(_xlfn.XLOOKUP(H246,'EV 업데이트'!C:C,'EV 업데이트'!Y:Y),""))</f>
        <v>롯데렌탈 주식회사</v>
      </c>
      <c r="K246" s="10" t="str">
        <f>IF(A246="","",IFERROR(_xlfn.XLOOKUP(H246,'EV 업데이트'!C:C,'EV 업데이트'!W:W),""))</f>
        <v>New Model Y RWD</v>
      </c>
      <c r="L246" s="27">
        <f>IF(A246="","",E246+9)</f>
        <v>45841</v>
      </c>
      <c r="M246" s="10" t="str">
        <f>IF(B246="","",_xlfn.XLOOKUP(H246,'EV 업데이트'!C:C,'EV 업데이트'!G:G))</f>
        <v>지급신청(출고)</v>
      </c>
      <c r="N246" s="10" t="s">
        <v>247</v>
      </c>
      <c r="O246" s="10" t="s">
        <v>587</v>
      </c>
    </row>
    <row r="247" spans="1:15" hidden="1">
      <c r="A247" s="27">
        <v>45839</v>
      </c>
      <c r="B247" s="10" t="s">
        <v>1314</v>
      </c>
      <c r="C247" s="10" t="s">
        <v>1315</v>
      </c>
      <c r="D247" s="10" t="s">
        <v>1316</v>
      </c>
      <c r="E247" s="27">
        <v>45832</v>
      </c>
      <c r="F247" s="27">
        <v>45835</v>
      </c>
      <c r="G247" s="28">
        <v>52190000</v>
      </c>
      <c r="H247" s="10">
        <v>8741</v>
      </c>
      <c r="I247" s="28">
        <f>IF(B247="","",_xlfn.XLOOKUP(H247,'EV 업데이트'!C:C,'EV 업데이트'!X:X))</f>
        <v>50</v>
      </c>
      <c r="J247" s="10" t="str">
        <f>IF(A247="","",IFERROR(_xlfn.XLOOKUP(H247,'EV 업데이트'!C:C,'EV 업데이트'!Y:Y),""))</f>
        <v>롯데렌탈 주식회사</v>
      </c>
      <c r="K247" s="10" t="str">
        <f>IF(A247="","",IFERROR(_xlfn.XLOOKUP(H247,'EV 업데이트'!C:C,'EV 업데이트'!W:W),""))</f>
        <v>New Model Y RWD</v>
      </c>
      <c r="L247" s="27">
        <f>IF(A247="","",E247+9)</f>
        <v>45841</v>
      </c>
      <c r="M247" s="10" t="str">
        <f>IF(B247="","",_xlfn.XLOOKUP(H247,'EV 업데이트'!C:C,'EV 업데이트'!G:G))</f>
        <v>지급신청(출고)</v>
      </c>
      <c r="N247" s="10" t="s">
        <v>247</v>
      </c>
      <c r="O247" s="10" t="s">
        <v>587</v>
      </c>
    </row>
    <row r="248" spans="1:15" hidden="1">
      <c r="A248" s="27">
        <v>45839</v>
      </c>
      <c r="B248" s="10" t="s">
        <v>1317</v>
      </c>
      <c r="C248" s="10" t="s">
        <v>1318</v>
      </c>
      <c r="D248" s="10" t="s">
        <v>1319</v>
      </c>
      <c r="E248" s="27">
        <v>45832</v>
      </c>
      <c r="F248" s="27">
        <v>45835</v>
      </c>
      <c r="G248" s="28">
        <v>52190000</v>
      </c>
      <c r="H248" s="10">
        <v>8741</v>
      </c>
      <c r="I248" s="28">
        <f>IF(B248="","",_xlfn.XLOOKUP(H248,'EV 업데이트'!C:C,'EV 업데이트'!X:X))</f>
        <v>50</v>
      </c>
      <c r="J248" s="10" t="str">
        <f>IF(A248="","",IFERROR(_xlfn.XLOOKUP(H248,'EV 업데이트'!C:C,'EV 업데이트'!Y:Y),""))</f>
        <v>롯데렌탈 주식회사</v>
      </c>
      <c r="K248" s="10" t="str">
        <f>IF(A248="","",IFERROR(_xlfn.XLOOKUP(H248,'EV 업데이트'!C:C,'EV 업데이트'!W:W),""))</f>
        <v>New Model Y RWD</v>
      </c>
      <c r="L248" s="27">
        <f>IF(A248="","",E248+9)</f>
        <v>45841</v>
      </c>
      <c r="M248" s="10" t="str">
        <f>IF(B248="","",_xlfn.XLOOKUP(H248,'EV 업데이트'!C:C,'EV 업데이트'!G:G))</f>
        <v>지급신청(출고)</v>
      </c>
      <c r="N248" s="10" t="s">
        <v>247</v>
      </c>
      <c r="O248" s="10" t="s">
        <v>587</v>
      </c>
    </row>
    <row r="249" spans="1:15" hidden="1">
      <c r="A249" s="27">
        <v>45839</v>
      </c>
      <c r="B249" s="10" t="s">
        <v>1320</v>
      </c>
      <c r="C249" s="10" t="s">
        <v>1321</v>
      </c>
      <c r="D249" s="10" t="s">
        <v>1322</v>
      </c>
      <c r="E249" s="27">
        <v>45832</v>
      </c>
      <c r="F249" s="27">
        <v>45835</v>
      </c>
      <c r="G249" s="28">
        <v>52190000</v>
      </c>
      <c r="H249" s="10">
        <v>8741</v>
      </c>
      <c r="I249" s="28">
        <f>IF(B249="","",_xlfn.XLOOKUP(H249,'EV 업데이트'!C:C,'EV 업데이트'!X:X))</f>
        <v>50</v>
      </c>
      <c r="J249" s="10" t="str">
        <f>IF(A249="","",IFERROR(_xlfn.XLOOKUP(H249,'EV 업데이트'!C:C,'EV 업데이트'!Y:Y),""))</f>
        <v>롯데렌탈 주식회사</v>
      </c>
      <c r="K249" s="10" t="str">
        <f>IF(A249="","",IFERROR(_xlfn.XLOOKUP(H249,'EV 업데이트'!C:C,'EV 업데이트'!W:W),""))</f>
        <v>New Model Y RWD</v>
      </c>
      <c r="L249" s="27">
        <f>IF(A249="","",E249+9)</f>
        <v>45841</v>
      </c>
      <c r="M249" s="10" t="str">
        <f>IF(B249="","",_xlfn.XLOOKUP(H249,'EV 업데이트'!C:C,'EV 업데이트'!G:G))</f>
        <v>지급신청(출고)</v>
      </c>
      <c r="N249" s="10" t="s">
        <v>247</v>
      </c>
      <c r="O249" s="10" t="s">
        <v>587</v>
      </c>
    </row>
    <row r="250" spans="1:15" hidden="1">
      <c r="A250" s="27">
        <v>45839</v>
      </c>
      <c r="B250" s="10" t="s">
        <v>1323</v>
      </c>
      <c r="C250" s="10" t="s">
        <v>1324</v>
      </c>
      <c r="D250" s="10" t="s">
        <v>1325</v>
      </c>
      <c r="E250" s="27">
        <v>45832</v>
      </c>
      <c r="F250" s="27">
        <v>45835</v>
      </c>
      <c r="G250" s="28">
        <v>52190000</v>
      </c>
      <c r="H250" s="10">
        <v>8741</v>
      </c>
      <c r="I250" s="28">
        <f>IF(B250="","",_xlfn.XLOOKUP(H250,'EV 업데이트'!C:C,'EV 업데이트'!X:X))</f>
        <v>50</v>
      </c>
      <c r="J250" s="10" t="str">
        <f>IF(A250="","",IFERROR(_xlfn.XLOOKUP(H250,'EV 업데이트'!C:C,'EV 업데이트'!Y:Y),""))</f>
        <v>롯데렌탈 주식회사</v>
      </c>
      <c r="K250" s="10" t="str">
        <f>IF(A250="","",IFERROR(_xlfn.XLOOKUP(H250,'EV 업데이트'!C:C,'EV 업데이트'!W:W),""))</f>
        <v>New Model Y RWD</v>
      </c>
      <c r="L250" s="27">
        <f>IF(A250="","",E250+9)</f>
        <v>45841</v>
      </c>
      <c r="M250" s="10" t="str">
        <f>IF(B250="","",_xlfn.XLOOKUP(H250,'EV 업데이트'!C:C,'EV 업데이트'!G:G))</f>
        <v>지급신청(출고)</v>
      </c>
      <c r="N250" s="10" t="s">
        <v>247</v>
      </c>
      <c r="O250" s="10" t="s">
        <v>587</v>
      </c>
    </row>
    <row r="251" spans="1:15" hidden="1">
      <c r="A251" s="27">
        <v>45839</v>
      </c>
      <c r="B251" s="10" t="s">
        <v>1326</v>
      </c>
      <c r="C251" s="10" t="s">
        <v>1327</v>
      </c>
      <c r="D251" s="10" t="s">
        <v>1328</v>
      </c>
      <c r="E251" s="27">
        <v>45832</v>
      </c>
      <c r="F251" s="27">
        <v>45835</v>
      </c>
      <c r="G251" s="28">
        <v>53476000</v>
      </c>
      <c r="H251" s="10">
        <v>8741</v>
      </c>
      <c r="I251" s="28">
        <f>IF(B251="","",_xlfn.XLOOKUP(H251,'EV 업데이트'!C:C,'EV 업데이트'!X:X))</f>
        <v>50</v>
      </c>
      <c r="J251" s="10" t="str">
        <f>IF(A251="","",IFERROR(_xlfn.XLOOKUP(H251,'EV 업데이트'!C:C,'EV 업데이트'!Y:Y),""))</f>
        <v>롯데렌탈 주식회사</v>
      </c>
      <c r="K251" s="10" t="str">
        <f>IF(A251="","",IFERROR(_xlfn.XLOOKUP(H251,'EV 업데이트'!C:C,'EV 업데이트'!W:W),""))</f>
        <v>New Model Y RWD</v>
      </c>
      <c r="L251" s="27">
        <f>IF(A251="","",E251+9)</f>
        <v>45841</v>
      </c>
      <c r="M251" s="10" t="str">
        <f>IF(B251="","",_xlfn.XLOOKUP(H251,'EV 업데이트'!C:C,'EV 업데이트'!G:G))</f>
        <v>지급신청(출고)</v>
      </c>
      <c r="N251" s="10" t="s">
        <v>247</v>
      </c>
      <c r="O251" s="10" t="s">
        <v>587</v>
      </c>
    </row>
    <row r="252" spans="1:15" hidden="1">
      <c r="A252" s="27">
        <v>45839</v>
      </c>
      <c r="B252" s="10" t="s">
        <v>1329</v>
      </c>
      <c r="C252" s="10" t="s">
        <v>1330</v>
      </c>
      <c r="D252" s="10" t="s">
        <v>1331</v>
      </c>
      <c r="E252" s="27">
        <v>45832</v>
      </c>
      <c r="F252" s="27">
        <v>45835</v>
      </c>
      <c r="G252" s="28">
        <v>53476000</v>
      </c>
      <c r="H252" s="10">
        <v>8741</v>
      </c>
      <c r="I252" s="28">
        <f>IF(B252="","",_xlfn.XLOOKUP(H252,'EV 업데이트'!C:C,'EV 업데이트'!X:X))</f>
        <v>50</v>
      </c>
      <c r="J252" s="10" t="str">
        <f>IF(A252="","",IFERROR(_xlfn.XLOOKUP(H252,'EV 업데이트'!C:C,'EV 업데이트'!Y:Y),""))</f>
        <v>롯데렌탈 주식회사</v>
      </c>
      <c r="K252" s="10" t="str">
        <f>IF(A252="","",IFERROR(_xlfn.XLOOKUP(H252,'EV 업데이트'!C:C,'EV 업데이트'!W:W),""))</f>
        <v>New Model Y RWD</v>
      </c>
      <c r="L252" s="27">
        <f>IF(A252="","",E252+9)</f>
        <v>45841</v>
      </c>
      <c r="M252" s="10" t="str">
        <f>IF(B252="","",_xlfn.XLOOKUP(H252,'EV 업데이트'!C:C,'EV 업데이트'!G:G))</f>
        <v>지급신청(출고)</v>
      </c>
      <c r="N252" s="10" t="s">
        <v>247</v>
      </c>
      <c r="O252" s="10" t="s">
        <v>587</v>
      </c>
    </row>
    <row r="253" spans="1:15" hidden="1">
      <c r="A253" s="27">
        <v>45839</v>
      </c>
      <c r="B253" s="10" t="s">
        <v>1332</v>
      </c>
      <c r="C253" s="10" t="s">
        <v>1333</v>
      </c>
      <c r="D253" s="10" t="s">
        <v>1334</v>
      </c>
      <c r="E253" s="27">
        <v>45832</v>
      </c>
      <c r="F253" s="27">
        <v>45835</v>
      </c>
      <c r="G253" s="28">
        <v>53476000</v>
      </c>
      <c r="H253" s="10">
        <v>8743</v>
      </c>
      <c r="I253" s="28">
        <f>IF(B253="","",_xlfn.XLOOKUP(H253,'EV 업데이트'!C:C,'EV 업데이트'!X:X))</f>
        <v>8</v>
      </c>
      <c r="J253" s="10" t="str">
        <f>IF(A253="","",IFERROR(_xlfn.XLOOKUP(H253,'EV 업데이트'!C:C,'EV 업데이트'!Y:Y),""))</f>
        <v>롯데렌탈 주식회사</v>
      </c>
      <c r="K253" s="10" t="str">
        <f>IF(A253="","",IFERROR(_xlfn.XLOOKUP(H253,'EV 업데이트'!C:C,'EV 업데이트'!W:W),""))</f>
        <v>New Model Y RWD</v>
      </c>
      <c r="L253" s="27">
        <f>IF(A253="","",E253+9)</f>
        <v>45841</v>
      </c>
      <c r="M253" s="10" t="str">
        <f>IF(B253="","",_xlfn.XLOOKUP(H253,'EV 업데이트'!C:C,'EV 업데이트'!G:G))</f>
        <v>지급신청(출고)</v>
      </c>
      <c r="N253" s="10" t="s">
        <v>247</v>
      </c>
      <c r="O253" s="10" t="s">
        <v>587</v>
      </c>
    </row>
    <row r="254" spans="1:15" hidden="1">
      <c r="A254" s="27">
        <v>45839</v>
      </c>
      <c r="B254" s="10" t="s">
        <v>1335</v>
      </c>
      <c r="C254" s="10" t="s">
        <v>1336</v>
      </c>
      <c r="D254" s="10" t="s">
        <v>1337</v>
      </c>
      <c r="E254" s="27">
        <v>45832</v>
      </c>
      <c r="F254" s="27">
        <v>45835</v>
      </c>
      <c r="G254" s="28">
        <v>53476000</v>
      </c>
      <c r="H254" s="10">
        <v>8743</v>
      </c>
      <c r="I254" s="28">
        <f>IF(B254="","",_xlfn.XLOOKUP(H254,'EV 업데이트'!C:C,'EV 업데이트'!X:X))</f>
        <v>8</v>
      </c>
      <c r="J254" s="10" t="str">
        <f>IF(A254="","",IFERROR(_xlfn.XLOOKUP(H254,'EV 업데이트'!C:C,'EV 업데이트'!Y:Y),""))</f>
        <v>롯데렌탈 주식회사</v>
      </c>
      <c r="K254" s="10" t="str">
        <f>IF(A254="","",IFERROR(_xlfn.XLOOKUP(H254,'EV 업데이트'!C:C,'EV 업데이트'!W:W),""))</f>
        <v>New Model Y RWD</v>
      </c>
      <c r="L254" s="27">
        <f>IF(A254="","",E254+9)</f>
        <v>45841</v>
      </c>
      <c r="M254" s="10" t="str">
        <f>IF(B254="","",_xlfn.XLOOKUP(H254,'EV 업데이트'!C:C,'EV 업데이트'!G:G))</f>
        <v>지급신청(출고)</v>
      </c>
      <c r="N254" s="10" t="s">
        <v>247</v>
      </c>
      <c r="O254" s="10" t="s">
        <v>587</v>
      </c>
    </row>
    <row r="255" spans="1:15" hidden="1">
      <c r="A255" s="27">
        <v>45839</v>
      </c>
      <c r="B255" s="10" t="s">
        <v>1338</v>
      </c>
      <c r="C255" s="10" t="s">
        <v>1339</v>
      </c>
      <c r="D255" s="10" t="s">
        <v>1340</v>
      </c>
      <c r="E255" s="27">
        <v>45832</v>
      </c>
      <c r="F255" s="27">
        <v>45835</v>
      </c>
      <c r="G255" s="28">
        <v>53476000</v>
      </c>
      <c r="H255" s="10">
        <v>8743</v>
      </c>
      <c r="I255" s="28">
        <f>IF(B255="","",_xlfn.XLOOKUP(H255,'EV 업데이트'!C:C,'EV 업데이트'!X:X))</f>
        <v>8</v>
      </c>
      <c r="J255" s="10" t="str">
        <f>IF(A255="","",IFERROR(_xlfn.XLOOKUP(H255,'EV 업데이트'!C:C,'EV 업데이트'!Y:Y),""))</f>
        <v>롯데렌탈 주식회사</v>
      </c>
      <c r="K255" s="10" t="str">
        <f>IF(A255="","",IFERROR(_xlfn.XLOOKUP(H255,'EV 업데이트'!C:C,'EV 업데이트'!W:W),""))</f>
        <v>New Model Y RWD</v>
      </c>
      <c r="L255" s="27">
        <f>IF(A255="","",E255+9)</f>
        <v>45841</v>
      </c>
      <c r="M255" s="10" t="str">
        <f>IF(B255="","",_xlfn.XLOOKUP(H255,'EV 업데이트'!C:C,'EV 업데이트'!G:G))</f>
        <v>지급신청(출고)</v>
      </c>
      <c r="N255" s="10" t="s">
        <v>247</v>
      </c>
      <c r="O255" s="10" t="s">
        <v>587</v>
      </c>
    </row>
    <row r="256" spans="1:15" hidden="1">
      <c r="A256" s="27">
        <v>45839</v>
      </c>
      <c r="B256" s="10" t="s">
        <v>1341</v>
      </c>
      <c r="C256" s="10" t="s">
        <v>1342</v>
      </c>
      <c r="D256" s="10" t="s">
        <v>1343</v>
      </c>
      <c r="E256" s="27">
        <v>45832</v>
      </c>
      <c r="F256" s="27">
        <v>45835</v>
      </c>
      <c r="G256" s="28">
        <v>53476000</v>
      </c>
      <c r="H256" s="10">
        <v>8743</v>
      </c>
      <c r="I256" s="28">
        <f>IF(B256="","",_xlfn.XLOOKUP(H256,'EV 업데이트'!C:C,'EV 업데이트'!X:X))</f>
        <v>8</v>
      </c>
      <c r="J256" s="10" t="str">
        <f>IF(A256="","",IFERROR(_xlfn.XLOOKUP(H256,'EV 업데이트'!C:C,'EV 업데이트'!Y:Y),""))</f>
        <v>롯데렌탈 주식회사</v>
      </c>
      <c r="K256" s="10" t="str">
        <f>IF(A256="","",IFERROR(_xlfn.XLOOKUP(H256,'EV 업데이트'!C:C,'EV 업데이트'!W:W),""))</f>
        <v>New Model Y RWD</v>
      </c>
      <c r="L256" s="27">
        <f>IF(A256="","",E256+9)</f>
        <v>45841</v>
      </c>
      <c r="M256" s="10" t="str">
        <f>IF(B256="","",_xlfn.XLOOKUP(H256,'EV 업데이트'!C:C,'EV 업데이트'!G:G))</f>
        <v>지급신청(출고)</v>
      </c>
      <c r="N256" s="10" t="s">
        <v>247</v>
      </c>
      <c r="O256" s="10" t="s">
        <v>587</v>
      </c>
    </row>
    <row r="257" spans="1:15" hidden="1">
      <c r="A257" s="27">
        <v>45839</v>
      </c>
      <c r="B257" s="10" t="s">
        <v>1344</v>
      </c>
      <c r="C257" s="10" t="s">
        <v>1345</v>
      </c>
      <c r="D257" s="10" t="s">
        <v>1346</v>
      </c>
      <c r="E257" s="27">
        <v>45832</v>
      </c>
      <c r="F257" s="27">
        <v>45835</v>
      </c>
      <c r="G257" s="28">
        <v>53476000</v>
      </c>
      <c r="H257" s="10">
        <v>8743</v>
      </c>
      <c r="I257" s="28">
        <f>IF(B257="","",_xlfn.XLOOKUP(H257,'EV 업데이트'!C:C,'EV 업데이트'!X:X))</f>
        <v>8</v>
      </c>
      <c r="J257" s="10" t="str">
        <f>IF(A257="","",IFERROR(_xlfn.XLOOKUP(H257,'EV 업데이트'!C:C,'EV 업데이트'!Y:Y),""))</f>
        <v>롯데렌탈 주식회사</v>
      </c>
      <c r="K257" s="10" t="str">
        <f>IF(A257="","",IFERROR(_xlfn.XLOOKUP(H257,'EV 업데이트'!C:C,'EV 업데이트'!W:W),""))</f>
        <v>New Model Y RWD</v>
      </c>
      <c r="L257" s="27">
        <f>IF(A257="","",E257+9)</f>
        <v>45841</v>
      </c>
      <c r="M257" s="10" t="str">
        <f>IF(B257="","",_xlfn.XLOOKUP(H257,'EV 업데이트'!C:C,'EV 업데이트'!G:G))</f>
        <v>지급신청(출고)</v>
      </c>
      <c r="N257" s="10" t="s">
        <v>247</v>
      </c>
      <c r="O257" s="10" t="s">
        <v>587</v>
      </c>
    </row>
    <row r="258" spans="1:15" hidden="1">
      <c r="A258" s="27">
        <v>45839</v>
      </c>
      <c r="B258" s="10" t="s">
        <v>1347</v>
      </c>
      <c r="C258" s="10" t="s">
        <v>1348</v>
      </c>
      <c r="D258" s="10" t="s">
        <v>1349</v>
      </c>
      <c r="E258" s="27">
        <v>45832</v>
      </c>
      <c r="F258" s="27">
        <v>45835</v>
      </c>
      <c r="G258" s="28">
        <v>53476000</v>
      </c>
      <c r="H258" s="10">
        <v>8743</v>
      </c>
      <c r="I258" s="28">
        <f>IF(B258="","",_xlfn.XLOOKUP(H258,'EV 업데이트'!C:C,'EV 업데이트'!X:X))</f>
        <v>8</v>
      </c>
      <c r="J258" s="10" t="str">
        <f>IF(A258="","",IFERROR(_xlfn.XLOOKUP(H258,'EV 업데이트'!C:C,'EV 업데이트'!Y:Y),""))</f>
        <v>롯데렌탈 주식회사</v>
      </c>
      <c r="K258" s="10" t="str">
        <f>IF(A258="","",IFERROR(_xlfn.XLOOKUP(H258,'EV 업데이트'!C:C,'EV 업데이트'!W:W),""))</f>
        <v>New Model Y RWD</v>
      </c>
      <c r="L258" s="27">
        <f>IF(A258="","",E258+9)</f>
        <v>45841</v>
      </c>
      <c r="M258" s="10" t="str">
        <f>IF(B258="","",_xlfn.XLOOKUP(H258,'EV 업데이트'!C:C,'EV 업데이트'!G:G))</f>
        <v>지급신청(출고)</v>
      </c>
      <c r="N258" s="10" t="s">
        <v>247</v>
      </c>
      <c r="O258" s="10" t="s">
        <v>587</v>
      </c>
    </row>
    <row r="259" spans="1:15" hidden="1">
      <c r="A259" s="27">
        <v>45839</v>
      </c>
      <c r="B259" s="10" t="s">
        <v>1350</v>
      </c>
      <c r="C259" s="10" t="s">
        <v>1351</v>
      </c>
      <c r="D259" s="10" t="s">
        <v>1352</v>
      </c>
      <c r="E259" s="27">
        <v>45832</v>
      </c>
      <c r="F259" s="27">
        <v>45835</v>
      </c>
      <c r="G259" s="28">
        <v>53476000</v>
      </c>
      <c r="H259" s="10">
        <v>8743</v>
      </c>
      <c r="I259" s="28">
        <f>IF(B259="","",_xlfn.XLOOKUP(H259,'EV 업데이트'!C:C,'EV 업데이트'!X:X))</f>
        <v>8</v>
      </c>
      <c r="J259" s="10" t="str">
        <f>IF(A259="","",IFERROR(_xlfn.XLOOKUP(H259,'EV 업데이트'!C:C,'EV 업데이트'!Y:Y),""))</f>
        <v>롯데렌탈 주식회사</v>
      </c>
      <c r="K259" s="10" t="str">
        <f>IF(A259="","",IFERROR(_xlfn.XLOOKUP(H259,'EV 업데이트'!C:C,'EV 업데이트'!W:W),""))</f>
        <v>New Model Y RWD</v>
      </c>
      <c r="L259" s="27">
        <f>IF(A259="","",E259+9)</f>
        <v>45841</v>
      </c>
      <c r="M259" s="10" t="str">
        <f>IF(B259="","",_xlfn.XLOOKUP(H259,'EV 업데이트'!C:C,'EV 업데이트'!G:G))</f>
        <v>지급신청(출고)</v>
      </c>
      <c r="N259" s="10" t="s">
        <v>247</v>
      </c>
      <c r="O259" s="10" t="s">
        <v>587</v>
      </c>
    </row>
    <row r="260" spans="1:15" hidden="1">
      <c r="A260" s="27">
        <v>45839</v>
      </c>
      <c r="B260" s="10" t="s">
        <v>1353</v>
      </c>
      <c r="C260" s="10" t="s">
        <v>1354</v>
      </c>
      <c r="D260" s="10" t="s">
        <v>1355</v>
      </c>
      <c r="E260" s="27">
        <v>45832</v>
      </c>
      <c r="F260" s="27">
        <v>45835</v>
      </c>
      <c r="G260" s="28">
        <v>53476000</v>
      </c>
      <c r="H260" s="10">
        <v>8743</v>
      </c>
      <c r="I260" s="28">
        <f>IF(B260="","",_xlfn.XLOOKUP(H260,'EV 업데이트'!C:C,'EV 업데이트'!X:X))</f>
        <v>8</v>
      </c>
      <c r="J260" s="10" t="str">
        <f>IF(A260="","",IFERROR(_xlfn.XLOOKUP(H260,'EV 업데이트'!C:C,'EV 업데이트'!Y:Y),""))</f>
        <v>롯데렌탈 주식회사</v>
      </c>
      <c r="K260" s="10" t="str">
        <f>IF(A260="","",IFERROR(_xlfn.XLOOKUP(H260,'EV 업데이트'!C:C,'EV 업데이트'!W:W),""))</f>
        <v>New Model Y RWD</v>
      </c>
      <c r="L260" s="27">
        <f>IF(A260="","",E260+9)</f>
        <v>45841</v>
      </c>
      <c r="M260" s="10" t="str">
        <f>IF(B260="","",_xlfn.XLOOKUP(H260,'EV 업데이트'!C:C,'EV 업데이트'!G:G))</f>
        <v>지급신청(출고)</v>
      </c>
      <c r="N260" s="10" t="s">
        <v>247</v>
      </c>
      <c r="O260" s="10" t="s">
        <v>587</v>
      </c>
    </row>
    <row r="261" spans="1:15" hidden="1">
      <c r="A261" s="27">
        <v>45840</v>
      </c>
      <c r="B261" s="10" t="s">
        <v>254</v>
      </c>
      <c r="C261" s="10" t="s">
        <v>1356</v>
      </c>
      <c r="D261" s="10" t="s">
        <v>1357</v>
      </c>
      <c r="E261" s="27">
        <v>45834</v>
      </c>
      <c r="F261" s="27">
        <v>45839</v>
      </c>
      <c r="G261" s="28">
        <v>52990000</v>
      </c>
      <c r="H261" s="10">
        <v>8804</v>
      </c>
      <c r="I261" s="28">
        <f>IF(B261="","",_xlfn.XLOOKUP(H261,'EV 업데이트'!C:C,'EV 업데이트'!X:X))</f>
        <v>1</v>
      </c>
      <c r="J261" s="10" t="str">
        <f>IF(A261="","",IFERROR(_xlfn.XLOOKUP(H261,'EV 업데이트'!C:C,'EV 업데이트'!Y:Y),""))</f>
        <v>주식회사 중부</v>
      </c>
      <c r="K261" s="10" t="str">
        <f>IF(A261="","",IFERROR(_xlfn.XLOOKUP(H261,'EV 업데이트'!C:C,'EV 업데이트'!W:W),""))</f>
        <v>New Model Y RWD</v>
      </c>
      <c r="L261" s="27">
        <f>IF(A261="","",E261+9)</f>
        <v>45843</v>
      </c>
      <c r="M261" s="10" t="str">
        <f>IF(B261="","",_xlfn.XLOOKUP(H261,'EV 업데이트'!C:C,'EV 업데이트'!G:G))</f>
        <v>지급신청(출고)</v>
      </c>
      <c r="N261" s="10" t="s">
        <v>247</v>
      </c>
      <c r="O261" s="10" t="s">
        <v>587</v>
      </c>
    </row>
    <row r="262" spans="1:15" hidden="1">
      <c r="A262" s="27">
        <v>45840</v>
      </c>
      <c r="B262" s="10" t="s">
        <v>1358</v>
      </c>
      <c r="C262" s="10" t="s">
        <v>1359</v>
      </c>
      <c r="D262" s="10" t="s">
        <v>1360</v>
      </c>
      <c r="E262" s="27">
        <v>45834</v>
      </c>
      <c r="F262" s="27">
        <v>45839</v>
      </c>
      <c r="G262" s="28">
        <v>54276000</v>
      </c>
      <c r="H262" s="10">
        <v>8872</v>
      </c>
      <c r="I262" s="28">
        <f>IF(B262="","",_xlfn.XLOOKUP(H262,'EV 업데이트'!C:C,'EV 업데이트'!X:X))</f>
        <v>4</v>
      </c>
      <c r="J262" s="10" t="str">
        <f>IF(A262="","",IFERROR(_xlfn.XLOOKUP(H262,'EV 업데이트'!C:C,'EV 업데이트'!Y:Y),""))</f>
        <v>차놀자렌트카 주식회사</v>
      </c>
      <c r="K262" s="10" t="str">
        <f>IF(A262="","",IFERROR(_xlfn.XLOOKUP(H262,'EV 업데이트'!C:C,'EV 업데이트'!W:W),""))</f>
        <v>New Model Y RWD</v>
      </c>
      <c r="L262" s="27">
        <f>IF(A262="","",E262+9)</f>
        <v>45843</v>
      </c>
      <c r="M262" s="10" t="str">
        <f>IF(B262="","",_xlfn.XLOOKUP(H262,'EV 업데이트'!C:C,'EV 업데이트'!G:G))</f>
        <v>지급신청(출고)</v>
      </c>
      <c r="N262" s="10" t="s">
        <v>247</v>
      </c>
      <c r="O262" s="10" t="s">
        <v>587</v>
      </c>
    </row>
    <row r="263" spans="1:15" hidden="1">
      <c r="A263" s="27">
        <v>45840</v>
      </c>
      <c r="B263" s="10" t="s">
        <v>1361</v>
      </c>
      <c r="C263" s="10" t="s">
        <v>1362</v>
      </c>
      <c r="D263" s="10" t="s">
        <v>1363</v>
      </c>
      <c r="E263" s="27">
        <v>45834</v>
      </c>
      <c r="F263" s="27">
        <v>45839</v>
      </c>
      <c r="G263" s="28">
        <v>54276000</v>
      </c>
      <c r="H263" s="10">
        <v>8872</v>
      </c>
      <c r="I263" s="28">
        <f>IF(B263="","",_xlfn.XLOOKUP(H263,'EV 업데이트'!C:C,'EV 업데이트'!X:X))</f>
        <v>4</v>
      </c>
      <c r="J263" s="10" t="str">
        <f>IF(A263="","",IFERROR(_xlfn.XLOOKUP(H263,'EV 업데이트'!C:C,'EV 업데이트'!Y:Y),""))</f>
        <v>차놀자렌트카 주식회사</v>
      </c>
      <c r="K263" s="10" t="str">
        <f>IF(A263="","",IFERROR(_xlfn.XLOOKUP(H263,'EV 업데이트'!C:C,'EV 업데이트'!W:W),""))</f>
        <v>New Model Y RWD</v>
      </c>
      <c r="L263" s="27">
        <f>IF(A263="","",E263+9)</f>
        <v>45843</v>
      </c>
      <c r="M263" s="10" t="str">
        <f>IF(B263="","",_xlfn.XLOOKUP(H263,'EV 업데이트'!C:C,'EV 업데이트'!G:G))</f>
        <v>지급신청(출고)</v>
      </c>
      <c r="N263" s="10" t="s">
        <v>247</v>
      </c>
      <c r="O263" s="10" t="s">
        <v>587</v>
      </c>
    </row>
    <row r="264" spans="1:15" hidden="1">
      <c r="A264" s="27">
        <v>45840</v>
      </c>
      <c r="B264" s="10" t="s">
        <v>1364</v>
      </c>
      <c r="C264" s="10" t="s">
        <v>1365</v>
      </c>
      <c r="D264" s="10" t="s">
        <v>1366</v>
      </c>
      <c r="E264" s="27">
        <v>45834</v>
      </c>
      <c r="F264" s="27">
        <v>45839</v>
      </c>
      <c r="G264" s="28">
        <v>54276000</v>
      </c>
      <c r="H264" s="10">
        <v>8872</v>
      </c>
      <c r="I264" s="28">
        <f>IF(B264="","",_xlfn.XLOOKUP(H264,'EV 업데이트'!C:C,'EV 업데이트'!X:X))</f>
        <v>4</v>
      </c>
      <c r="J264" s="10" t="str">
        <f>IF(A264="","",IFERROR(_xlfn.XLOOKUP(H264,'EV 업데이트'!C:C,'EV 업데이트'!Y:Y),""))</f>
        <v>차놀자렌트카 주식회사</v>
      </c>
      <c r="K264" s="10" t="str">
        <f>IF(A264="","",IFERROR(_xlfn.XLOOKUP(H264,'EV 업데이트'!C:C,'EV 업데이트'!W:W),""))</f>
        <v>New Model Y RWD</v>
      </c>
      <c r="L264" s="27">
        <f>IF(A264="","",E264+9)</f>
        <v>45843</v>
      </c>
      <c r="M264" s="10" t="str">
        <f>IF(B264="","",_xlfn.XLOOKUP(H264,'EV 업데이트'!C:C,'EV 업데이트'!G:G))</f>
        <v>지급신청(출고)</v>
      </c>
      <c r="N264" s="10" t="s">
        <v>247</v>
      </c>
      <c r="O264" s="10" t="s">
        <v>587</v>
      </c>
    </row>
    <row r="265" spans="1:15" hidden="1">
      <c r="A265" s="27">
        <v>45840</v>
      </c>
      <c r="B265" s="10" t="s">
        <v>1367</v>
      </c>
      <c r="C265" s="10" t="s">
        <v>1368</v>
      </c>
      <c r="D265" s="10" t="s">
        <v>1369</v>
      </c>
      <c r="E265" s="27">
        <v>45834</v>
      </c>
      <c r="F265" s="27">
        <v>45839</v>
      </c>
      <c r="G265" s="28">
        <v>54276000</v>
      </c>
      <c r="H265" s="10">
        <v>8872</v>
      </c>
      <c r="I265" s="28">
        <f>IF(B265="","",_xlfn.XLOOKUP(H265,'EV 업데이트'!C:C,'EV 업데이트'!X:X))</f>
        <v>4</v>
      </c>
      <c r="J265" s="10" t="str">
        <f>IF(A265="","",IFERROR(_xlfn.XLOOKUP(H265,'EV 업데이트'!C:C,'EV 업데이트'!Y:Y),""))</f>
        <v>차놀자렌트카 주식회사</v>
      </c>
      <c r="K265" s="10" t="str">
        <f>IF(A265="","",IFERROR(_xlfn.XLOOKUP(H265,'EV 업데이트'!C:C,'EV 업데이트'!W:W),""))</f>
        <v>New Model Y RWD</v>
      </c>
      <c r="L265" s="27">
        <f>IF(A265="","",E265+9)</f>
        <v>45843</v>
      </c>
      <c r="M265" s="10" t="str">
        <f>IF(B265="","",_xlfn.XLOOKUP(H265,'EV 업데이트'!C:C,'EV 업데이트'!G:G))</f>
        <v>지급신청(출고)</v>
      </c>
      <c r="N265" s="10" t="s">
        <v>247</v>
      </c>
      <c r="O265" s="10" t="s">
        <v>587</v>
      </c>
    </row>
    <row r="266" spans="1:15" hidden="1">
      <c r="A266" s="27">
        <v>45840</v>
      </c>
      <c r="B266" s="10" t="s">
        <v>1370</v>
      </c>
      <c r="C266" s="10" t="s">
        <v>1371</v>
      </c>
      <c r="D266" s="10" t="s">
        <v>1372</v>
      </c>
      <c r="E266" s="27">
        <v>45834</v>
      </c>
      <c r="F266" s="27">
        <v>45838</v>
      </c>
      <c r="G266" s="28">
        <v>56205000</v>
      </c>
      <c r="H266" s="10">
        <v>8968</v>
      </c>
      <c r="I266" s="28">
        <f>IF(B266="","",_xlfn.XLOOKUP(H266,'EV 업데이트'!C:C,'EV 업데이트'!X:X))</f>
        <v>32</v>
      </c>
      <c r="J266" s="10" t="str">
        <f>IF(A266="","",IFERROR(_xlfn.XLOOKUP(H266,'EV 업데이트'!C:C,'EV 업데이트'!Y:Y),""))</f>
        <v>주식회사 아이엠캐피탈</v>
      </c>
      <c r="K266" s="10" t="str">
        <f>IF(A266="","",IFERROR(_xlfn.XLOOKUP(H266,'EV 업데이트'!C:C,'EV 업데이트'!W:W),""))</f>
        <v>New Model Y RWD</v>
      </c>
      <c r="L266" s="27">
        <f>IF(A266="","",E266+9)</f>
        <v>45843</v>
      </c>
      <c r="M266" s="10" t="str">
        <f>IF(B266="","",_xlfn.XLOOKUP(H266,'EV 업데이트'!C:C,'EV 업데이트'!G:G))</f>
        <v>지급신청(출고)</v>
      </c>
      <c r="N266" s="10" t="s">
        <v>247</v>
      </c>
      <c r="O266" s="10" t="s">
        <v>587</v>
      </c>
    </row>
    <row r="267" spans="1:15" hidden="1">
      <c r="A267" s="27">
        <v>45840</v>
      </c>
      <c r="B267" s="10" t="s">
        <v>1373</v>
      </c>
      <c r="C267" s="10" t="s">
        <v>1374</v>
      </c>
      <c r="D267" s="10" t="s">
        <v>1375</v>
      </c>
      <c r="E267" s="27">
        <v>45834</v>
      </c>
      <c r="F267" s="27">
        <v>45838</v>
      </c>
      <c r="G267" s="28">
        <v>54276000</v>
      </c>
      <c r="H267" s="10">
        <v>8968</v>
      </c>
      <c r="I267" s="28">
        <f>IF(B267="","",_xlfn.XLOOKUP(H267,'EV 업데이트'!C:C,'EV 업데이트'!X:X))</f>
        <v>32</v>
      </c>
      <c r="J267" s="10" t="str">
        <f>IF(A267="","",IFERROR(_xlfn.XLOOKUP(H267,'EV 업데이트'!C:C,'EV 업데이트'!Y:Y),""))</f>
        <v>주식회사 아이엠캐피탈</v>
      </c>
      <c r="K267" s="10" t="str">
        <f>IF(A267="","",IFERROR(_xlfn.XLOOKUP(H267,'EV 업데이트'!C:C,'EV 업데이트'!W:W),""))</f>
        <v>New Model Y RWD</v>
      </c>
      <c r="L267" s="27">
        <f>IF(A267="","",E267+9)</f>
        <v>45843</v>
      </c>
      <c r="M267" s="10" t="str">
        <f>IF(B267="","",_xlfn.XLOOKUP(H267,'EV 업데이트'!C:C,'EV 업데이트'!G:G))</f>
        <v>지급신청(출고)</v>
      </c>
      <c r="N267" s="10" t="s">
        <v>247</v>
      </c>
      <c r="O267" s="10" t="s">
        <v>587</v>
      </c>
    </row>
    <row r="268" spans="1:15" hidden="1">
      <c r="A268" s="27">
        <v>45840</v>
      </c>
      <c r="B268" s="10" t="s">
        <v>1376</v>
      </c>
      <c r="C268" s="10" t="s">
        <v>1377</v>
      </c>
      <c r="D268" s="10" t="s">
        <v>1378</v>
      </c>
      <c r="E268" s="27">
        <v>45834</v>
      </c>
      <c r="F268" s="27">
        <v>45838</v>
      </c>
      <c r="G268" s="28">
        <v>54276000</v>
      </c>
      <c r="H268" s="10">
        <v>8968</v>
      </c>
      <c r="I268" s="28">
        <f>IF(B268="","",_xlfn.XLOOKUP(H268,'EV 업데이트'!C:C,'EV 업데이트'!X:X))</f>
        <v>32</v>
      </c>
      <c r="J268" s="10" t="str">
        <f>IF(A268="","",IFERROR(_xlfn.XLOOKUP(H268,'EV 업데이트'!C:C,'EV 업데이트'!Y:Y),""))</f>
        <v>주식회사 아이엠캐피탈</v>
      </c>
      <c r="K268" s="10" t="str">
        <f>IF(A268="","",IFERROR(_xlfn.XLOOKUP(H268,'EV 업데이트'!C:C,'EV 업데이트'!W:W),""))</f>
        <v>New Model Y RWD</v>
      </c>
      <c r="L268" s="27">
        <f>IF(A268="","",E268+9)</f>
        <v>45843</v>
      </c>
      <c r="M268" s="10" t="str">
        <f>IF(B268="","",_xlfn.XLOOKUP(H268,'EV 업데이트'!C:C,'EV 업데이트'!G:G))</f>
        <v>지급신청(출고)</v>
      </c>
      <c r="N268" s="10" t="s">
        <v>247</v>
      </c>
      <c r="O268" s="10" t="s">
        <v>587</v>
      </c>
    </row>
    <row r="269" spans="1:15" hidden="1">
      <c r="A269" s="27">
        <v>45840</v>
      </c>
      <c r="B269" s="10" t="s">
        <v>1379</v>
      </c>
      <c r="C269" s="10" t="s">
        <v>1380</v>
      </c>
      <c r="D269" s="10" t="s">
        <v>1381</v>
      </c>
      <c r="E269" s="27">
        <v>45834</v>
      </c>
      <c r="F269" s="27">
        <v>45838</v>
      </c>
      <c r="G269" s="28">
        <v>55562000</v>
      </c>
      <c r="H269" s="10">
        <v>8968</v>
      </c>
      <c r="I269" s="28">
        <f>IF(B269="","",_xlfn.XLOOKUP(H269,'EV 업데이트'!C:C,'EV 업데이트'!X:X))</f>
        <v>32</v>
      </c>
      <c r="J269" s="10" t="str">
        <f>IF(A269="","",IFERROR(_xlfn.XLOOKUP(H269,'EV 업데이트'!C:C,'EV 업데이트'!Y:Y),""))</f>
        <v>주식회사 아이엠캐피탈</v>
      </c>
      <c r="K269" s="10" t="str">
        <f>IF(A269="","",IFERROR(_xlfn.XLOOKUP(H269,'EV 업데이트'!C:C,'EV 업데이트'!W:W),""))</f>
        <v>New Model Y RWD</v>
      </c>
      <c r="L269" s="27">
        <f>IF(A269="","",E269+9)</f>
        <v>45843</v>
      </c>
      <c r="M269" s="10" t="str">
        <f>IF(B269="","",_xlfn.XLOOKUP(H269,'EV 업데이트'!C:C,'EV 업데이트'!G:G))</f>
        <v>지급신청(출고)</v>
      </c>
      <c r="N269" s="10" t="s">
        <v>247</v>
      </c>
      <c r="O269" s="10" t="s">
        <v>587</v>
      </c>
    </row>
    <row r="270" spans="1:15" hidden="1">
      <c r="A270" s="27">
        <v>45840</v>
      </c>
      <c r="B270" s="10" t="s">
        <v>1382</v>
      </c>
      <c r="C270" s="10" t="s">
        <v>1383</v>
      </c>
      <c r="D270" s="10" t="s">
        <v>1384</v>
      </c>
      <c r="E270" s="27">
        <v>45834</v>
      </c>
      <c r="F270" s="27">
        <v>45838</v>
      </c>
      <c r="G270" s="28">
        <v>52990000</v>
      </c>
      <c r="H270" s="10">
        <v>8968</v>
      </c>
      <c r="I270" s="28">
        <f>IF(B270="","",_xlfn.XLOOKUP(H270,'EV 업데이트'!C:C,'EV 업데이트'!X:X))</f>
        <v>32</v>
      </c>
      <c r="J270" s="10" t="str">
        <f>IF(A270="","",IFERROR(_xlfn.XLOOKUP(H270,'EV 업데이트'!C:C,'EV 업데이트'!Y:Y),""))</f>
        <v>주식회사 아이엠캐피탈</v>
      </c>
      <c r="K270" s="10" t="str">
        <f>IF(A270="","",IFERROR(_xlfn.XLOOKUP(H270,'EV 업데이트'!C:C,'EV 업데이트'!W:W),""))</f>
        <v>New Model Y RWD</v>
      </c>
      <c r="L270" s="27">
        <f>IF(A270="","",E270+9)</f>
        <v>45843</v>
      </c>
      <c r="M270" s="10" t="str">
        <f>IF(B270="","",_xlfn.XLOOKUP(H270,'EV 업데이트'!C:C,'EV 업데이트'!G:G))</f>
        <v>지급신청(출고)</v>
      </c>
      <c r="N270" s="10" t="s">
        <v>247</v>
      </c>
      <c r="O270" s="10" t="s">
        <v>587</v>
      </c>
    </row>
    <row r="271" spans="1:15" hidden="1">
      <c r="A271" s="27">
        <v>45840</v>
      </c>
      <c r="B271" s="10" t="s">
        <v>1385</v>
      </c>
      <c r="C271" s="10" t="s">
        <v>1386</v>
      </c>
      <c r="D271" s="10" t="s">
        <v>1387</v>
      </c>
      <c r="E271" s="27">
        <v>45834</v>
      </c>
      <c r="F271" s="27">
        <v>45838</v>
      </c>
      <c r="G271" s="28">
        <v>52990000</v>
      </c>
      <c r="H271" s="10">
        <v>8968</v>
      </c>
      <c r="I271" s="28">
        <f>IF(B271="","",_xlfn.XLOOKUP(H271,'EV 업데이트'!C:C,'EV 업데이트'!X:X))</f>
        <v>32</v>
      </c>
      <c r="J271" s="10" t="str">
        <f>IF(A271="","",IFERROR(_xlfn.XLOOKUP(H271,'EV 업데이트'!C:C,'EV 업데이트'!Y:Y),""))</f>
        <v>주식회사 아이엠캐피탈</v>
      </c>
      <c r="K271" s="10" t="str">
        <f>IF(A271="","",IFERROR(_xlfn.XLOOKUP(H271,'EV 업데이트'!C:C,'EV 업데이트'!W:W),""))</f>
        <v>New Model Y RWD</v>
      </c>
      <c r="L271" s="27">
        <f>IF(A271="","",E271+9)</f>
        <v>45843</v>
      </c>
      <c r="M271" s="10" t="str">
        <f>IF(B271="","",_xlfn.XLOOKUP(H271,'EV 업데이트'!C:C,'EV 업데이트'!G:G))</f>
        <v>지급신청(출고)</v>
      </c>
      <c r="N271" s="10" t="s">
        <v>247</v>
      </c>
      <c r="O271" s="10" t="s">
        <v>587</v>
      </c>
    </row>
    <row r="272" spans="1:15" hidden="1">
      <c r="A272" s="27">
        <v>45840</v>
      </c>
      <c r="B272" s="10" t="s">
        <v>1388</v>
      </c>
      <c r="C272" s="10" t="s">
        <v>1389</v>
      </c>
      <c r="D272" s="10" t="s">
        <v>1390</v>
      </c>
      <c r="E272" s="27">
        <v>45834</v>
      </c>
      <c r="F272" s="27">
        <v>45838</v>
      </c>
      <c r="G272" s="28">
        <v>52990000</v>
      </c>
      <c r="H272" s="10">
        <v>8968</v>
      </c>
      <c r="I272" s="28">
        <f>IF(B272="","",_xlfn.XLOOKUP(H272,'EV 업데이트'!C:C,'EV 업데이트'!X:X))</f>
        <v>32</v>
      </c>
      <c r="J272" s="10" t="str">
        <f>IF(A272="","",IFERROR(_xlfn.XLOOKUP(H272,'EV 업데이트'!C:C,'EV 업데이트'!Y:Y),""))</f>
        <v>주식회사 아이엠캐피탈</v>
      </c>
      <c r="K272" s="10" t="str">
        <f>IF(A272="","",IFERROR(_xlfn.XLOOKUP(H272,'EV 업데이트'!C:C,'EV 업데이트'!W:W),""))</f>
        <v>New Model Y RWD</v>
      </c>
      <c r="L272" s="27">
        <f>IF(A272="","",E272+9)</f>
        <v>45843</v>
      </c>
      <c r="M272" s="10" t="str">
        <f>IF(B272="","",_xlfn.XLOOKUP(H272,'EV 업데이트'!C:C,'EV 업데이트'!G:G))</f>
        <v>지급신청(출고)</v>
      </c>
      <c r="N272" s="10" t="s">
        <v>247</v>
      </c>
      <c r="O272" s="10" t="s">
        <v>587</v>
      </c>
    </row>
    <row r="273" spans="1:15" hidden="1">
      <c r="A273" s="27">
        <v>45840</v>
      </c>
      <c r="B273" s="10" t="s">
        <v>1391</v>
      </c>
      <c r="C273" s="10" t="s">
        <v>1392</v>
      </c>
      <c r="D273" s="10" t="s">
        <v>1393</v>
      </c>
      <c r="E273" s="27">
        <v>45834</v>
      </c>
      <c r="F273" s="27">
        <v>45838</v>
      </c>
      <c r="G273" s="28">
        <v>52990000</v>
      </c>
      <c r="H273" s="10">
        <v>8968</v>
      </c>
      <c r="I273" s="28">
        <f>IF(B273="","",_xlfn.XLOOKUP(H273,'EV 업데이트'!C:C,'EV 업데이트'!X:X))</f>
        <v>32</v>
      </c>
      <c r="J273" s="10" t="str">
        <f>IF(A273="","",IFERROR(_xlfn.XLOOKUP(H273,'EV 업데이트'!C:C,'EV 업데이트'!Y:Y),""))</f>
        <v>주식회사 아이엠캐피탈</v>
      </c>
      <c r="K273" s="10" t="str">
        <f>IF(A273="","",IFERROR(_xlfn.XLOOKUP(H273,'EV 업데이트'!C:C,'EV 업데이트'!W:W),""))</f>
        <v>New Model Y RWD</v>
      </c>
      <c r="L273" s="27">
        <f>IF(A273="","",E273+9)</f>
        <v>45843</v>
      </c>
      <c r="M273" s="10" t="str">
        <f>IF(B273="","",_xlfn.XLOOKUP(H273,'EV 업데이트'!C:C,'EV 업데이트'!G:G))</f>
        <v>지급신청(출고)</v>
      </c>
      <c r="N273" s="10" t="s">
        <v>247</v>
      </c>
      <c r="O273" s="10" t="s">
        <v>587</v>
      </c>
    </row>
    <row r="274" spans="1:15" hidden="1">
      <c r="A274" s="27">
        <v>45840</v>
      </c>
      <c r="B274" s="10" t="s">
        <v>1394</v>
      </c>
      <c r="C274" s="10" t="s">
        <v>1395</v>
      </c>
      <c r="D274" s="10" t="s">
        <v>1396</v>
      </c>
      <c r="E274" s="27">
        <v>45834</v>
      </c>
      <c r="F274" s="27">
        <v>45838</v>
      </c>
      <c r="G274" s="28">
        <v>52990000</v>
      </c>
      <c r="H274" s="10">
        <v>8968</v>
      </c>
      <c r="I274" s="28">
        <f>IF(B274="","",_xlfn.XLOOKUP(H274,'EV 업데이트'!C:C,'EV 업데이트'!X:X))</f>
        <v>32</v>
      </c>
      <c r="J274" s="10" t="str">
        <f>IF(A274="","",IFERROR(_xlfn.XLOOKUP(H274,'EV 업데이트'!C:C,'EV 업데이트'!Y:Y),""))</f>
        <v>주식회사 아이엠캐피탈</v>
      </c>
      <c r="K274" s="10" t="str">
        <f>IF(A274="","",IFERROR(_xlfn.XLOOKUP(H274,'EV 업데이트'!C:C,'EV 업데이트'!W:W),""))</f>
        <v>New Model Y RWD</v>
      </c>
      <c r="L274" s="27">
        <f>IF(A274="","",E274+9)</f>
        <v>45843</v>
      </c>
      <c r="M274" s="10" t="str">
        <f>IF(B274="","",_xlfn.XLOOKUP(H274,'EV 업데이트'!C:C,'EV 업데이트'!G:G))</f>
        <v>지급신청(출고)</v>
      </c>
      <c r="N274" s="10" t="s">
        <v>247</v>
      </c>
      <c r="O274" s="10" t="s">
        <v>587</v>
      </c>
    </row>
    <row r="275" spans="1:15" hidden="1">
      <c r="A275" s="27">
        <v>45840</v>
      </c>
      <c r="B275" s="10" t="s">
        <v>1397</v>
      </c>
      <c r="C275" s="10" t="s">
        <v>1398</v>
      </c>
      <c r="D275" s="10" t="s">
        <v>1399</v>
      </c>
      <c r="E275" s="27">
        <v>45834</v>
      </c>
      <c r="F275" s="27">
        <v>45838</v>
      </c>
      <c r="G275" s="28">
        <v>52990000</v>
      </c>
      <c r="H275" s="10">
        <v>8968</v>
      </c>
      <c r="I275" s="28">
        <f>IF(B275="","",_xlfn.XLOOKUP(H275,'EV 업데이트'!C:C,'EV 업데이트'!X:X))</f>
        <v>32</v>
      </c>
      <c r="J275" s="10" t="str">
        <f>IF(A275="","",IFERROR(_xlfn.XLOOKUP(H275,'EV 업데이트'!C:C,'EV 업데이트'!Y:Y),""))</f>
        <v>주식회사 아이엠캐피탈</v>
      </c>
      <c r="K275" s="10" t="str">
        <f>IF(A275="","",IFERROR(_xlfn.XLOOKUP(H275,'EV 업데이트'!C:C,'EV 업데이트'!W:W),""))</f>
        <v>New Model Y RWD</v>
      </c>
      <c r="L275" s="27">
        <f>IF(A275="","",E275+9)</f>
        <v>45843</v>
      </c>
      <c r="M275" s="10" t="str">
        <f>IF(B275="","",_xlfn.XLOOKUP(H275,'EV 업데이트'!C:C,'EV 업데이트'!G:G))</f>
        <v>지급신청(출고)</v>
      </c>
      <c r="N275" s="10" t="s">
        <v>247</v>
      </c>
      <c r="O275" s="10" t="s">
        <v>587</v>
      </c>
    </row>
    <row r="276" spans="1:15" hidden="1">
      <c r="A276" s="27">
        <v>45840</v>
      </c>
      <c r="B276" s="10" t="s">
        <v>1400</v>
      </c>
      <c r="C276" s="10" t="s">
        <v>1401</v>
      </c>
      <c r="D276" s="10" t="s">
        <v>1402</v>
      </c>
      <c r="E276" s="27">
        <v>45834</v>
      </c>
      <c r="F276" s="27">
        <v>45838</v>
      </c>
      <c r="G276" s="28">
        <v>52990000</v>
      </c>
      <c r="H276" s="10">
        <v>8968</v>
      </c>
      <c r="I276" s="28">
        <f>IF(B276="","",_xlfn.XLOOKUP(H276,'EV 업데이트'!C:C,'EV 업데이트'!X:X))</f>
        <v>32</v>
      </c>
      <c r="J276" s="10" t="str">
        <f>IF(A276="","",IFERROR(_xlfn.XLOOKUP(H276,'EV 업데이트'!C:C,'EV 업데이트'!Y:Y),""))</f>
        <v>주식회사 아이엠캐피탈</v>
      </c>
      <c r="K276" s="10" t="str">
        <f>IF(A276="","",IFERROR(_xlfn.XLOOKUP(H276,'EV 업데이트'!C:C,'EV 업데이트'!W:W),""))</f>
        <v>New Model Y RWD</v>
      </c>
      <c r="L276" s="27">
        <f>IF(A276="","",E276+9)</f>
        <v>45843</v>
      </c>
      <c r="M276" s="10" t="str">
        <f>IF(B276="","",_xlfn.XLOOKUP(H276,'EV 업데이트'!C:C,'EV 업데이트'!G:G))</f>
        <v>지급신청(출고)</v>
      </c>
      <c r="N276" s="10" t="s">
        <v>247</v>
      </c>
      <c r="O276" s="10" t="s">
        <v>587</v>
      </c>
    </row>
    <row r="277" spans="1:15" hidden="1">
      <c r="A277" s="27">
        <v>45840</v>
      </c>
      <c r="B277" s="10" t="s">
        <v>1403</v>
      </c>
      <c r="C277" s="10" t="s">
        <v>1404</v>
      </c>
      <c r="D277" s="10" t="s">
        <v>1405</v>
      </c>
      <c r="E277" s="27">
        <v>45834</v>
      </c>
      <c r="F277" s="27">
        <v>45838</v>
      </c>
      <c r="G277" s="28">
        <v>52990000</v>
      </c>
      <c r="H277" s="10">
        <v>8968</v>
      </c>
      <c r="I277" s="28">
        <f>IF(B277="","",_xlfn.XLOOKUP(H277,'EV 업데이트'!C:C,'EV 업데이트'!X:X))</f>
        <v>32</v>
      </c>
      <c r="J277" s="10" t="str">
        <f>IF(A277="","",IFERROR(_xlfn.XLOOKUP(H277,'EV 업데이트'!C:C,'EV 업데이트'!Y:Y),""))</f>
        <v>주식회사 아이엠캐피탈</v>
      </c>
      <c r="K277" s="10" t="str">
        <f>IF(A277="","",IFERROR(_xlfn.XLOOKUP(H277,'EV 업데이트'!C:C,'EV 업데이트'!W:W),""))</f>
        <v>New Model Y RWD</v>
      </c>
      <c r="L277" s="27">
        <f>IF(A277="","",E277+9)</f>
        <v>45843</v>
      </c>
      <c r="M277" s="10" t="str">
        <f>IF(B277="","",_xlfn.XLOOKUP(H277,'EV 업데이트'!C:C,'EV 업데이트'!G:G))</f>
        <v>지급신청(출고)</v>
      </c>
      <c r="N277" s="10" t="s">
        <v>247</v>
      </c>
      <c r="O277" s="10" t="s">
        <v>587</v>
      </c>
    </row>
    <row r="278" spans="1:15" hidden="1">
      <c r="A278" s="27">
        <v>45840</v>
      </c>
      <c r="B278" s="10" t="s">
        <v>1406</v>
      </c>
      <c r="C278" s="10" t="s">
        <v>1407</v>
      </c>
      <c r="D278" s="10" t="s">
        <v>1408</v>
      </c>
      <c r="E278" s="27">
        <v>45834</v>
      </c>
      <c r="F278" s="27">
        <v>45838</v>
      </c>
      <c r="G278" s="28">
        <v>52990000</v>
      </c>
      <c r="H278" s="10">
        <v>8968</v>
      </c>
      <c r="I278" s="28">
        <f>IF(B278="","",_xlfn.XLOOKUP(H278,'EV 업데이트'!C:C,'EV 업데이트'!X:X))</f>
        <v>32</v>
      </c>
      <c r="J278" s="10" t="str">
        <f>IF(A278="","",IFERROR(_xlfn.XLOOKUP(H278,'EV 업데이트'!C:C,'EV 업데이트'!Y:Y),""))</f>
        <v>주식회사 아이엠캐피탈</v>
      </c>
      <c r="K278" s="10" t="str">
        <f>IF(A278="","",IFERROR(_xlfn.XLOOKUP(H278,'EV 업데이트'!C:C,'EV 업데이트'!W:W),""))</f>
        <v>New Model Y RWD</v>
      </c>
      <c r="L278" s="27">
        <f>IF(A278="","",E278+9)</f>
        <v>45843</v>
      </c>
      <c r="M278" s="10" t="str">
        <f>IF(B278="","",_xlfn.XLOOKUP(H278,'EV 업데이트'!C:C,'EV 업데이트'!G:G))</f>
        <v>지급신청(출고)</v>
      </c>
      <c r="N278" s="10" t="s">
        <v>247</v>
      </c>
      <c r="O278" s="10" t="s">
        <v>587</v>
      </c>
    </row>
    <row r="279" spans="1:15" hidden="1">
      <c r="A279" s="27">
        <v>45840</v>
      </c>
      <c r="B279" s="10" t="s">
        <v>1409</v>
      </c>
      <c r="C279" s="10" t="s">
        <v>1410</v>
      </c>
      <c r="D279" s="10" t="s">
        <v>1411</v>
      </c>
      <c r="E279" s="27">
        <v>45834</v>
      </c>
      <c r="F279" s="27">
        <v>45838</v>
      </c>
      <c r="G279" s="28">
        <v>52990000</v>
      </c>
      <c r="H279" s="10">
        <v>8968</v>
      </c>
      <c r="I279" s="28">
        <f>IF(B279="","",_xlfn.XLOOKUP(H279,'EV 업데이트'!C:C,'EV 업데이트'!X:X))</f>
        <v>32</v>
      </c>
      <c r="J279" s="10" t="str">
        <f>IF(A279="","",IFERROR(_xlfn.XLOOKUP(H279,'EV 업데이트'!C:C,'EV 업데이트'!Y:Y),""))</f>
        <v>주식회사 아이엠캐피탈</v>
      </c>
      <c r="K279" s="10" t="str">
        <f>IF(A279="","",IFERROR(_xlfn.XLOOKUP(H279,'EV 업데이트'!C:C,'EV 업데이트'!W:W),""))</f>
        <v>New Model Y RWD</v>
      </c>
      <c r="L279" s="27">
        <f>IF(A279="","",E279+9)</f>
        <v>45843</v>
      </c>
      <c r="M279" s="10" t="str">
        <f>IF(B279="","",_xlfn.XLOOKUP(H279,'EV 업데이트'!C:C,'EV 업데이트'!G:G))</f>
        <v>지급신청(출고)</v>
      </c>
      <c r="N279" s="10" t="s">
        <v>247</v>
      </c>
      <c r="O279" s="10" t="s">
        <v>587</v>
      </c>
    </row>
    <row r="280" spans="1:15" hidden="1">
      <c r="A280" s="27">
        <v>45840</v>
      </c>
      <c r="B280" s="10" t="s">
        <v>1412</v>
      </c>
      <c r="C280" s="10" t="s">
        <v>1413</v>
      </c>
      <c r="D280" s="10" t="s">
        <v>1414</v>
      </c>
      <c r="E280" s="27">
        <v>45834</v>
      </c>
      <c r="F280" s="27">
        <v>45838</v>
      </c>
      <c r="G280" s="28">
        <v>52990000</v>
      </c>
      <c r="H280" s="10">
        <v>8968</v>
      </c>
      <c r="I280" s="28">
        <f>IF(B280="","",_xlfn.XLOOKUP(H280,'EV 업데이트'!C:C,'EV 업데이트'!X:X))</f>
        <v>32</v>
      </c>
      <c r="J280" s="10" t="str">
        <f>IF(A280="","",IFERROR(_xlfn.XLOOKUP(H280,'EV 업데이트'!C:C,'EV 업데이트'!Y:Y),""))</f>
        <v>주식회사 아이엠캐피탈</v>
      </c>
      <c r="K280" s="10" t="str">
        <f>IF(A280="","",IFERROR(_xlfn.XLOOKUP(H280,'EV 업데이트'!C:C,'EV 업데이트'!W:W),""))</f>
        <v>New Model Y RWD</v>
      </c>
      <c r="L280" s="27">
        <f>IF(A280="","",E280+9)</f>
        <v>45843</v>
      </c>
      <c r="M280" s="10" t="str">
        <f>IF(B280="","",_xlfn.XLOOKUP(H280,'EV 업데이트'!C:C,'EV 업데이트'!G:G))</f>
        <v>지급신청(출고)</v>
      </c>
      <c r="N280" s="10" t="s">
        <v>247</v>
      </c>
      <c r="O280" s="10" t="s">
        <v>587</v>
      </c>
    </row>
    <row r="281" spans="1:15" hidden="1">
      <c r="A281" s="27">
        <v>45840</v>
      </c>
      <c r="B281" s="10" t="s">
        <v>1415</v>
      </c>
      <c r="C281" s="10" t="s">
        <v>1416</v>
      </c>
      <c r="D281" s="10" t="s">
        <v>1417</v>
      </c>
      <c r="E281" s="27">
        <v>45834</v>
      </c>
      <c r="F281" s="27">
        <v>45838</v>
      </c>
      <c r="G281" s="28">
        <v>52990000</v>
      </c>
      <c r="H281" s="10">
        <v>8968</v>
      </c>
      <c r="I281" s="28">
        <f>IF(B281="","",_xlfn.XLOOKUP(H281,'EV 업데이트'!C:C,'EV 업데이트'!X:X))</f>
        <v>32</v>
      </c>
      <c r="J281" s="10" t="str">
        <f>IF(A281="","",IFERROR(_xlfn.XLOOKUP(H281,'EV 업데이트'!C:C,'EV 업데이트'!Y:Y),""))</f>
        <v>주식회사 아이엠캐피탈</v>
      </c>
      <c r="K281" s="10" t="str">
        <f>IF(A281="","",IFERROR(_xlfn.XLOOKUP(H281,'EV 업데이트'!C:C,'EV 업데이트'!W:W),""))</f>
        <v>New Model Y RWD</v>
      </c>
      <c r="L281" s="27">
        <f>IF(A281="","",E281+9)</f>
        <v>45843</v>
      </c>
      <c r="M281" s="10" t="str">
        <f>IF(B281="","",_xlfn.XLOOKUP(H281,'EV 업데이트'!C:C,'EV 업데이트'!G:G))</f>
        <v>지급신청(출고)</v>
      </c>
      <c r="N281" s="10" t="s">
        <v>247</v>
      </c>
      <c r="O281" s="10" t="s">
        <v>587</v>
      </c>
    </row>
    <row r="282" spans="1:15" hidden="1">
      <c r="A282" s="27">
        <v>45840</v>
      </c>
      <c r="B282" s="10" t="s">
        <v>1418</v>
      </c>
      <c r="C282" s="10" t="s">
        <v>1419</v>
      </c>
      <c r="D282" s="10" t="s">
        <v>1420</v>
      </c>
      <c r="E282" s="27">
        <v>45834</v>
      </c>
      <c r="F282" s="27">
        <v>45838</v>
      </c>
      <c r="G282" s="28">
        <v>52990000</v>
      </c>
      <c r="H282" s="10">
        <v>8968</v>
      </c>
      <c r="I282" s="28">
        <f>IF(B282="","",_xlfn.XLOOKUP(H282,'EV 업데이트'!C:C,'EV 업데이트'!X:X))</f>
        <v>32</v>
      </c>
      <c r="J282" s="10" t="str">
        <f>IF(A282="","",IFERROR(_xlfn.XLOOKUP(H282,'EV 업데이트'!C:C,'EV 업데이트'!Y:Y),""))</f>
        <v>주식회사 아이엠캐피탈</v>
      </c>
      <c r="K282" s="10" t="str">
        <f>IF(A282="","",IFERROR(_xlfn.XLOOKUP(H282,'EV 업데이트'!C:C,'EV 업데이트'!W:W),""))</f>
        <v>New Model Y RWD</v>
      </c>
      <c r="L282" s="27">
        <f>IF(A282="","",E282+9)</f>
        <v>45843</v>
      </c>
      <c r="M282" s="10" t="str">
        <f>IF(B282="","",_xlfn.XLOOKUP(H282,'EV 업데이트'!C:C,'EV 업데이트'!G:G))</f>
        <v>지급신청(출고)</v>
      </c>
      <c r="N282" s="10" t="s">
        <v>247</v>
      </c>
      <c r="O282" s="10" t="s">
        <v>587</v>
      </c>
    </row>
    <row r="283" spans="1:15" hidden="1">
      <c r="A283" s="27">
        <v>45840</v>
      </c>
      <c r="B283" s="10" t="s">
        <v>1421</v>
      </c>
      <c r="C283" s="10" t="s">
        <v>1422</v>
      </c>
      <c r="D283" s="10" t="s">
        <v>1423</v>
      </c>
      <c r="E283" s="27">
        <v>45834</v>
      </c>
      <c r="F283" s="27">
        <v>45838</v>
      </c>
      <c r="G283" s="28">
        <v>52990000</v>
      </c>
      <c r="H283" s="10">
        <v>8968</v>
      </c>
      <c r="I283" s="28">
        <f>IF(B283="","",_xlfn.XLOOKUP(H283,'EV 업데이트'!C:C,'EV 업데이트'!X:X))</f>
        <v>32</v>
      </c>
      <c r="J283" s="10" t="str">
        <f>IF(A283="","",IFERROR(_xlfn.XLOOKUP(H283,'EV 업데이트'!C:C,'EV 업데이트'!Y:Y),""))</f>
        <v>주식회사 아이엠캐피탈</v>
      </c>
      <c r="K283" s="10" t="str">
        <f>IF(A283="","",IFERROR(_xlfn.XLOOKUP(H283,'EV 업데이트'!C:C,'EV 업데이트'!W:W),""))</f>
        <v>New Model Y RWD</v>
      </c>
      <c r="L283" s="27">
        <f>IF(A283="","",E283+9)</f>
        <v>45843</v>
      </c>
      <c r="M283" s="10" t="str">
        <f>IF(B283="","",_xlfn.XLOOKUP(H283,'EV 업데이트'!C:C,'EV 업데이트'!G:G))</f>
        <v>지급신청(출고)</v>
      </c>
      <c r="N283" s="10" t="s">
        <v>247</v>
      </c>
      <c r="O283" s="10" t="s">
        <v>587</v>
      </c>
    </row>
    <row r="284" spans="1:15" hidden="1">
      <c r="A284" s="27">
        <v>45840</v>
      </c>
      <c r="B284" s="10" t="s">
        <v>1424</v>
      </c>
      <c r="C284" s="10" t="s">
        <v>1425</v>
      </c>
      <c r="D284" s="10" t="s">
        <v>1426</v>
      </c>
      <c r="E284" s="27">
        <v>45834</v>
      </c>
      <c r="F284" s="27">
        <v>45838</v>
      </c>
      <c r="G284" s="28">
        <v>52990000</v>
      </c>
      <c r="H284" s="10">
        <v>8968</v>
      </c>
      <c r="I284" s="28">
        <f>IF(B284="","",_xlfn.XLOOKUP(H284,'EV 업데이트'!C:C,'EV 업데이트'!X:X))</f>
        <v>32</v>
      </c>
      <c r="J284" s="10" t="str">
        <f>IF(A284="","",IFERROR(_xlfn.XLOOKUP(H284,'EV 업데이트'!C:C,'EV 업데이트'!Y:Y),""))</f>
        <v>주식회사 아이엠캐피탈</v>
      </c>
      <c r="K284" s="10" t="str">
        <f>IF(A284="","",IFERROR(_xlfn.XLOOKUP(H284,'EV 업데이트'!C:C,'EV 업데이트'!W:W),""))</f>
        <v>New Model Y RWD</v>
      </c>
      <c r="L284" s="27">
        <f>IF(A284="","",E284+9)</f>
        <v>45843</v>
      </c>
      <c r="M284" s="10" t="str">
        <f>IF(B284="","",_xlfn.XLOOKUP(H284,'EV 업데이트'!C:C,'EV 업데이트'!G:G))</f>
        <v>지급신청(출고)</v>
      </c>
      <c r="N284" s="10" t="s">
        <v>247</v>
      </c>
      <c r="O284" s="10" t="s">
        <v>587</v>
      </c>
    </row>
    <row r="285" spans="1:15" hidden="1">
      <c r="A285" s="27">
        <v>45840</v>
      </c>
      <c r="B285" s="10" t="s">
        <v>1427</v>
      </c>
      <c r="C285" s="10" t="s">
        <v>1428</v>
      </c>
      <c r="D285" s="10" t="s">
        <v>1429</v>
      </c>
      <c r="E285" s="27">
        <v>45834</v>
      </c>
      <c r="F285" s="27">
        <v>45838</v>
      </c>
      <c r="G285" s="28">
        <v>52990000</v>
      </c>
      <c r="H285" s="10">
        <v>8968</v>
      </c>
      <c r="I285" s="28">
        <f>IF(B285="","",_xlfn.XLOOKUP(H285,'EV 업데이트'!C:C,'EV 업데이트'!X:X))</f>
        <v>32</v>
      </c>
      <c r="J285" s="10" t="str">
        <f>IF(A285="","",IFERROR(_xlfn.XLOOKUP(H285,'EV 업데이트'!C:C,'EV 업데이트'!Y:Y),""))</f>
        <v>주식회사 아이엠캐피탈</v>
      </c>
      <c r="K285" s="10" t="str">
        <f>IF(A285="","",IFERROR(_xlfn.XLOOKUP(H285,'EV 업데이트'!C:C,'EV 업데이트'!W:W),""))</f>
        <v>New Model Y RWD</v>
      </c>
      <c r="L285" s="27">
        <f>IF(A285="","",E285+9)</f>
        <v>45843</v>
      </c>
      <c r="M285" s="10" t="str">
        <f>IF(B285="","",_xlfn.XLOOKUP(H285,'EV 업데이트'!C:C,'EV 업데이트'!G:G))</f>
        <v>지급신청(출고)</v>
      </c>
      <c r="N285" s="10" t="s">
        <v>247</v>
      </c>
      <c r="O285" s="10" t="s">
        <v>587</v>
      </c>
    </row>
    <row r="286" spans="1:15" hidden="1">
      <c r="A286" s="27">
        <v>45840</v>
      </c>
      <c r="B286" s="10" t="s">
        <v>1430</v>
      </c>
      <c r="C286" s="10" t="s">
        <v>1431</v>
      </c>
      <c r="D286" s="10" t="s">
        <v>1432</v>
      </c>
      <c r="E286" s="27">
        <v>45834</v>
      </c>
      <c r="F286" s="27">
        <v>45838</v>
      </c>
      <c r="G286" s="28">
        <v>52990000</v>
      </c>
      <c r="H286" s="10">
        <v>8968</v>
      </c>
      <c r="I286" s="28">
        <f>IF(B286="","",_xlfn.XLOOKUP(H286,'EV 업데이트'!C:C,'EV 업데이트'!X:X))</f>
        <v>32</v>
      </c>
      <c r="J286" s="10" t="str">
        <f>IF(A286="","",IFERROR(_xlfn.XLOOKUP(H286,'EV 업데이트'!C:C,'EV 업데이트'!Y:Y),""))</f>
        <v>주식회사 아이엠캐피탈</v>
      </c>
      <c r="K286" s="10" t="str">
        <f>IF(A286="","",IFERROR(_xlfn.XLOOKUP(H286,'EV 업데이트'!C:C,'EV 업데이트'!W:W),""))</f>
        <v>New Model Y RWD</v>
      </c>
      <c r="L286" s="27">
        <f>IF(A286="","",E286+9)</f>
        <v>45843</v>
      </c>
      <c r="M286" s="10" t="str">
        <f>IF(B286="","",_xlfn.XLOOKUP(H286,'EV 업데이트'!C:C,'EV 업데이트'!G:G))</f>
        <v>지급신청(출고)</v>
      </c>
      <c r="N286" s="10" t="s">
        <v>247</v>
      </c>
      <c r="O286" s="10" t="s">
        <v>587</v>
      </c>
    </row>
    <row r="287" spans="1:15" hidden="1">
      <c r="A287" s="27">
        <v>45840</v>
      </c>
      <c r="B287" s="10" t="s">
        <v>1433</v>
      </c>
      <c r="C287" s="10" t="s">
        <v>1434</v>
      </c>
      <c r="D287" s="10" t="s">
        <v>1435</v>
      </c>
      <c r="E287" s="27">
        <v>45834</v>
      </c>
      <c r="F287" s="27">
        <v>45838</v>
      </c>
      <c r="G287" s="28">
        <v>52990000</v>
      </c>
      <c r="H287" s="10">
        <v>8968</v>
      </c>
      <c r="I287" s="28">
        <f>IF(B287="","",_xlfn.XLOOKUP(H287,'EV 업데이트'!C:C,'EV 업데이트'!X:X))</f>
        <v>32</v>
      </c>
      <c r="J287" s="10" t="str">
        <f>IF(A287="","",IFERROR(_xlfn.XLOOKUP(H287,'EV 업데이트'!C:C,'EV 업데이트'!Y:Y),""))</f>
        <v>주식회사 아이엠캐피탈</v>
      </c>
      <c r="K287" s="10" t="str">
        <f>IF(A287="","",IFERROR(_xlfn.XLOOKUP(H287,'EV 업데이트'!C:C,'EV 업데이트'!W:W),""))</f>
        <v>New Model Y RWD</v>
      </c>
      <c r="L287" s="27">
        <f>IF(A287="","",E287+9)</f>
        <v>45843</v>
      </c>
      <c r="M287" s="10" t="str">
        <f>IF(B287="","",_xlfn.XLOOKUP(H287,'EV 업데이트'!C:C,'EV 업데이트'!G:G))</f>
        <v>지급신청(출고)</v>
      </c>
      <c r="N287" s="10" t="s">
        <v>247</v>
      </c>
      <c r="O287" s="10" t="s">
        <v>587</v>
      </c>
    </row>
    <row r="288" spans="1:15" hidden="1">
      <c r="A288" s="27">
        <v>45840</v>
      </c>
      <c r="B288" s="10" t="s">
        <v>1436</v>
      </c>
      <c r="C288" s="10" t="s">
        <v>1437</v>
      </c>
      <c r="D288" s="10" t="s">
        <v>1438</v>
      </c>
      <c r="E288" s="27">
        <v>45834</v>
      </c>
      <c r="F288" s="27">
        <v>45838</v>
      </c>
      <c r="G288" s="28">
        <v>52990000</v>
      </c>
      <c r="H288" s="10">
        <v>8968</v>
      </c>
      <c r="I288" s="28">
        <f>IF(B288="","",_xlfn.XLOOKUP(H288,'EV 업데이트'!C:C,'EV 업데이트'!X:X))</f>
        <v>32</v>
      </c>
      <c r="J288" s="10" t="str">
        <f>IF(A288="","",IFERROR(_xlfn.XLOOKUP(H288,'EV 업데이트'!C:C,'EV 업데이트'!Y:Y),""))</f>
        <v>주식회사 아이엠캐피탈</v>
      </c>
      <c r="K288" s="10" t="str">
        <f>IF(A288="","",IFERROR(_xlfn.XLOOKUP(H288,'EV 업데이트'!C:C,'EV 업데이트'!W:W),""))</f>
        <v>New Model Y RWD</v>
      </c>
      <c r="L288" s="27">
        <f>IF(A288="","",E288+9)</f>
        <v>45843</v>
      </c>
      <c r="M288" s="10" t="str">
        <f>IF(B288="","",_xlfn.XLOOKUP(H288,'EV 업데이트'!C:C,'EV 업데이트'!G:G))</f>
        <v>지급신청(출고)</v>
      </c>
      <c r="N288" s="10" t="s">
        <v>247</v>
      </c>
      <c r="O288" s="10" t="s">
        <v>587</v>
      </c>
    </row>
    <row r="289" spans="1:15" hidden="1">
      <c r="A289" s="27">
        <v>45840</v>
      </c>
      <c r="B289" s="10" t="s">
        <v>1439</v>
      </c>
      <c r="C289" s="10" t="s">
        <v>1440</v>
      </c>
      <c r="D289" s="10" t="s">
        <v>1441</v>
      </c>
      <c r="E289" s="27">
        <v>45834</v>
      </c>
      <c r="F289" s="27">
        <v>45838</v>
      </c>
      <c r="G289" s="28">
        <v>52990000</v>
      </c>
      <c r="H289" s="10">
        <v>8968</v>
      </c>
      <c r="I289" s="28">
        <f>IF(B289="","",_xlfn.XLOOKUP(H289,'EV 업데이트'!C:C,'EV 업데이트'!X:X))</f>
        <v>32</v>
      </c>
      <c r="J289" s="10" t="str">
        <f>IF(A289="","",IFERROR(_xlfn.XLOOKUP(H289,'EV 업데이트'!C:C,'EV 업데이트'!Y:Y),""))</f>
        <v>주식회사 아이엠캐피탈</v>
      </c>
      <c r="K289" s="10" t="str">
        <f>IF(A289="","",IFERROR(_xlfn.XLOOKUP(H289,'EV 업데이트'!C:C,'EV 업데이트'!W:W),""))</f>
        <v>New Model Y RWD</v>
      </c>
      <c r="L289" s="27">
        <f>IF(A289="","",E289+9)</f>
        <v>45843</v>
      </c>
      <c r="M289" s="10" t="str">
        <f>IF(B289="","",_xlfn.XLOOKUP(H289,'EV 업데이트'!C:C,'EV 업데이트'!G:G))</f>
        <v>지급신청(출고)</v>
      </c>
      <c r="N289" s="10" t="s">
        <v>247</v>
      </c>
      <c r="O289" s="10" t="s">
        <v>587</v>
      </c>
    </row>
    <row r="290" spans="1:15" hidden="1">
      <c r="A290" s="27">
        <v>45840</v>
      </c>
      <c r="B290" s="10" t="s">
        <v>1442</v>
      </c>
      <c r="C290" s="10" t="s">
        <v>1443</v>
      </c>
      <c r="D290" s="10" t="s">
        <v>1444</v>
      </c>
      <c r="E290" s="27">
        <v>45834</v>
      </c>
      <c r="F290" s="27">
        <v>45838</v>
      </c>
      <c r="G290" s="28">
        <v>52990000</v>
      </c>
      <c r="H290" s="10">
        <v>8968</v>
      </c>
      <c r="I290" s="28">
        <f>IF(B290="","",_xlfn.XLOOKUP(H290,'EV 업데이트'!C:C,'EV 업데이트'!X:X))</f>
        <v>32</v>
      </c>
      <c r="J290" s="10" t="str">
        <f>IF(A290="","",IFERROR(_xlfn.XLOOKUP(H290,'EV 업데이트'!C:C,'EV 업데이트'!Y:Y),""))</f>
        <v>주식회사 아이엠캐피탈</v>
      </c>
      <c r="K290" s="10" t="str">
        <f>IF(A290="","",IFERROR(_xlfn.XLOOKUP(H290,'EV 업데이트'!C:C,'EV 업데이트'!W:W),""))</f>
        <v>New Model Y RWD</v>
      </c>
      <c r="L290" s="27">
        <f>IF(A290="","",E290+9)</f>
        <v>45843</v>
      </c>
      <c r="M290" s="10" t="str">
        <f>IF(B290="","",_xlfn.XLOOKUP(H290,'EV 업데이트'!C:C,'EV 업데이트'!G:G))</f>
        <v>지급신청(출고)</v>
      </c>
      <c r="N290" s="10" t="s">
        <v>247</v>
      </c>
      <c r="O290" s="10" t="s">
        <v>587</v>
      </c>
    </row>
    <row r="291" spans="1:15" hidden="1">
      <c r="A291" s="27">
        <v>45840</v>
      </c>
      <c r="B291" s="10" t="s">
        <v>1445</v>
      </c>
      <c r="C291" s="10" t="s">
        <v>1446</v>
      </c>
      <c r="D291" s="10" t="s">
        <v>1447</v>
      </c>
      <c r="E291" s="27">
        <v>45834</v>
      </c>
      <c r="F291" s="27">
        <v>45838</v>
      </c>
      <c r="G291" s="28">
        <v>52990000</v>
      </c>
      <c r="H291" s="10">
        <v>8968</v>
      </c>
      <c r="I291" s="28">
        <f>IF(B291="","",_xlfn.XLOOKUP(H291,'EV 업데이트'!C:C,'EV 업데이트'!X:X))</f>
        <v>32</v>
      </c>
      <c r="J291" s="10" t="str">
        <f>IF(A291="","",IFERROR(_xlfn.XLOOKUP(H291,'EV 업데이트'!C:C,'EV 업데이트'!Y:Y),""))</f>
        <v>주식회사 아이엠캐피탈</v>
      </c>
      <c r="K291" s="10" t="str">
        <f>IF(A291="","",IFERROR(_xlfn.XLOOKUP(H291,'EV 업데이트'!C:C,'EV 업데이트'!W:W),""))</f>
        <v>New Model Y RWD</v>
      </c>
      <c r="L291" s="27">
        <f>IF(A291="","",E291+9)</f>
        <v>45843</v>
      </c>
      <c r="M291" s="10" t="str">
        <f>IF(B291="","",_xlfn.XLOOKUP(H291,'EV 업데이트'!C:C,'EV 업데이트'!G:G))</f>
        <v>지급신청(출고)</v>
      </c>
      <c r="N291" s="10" t="s">
        <v>247</v>
      </c>
      <c r="O291" s="10" t="s">
        <v>587</v>
      </c>
    </row>
    <row r="292" spans="1:15" hidden="1">
      <c r="A292" s="27">
        <v>45840</v>
      </c>
      <c r="B292" s="10" t="s">
        <v>1448</v>
      </c>
      <c r="C292" s="10" t="s">
        <v>1449</v>
      </c>
      <c r="D292" s="10" t="s">
        <v>1450</v>
      </c>
      <c r="E292" s="27">
        <v>45834</v>
      </c>
      <c r="F292" s="27">
        <v>45838</v>
      </c>
      <c r="G292" s="28">
        <v>52990000</v>
      </c>
      <c r="H292" s="10">
        <v>8968</v>
      </c>
      <c r="I292" s="28">
        <f>IF(B292="","",_xlfn.XLOOKUP(H292,'EV 업데이트'!C:C,'EV 업데이트'!X:X))</f>
        <v>32</v>
      </c>
      <c r="J292" s="10" t="str">
        <f>IF(A292="","",IFERROR(_xlfn.XLOOKUP(H292,'EV 업데이트'!C:C,'EV 업데이트'!Y:Y),""))</f>
        <v>주식회사 아이엠캐피탈</v>
      </c>
      <c r="K292" s="10" t="str">
        <f>IF(A292="","",IFERROR(_xlfn.XLOOKUP(H292,'EV 업데이트'!C:C,'EV 업데이트'!W:W),""))</f>
        <v>New Model Y RWD</v>
      </c>
      <c r="L292" s="27">
        <f>IF(A292="","",E292+9)</f>
        <v>45843</v>
      </c>
      <c r="M292" s="10" t="str">
        <f>IF(B292="","",_xlfn.XLOOKUP(H292,'EV 업데이트'!C:C,'EV 업데이트'!G:G))</f>
        <v>지급신청(출고)</v>
      </c>
      <c r="N292" s="10" t="s">
        <v>247</v>
      </c>
      <c r="O292" s="10" t="s">
        <v>587</v>
      </c>
    </row>
    <row r="293" spans="1:15" hidden="1">
      <c r="A293" s="27">
        <v>45840</v>
      </c>
      <c r="B293" s="10" t="s">
        <v>1451</v>
      </c>
      <c r="C293" s="10" t="s">
        <v>1452</v>
      </c>
      <c r="D293" s="10" t="s">
        <v>1453</v>
      </c>
      <c r="E293" s="27">
        <v>45834</v>
      </c>
      <c r="F293" s="27">
        <v>45838</v>
      </c>
      <c r="G293" s="28">
        <v>52990000</v>
      </c>
      <c r="H293" s="10">
        <v>8968</v>
      </c>
      <c r="I293" s="28">
        <f>IF(B293="","",_xlfn.XLOOKUP(H293,'EV 업데이트'!C:C,'EV 업데이트'!X:X))</f>
        <v>32</v>
      </c>
      <c r="J293" s="10" t="str">
        <f>IF(A293="","",IFERROR(_xlfn.XLOOKUP(H293,'EV 업데이트'!C:C,'EV 업데이트'!Y:Y),""))</f>
        <v>주식회사 아이엠캐피탈</v>
      </c>
      <c r="K293" s="10" t="str">
        <f>IF(A293="","",IFERROR(_xlfn.XLOOKUP(H293,'EV 업데이트'!C:C,'EV 업데이트'!W:W),""))</f>
        <v>New Model Y RWD</v>
      </c>
      <c r="L293" s="27">
        <f>IF(A293="","",E293+9)</f>
        <v>45843</v>
      </c>
      <c r="M293" s="10" t="str">
        <f>IF(B293="","",_xlfn.XLOOKUP(H293,'EV 업데이트'!C:C,'EV 업데이트'!G:G))</f>
        <v>지급신청(출고)</v>
      </c>
      <c r="N293" s="10" t="s">
        <v>247</v>
      </c>
      <c r="O293" s="10" t="s">
        <v>587</v>
      </c>
    </row>
    <row r="294" spans="1:15" hidden="1">
      <c r="A294" s="27">
        <v>45840</v>
      </c>
      <c r="B294" s="10" t="s">
        <v>1454</v>
      </c>
      <c r="C294" s="10" t="s">
        <v>1455</v>
      </c>
      <c r="D294" s="10" t="s">
        <v>1456</v>
      </c>
      <c r="E294" s="27">
        <v>45834</v>
      </c>
      <c r="F294" s="27">
        <v>45838</v>
      </c>
      <c r="G294" s="28">
        <v>52990000</v>
      </c>
      <c r="H294" s="10">
        <v>8968</v>
      </c>
      <c r="I294" s="28">
        <f>IF(B294="","",_xlfn.XLOOKUP(H294,'EV 업데이트'!C:C,'EV 업데이트'!X:X))</f>
        <v>32</v>
      </c>
      <c r="J294" s="10" t="str">
        <f>IF(A294="","",IFERROR(_xlfn.XLOOKUP(H294,'EV 업데이트'!C:C,'EV 업데이트'!Y:Y),""))</f>
        <v>주식회사 아이엠캐피탈</v>
      </c>
      <c r="K294" s="10" t="str">
        <f>IF(A294="","",IFERROR(_xlfn.XLOOKUP(H294,'EV 업데이트'!C:C,'EV 업데이트'!W:W),""))</f>
        <v>New Model Y RWD</v>
      </c>
      <c r="L294" s="27">
        <f>IF(A294="","",E294+9)</f>
        <v>45843</v>
      </c>
      <c r="M294" s="10" t="str">
        <f>IF(B294="","",_xlfn.XLOOKUP(H294,'EV 업데이트'!C:C,'EV 업데이트'!G:G))</f>
        <v>지급신청(출고)</v>
      </c>
      <c r="N294" s="10" t="s">
        <v>247</v>
      </c>
      <c r="O294" s="10" t="s">
        <v>587</v>
      </c>
    </row>
    <row r="295" spans="1:15" hidden="1">
      <c r="A295" s="27">
        <v>45840</v>
      </c>
      <c r="B295" s="10" t="s">
        <v>1457</v>
      </c>
      <c r="C295" s="10" t="s">
        <v>1458</v>
      </c>
      <c r="D295" s="10" t="s">
        <v>1459</v>
      </c>
      <c r="E295" s="27">
        <v>45834</v>
      </c>
      <c r="F295" s="27">
        <v>45838</v>
      </c>
      <c r="G295" s="28">
        <v>54276000</v>
      </c>
      <c r="H295" s="10">
        <v>8968</v>
      </c>
      <c r="I295" s="28">
        <f>IF(B295="","",_xlfn.XLOOKUP(H295,'EV 업데이트'!C:C,'EV 업데이트'!X:X))</f>
        <v>32</v>
      </c>
      <c r="J295" s="10" t="str">
        <f>IF(A295="","",IFERROR(_xlfn.XLOOKUP(H295,'EV 업데이트'!C:C,'EV 업데이트'!Y:Y),""))</f>
        <v>주식회사 아이엠캐피탈</v>
      </c>
      <c r="K295" s="10" t="str">
        <f>IF(A295="","",IFERROR(_xlfn.XLOOKUP(H295,'EV 업데이트'!C:C,'EV 업데이트'!W:W),""))</f>
        <v>New Model Y RWD</v>
      </c>
      <c r="L295" s="27">
        <f>IF(A295="","",E295+9)</f>
        <v>45843</v>
      </c>
      <c r="M295" s="10" t="str">
        <f>IF(B295="","",_xlfn.XLOOKUP(H295,'EV 업데이트'!C:C,'EV 업데이트'!G:G))</f>
        <v>지급신청(출고)</v>
      </c>
      <c r="N295" s="10" t="s">
        <v>247</v>
      </c>
      <c r="O295" s="10" t="s">
        <v>587</v>
      </c>
    </row>
    <row r="296" spans="1:15" hidden="1">
      <c r="A296" s="27">
        <v>45840</v>
      </c>
      <c r="B296" s="10" t="s">
        <v>1460</v>
      </c>
      <c r="C296" s="10" t="s">
        <v>1461</v>
      </c>
      <c r="D296" s="10" t="s">
        <v>1462</v>
      </c>
      <c r="E296" s="27">
        <v>45834</v>
      </c>
      <c r="F296" s="27">
        <v>45838</v>
      </c>
      <c r="G296" s="28">
        <v>54276000</v>
      </c>
      <c r="H296" s="10">
        <v>8968</v>
      </c>
      <c r="I296" s="28">
        <f>IF(B296="","",_xlfn.XLOOKUP(H296,'EV 업데이트'!C:C,'EV 업데이트'!X:X))</f>
        <v>32</v>
      </c>
      <c r="J296" s="10" t="str">
        <f>IF(A296="","",IFERROR(_xlfn.XLOOKUP(H296,'EV 업데이트'!C:C,'EV 업데이트'!Y:Y),""))</f>
        <v>주식회사 아이엠캐피탈</v>
      </c>
      <c r="K296" s="10" t="str">
        <f>IF(A296="","",IFERROR(_xlfn.XLOOKUP(H296,'EV 업데이트'!C:C,'EV 업데이트'!W:W),""))</f>
        <v>New Model Y RWD</v>
      </c>
      <c r="L296" s="27">
        <f>IF(A296="","",E296+9)</f>
        <v>45843</v>
      </c>
      <c r="M296" s="10" t="str">
        <f>IF(B296="","",_xlfn.XLOOKUP(H296,'EV 업데이트'!C:C,'EV 업데이트'!G:G))</f>
        <v>지급신청(출고)</v>
      </c>
      <c r="N296" s="10" t="s">
        <v>247</v>
      </c>
      <c r="O296" s="10" t="s">
        <v>587</v>
      </c>
    </row>
    <row r="297" spans="1:15" hidden="1">
      <c r="A297" s="27">
        <v>45840</v>
      </c>
      <c r="B297" s="10" t="s">
        <v>1463</v>
      </c>
      <c r="C297" s="10" t="s">
        <v>1464</v>
      </c>
      <c r="D297" s="10" t="s">
        <v>1465</v>
      </c>
      <c r="E297" s="27">
        <v>45834</v>
      </c>
      <c r="F297" s="27">
        <v>45838</v>
      </c>
      <c r="G297" s="28">
        <v>55749000</v>
      </c>
      <c r="H297" s="10">
        <v>8968</v>
      </c>
      <c r="I297" s="28">
        <f>IF(B297="","",_xlfn.XLOOKUP(H297,'EV 업데이트'!C:C,'EV 업데이트'!X:X))</f>
        <v>32</v>
      </c>
      <c r="J297" s="10" t="str">
        <f>IF(A297="","",IFERROR(_xlfn.XLOOKUP(H297,'EV 업데이트'!C:C,'EV 업데이트'!Y:Y),""))</f>
        <v>주식회사 아이엠캐피탈</v>
      </c>
      <c r="K297" s="10" t="str">
        <f>IF(A297="","",IFERROR(_xlfn.XLOOKUP(H297,'EV 업데이트'!C:C,'EV 업데이트'!W:W),""))</f>
        <v>New Model Y RWD</v>
      </c>
      <c r="L297" s="27">
        <f>IF(A297="","",E297+9)</f>
        <v>45843</v>
      </c>
      <c r="M297" s="10" t="str">
        <f>IF(B297="","",_xlfn.XLOOKUP(H297,'EV 업데이트'!C:C,'EV 업데이트'!G:G))</f>
        <v>지급신청(출고)</v>
      </c>
      <c r="N297" s="10" t="s">
        <v>247</v>
      </c>
      <c r="O297" s="10" t="s">
        <v>587</v>
      </c>
    </row>
    <row r="298" spans="1:15" hidden="1">
      <c r="A298" s="27">
        <v>45840</v>
      </c>
      <c r="B298" s="10" t="s">
        <v>304</v>
      </c>
      <c r="C298" s="10" t="s">
        <v>1466</v>
      </c>
      <c r="D298" s="10" t="s">
        <v>1467</v>
      </c>
      <c r="E298" s="27">
        <v>45834</v>
      </c>
      <c r="F298" s="27">
        <v>45838</v>
      </c>
      <c r="G298" s="28">
        <v>54276000</v>
      </c>
      <c r="H298" s="10">
        <v>9266</v>
      </c>
      <c r="I298" s="28">
        <f>IF(B298="","",_xlfn.XLOOKUP(H298,'EV 업데이트'!C:C,'EV 업데이트'!X:X))</f>
        <v>1</v>
      </c>
      <c r="J298" s="10" t="str">
        <f>IF(A298="","",IFERROR(_xlfn.XLOOKUP(H298,'EV 업데이트'!C:C,'EV 업데이트'!Y:Y),""))</f>
        <v>신한카드 주식회사</v>
      </c>
      <c r="K298" s="10" t="str">
        <f>IF(A298="","",IFERROR(_xlfn.XLOOKUP(H298,'EV 업데이트'!C:C,'EV 업데이트'!W:W),""))</f>
        <v>New Model Y RWD</v>
      </c>
      <c r="L298" s="27">
        <f>IF(A298="","",E298+9)</f>
        <v>45843</v>
      </c>
      <c r="M298" s="10" t="str">
        <f>IF(B298="","",_xlfn.XLOOKUP(H298,'EV 업데이트'!C:C,'EV 업데이트'!G:G))</f>
        <v>지급신청(출고)</v>
      </c>
      <c r="N298" s="10" t="s">
        <v>354</v>
      </c>
      <c r="O298" s="10" t="s">
        <v>587</v>
      </c>
    </row>
    <row r="299" spans="1:15" hidden="1">
      <c r="A299" s="27">
        <v>45840</v>
      </c>
      <c r="B299" s="10" t="s">
        <v>306</v>
      </c>
      <c r="C299" s="10" t="s">
        <v>1468</v>
      </c>
      <c r="D299" s="10" t="s">
        <v>1469</v>
      </c>
      <c r="E299" s="27">
        <v>45834</v>
      </c>
      <c r="F299" s="27">
        <v>45838</v>
      </c>
      <c r="G299" s="28">
        <v>54276000</v>
      </c>
      <c r="H299" s="10">
        <v>9270</v>
      </c>
      <c r="I299" s="28">
        <f>IF(B299="","",_xlfn.XLOOKUP(H299,'EV 업데이트'!C:C,'EV 업데이트'!X:X))</f>
        <v>1</v>
      </c>
      <c r="J299" s="10" t="str">
        <f>IF(A299="","",IFERROR(_xlfn.XLOOKUP(H299,'EV 업데이트'!C:C,'EV 업데이트'!Y:Y),""))</f>
        <v>신한카드 주식회사</v>
      </c>
      <c r="K299" s="10" t="str">
        <f>IF(A299="","",IFERROR(_xlfn.XLOOKUP(H299,'EV 업데이트'!C:C,'EV 업데이트'!W:W),""))</f>
        <v>New Model Y RWD</v>
      </c>
      <c r="L299" s="27">
        <f>IF(A299="","",E299+9)</f>
        <v>45843</v>
      </c>
      <c r="M299" s="10" t="str">
        <f>IF(B299="","",_xlfn.XLOOKUP(H299,'EV 업데이트'!C:C,'EV 업데이트'!G:G))</f>
        <v>지급신청(출고)</v>
      </c>
      <c r="N299" s="10" t="s">
        <v>354</v>
      </c>
      <c r="O299" s="10" t="s">
        <v>587</v>
      </c>
    </row>
    <row r="300" spans="1:15" hidden="1">
      <c r="A300" s="27">
        <v>45840</v>
      </c>
      <c r="B300" s="10" t="s">
        <v>308</v>
      </c>
      <c r="C300" s="10" t="s">
        <v>1470</v>
      </c>
      <c r="D300" s="10" t="s">
        <v>1471</v>
      </c>
      <c r="E300" s="27">
        <v>45834</v>
      </c>
      <c r="F300" s="27">
        <v>45838</v>
      </c>
      <c r="G300" s="28">
        <v>54276000</v>
      </c>
      <c r="H300" s="10">
        <v>9243</v>
      </c>
      <c r="I300" s="28">
        <f>IF(B300="","",_xlfn.XLOOKUP(H300,'EV 업데이트'!C:C,'EV 업데이트'!X:X))</f>
        <v>1</v>
      </c>
      <c r="J300" s="10" t="str">
        <f>IF(A300="","",IFERROR(_xlfn.XLOOKUP(H300,'EV 업데이트'!C:C,'EV 업데이트'!Y:Y),""))</f>
        <v>신한카드 주식회사</v>
      </c>
      <c r="K300" s="10" t="str">
        <f>IF(A300="","",IFERROR(_xlfn.XLOOKUP(H300,'EV 업데이트'!C:C,'EV 업데이트'!W:W),""))</f>
        <v>New Model Y RWD</v>
      </c>
      <c r="L300" s="27">
        <f>IF(A300="","",E300+9)</f>
        <v>45843</v>
      </c>
      <c r="M300" s="10" t="str">
        <f>IF(B300="","",_xlfn.XLOOKUP(H300,'EV 업데이트'!C:C,'EV 업데이트'!G:G))</f>
        <v>지급신청(출고)</v>
      </c>
      <c r="N300" s="10" t="s">
        <v>354</v>
      </c>
      <c r="O300" s="10" t="s">
        <v>587</v>
      </c>
    </row>
    <row r="301" spans="1:15" hidden="1">
      <c r="A301" s="27">
        <v>45840</v>
      </c>
      <c r="B301" s="10" t="s">
        <v>310</v>
      </c>
      <c r="C301" s="10" t="s">
        <v>1472</v>
      </c>
      <c r="D301" s="10" t="s">
        <v>1473</v>
      </c>
      <c r="E301" s="27">
        <v>45834</v>
      </c>
      <c r="F301" s="27">
        <v>45838</v>
      </c>
      <c r="G301" s="28">
        <v>54276000</v>
      </c>
      <c r="H301" s="10">
        <v>9244</v>
      </c>
      <c r="I301" s="28">
        <f>IF(B301="","",_xlfn.XLOOKUP(H301,'EV 업데이트'!C:C,'EV 업데이트'!X:X))</f>
        <v>1</v>
      </c>
      <c r="J301" s="10" t="str">
        <f>IF(A301="","",IFERROR(_xlfn.XLOOKUP(H301,'EV 업데이트'!C:C,'EV 업데이트'!Y:Y),""))</f>
        <v>신한카드 주식회사</v>
      </c>
      <c r="K301" s="10" t="str">
        <f>IF(A301="","",IFERROR(_xlfn.XLOOKUP(H301,'EV 업데이트'!C:C,'EV 업데이트'!W:W),""))</f>
        <v>New Model Y RWD</v>
      </c>
      <c r="L301" s="27">
        <f>IF(A301="","",E301+9)</f>
        <v>45843</v>
      </c>
      <c r="M301" s="10" t="str">
        <f>IF(B301="","",_xlfn.XLOOKUP(H301,'EV 업데이트'!C:C,'EV 업데이트'!G:G))</f>
        <v>지급신청(출고)</v>
      </c>
      <c r="N301" s="10" t="s">
        <v>354</v>
      </c>
      <c r="O301" s="10" t="s">
        <v>587</v>
      </c>
    </row>
    <row r="302" spans="1:15" hidden="1">
      <c r="A302" s="27">
        <v>45840</v>
      </c>
      <c r="B302" s="10" t="s">
        <v>312</v>
      </c>
      <c r="C302" s="10" t="s">
        <v>1474</v>
      </c>
      <c r="D302" s="10" t="s">
        <v>1475</v>
      </c>
      <c r="E302" s="27">
        <v>45834</v>
      </c>
      <c r="F302" s="27">
        <v>45838</v>
      </c>
      <c r="G302" s="28">
        <v>54276000</v>
      </c>
      <c r="H302" s="10">
        <v>9247</v>
      </c>
      <c r="I302" s="28">
        <f>IF(B302="","",_xlfn.XLOOKUP(H302,'EV 업데이트'!C:C,'EV 업데이트'!X:X))</f>
        <v>1</v>
      </c>
      <c r="J302" s="10" t="str">
        <f>IF(A302="","",IFERROR(_xlfn.XLOOKUP(H302,'EV 업데이트'!C:C,'EV 업데이트'!Y:Y),""))</f>
        <v>신한카드 주식회사</v>
      </c>
      <c r="K302" s="10" t="str">
        <f>IF(A302="","",IFERROR(_xlfn.XLOOKUP(H302,'EV 업데이트'!C:C,'EV 업데이트'!W:W),""))</f>
        <v>New Model Y RWD</v>
      </c>
      <c r="L302" s="27">
        <f>IF(A302="","",E302+9)</f>
        <v>45843</v>
      </c>
      <c r="M302" s="10" t="str">
        <f>IF(B302="","",_xlfn.XLOOKUP(H302,'EV 업데이트'!C:C,'EV 업데이트'!G:G))</f>
        <v>지급신청(출고)</v>
      </c>
      <c r="N302" s="10" t="s">
        <v>354</v>
      </c>
      <c r="O302" s="10" t="s">
        <v>587</v>
      </c>
    </row>
    <row r="303" spans="1:15" hidden="1">
      <c r="A303" s="27">
        <v>45840</v>
      </c>
      <c r="B303" s="10" t="s">
        <v>318</v>
      </c>
      <c r="C303" s="10" t="s">
        <v>1476</v>
      </c>
      <c r="D303" s="10" t="s">
        <v>1477</v>
      </c>
      <c r="E303" s="27">
        <v>45834</v>
      </c>
      <c r="F303" s="27">
        <v>45838</v>
      </c>
      <c r="G303" s="28">
        <v>55562000</v>
      </c>
      <c r="H303" s="10">
        <v>9251</v>
      </c>
      <c r="I303" s="28">
        <f>IF(B303="","",_xlfn.XLOOKUP(H303,'EV 업데이트'!C:C,'EV 업데이트'!X:X))</f>
        <v>1</v>
      </c>
      <c r="J303" s="10" t="str">
        <f>IF(A303="","",IFERROR(_xlfn.XLOOKUP(H303,'EV 업데이트'!C:C,'EV 업데이트'!Y:Y),""))</f>
        <v>신한카드 주식회사</v>
      </c>
      <c r="K303" s="10" t="str">
        <f>IF(A303="","",IFERROR(_xlfn.XLOOKUP(H303,'EV 업데이트'!C:C,'EV 업데이트'!W:W),""))</f>
        <v>New Model Y RWD</v>
      </c>
      <c r="L303" s="27">
        <f>IF(A303="","",E303+9)</f>
        <v>45843</v>
      </c>
      <c r="M303" s="10" t="str">
        <f>IF(B303="","",_xlfn.XLOOKUP(H303,'EV 업데이트'!C:C,'EV 업데이트'!G:G))</f>
        <v>지급신청(출고)</v>
      </c>
      <c r="N303" s="10" t="s">
        <v>354</v>
      </c>
      <c r="O303" s="10" t="s">
        <v>587</v>
      </c>
    </row>
    <row r="304" spans="1:15" hidden="1">
      <c r="A304" s="27">
        <v>45840</v>
      </c>
      <c r="B304" s="10" t="s">
        <v>320</v>
      </c>
      <c r="C304" s="10" t="s">
        <v>1478</v>
      </c>
      <c r="D304" s="10" t="s">
        <v>1479</v>
      </c>
      <c r="E304" s="27">
        <v>45834</v>
      </c>
      <c r="F304" s="27">
        <v>45838</v>
      </c>
      <c r="G304" s="28">
        <v>55562000</v>
      </c>
      <c r="H304" s="10">
        <v>9272</v>
      </c>
      <c r="I304" s="28">
        <f>IF(B304="","",_xlfn.XLOOKUP(H304,'EV 업데이트'!C:C,'EV 업데이트'!X:X))</f>
        <v>1</v>
      </c>
      <c r="J304" s="10" t="str">
        <f>IF(A304="","",IFERROR(_xlfn.XLOOKUP(H304,'EV 업데이트'!C:C,'EV 업데이트'!Y:Y),""))</f>
        <v>신한카드 주식회사</v>
      </c>
      <c r="K304" s="10" t="str">
        <f>IF(A304="","",IFERROR(_xlfn.XLOOKUP(H304,'EV 업데이트'!C:C,'EV 업데이트'!W:W),""))</f>
        <v>New Model Y RWD</v>
      </c>
      <c r="L304" s="27">
        <f>IF(A304="","",E304+9)</f>
        <v>45843</v>
      </c>
      <c r="M304" s="10" t="str">
        <f>IF(B304="","",_xlfn.XLOOKUP(H304,'EV 업데이트'!C:C,'EV 업데이트'!G:G))</f>
        <v>지급신청(출고)</v>
      </c>
      <c r="N304" s="10" t="s">
        <v>354</v>
      </c>
      <c r="O304" s="10" t="s">
        <v>587</v>
      </c>
    </row>
    <row r="305" spans="1:15" hidden="1">
      <c r="A305" s="27">
        <v>45840</v>
      </c>
      <c r="B305" s="10" t="s">
        <v>322</v>
      </c>
      <c r="C305" s="10" t="s">
        <v>1480</v>
      </c>
      <c r="D305" s="10" t="s">
        <v>1481</v>
      </c>
      <c r="E305" s="27">
        <v>45834</v>
      </c>
      <c r="F305" s="27">
        <v>45838</v>
      </c>
      <c r="G305" s="28">
        <v>55562000</v>
      </c>
      <c r="H305" s="10">
        <v>9254</v>
      </c>
      <c r="I305" s="28">
        <f>IF(B305="","",_xlfn.XLOOKUP(H305,'EV 업데이트'!C:C,'EV 업데이트'!X:X))</f>
        <v>1</v>
      </c>
      <c r="J305" s="10" t="str">
        <f>IF(A305="","",IFERROR(_xlfn.XLOOKUP(H305,'EV 업데이트'!C:C,'EV 업데이트'!Y:Y),""))</f>
        <v>신한카드 주식회사</v>
      </c>
      <c r="K305" s="10" t="str">
        <f>IF(A305="","",IFERROR(_xlfn.XLOOKUP(H305,'EV 업데이트'!C:C,'EV 업데이트'!W:W),""))</f>
        <v>New Model Y RWD</v>
      </c>
      <c r="L305" s="27">
        <f>IF(A305="","",E305+9)</f>
        <v>45843</v>
      </c>
      <c r="M305" s="10" t="str">
        <f>IF(B305="","",_xlfn.XLOOKUP(H305,'EV 업데이트'!C:C,'EV 업데이트'!G:G))</f>
        <v>지급신청(출고)</v>
      </c>
      <c r="N305" s="10" t="s">
        <v>354</v>
      </c>
      <c r="O305" s="10" t="s">
        <v>587</v>
      </c>
    </row>
    <row r="306" spans="1:15" hidden="1">
      <c r="A306" s="27">
        <v>45840</v>
      </c>
      <c r="B306" s="10" t="s">
        <v>324</v>
      </c>
      <c r="C306" s="10" t="s">
        <v>1482</v>
      </c>
      <c r="D306" s="10" t="s">
        <v>1483</v>
      </c>
      <c r="E306" s="27">
        <v>45834</v>
      </c>
      <c r="F306" s="27">
        <v>45838</v>
      </c>
      <c r="G306" s="28">
        <v>55562000</v>
      </c>
      <c r="H306" s="10">
        <v>9256</v>
      </c>
      <c r="I306" s="28">
        <f>IF(B306="","",_xlfn.XLOOKUP(H306,'EV 업데이트'!C:C,'EV 업데이트'!X:X))</f>
        <v>1</v>
      </c>
      <c r="J306" s="10" t="str">
        <f>IF(A306="","",IFERROR(_xlfn.XLOOKUP(H306,'EV 업데이트'!C:C,'EV 업데이트'!Y:Y),""))</f>
        <v>신한카드 주식회사</v>
      </c>
      <c r="K306" s="10" t="str">
        <f>IF(A306="","",IFERROR(_xlfn.XLOOKUP(H306,'EV 업데이트'!C:C,'EV 업데이트'!W:W),""))</f>
        <v>New Model Y RWD</v>
      </c>
      <c r="L306" s="27">
        <f>IF(A306="","",E306+9)</f>
        <v>45843</v>
      </c>
      <c r="M306" s="10" t="str">
        <f>IF(B306="","",_xlfn.XLOOKUP(H306,'EV 업데이트'!C:C,'EV 업데이트'!G:G))</f>
        <v>지급신청(출고)</v>
      </c>
      <c r="N306" s="10" t="s">
        <v>354</v>
      </c>
      <c r="O306" s="10" t="s">
        <v>587</v>
      </c>
    </row>
    <row r="307" spans="1:15" hidden="1">
      <c r="A307" s="27">
        <v>45840</v>
      </c>
      <c r="B307" s="10" t="s">
        <v>332</v>
      </c>
      <c r="C307" s="10" t="s">
        <v>1484</v>
      </c>
      <c r="D307" s="10" t="s">
        <v>1485</v>
      </c>
      <c r="E307" s="27">
        <v>45834</v>
      </c>
      <c r="F307" s="27">
        <v>45838</v>
      </c>
      <c r="G307" s="28">
        <v>60084000</v>
      </c>
      <c r="H307" s="10">
        <v>9262</v>
      </c>
      <c r="I307" s="28">
        <f>IF(B307="","",_xlfn.XLOOKUP(H307,'EV 업데이트'!C:C,'EV 업데이트'!X:X))</f>
        <v>1</v>
      </c>
      <c r="J307" s="10" t="str">
        <f>IF(A307="","",IFERROR(_xlfn.XLOOKUP(H307,'EV 업데이트'!C:C,'EV 업데이트'!Y:Y),""))</f>
        <v>신한카드 주식회사</v>
      </c>
      <c r="K307" s="10" t="str">
        <f>IF(A307="","",IFERROR(_xlfn.XLOOKUP(H307,'EV 업데이트'!C:C,'EV 업데이트'!W:W),""))</f>
        <v>New Model Y RWD</v>
      </c>
      <c r="L307" s="27">
        <f>IF(A307="","",E307+9)</f>
        <v>45843</v>
      </c>
      <c r="M307" s="10" t="str">
        <f>IF(B307="","",_xlfn.XLOOKUP(H307,'EV 업데이트'!C:C,'EV 업데이트'!G:G))</f>
        <v>지급신청(출고)</v>
      </c>
      <c r="N307" s="10" t="s">
        <v>354</v>
      </c>
      <c r="O307" s="10" t="s">
        <v>587</v>
      </c>
    </row>
    <row r="308" spans="1:15" hidden="1">
      <c r="A308" s="27">
        <v>45840</v>
      </c>
      <c r="B308" s="10" t="s">
        <v>326</v>
      </c>
      <c r="C308" s="10" t="s">
        <v>1486</v>
      </c>
      <c r="D308" s="10" t="s">
        <v>1487</v>
      </c>
      <c r="E308" s="27">
        <v>45834</v>
      </c>
      <c r="F308" s="27">
        <v>45838</v>
      </c>
      <c r="G308" s="28">
        <v>55562000</v>
      </c>
      <c r="H308" s="10">
        <v>9258</v>
      </c>
      <c r="I308" s="28">
        <f>IF(B308="","",_xlfn.XLOOKUP(H308,'EV 업데이트'!C:C,'EV 업데이트'!X:X))</f>
        <v>1</v>
      </c>
      <c r="J308" s="10" t="str">
        <f>IF(A308="","",IFERROR(_xlfn.XLOOKUP(H308,'EV 업데이트'!C:C,'EV 업데이트'!Y:Y),""))</f>
        <v>신한카드 주식회사</v>
      </c>
      <c r="K308" s="10" t="str">
        <f>IF(A308="","",IFERROR(_xlfn.XLOOKUP(H308,'EV 업데이트'!C:C,'EV 업데이트'!W:W),""))</f>
        <v>New Model Y RWD</v>
      </c>
      <c r="L308" s="27">
        <f>IF(A308="","",E308+9)</f>
        <v>45843</v>
      </c>
      <c r="M308" s="10" t="str">
        <f>IF(B308="","",_xlfn.XLOOKUP(H308,'EV 업데이트'!C:C,'EV 업데이트'!G:G))</f>
        <v>지급신청(출고)</v>
      </c>
      <c r="N308" s="10" t="s">
        <v>354</v>
      </c>
      <c r="O308" s="10" t="s">
        <v>587</v>
      </c>
    </row>
    <row r="309" spans="1:15" hidden="1">
      <c r="A309" s="27">
        <v>45840</v>
      </c>
      <c r="B309" s="10" t="s">
        <v>330</v>
      </c>
      <c r="C309" s="10" t="s">
        <v>1488</v>
      </c>
      <c r="D309" s="10" t="s">
        <v>1489</v>
      </c>
      <c r="E309" s="27">
        <v>45834</v>
      </c>
      <c r="F309" s="27">
        <v>45838</v>
      </c>
      <c r="G309" s="28">
        <v>57512000</v>
      </c>
      <c r="H309" s="10">
        <v>9274</v>
      </c>
      <c r="I309" s="28">
        <f>IF(B309="","",_xlfn.XLOOKUP(H309,'EV 업데이트'!C:C,'EV 업데이트'!X:X))</f>
        <v>1</v>
      </c>
      <c r="J309" s="10" t="str">
        <f>IF(A309="","",IFERROR(_xlfn.XLOOKUP(H309,'EV 업데이트'!C:C,'EV 업데이트'!Y:Y),""))</f>
        <v>신한카드 주식회사</v>
      </c>
      <c r="K309" s="10" t="str">
        <f>IF(A309="","",IFERROR(_xlfn.XLOOKUP(H309,'EV 업데이트'!C:C,'EV 업데이트'!W:W),""))</f>
        <v>New Model Y RWD</v>
      </c>
      <c r="L309" s="27">
        <f>IF(A309="","",E309+9)</f>
        <v>45843</v>
      </c>
      <c r="M309" s="10" t="str">
        <f>IF(B309="","",_xlfn.XLOOKUP(H309,'EV 업데이트'!C:C,'EV 업데이트'!G:G))</f>
        <v>지급신청(출고)</v>
      </c>
      <c r="N309" s="10" t="s">
        <v>354</v>
      </c>
      <c r="O309" s="10" t="s">
        <v>587</v>
      </c>
    </row>
    <row r="310" spans="1:15" hidden="1">
      <c r="A310" s="27">
        <v>45840</v>
      </c>
      <c r="B310" s="10" t="s">
        <v>275</v>
      </c>
      <c r="C310" s="10" t="s">
        <v>1490</v>
      </c>
      <c r="D310" s="10" t="s">
        <v>1491</v>
      </c>
      <c r="E310" s="27">
        <v>45834</v>
      </c>
      <c r="F310" s="27">
        <v>45838</v>
      </c>
      <c r="G310" s="28">
        <v>52990000</v>
      </c>
      <c r="H310" s="10">
        <v>9216</v>
      </c>
      <c r="I310" s="28">
        <f>IF(B310="","",_xlfn.XLOOKUP(H310,'EV 업데이트'!C:C,'EV 업데이트'!X:X))</f>
        <v>1</v>
      </c>
      <c r="J310" s="10" t="str">
        <f>IF(A310="","",IFERROR(_xlfn.XLOOKUP(H310,'EV 업데이트'!C:C,'EV 업데이트'!Y:Y),""))</f>
        <v>신한카드 주식회사</v>
      </c>
      <c r="K310" s="10" t="str">
        <f>IF(A310="","",IFERROR(_xlfn.XLOOKUP(H310,'EV 업데이트'!C:C,'EV 업데이트'!W:W),""))</f>
        <v>New Model Y RWD</v>
      </c>
      <c r="L310" s="27">
        <f>IF(A310="","",E310+9)</f>
        <v>45843</v>
      </c>
      <c r="M310" s="10" t="str">
        <f>IF(B310="","",_xlfn.XLOOKUP(H310,'EV 업데이트'!C:C,'EV 업데이트'!G:G))</f>
        <v>지급신청(출고)</v>
      </c>
      <c r="N310" s="10" t="s">
        <v>354</v>
      </c>
      <c r="O310" s="10" t="s">
        <v>587</v>
      </c>
    </row>
    <row r="311" spans="1:15" hidden="1">
      <c r="A311" s="27">
        <v>45840</v>
      </c>
      <c r="B311" s="10" t="s">
        <v>278</v>
      </c>
      <c r="C311" s="10" t="s">
        <v>1492</v>
      </c>
      <c r="D311" s="10" t="s">
        <v>1493</v>
      </c>
      <c r="E311" s="27">
        <v>45834</v>
      </c>
      <c r="F311" s="27">
        <v>45838</v>
      </c>
      <c r="G311" s="28">
        <v>52990000</v>
      </c>
      <c r="H311" s="10">
        <v>9225</v>
      </c>
      <c r="I311" s="28">
        <f>IF(B311="","",_xlfn.XLOOKUP(H311,'EV 업데이트'!C:C,'EV 업데이트'!X:X))</f>
        <v>1</v>
      </c>
      <c r="J311" s="10" t="str">
        <f>IF(A311="","",IFERROR(_xlfn.XLOOKUP(H311,'EV 업데이트'!C:C,'EV 업데이트'!Y:Y),""))</f>
        <v>신한카드 주식회사</v>
      </c>
      <c r="K311" s="10" t="str">
        <f>IF(A311="","",IFERROR(_xlfn.XLOOKUP(H311,'EV 업데이트'!C:C,'EV 업데이트'!W:W),""))</f>
        <v>New Model Y RWD</v>
      </c>
      <c r="L311" s="27">
        <f>IF(A311="","",E311+9)</f>
        <v>45843</v>
      </c>
      <c r="M311" s="10" t="str">
        <f>IF(B311="","",_xlfn.XLOOKUP(H311,'EV 업데이트'!C:C,'EV 업데이트'!G:G))</f>
        <v>지급신청(출고)</v>
      </c>
      <c r="N311" s="10" t="s">
        <v>354</v>
      </c>
      <c r="O311" s="10" t="s">
        <v>587</v>
      </c>
    </row>
    <row r="312" spans="1:15" hidden="1">
      <c r="A312" s="27">
        <v>45840</v>
      </c>
      <c r="B312" s="10" t="s">
        <v>280</v>
      </c>
      <c r="C312" s="10" t="s">
        <v>1494</v>
      </c>
      <c r="D312" s="10" t="s">
        <v>1495</v>
      </c>
      <c r="E312" s="27">
        <v>45834</v>
      </c>
      <c r="F312" s="27">
        <v>45838</v>
      </c>
      <c r="G312" s="28">
        <v>52990000</v>
      </c>
      <c r="H312" s="10">
        <v>9278</v>
      </c>
      <c r="I312" s="28">
        <f>IF(B312="","",_xlfn.XLOOKUP(H312,'EV 업데이트'!C:C,'EV 업데이트'!X:X))</f>
        <v>1</v>
      </c>
      <c r="J312" s="10" t="str">
        <f>IF(A312="","",IFERROR(_xlfn.XLOOKUP(H312,'EV 업데이트'!C:C,'EV 업데이트'!Y:Y),""))</f>
        <v>신한카드 주식회사</v>
      </c>
      <c r="K312" s="10" t="str">
        <f>IF(A312="","",IFERROR(_xlfn.XLOOKUP(H312,'EV 업데이트'!C:C,'EV 업데이트'!W:W),""))</f>
        <v>New Model Y RWD</v>
      </c>
      <c r="L312" s="27">
        <f>IF(A312="","",E312+9)</f>
        <v>45843</v>
      </c>
      <c r="M312" s="10" t="str">
        <f>IF(B312="","",_xlfn.XLOOKUP(H312,'EV 업데이트'!C:C,'EV 업데이트'!G:G))</f>
        <v>지급신청(출고)</v>
      </c>
      <c r="N312" s="10" t="s">
        <v>354</v>
      </c>
      <c r="O312" s="10" t="s">
        <v>587</v>
      </c>
    </row>
    <row r="313" spans="1:15" hidden="1">
      <c r="A313" s="27">
        <v>45840</v>
      </c>
      <c r="B313" s="10" t="s">
        <v>282</v>
      </c>
      <c r="C313" s="10" t="s">
        <v>1496</v>
      </c>
      <c r="D313" s="10" t="s">
        <v>1497</v>
      </c>
      <c r="E313" s="27">
        <v>45834</v>
      </c>
      <c r="F313" s="27">
        <v>45838</v>
      </c>
      <c r="G313" s="28">
        <v>52990000</v>
      </c>
      <c r="H313" s="10">
        <v>9228</v>
      </c>
      <c r="I313" s="28">
        <f>IF(B313="","",_xlfn.XLOOKUP(H313,'EV 업데이트'!C:C,'EV 업데이트'!X:X))</f>
        <v>1</v>
      </c>
      <c r="J313" s="10" t="str">
        <f>IF(A313="","",IFERROR(_xlfn.XLOOKUP(H313,'EV 업데이트'!C:C,'EV 업데이트'!Y:Y),""))</f>
        <v>신한카드 주식회사</v>
      </c>
      <c r="K313" s="10" t="str">
        <f>IF(A313="","",IFERROR(_xlfn.XLOOKUP(H313,'EV 업데이트'!C:C,'EV 업데이트'!W:W),""))</f>
        <v>New Model Y RWD</v>
      </c>
      <c r="L313" s="27">
        <f>IF(A313="","",E313+9)</f>
        <v>45843</v>
      </c>
      <c r="M313" s="10" t="str">
        <f>IF(B313="","",_xlfn.XLOOKUP(H313,'EV 업데이트'!C:C,'EV 업데이트'!G:G))</f>
        <v>지급신청(출고)</v>
      </c>
      <c r="N313" s="10" t="s">
        <v>354</v>
      </c>
      <c r="O313" s="10" t="s">
        <v>587</v>
      </c>
    </row>
    <row r="314" spans="1:15" hidden="1">
      <c r="A314" s="27">
        <v>45840</v>
      </c>
      <c r="B314" s="10" t="s">
        <v>284</v>
      </c>
      <c r="C314" s="10" t="s">
        <v>1498</v>
      </c>
      <c r="D314" s="10" t="s">
        <v>1499</v>
      </c>
      <c r="E314" s="27">
        <v>45834</v>
      </c>
      <c r="F314" s="27">
        <v>45838</v>
      </c>
      <c r="G314" s="28">
        <v>52990000</v>
      </c>
      <c r="H314" s="10">
        <v>9231</v>
      </c>
      <c r="I314" s="28">
        <f>IF(B314="","",_xlfn.XLOOKUP(H314,'EV 업데이트'!C:C,'EV 업데이트'!X:X))</f>
        <v>1</v>
      </c>
      <c r="J314" s="10" t="str">
        <f>IF(A314="","",IFERROR(_xlfn.XLOOKUP(H314,'EV 업데이트'!C:C,'EV 업데이트'!Y:Y),""))</f>
        <v>신한카드 주식회사</v>
      </c>
      <c r="K314" s="10" t="str">
        <f>IF(A314="","",IFERROR(_xlfn.XLOOKUP(H314,'EV 업데이트'!C:C,'EV 업데이트'!W:W),""))</f>
        <v>New Model Y RWD</v>
      </c>
      <c r="L314" s="27">
        <f>IF(A314="","",E314+9)</f>
        <v>45843</v>
      </c>
      <c r="M314" s="10" t="str">
        <f>IF(B314="","",_xlfn.XLOOKUP(H314,'EV 업데이트'!C:C,'EV 업데이트'!G:G))</f>
        <v>지급신청(출고)</v>
      </c>
      <c r="N314" s="10" t="s">
        <v>247</v>
      </c>
      <c r="O314" s="10" t="s">
        <v>587</v>
      </c>
    </row>
    <row r="315" spans="1:15" hidden="1">
      <c r="A315" s="27">
        <v>45840</v>
      </c>
      <c r="B315" s="10" t="s">
        <v>286</v>
      </c>
      <c r="C315" s="10" t="s">
        <v>1500</v>
      </c>
      <c r="D315" s="10" t="s">
        <v>1501</v>
      </c>
      <c r="E315" s="27">
        <v>45834</v>
      </c>
      <c r="F315" s="27">
        <v>45838</v>
      </c>
      <c r="G315" s="28">
        <v>52990000</v>
      </c>
      <c r="H315" s="10">
        <v>9233</v>
      </c>
      <c r="I315" s="28">
        <f>IF(B315="","",_xlfn.XLOOKUP(H315,'EV 업데이트'!C:C,'EV 업데이트'!X:X))</f>
        <v>1</v>
      </c>
      <c r="J315" s="10" t="str">
        <f>IF(A315="","",IFERROR(_xlfn.XLOOKUP(H315,'EV 업데이트'!C:C,'EV 업데이트'!Y:Y),""))</f>
        <v>신한카드 주식회사</v>
      </c>
      <c r="K315" s="10" t="str">
        <f>IF(A315="","",IFERROR(_xlfn.XLOOKUP(H315,'EV 업데이트'!C:C,'EV 업데이트'!W:W),""))</f>
        <v>New Model Y RWD</v>
      </c>
      <c r="L315" s="27">
        <f>IF(A315="","",E315+9)</f>
        <v>45843</v>
      </c>
      <c r="M315" s="10" t="str">
        <f>IF(B315="","",_xlfn.XLOOKUP(H315,'EV 업데이트'!C:C,'EV 업데이트'!G:G))</f>
        <v>지급신청(출고)</v>
      </c>
      <c r="N315" s="10" t="s">
        <v>247</v>
      </c>
      <c r="O315" s="10" t="s">
        <v>587</v>
      </c>
    </row>
    <row r="316" spans="1:15" hidden="1">
      <c r="A316" s="27">
        <v>45840</v>
      </c>
      <c r="B316" s="10" t="s">
        <v>302</v>
      </c>
      <c r="C316" s="10" t="s">
        <v>1502</v>
      </c>
      <c r="D316" s="10" t="s">
        <v>1503</v>
      </c>
      <c r="E316" s="27">
        <v>45834</v>
      </c>
      <c r="F316" s="27">
        <v>45838</v>
      </c>
      <c r="G316" s="28">
        <v>52990000</v>
      </c>
      <c r="H316" s="10">
        <v>9241</v>
      </c>
      <c r="I316" s="28">
        <f>IF(B316="","",_xlfn.XLOOKUP(H316,'EV 업데이트'!C:C,'EV 업데이트'!X:X))</f>
        <v>1</v>
      </c>
      <c r="J316" s="10" t="str">
        <f>IF(A316="","",IFERROR(_xlfn.XLOOKUP(H316,'EV 업데이트'!C:C,'EV 업데이트'!Y:Y),""))</f>
        <v>신한카드 주식회사</v>
      </c>
      <c r="K316" s="10" t="str">
        <f>IF(A316="","",IFERROR(_xlfn.XLOOKUP(H316,'EV 업데이트'!C:C,'EV 업데이트'!W:W),""))</f>
        <v>New Model Y RWD</v>
      </c>
      <c r="L316" s="27">
        <f>IF(A316="","",E316+9)</f>
        <v>45843</v>
      </c>
      <c r="M316" s="10" t="str">
        <f>IF(B316="","",_xlfn.XLOOKUP(H316,'EV 업데이트'!C:C,'EV 업데이트'!G:G))</f>
        <v>지급신청(출고)</v>
      </c>
      <c r="N316" s="10" t="s">
        <v>247</v>
      </c>
      <c r="O316" s="10" t="s">
        <v>587</v>
      </c>
    </row>
    <row r="317" spans="1:15" hidden="1">
      <c r="A317" s="27">
        <v>45840</v>
      </c>
      <c r="B317" s="10" t="s">
        <v>288</v>
      </c>
      <c r="C317" s="10" t="s">
        <v>1504</v>
      </c>
      <c r="D317" s="10" t="s">
        <v>1505</v>
      </c>
      <c r="E317" s="27">
        <v>45834</v>
      </c>
      <c r="F317" s="27">
        <v>45838</v>
      </c>
      <c r="G317" s="28">
        <v>52990000</v>
      </c>
      <c r="H317" s="10">
        <v>9235</v>
      </c>
      <c r="I317" s="28">
        <f>IF(B317="","",_xlfn.XLOOKUP(H317,'EV 업데이트'!C:C,'EV 업데이트'!X:X))</f>
        <v>1</v>
      </c>
      <c r="J317" s="10" t="str">
        <f>IF(A317="","",IFERROR(_xlfn.XLOOKUP(H317,'EV 업데이트'!C:C,'EV 업데이트'!Y:Y),""))</f>
        <v>신한카드 주식회사</v>
      </c>
      <c r="K317" s="10" t="str">
        <f>IF(A317="","",IFERROR(_xlfn.XLOOKUP(H317,'EV 업데이트'!C:C,'EV 업데이트'!W:W),""))</f>
        <v>New Model Y RWD</v>
      </c>
      <c r="L317" s="27">
        <f>IF(A317="","",E317+9)</f>
        <v>45843</v>
      </c>
      <c r="M317" s="10" t="str">
        <f>IF(B317="","",_xlfn.XLOOKUP(H317,'EV 업데이트'!C:C,'EV 업데이트'!G:G))</f>
        <v>지급신청(출고)</v>
      </c>
      <c r="N317" s="10" t="s">
        <v>247</v>
      </c>
      <c r="O317" s="10" t="s">
        <v>587</v>
      </c>
    </row>
    <row r="318" spans="1:15" hidden="1">
      <c r="A318" s="27">
        <v>45840</v>
      </c>
      <c r="B318" s="10" t="s">
        <v>290</v>
      </c>
      <c r="C318" s="10" t="s">
        <v>1506</v>
      </c>
      <c r="D318" s="10" t="s">
        <v>1507</v>
      </c>
      <c r="E318" s="27">
        <v>45834</v>
      </c>
      <c r="F318" s="27">
        <v>45838</v>
      </c>
      <c r="G318" s="28">
        <v>52990000</v>
      </c>
      <c r="H318" s="10">
        <v>9236</v>
      </c>
      <c r="I318" s="28">
        <f>IF(B318="","",_xlfn.XLOOKUP(H318,'EV 업데이트'!C:C,'EV 업데이트'!X:X))</f>
        <v>1</v>
      </c>
      <c r="J318" s="10" t="str">
        <f>IF(A318="","",IFERROR(_xlfn.XLOOKUP(H318,'EV 업데이트'!C:C,'EV 업데이트'!Y:Y),""))</f>
        <v>신한카드 주식회사</v>
      </c>
      <c r="K318" s="10" t="str">
        <f>IF(A318="","",IFERROR(_xlfn.XLOOKUP(H318,'EV 업데이트'!C:C,'EV 업데이트'!W:W),""))</f>
        <v>New Model Y RWD</v>
      </c>
      <c r="L318" s="27">
        <f>IF(A318="","",E318+9)</f>
        <v>45843</v>
      </c>
      <c r="M318" s="10" t="str">
        <f>IF(B318="","",_xlfn.XLOOKUP(H318,'EV 업데이트'!C:C,'EV 업데이트'!G:G))</f>
        <v>지급신청(출고)</v>
      </c>
      <c r="N318" s="10" t="s">
        <v>247</v>
      </c>
      <c r="O318" s="10" t="s">
        <v>587</v>
      </c>
    </row>
    <row r="319" spans="1:15" hidden="1">
      <c r="A319" s="27">
        <v>45840</v>
      </c>
      <c r="B319" s="10" t="s">
        <v>292</v>
      </c>
      <c r="C319" s="10" t="s">
        <v>1508</v>
      </c>
      <c r="D319" s="10" t="s">
        <v>1509</v>
      </c>
      <c r="E319" s="27">
        <v>45834</v>
      </c>
      <c r="F319" s="27">
        <v>45838</v>
      </c>
      <c r="G319" s="28">
        <v>52990000</v>
      </c>
      <c r="H319" s="10">
        <v>9303</v>
      </c>
      <c r="I319" s="28">
        <f>IF(B319="","",_xlfn.XLOOKUP(H319,'EV 업데이트'!C:C,'EV 업데이트'!X:X))</f>
        <v>1</v>
      </c>
      <c r="J319" s="10" t="str">
        <f>IF(A319="","",IFERROR(_xlfn.XLOOKUP(H319,'EV 업데이트'!C:C,'EV 업데이트'!Y:Y),""))</f>
        <v>신한카드 주식회사</v>
      </c>
      <c r="K319" s="10" t="str">
        <f>IF(A319="","",IFERROR(_xlfn.XLOOKUP(H319,'EV 업데이트'!C:C,'EV 업데이트'!W:W),""))</f>
        <v>New Model Y RWD</v>
      </c>
      <c r="L319" s="27">
        <f>IF(A319="","",E319+9)</f>
        <v>45843</v>
      </c>
      <c r="M319" s="10" t="str">
        <f>IF(B319="","",_xlfn.XLOOKUP(H319,'EV 업데이트'!C:C,'EV 업데이트'!G:G))</f>
        <v>지급신청(출고)</v>
      </c>
      <c r="N319" s="10" t="s">
        <v>247</v>
      </c>
      <c r="O319" s="10" t="s">
        <v>587</v>
      </c>
    </row>
    <row r="320" spans="1:15" hidden="1">
      <c r="A320" s="27">
        <v>45840</v>
      </c>
      <c r="B320" s="10" t="s">
        <v>294</v>
      </c>
      <c r="C320" s="10" t="s">
        <v>1510</v>
      </c>
      <c r="D320" s="10" t="s">
        <v>1511</v>
      </c>
      <c r="E320" s="27">
        <v>45834</v>
      </c>
      <c r="F320" s="27">
        <v>45838</v>
      </c>
      <c r="G320" s="28">
        <v>52990000</v>
      </c>
      <c r="H320" s="10">
        <v>9304</v>
      </c>
      <c r="I320" s="28">
        <f>IF(B320="","",_xlfn.XLOOKUP(H320,'EV 업데이트'!C:C,'EV 업데이트'!X:X))</f>
        <v>1</v>
      </c>
      <c r="J320" s="10" t="str">
        <f>IF(A320="","",IFERROR(_xlfn.XLOOKUP(H320,'EV 업데이트'!C:C,'EV 업데이트'!Y:Y),""))</f>
        <v>신한카드 주식회사</v>
      </c>
      <c r="K320" s="10" t="str">
        <f>IF(A320="","",IFERROR(_xlfn.XLOOKUP(H320,'EV 업데이트'!C:C,'EV 업데이트'!W:W),""))</f>
        <v>New Model Y RWD</v>
      </c>
      <c r="L320" s="27">
        <f>IF(A320="","",E320+9)</f>
        <v>45843</v>
      </c>
      <c r="M320" s="10" t="str">
        <f>IF(B320="","",_xlfn.XLOOKUP(H320,'EV 업데이트'!C:C,'EV 업데이트'!G:G))</f>
        <v>지급신청(출고)</v>
      </c>
      <c r="N320" s="10" t="s">
        <v>247</v>
      </c>
      <c r="O320" s="10" t="s">
        <v>587</v>
      </c>
    </row>
    <row r="321" spans="1:15" hidden="1">
      <c r="A321" s="27">
        <v>45840</v>
      </c>
      <c r="B321" s="10" t="s">
        <v>296</v>
      </c>
      <c r="C321" s="10" t="s">
        <v>1512</v>
      </c>
      <c r="D321" s="10" t="s">
        <v>1513</v>
      </c>
      <c r="E321" s="27">
        <v>45834</v>
      </c>
      <c r="F321" s="27">
        <v>45838</v>
      </c>
      <c r="G321" s="28">
        <v>52990000</v>
      </c>
      <c r="H321" s="10">
        <v>9237</v>
      </c>
      <c r="I321" s="28">
        <f>IF(B321="","",_xlfn.XLOOKUP(H321,'EV 업데이트'!C:C,'EV 업데이트'!X:X))</f>
        <v>1</v>
      </c>
      <c r="J321" s="10" t="str">
        <f>IF(A321="","",IFERROR(_xlfn.XLOOKUP(H321,'EV 업데이트'!C:C,'EV 업데이트'!Y:Y),""))</f>
        <v>신한카드 주식회사</v>
      </c>
      <c r="K321" s="10" t="str">
        <f>IF(A321="","",IFERROR(_xlfn.XLOOKUP(H321,'EV 업데이트'!C:C,'EV 업데이트'!W:W),""))</f>
        <v>New Model Y RWD</v>
      </c>
      <c r="L321" s="27">
        <f>IF(A321="","",E321+9)</f>
        <v>45843</v>
      </c>
      <c r="M321" s="10" t="str">
        <f>IF(B321="","",_xlfn.XLOOKUP(H321,'EV 업데이트'!C:C,'EV 업데이트'!G:G))</f>
        <v>지급신청(출고)</v>
      </c>
      <c r="N321" s="10" t="s">
        <v>247</v>
      </c>
      <c r="O321" s="10" t="s">
        <v>587</v>
      </c>
    </row>
    <row r="322" spans="1:15" hidden="1">
      <c r="A322" s="27">
        <v>45840</v>
      </c>
      <c r="B322" s="10" t="s">
        <v>298</v>
      </c>
      <c r="C322" s="10" t="s">
        <v>1514</v>
      </c>
      <c r="D322" s="10" t="s">
        <v>1515</v>
      </c>
      <c r="E322" s="27">
        <v>45834</v>
      </c>
      <c r="F322" s="27">
        <v>45838</v>
      </c>
      <c r="G322" s="28">
        <v>52990000</v>
      </c>
      <c r="H322" s="10">
        <v>9238</v>
      </c>
      <c r="I322" s="28">
        <f>IF(B322="","",_xlfn.XLOOKUP(H322,'EV 업데이트'!C:C,'EV 업데이트'!X:X))</f>
        <v>1</v>
      </c>
      <c r="J322" s="10" t="str">
        <f>IF(A322="","",IFERROR(_xlfn.XLOOKUP(H322,'EV 업데이트'!C:C,'EV 업데이트'!Y:Y),""))</f>
        <v>신한카드 주식회사</v>
      </c>
      <c r="K322" s="10" t="str">
        <f>IF(A322="","",IFERROR(_xlfn.XLOOKUP(H322,'EV 업데이트'!C:C,'EV 업데이트'!W:W),""))</f>
        <v>New Model Y RWD</v>
      </c>
      <c r="L322" s="27">
        <f>IF(A322="","",E322+9)</f>
        <v>45843</v>
      </c>
      <c r="M322" s="10" t="str">
        <f>IF(B322="","",_xlfn.XLOOKUP(H322,'EV 업데이트'!C:C,'EV 업데이트'!G:G))</f>
        <v>지급신청(출고)</v>
      </c>
      <c r="N322" s="10" t="s">
        <v>247</v>
      </c>
      <c r="O322" s="10" t="s">
        <v>587</v>
      </c>
    </row>
    <row r="323" spans="1:15" hidden="1">
      <c r="A323" s="27">
        <v>45840</v>
      </c>
      <c r="B323" s="10" t="s">
        <v>300</v>
      </c>
      <c r="C323" s="10" t="s">
        <v>1516</v>
      </c>
      <c r="D323" s="10" t="s">
        <v>1517</v>
      </c>
      <c r="E323" s="27">
        <v>45834</v>
      </c>
      <c r="F323" s="27">
        <v>45838</v>
      </c>
      <c r="G323" s="28">
        <v>52990000</v>
      </c>
      <c r="H323" s="10">
        <v>9239</v>
      </c>
      <c r="I323" s="28">
        <f>IF(B323="","",_xlfn.XLOOKUP(H323,'EV 업데이트'!C:C,'EV 업데이트'!X:X))</f>
        <v>1</v>
      </c>
      <c r="J323" s="10" t="str">
        <f>IF(A323="","",IFERROR(_xlfn.XLOOKUP(H323,'EV 업데이트'!C:C,'EV 업데이트'!Y:Y),""))</f>
        <v>신한카드 주식회사</v>
      </c>
      <c r="K323" s="10" t="str">
        <f>IF(A323="","",IFERROR(_xlfn.XLOOKUP(H323,'EV 업데이트'!C:C,'EV 업데이트'!W:W),""))</f>
        <v>New Model Y RWD</v>
      </c>
      <c r="L323" s="27">
        <f>IF(A323="","",E323+9)</f>
        <v>45843</v>
      </c>
      <c r="M323" s="10" t="str">
        <f>IF(B323="","",_xlfn.XLOOKUP(H323,'EV 업데이트'!C:C,'EV 업데이트'!G:G))</f>
        <v>지급신청(출고)</v>
      </c>
      <c r="N323" s="10" t="s">
        <v>247</v>
      </c>
      <c r="O323" s="10" t="s">
        <v>587</v>
      </c>
    </row>
    <row r="324" spans="1:15" hidden="1">
      <c r="A324" s="27">
        <v>45840</v>
      </c>
      <c r="B324" s="10" t="s">
        <v>314</v>
      </c>
      <c r="C324" s="10" t="s">
        <v>1518</v>
      </c>
      <c r="D324" s="10" t="s">
        <v>1519</v>
      </c>
      <c r="E324" s="27">
        <v>45834</v>
      </c>
      <c r="F324" s="27">
        <v>45838</v>
      </c>
      <c r="G324" s="28">
        <v>54276000</v>
      </c>
      <c r="H324" s="10">
        <v>9248</v>
      </c>
      <c r="I324" s="28">
        <f>IF(B324="","",_xlfn.XLOOKUP(H324,'EV 업데이트'!C:C,'EV 업데이트'!X:X))</f>
        <v>1</v>
      </c>
      <c r="J324" s="10" t="str">
        <f>IF(A324="","",IFERROR(_xlfn.XLOOKUP(H324,'EV 업데이트'!C:C,'EV 업데이트'!Y:Y),""))</f>
        <v>신한카드 주식회사</v>
      </c>
      <c r="K324" s="10" t="str">
        <f>IF(A324="","",IFERROR(_xlfn.XLOOKUP(H324,'EV 업데이트'!C:C,'EV 업데이트'!W:W),""))</f>
        <v>New Model Y RWD</v>
      </c>
      <c r="L324" s="27">
        <f>IF(A324="","",E324+9)</f>
        <v>45843</v>
      </c>
      <c r="M324" s="10" t="str">
        <f>IF(B324="","",_xlfn.XLOOKUP(H324,'EV 업데이트'!C:C,'EV 업데이트'!G:G))</f>
        <v>지급신청(출고)</v>
      </c>
      <c r="N324" s="10" t="s">
        <v>247</v>
      </c>
      <c r="O324" s="10" t="s">
        <v>587</v>
      </c>
    </row>
    <row r="325" spans="1:15" hidden="1">
      <c r="A325" s="27">
        <v>45840</v>
      </c>
      <c r="B325" s="10" t="s">
        <v>316</v>
      </c>
      <c r="C325" s="10" t="s">
        <v>1520</v>
      </c>
      <c r="D325" s="10" t="s">
        <v>1521</v>
      </c>
      <c r="E325" s="27">
        <v>45834</v>
      </c>
      <c r="F325" s="27">
        <v>45838</v>
      </c>
      <c r="G325" s="28">
        <v>54276000</v>
      </c>
      <c r="H325" s="10">
        <v>9249</v>
      </c>
      <c r="I325" s="28">
        <f>IF(B325="","",_xlfn.XLOOKUP(H325,'EV 업데이트'!C:C,'EV 업데이트'!X:X))</f>
        <v>1</v>
      </c>
      <c r="J325" s="10" t="str">
        <f>IF(A325="","",IFERROR(_xlfn.XLOOKUP(H325,'EV 업데이트'!C:C,'EV 업데이트'!Y:Y),""))</f>
        <v>신한카드 주식회사</v>
      </c>
      <c r="K325" s="10" t="str">
        <f>IF(A325="","",IFERROR(_xlfn.XLOOKUP(H325,'EV 업데이트'!C:C,'EV 업데이트'!W:W),""))</f>
        <v>New Model Y RWD</v>
      </c>
      <c r="L325" s="27">
        <f>IF(A325="","",E325+9)</f>
        <v>45843</v>
      </c>
      <c r="M325" s="10" t="str">
        <f>IF(B325="","",_xlfn.XLOOKUP(H325,'EV 업데이트'!C:C,'EV 업데이트'!G:G))</f>
        <v>지급신청(출고)</v>
      </c>
      <c r="N325" s="10" t="s">
        <v>247</v>
      </c>
      <c r="O325" s="10" t="s">
        <v>587</v>
      </c>
    </row>
    <row r="326" spans="1:15" hidden="1">
      <c r="A326" s="27">
        <v>45840</v>
      </c>
      <c r="B326" s="10" t="s">
        <v>328</v>
      </c>
      <c r="C326" s="10" t="s">
        <v>1522</v>
      </c>
      <c r="D326" s="10" t="s">
        <v>1523</v>
      </c>
      <c r="E326" s="27">
        <v>45834</v>
      </c>
      <c r="F326" s="27">
        <v>45838</v>
      </c>
      <c r="G326" s="28">
        <v>57035000</v>
      </c>
      <c r="H326" s="10">
        <v>9275</v>
      </c>
      <c r="I326" s="28">
        <f>IF(B326="","",_xlfn.XLOOKUP(H326,'EV 업데이트'!C:C,'EV 업데이트'!X:X))</f>
        <v>1</v>
      </c>
      <c r="J326" s="10" t="str">
        <f>IF(A326="","",IFERROR(_xlfn.XLOOKUP(H326,'EV 업데이트'!C:C,'EV 업데이트'!Y:Y),""))</f>
        <v>신한카드 주식회사</v>
      </c>
      <c r="K326" s="10" t="str">
        <f>IF(A326="","",IFERROR(_xlfn.XLOOKUP(H326,'EV 업데이트'!C:C,'EV 업데이트'!W:W),""))</f>
        <v>New Model Y RWD</v>
      </c>
      <c r="L326" s="27">
        <f>IF(A326="","",E326+9)</f>
        <v>45843</v>
      </c>
      <c r="M326" s="10" t="str">
        <f>IF(B326="","",_xlfn.XLOOKUP(H326,'EV 업데이트'!C:C,'EV 업데이트'!G:G))</f>
        <v>지급신청(출고)</v>
      </c>
      <c r="N326" s="10" t="s">
        <v>247</v>
      </c>
      <c r="O326" s="10" t="s">
        <v>587</v>
      </c>
    </row>
    <row r="327" spans="1:15" hidden="1">
      <c r="A327" s="27">
        <v>45842</v>
      </c>
      <c r="B327" s="10" t="s">
        <v>1524</v>
      </c>
      <c r="C327" s="10" t="s">
        <v>1525</v>
      </c>
      <c r="D327" s="10" t="s">
        <v>1526</v>
      </c>
      <c r="E327" s="27">
        <v>45839</v>
      </c>
      <c r="F327" s="27">
        <v>45841</v>
      </c>
      <c r="G327" s="28">
        <v>49390000</v>
      </c>
      <c r="H327" s="10">
        <v>9083</v>
      </c>
      <c r="I327" s="28">
        <f>IF(B327="","",_xlfn.XLOOKUP(H327,'EV 업데이트'!C:C,'EV 업데이트'!X:X))</f>
        <v>31</v>
      </c>
      <c r="J327" s="10" t="str">
        <f>IF(A327="","",IFERROR(_xlfn.XLOOKUP(H327,'EV 업데이트'!C:C,'EV 업데이트'!Y:Y),""))</f>
        <v>롯데렌탈 주식회사</v>
      </c>
      <c r="K327" s="10" t="str">
        <f>IF(A327="","",IFERROR(_xlfn.XLOOKUP(H327,'EV 업데이트'!C:C,'EV 업데이트'!W:W),""))</f>
        <v>Model 3 RWD</v>
      </c>
      <c r="L327" s="27">
        <f>IF(A327="","",E327+9)</f>
        <v>45848</v>
      </c>
      <c r="M327" s="10" t="str">
        <f>IF(B327="","",_xlfn.XLOOKUP(H327,'EV 업데이트'!C:C,'EV 업데이트'!G:G))</f>
        <v>지급신청(출고)</v>
      </c>
      <c r="N327" s="10" t="s">
        <v>247</v>
      </c>
      <c r="O327" s="10" t="s">
        <v>587</v>
      </c>
    </row>
    <row r="328" spans="1:15" hidden="1">
      <c r="A328" s="27">
        <v>45842</v>
      </c>
      <c r="B328" s="10" t="s">
        <v>1527</v>
      </c>
      <c r="C328" s="10" t="s">
        <v>1528</v>
      </c>
      <c r="D328" s="10" t="s">
        <v>1529</v>
      </c>
      <c r="E328" s="27">
        <v>45839</v>
      </c>
      <c r="F328" s="27">
        <v>45841</v>
      </c>
      <c r="G328" s="28">
        <v>49390000</v>
      </c>
      <c r="H328" s="10">
        <v>9083</v>
      </c>
      <c r="I328" s="28">
        <f>IF(B328="","",_xlfn.XLOOKUP(H328,'EV 업데이트'!C:C,'EV 업데이트'!X:X))</f>
        <v>31</v>
      </c>
      <c r="J328" s="10" t="str">
        <f>IF(A328="","",IFERROR(_xlfn.XLOOKUP(H328,'EV 업데이트'!C:C,'EV 업데이트'!Y:Y),""))</f>
        <v>롯데렌탈 주식회사</v>
      </c>
      <c r="K328" s="10" t="str">
        <f>IF(A328="","",IFERROR(_xlfn.XLOOKUP(H328,'EV 업데이트'!C:C,'EV 업데이트'!W:W),""))</f>
        <v>Model 3 RWD</v>
      </c>
      <c r="L328" s="27">
        <f>IF(A328="","",E328+9)</f>
        <v>45848</v>
      </c>
      <c r="M328" s="10" t="str">
        <f>IF(B328="","",_xlfn.XLOOKUP(H328,'EV 업데이트'!C:C,'EV 업데이트'!G:G))</f>
        <v>지급신청(출고)</v>
      </c>
      <c r="N328" s="10" t="s">
        <v>247</v>
      </c>
      <c r="O328" s="10" t="s">
        <v>587</v>
      </c>
    </row>
    <row r="329" spans="1:15" hidden="1">
      <c r="A329" s="27">
        <v>45842</v>
      </c>
      <c r="B329" s="10" t="s">
        <v>1530</v>
      </c>
      <c r="C329" s="10" t="s">
        <v>1531</v>
      </c>
      <c r="D329" s="10" t="s">
        <v>1532</v>
      </c>
      <c r="E329" s="27">
        <v>45839</v>
      </c>
      <c r="F329" s="27">
        <v>45841</v>
      </c>
      <c r="G329" s="28">
        <v>49390000</v>
      </c>
      <c r="H329" s="10">
        <v>9083</v>
      </c>
      <c r="I329" s="28">
        <f>IF(B329="","",_xlfn.XLOOKUP(H329,'EV 업데이트'!C:C,'EV 업데이트'!X:X))</f>
        <v>31</v>
      </c>
      <c r="J329" s="10" t="str">
        <f>IF(A329="","",IFERROR(_xlfn.XLOOKUP(H329,'EV 업데이트'!C:C,'EV 업데이트'!Y:Y),""))</f>
        <v>롯데렌탈 주식회사</v>
      </c>
      <c r="K329" s="10" t="str">
        <f>IF(A329="","",IFERROR(_xlfn.XLOOKUP(H329,'EV 업데이트'!C:C,'EV 업데이트'!W:W),""))</f>
        <v>Model 3 RWD</v>
      </c>
      <c r="L329" s="27">
        <f>IF(A329="","",E329+9)</f>
        <v>45848</v>
      </c>
      <c r="M329" s="10" t="str">
        <f>IF(B329="","",_xlfn.XLOOKUP(H329,'EV 업데이트'!C:C,'EV 업데이트'!G:G))</f>
        <v>지급신청(출고)</v>
      </c>
      <c r="N329" s="10" t="s">
        <v>247</v>
      </c>
      <c r="O329" s="10" t="s">
        <v>587</v>
      </c>
    </row>
    <row r="330" spans="1:15" hidden="1">
      <c r="A330" s="27">
        <v>45842</v>
      </c>
      <c r="B330" s="10" t="s">
        <v>1533</v>
      </c>
      <c r="C330" s="10" t="s">
        <v>1534</v>
      </c>
      <c r="D330" s="10" t="s">
        <v>1535</v>
      </c>
      <c r="E330" s="27">
        <v>45839</v>
      </c>
      <c r="F330" s="27">
        <v>45841</v>
      </c>
      <c r="G330" s="28">
        <v>49390000</v>
      </c>
      <c r="H330" s="10">
        <v>9083</v>
      </c>
      <c r="I330" s="28">
        <f>IF(B330="","",_xlfn.XLOOKUP(H330,'EV 업데이트'!C:C,'EV 업데이트'!X:X))</f>
        <v>31</v>
      </c>
      <c r="J330" s="10" t="str">
        <f>IF(A330="","",IFERROR(_xlfn.XLOOKUP(H330,'EV 업데이트'!C:C,'EV 업데이트'!Y:Y),""))</f>
        <v>롯데렌탈 주식회사</v>
      </c>
      <c r="K330" s="10" t="str">
        <f>IF(A330="","",IFERROR(_xlfn.XLOOKUP(H330,'EV 업데이트'!C:C,'EV 업데이트'!W:W),""))</f>
        <v>Model 3 RWD</v>
      </c>
      <c r="L330" s="27">
        <f>IF(A330="","",E330+9)</f>
        <v>45848</v>
      </c>
      <c r="M330" s="10" t="str">
        <f>IF(B330="","",_xlfn.XLOOKUP(H330,'EV 업데이트'!C:C,'EV 업데이트'!G:G))</f>
        <v>지급신청(출고)</v>
      </c>
      <c r="N330" s="10" t="s">
        <v>247</v>
      </c>
      <c r="O330" s="10" t="s">
        <v>587</v>
      </c>
    </row>
    <row r="331" spans="1:15" hidden="1">
      <c r="A331" s="27">
        <v>45842</v>
      </c>
      <c r="B331" s="10" t="s">
        <v>1536</v>
      </c>
      <c r="C331" s="10" t="s">
        <v>1537</v>
      </c>
      <c r="D331" s="10" t="s">
        <v>1538</v>
      </c>
      <c r="E331" s="27">
        <v>45839</v>
      </c>
      <c r="F331" s="27">
        <v>45841</v>
      </c>
      <c r="G331" s="28">
        <v>49390000</v>
      </c>
      <c r="H331" s="10">
        <v>9083</v>
      </c>
      <c r="I331" s="28">
        <f>IF(B331="","",_xlfn.XLOOKUP(H331,'EV 업데이트'!C:C,'EV 업데이트'!X:X))</f>
        <v>31</v>
      </c>
      <c r="J331" s="10" t="str">
        <f>IF(A331="","",IFERROR(_xlfn.XLOOKUP(H331,'EV 업데이트'!C:C,'EV 업데이트'!Y:Y),""))</f>
        <v>롯데렌탈 주식회사</v>
      </c>
      <c r="K331" s="10" t="str">
        <f>IF(A331="","",IFERROR(_xlfn.XLOOKUP(H331,'EV 업데이트'!C:C,'EV 업데이트'!W:W),""))</f>
        <v>Model 3 RWD</v>
      </c>
      <c r="L331" s="27">
        <f>IF(A331="","",E331+9)</f>
        <v>45848</v>
      </c>
      <c r="M331" s="10" t="str">
        <f>IF(B331="","",_xlfn.XLOOKUP(H331,'EV 업데이트'!C:C,'EV 업데이트'!G:G))</f>
        <v>지급신청(출고)</v>
      </c>
      <c r="N331" s="10" t="s">
        <v>247</v>
      </c>
      <c r="O331" s="10" t="s">
        <v>587</v>
      </c>
    </row>
    <row r="332" spans="1:15" hidden="1">
      <c r="A332" s="27">
        <v>45842</v>
      </c>
      <c r="B332" s="10" t="s">
        <v>1539</v>
      </c>
      <c r="C332" s="10" t="s">
        <v>1540</v>
      </c>
      <c r="D332" s="10" t="s">
        <v>1541</v>
      </c>
      <c r="E332" s="27">
        <v>45839</v>
      </c>
      <c r="F332" s="27">
        <v>45841</v>
      </c>
      <c r="G332" s="28">
        <v>49390000</v>
      </c>
      <c r="H332" s="10">
        <v>9083</v>
      </c>
      <c r="I332" s="28">
        <f>IF(B332="","",_xlfn.XLOOKUP(H332,'EV 업데이트'!C:C,'EV 업데이트'!X:X))</f>
        <v>31</v>
      </c>
      <c r="J332" s="10" t="str">
        <f>IF(A332="","",IFERROR(_xlfn.XLOOKUP(H332,'EV 업데이트'!C:C,'EV 업데이트'!Y:Y),""))</f>
        <v>롯데렌탈 주식회사</v>
      </c>
      <c r="K332" s="10" t="str">
        <f>IF(A332="","",IFERROR(_xlfn.XLOOKUP(H332,'EV 업데이트'!C:C,'EV 업데이트'!W:W),""))</f>
        <v>Model 3 RWD</v>
      </c>
      <c r="L332" s="27">
        <f>IF(A332="","",E332+9)</f>
        <v>45848</v>
      </c>
      <c r="M332" s="10" t="str">
        <f>IF(B332="","",_xlfn.XLOOKUP(H332,'EV 업데이트'!C:C,'EV 업데이트'!G:G))</f>
        <v>지급신청(출고)</v>
      </c>
      <c r="N332" s="10" t="s">
        <v>247</v>
      </c>
      <c r="O332" s="10" t="s">
        <v>587</v>
      </c>
    </row>
    <row r="333" spans="1:15" hidden="1">
      <c r="A333" s="27">
        <v>45842</v>
      </c>
      <c r="B333" s="10" t="s">
        <v>1542</v>
      </c>
      <c r="C333" s="10" t="s">
        <v>1543</v>
      </c>
      <c r="D333" s="10" t="s">
        <v>1544</v>
      </c>
      <c r="E333" s="27">
        <v>45839</v>
      </c>
      <c r="F333" s="27">
        <v>45841</v>
      </c>
      <c r="G333" s="28">
        <v>49390000</v>
      </c>
      <c r="H333" s="10">
        <v>9083</v>
      </c>
      <c r="I333" s="28">
        <f>IF(B333="","",_xlfn.XLOOKUP(H333,'EV 업데이트'!C:C,'EV 업데이트'!X:X))</f>
        <v>31</v>
      </c>
      <c r="J333" s="10" t="str">
        <f>IF(A333="","",IFERROR(_xlfn.XLOOKUP(H333,'EV 업데이트'!C:C,'EV 업데이트'!Y:Y),""))</f>
        <v>롯데렌탈 주식회사</v>
      </c>
      <c r="K333" s="10" t="str">
        <f>IF(A333="","",IFERROR(_xlfn.XLOOKUP(H333,'EV 업데이트'!C:C,'EV 업데이트'!W:W),""))</f>
        <v>Model 3 RWD</v>
      </c>
      <c r="L333" s="27">
        <f>IF(A333="","",E333+9)</f>
        <v>45848</v>
      </c>
      <c r="M333" s="10" t="str">
        <f>IF(B333="","",_xlfn.XLOOKUP(H333,'EV 업데이트'!C:C,'EV 업데이트'!G:G))</f>
        <v>지급신청(출고)</v>
      </c>
      <c r="N333" s="10" t="s">
        <v>247</v>
      </c>
      <c r="O333" s="10" t="s">
        <v>587</v>
      </c>
    </row>
    <row r="334" spans="1:15" hidden="1">
      <c r="A334" s="27">
        <v>45842</v>
      </c>
      <c r="B334" s="10" t="s">
        <v>1545</v>
      </c>
      <c r="C334" s="10" t="s">
        <v>1546</v>
      </c>
      <c r="D334" s="10" t="s">
        <v>1547</v>
      </c>
      <c r="E334" s="27">
        <v>45839</v>
      </c>
      <c r="F334" s="27">
        <v>45841</v>
      </c>
      <c r="G334" s="28">
        <v>49390000</v>
      </c>
      <c r="H334" s="10">
        <v>9083</v>
      </c>
      <c r="I334" s="28">
        <f>IF(B334="","",_xlfn.XLOOKUP(H334,'EV 업데이트'!C:C,'EV 업데이트'!X:X))</f>
        <v>31</v>
      </c>
      <c r="J334" s="10" t="str">
        <f>IF(A334="","",IFERROR(_xlfn.XLOOKUP(H334,'EV 업데이트'!C:C,'EV 업데이트'!Y:Y),""))</f>
        <v>롯데렌탈 주식회사</v>
      </c>
      <c r="K334" s="10" t="str">
        <f>IF(A334="","",IFERROR(_xlfn.XLOOKUP(H334,'EV 업데이트'!C:C,'EV 업데이트'!W:W),""))</f>
        <v>Model 3 RWD</v>
      </c>
      <c r="L334" s="27">
        <f>IF(A334="","",E334+9)</f>
        <v>45848</v>
      </c>
      <c r="M334" s="10" t="str">
        <f>IF(B334="","",_xlfn.XLOOKUP(H334,'EV 업데이트'!C:C,'EV 업데이트'!G:G))</f>
        <v>지급신청(출고)</v>
      </c>
      <c r="N334" s="10" t="s">
        <v>247</v>
      </c>
      <c r="O334" s="10" t="s">
        <v>587</v>
      </c>
    </row>
    <row r="335" spans="1:15" hidden="1">
      <c r="A335" s="27">
        <v>45842</v>
      </c>
      <c r="B335" s="10" t="s">
        <v>1548</v>
      </c>
      <c r="C335" s="10" t="s">
        <v>1549</v>
      </c>
      <c r="D335" s="10" t="s">
        <v>1550</v>
      </c>
      <c r="E335" s="27">
        <v>45839</v>
      </c>
      <c r="F335" s="27">
        <v>45841</v>
      </c>
      <c r="G335" s="28">
        <v>49390000</v>
      </c>
      <c r="H335" s="10">
        <v>9083</v>
      </c>
      <c r="I335" s="28">
        <f>IF(B335="","",_xlfn.XLOOKUP(H335,'EV 업데이트'!C:C,'EV 업데이트'!X:X))</f>
        <v>31</v>
      </c>
      <c r="J335" s="10" t="str">
        <f>IF(A335="","",IFERROR(_xlfn.XLOOKUP(H335,'EV 업데이트'!C:C,'EV 업데이트'!Y:Y),""))</f>
        <v>롯데렌탈 주식회사</v>
      </c>
      <c r="K335" s="10" t="str">
        <f>IF(A335="","",IFERROR(_xlfn.XLOOKUP(H335,'EV 업데이트'!C:C,'EV 업데이트'!W:W),""))</f>
        <v>Model 3 RWD</v>
      </c>
      <c r="L335" s="27">
        <f>IF(A335="","",E335+9)</f>
        <v>45848</v>
      </c>
      <c r="M335" s="10" t="str">
        <f>IF(B335="","",_xlfn.XLOOKUP(H335,'EV 업데이트'!C:C,'EV 업데이트'!G:G))</f>
        <v>지급신청(출고)</v>
      </c>
      <c r="N335" s="10" t="s">
        <v>247</v>
      </c>
      <c r="O335" s="10" t="s">
        <v>587</v>
      </c>
    </row>
    <row r="336" spans="1:15" hidden="1">
      <c r="A336" s="27">
        <v>45842</v>
      </c>
      <c r="B336" s="10" t="s">
        <v>1551</v>
      </c>
      <c r="C336" s="10" t="s">
        <v>1552</v>
      </c>
      <c r="D336" s="10" t="s">
        <v>1553</v>
      </c>
      <c r="E336" s="27">
        <v>45839</v>
      </c>
      <c r="F336" s="27">
        <v>45841</v>
      </c>
      <c r="G336" s="28">
        <v>49390000</v>
      </c>
      <c r="H336" s="10">
        <v>9083</v>
      </c>
      <c r="I336" s="28">
        <f>IF(B336="","",_xlfn.XLOOKUP(H336,'EV 업데이트'!C:C,'EV 업데이트'!X:X))</f>
        <v>31</v>
      </c>
      <c r="J336" s="10" t="str">
        <f>IF(A336="","",IFERROR(_xlfn.XLOOKUP(H336,'EV 업데이트'!C:C,'EV 업데이트'!Y:Y),""))</f>
        <v>롯데렌탈 주식회사</v>
      </c>
      <c r="K336" s="10" t="str">
        <f>IF(A336="","",IFERROR(_xlfn.XLOOKUP(H336,'EV 업데이트'!C:C,'EV 업데이트'!W:W),""))</f>
        <v>Model 3 RWD</v>
      </c>
      <c r="L336" s="27">
        <f>IF(A336="","",E336+9)</f>
        <v>45848</v>
      </c>
      <c r="M336" s="10" t="str">
        <f>IF(B336="","",_xlfn.XLOOKUP(H336,'EV 업데이트'!C:C,'EV 업데이트'!G:G))</f>
        <v>지급신청(출고)</v>
      </c>
      <c r="N336" s="10" t="s">
        <v>247</v>
      </c>
      <c r="O336" s="10" t="s">
        <v>587</v>
      </c>
    </row>
    <row r="337" spans="1:15" hidden="1">
      <c r="A337" s="27">
        <v>45842</v>
      </c>
      <c r="B337" s="10" t="s">
        <v>1554</v>
      </c>
      <c r="C337" s="10" t="s">
        <v>1555</v>
      </c>
      <c r="D337" s="10" t="s">
        <v>1556</v>
      </c>
      <c r="E337" s="27">
        <v>45839</v>
      </c>
      <c r="F337" s="27">
        <v>45841</v>
      </c>
      <c r="G337" s="28">
        <v>49390000</v>
      </c>
      <c r="H337" s="10">
        <v>9083</v>
      </c>
      <c r="I337" s="28">
        <f>IF(B337="","",_xlfn.XLOOKUP(H337,'EV 업데이트'!C:C,'EV 업데이트'!X:X))</f>
        <v>31</v>
      </c>
      <c r="J337" s="10" t="str">
        <f>IF(A337="","",IFERROR(_xlfn.XLOOKUP(H337,'EV 업데이트'!C:C,'EV 업데이트'!Y:Y),""))</f>
        <v>롯데렌탈 주식회사</v>
      </c>
      <c r="K337" s="10" t="str">
        <f>IF(A337="","",IFERROR(_xlfn.XLOOKUP(H337,'EV 업데이트'!C:C,'EV 업데이트'!W:W),""))</f>
        <v>Model 3 RWD</v>
      </c>
      <c r="L337" s="27">
        <f>IF(A337="","",E337+9)</f>
        <v>45848</v>
      </c>
      <c r="M337" s="10" t="str">
        <f>IF(B337="","",_xlfn.XLOOKUP(H337,'EV 업데이트'!C:C,'EV 업데이트'!G:G))</f>
        <v>지급신청(출고)</v>
      </c>
      <c r="N337" s="10" t="s">
        <v>247</v>
      </c>
      <c r="O337" s="10" t="s">
        <v>587</v>
      </c>
    </row>
    <row r="338" spans="1:15" hidden="1">
      <c r="A338" s="27">
        <v>45842</v>
      </c>
      <c r="B338" s="10" t="s">
        <v>1557</v>
      </c>
      <c r="C338" s="10" t="s">
        <v>1558</v>
      </c>
      <c r="D338" s="10" t="s">
        <v>1559</v>
      </c>
      <c r="E338" s="27">
        <v>45839</v>
      </c>
      <c r="F338" s="27">
        <v>45841</v>
      </c>
      <c r="G338" s="28">
        <v>49390000</v>
      </c>
      <c r="H338" s="10">
        <v>9083</v>
      </c>
      <c r="I338" s="28">
        <f>IF(B338="","",_xlfn.XLOOKUP(H338,'EV 업데이트'!C:C,'EV 업데이트'!X:X))</f>
        <v>31</v>
      </c>
      <c r="J338" s="10" t="str">
        <f>IF(A338="","",IFERROR(_xlfn.XLOOKUP(H338,'EV 업데이트'!C:C,'EV 업데이트'!Y:Y),""))</f>
        <v>롯데렌탈 주식회사</v>
      </c>
      <c r="K338" s="10" t="str">
        <f>IF(A338="","",IFERROR(_xlfn.XLOOKUP(H338,'EV 업데이트'!C:C,'EV 업데이트'!W:W),""))</f>
        <v>Model 3 RWD</v>
      </c>
      <c r="L338" s="27">
        <f>IF(A338="","",E338+9)</f>
        <v>45848</v>
      </c>
      <c r="M338" s="10" t="str">
        <f>IF(B338="","",_xlfn.XLOOKUP(H338,'EV 업데이트'!C:C,'EV 업데이트'!G:G))</f>
        <v>지급신청(출고)</v>
      </c>
      <c r="N338" s="10" t="s">
        <v>247</v>
      </c>
      <c r="O338" s="10" t="s">
        <v>587</v>
      </c>
    </row>
    <row r="339" spans="1:15" hidden="1">
      <c r="A339" s="27">
        <v>45842</v>
      </c>
      <c r="B339" s="10" t="s">
        <v>1560</v>
      </c>
      <c r="C339" s="10" t="s">
        <v>1561</v>
      </c>
      <c r="D339" s="10" t="s">
        <v>1562</v>
      </c>
      <c r="E339" s="27">
        <v>45839</v>
      </c>
      <c r="F339" s="27">
        <v>45841</v>
      </c>
      <c r="G339" s="28">
        <v>49390000</v>
      </c>
      <c r="H339" s="10">
        <v>9083</v>
      </c>
      <c r="I339" s="28">
        <f>IF(B339="","",_xlfn.XLOOKUP(H339,'EV 업데이트'!C:C,'EV 업데이트'!X:X))</f>
        <v>31</v>
      </c>
      <c r="J339" s="10" t="str">
        <f>IF(A339="","",IFERROR(_xlfn.XLOOKUP(H339,'EV 업데이트'!C:C,'EV 업데이트'!Y:Y),""))</f>
        <v>롯데렌탈 주식회사</v>
      </c>
      <c r="K339" s="10" t="str">
        <f>IF(A339="","",IFERROR(_xlfn.XLOOKUP(H339,'EV 업데이트'!C:C,'EV 업데이트'!W:W),""))</f>
        <v>Model 3 RWD</v>
      </c>
      <c r="L339" s="27">
        <f>IF(A339="","",E339+9)</f>
        <v>45848</v>
      </c>
      <c r="M339" s="10" t="str">
        <f>IF(B339="","",_xlfn.XLOOKUP(H339,'EV 업데이트'!C:C,'EV 업데이트'!G:G))</f>
        <v>지급신청(출고)</v>
      </c>
      <c r="N339" s="10" t="s">
        <v>247</v>
      </c>
      <c r="O339" s="10" t="s">
        <v>587</v>
      </c>
    </row>
    <row r="340" spans="1:15" hidden="1">
      <c r="A340" s="27">
        <v>45842</v>
      </c>
      <c r="B340" s="10" t="s">
        <v>1563</v>
      </c>
      <c r="C340" s="10" t="s">
        <v>1564</v>
      </c>
      <c r="D340" s="10" t="s">
        <v>1565</v>
      </c>
      <c r="E340" s="27">
        <v>45839</v>
      </c>
      <c r="F340" s="27">
        <v>45841</v>
      </c>
      <c r="G340" s="28">
        <v>49390000</v>
      </c>
      <c r="H340" s="10">
        <v>9083</v>
      </c>
      <c r="I340" s="28">
        <f>IF(B340="","",_xlfn.XLOOKUP(H340,'EV 업데이트'!C:C,'EV 업데이트'!X:X))</f>
        <v>31</v>
      </c>
      <c r="J340" s="10" t="str">
        <f>IF(A340="","",IFERROR(_xlfn.XLOOKUP(H340,'EV 업데이트'!C:C,'EV 업데이트'!Y:Y),""))</f>
        <v>롯데렌탈 주식회사</v>
      </c>
      <c r="K340" s="10" t="str">
        <f>IF(A340="","",IFERROR(_xlfn.XLOOKUP(H340,'EV 업데이트'!C:C,'EV 업데이트'!W:W),""))</f>
        <v>Model 3 RWD</v>
      </c>
      <c r="L340" s="27">
        <f>IF(A340="","",E340+9)</f>
        <v>45848</v>
      </c>
      <c r="M340" s="10" t="str">
        <f>IF(B340="","",_xlfn.XLOOKUP(H340,'EV 업데이트'!C:C,'EV 업데이트'!G:G))</f>
        <v>지급신청(출고)</v>
      </c>
      <c r="N340" s="10" t="s">
        <v>247</v>
      </c>
      <c r="O340" s="10" t="s">
        <v>587</v>
      </c>
    </row>
    <row r="341" spans="1:15" hidden="1">
      <c r="A341" s="27">
        <v>45842</v>
      </c>
      <c r="B341" s="10" t="s">
        <v>1566</v>
      </c>
      <c r="C341" s="10" t="s">
        <v>1567</v>
      </c>
      <c r="D341" s="10" t="s">
        <v>1568</v>
      </c>
      <c r="E341" s="27">
        <v>45839</v>
      </c>
      <c r="F341" s="27">
        <v>45841</v>
      </c>
      <c r="G341" s="28">
        <v>49390000</v>
      </c>
      <c r="H341" s="10">
        <v>9083</v>
      </c>
      <c r="I341" s="28">
        <f>IF(B341="","",_xlfn.XLOOKUP(H341,'EV 업데이트'!C:C,'EV 업데이트'!X:X))</f>
        <v>31</v>
      </c>
      <c r="J341" s="10" t="str">
        <f>IF(A341="","",IFERROR(_xlfn.XLOOKUP(H341,'EV 업데이트'!C:C,'EV 업데이트'!Y:Y),""))</f>
        <v>롯데렌탈 주식회사</v>
      </c>
      <c r="K341" s="10" t="str">
        <f>IF(A341="","",IFERROR(_xlfn.XLOOKUP(H341,'EV 업데이트'!C:C,'EV 업데이트'!W:W),""))</f>
        <v>Model 3 RWD</v>
      </c>
      <c r="L341" s="27">
        <f>IF(A341="","",E341+9)</f>
        <v>45848</v>
      </c>
      <c r="M341" s="10" t="str">
        <f>IF(B341="","",_xlfn.XLOOKUP(H341,'EV 업데이트'!C:C,'EV 업데이트'!G:G))</f>
        <v>지급신청(출고)</v>
      </c>
      <c r="N341" s="10" t="s">
        <v>247</v>
      </c>
      <c r="O341" s="10" t="s">
        <v>587</v>
      </c>
    </row>
    <row r="342" spans="1:15" hidden="1">
      <c r="A342" s="27">
        <v>45842</v>
      </c>
      <c r="B342" s="10" t="s">
        <v>1569</v>
      </c>
      <c r="C342" s="10" t="s">
        <v>1570</v>
      </c>
      <c r="D342" s="10" t="s">
        <v>1571</v>
      </c>
      <c r="E342" s="27">
        <v>45839</v>
      </c>
      <c r="F342" s="27">
        <v>45841</v>
      </c>
      <c r="G342" s="28">
        <v>49390000</v>
      </c>
      <c r="H342" s="10">
        <v>9083</v>
      </c>
      <c r="I342" s="28">
        <f>IF(B342="","",_xlfn.XLOOKUP(H342,'EV 업데이트'!C:C,'EV 업데이트'!X:X))</f>
        <v>31</v>
      </c>
      <c r="J342" s="10" t="str">
        <f>IF(A342="","",IFERROR(_xlfn.XLOOKUP(H342,'EV 업데이트'!C:C,'EV 업데이트'!Y:Y),""))</f>
        <v>롯데렌탈 주식회사</v>
      </c>
      <c r="K342" s="10" t="str">
        <f>IF(A342="","",IFERROR(_xlfn.XLOOKUP(H342,'EV 업데이트'!C:C,'EV 업데이트'!W:W),""))</f>
        <v>Model 3 RWD</v>
      </c>
      <c r="L342" s="27">
        <f>IF(A342="","",E342+9)</f>
        <v>45848</v>
      </c>
      <c r="M342" s="10" t="str">
        <f>IF(B342="","",_xlfn.XLOOKUP(H342,'EV 업데이트'!C:C,'EV 업데이트'!G:G))</f>
        <v>지급신청(출고)</v>
      </c>
      <c r="N342" s="10" t="s">
        <v>247</v>
      </c>
      <c r="O342" s="10" t="s">
        <v>587</v>
      </c>
    </row>
    <row r="343" spans="1:15" hidden="1">
      <c r="A343" s="27">
        <v>45842</v>
      </c>
      <c r="B343" s="10" t="s">
        <v>1572</v>
      </c>
      <c r="C343" s="10" t="s">
        <v>1573</v>
      </c>
      <c r="D343" s="10" t="s">
        <v>1574</v>
      </c>
      <c r="E343" s="27">
        <v>45839</v>
      </c>
      <c r="F343" s="27">
        <v>45841</v>
      </c>
      <c r="G343" s="28">
        <v>49390000</v>
      </c>
      <c r="H343" s="10">
        <v>9083</v>
      </c>
      <c r="I343" s="28">
        <f>IF(B343="","",_xlfn.XLOOKUP(H343,'EV 업데이트'!C:C,'EV 업데이트'!X:X))</f>
        <v>31</v>
      </c>
      <c r="J343" s="10" t="str">
        <f>IF(A343="","",IFERROR(_xlfn.XLOOKUP(H343,'EV 업데이트'!C:C,'EV 업데이트'!Y:Y),""))</f>
        <v>롯데렌탈 주식회사</v>
      </c>
      <c r="K343" s="10" t="str">
        <f>IF(A343="","",IFERROR(_xlfn.XLOOKUP(H343,'EV 업데이트'!C:C,'EV 업데이트'!W:W),""))</f>
        <v>Model 3 RWD</v>
      </c>
      <c r="L343" s="27">
        <f>IF(A343="","",E343+9)</f>
        <v>45848</v>
      </c>
      <c r="M343" s="10" t="str">
        <f>IF(B343="","",_xlfn.XLOOKUP(H343,'EV 업데이트'!C:C,'EV 업데이트'!G:G))</f>
        <v>지급신청(출고)</v>
      </c>
      <c r="N343" s="10" t="s">
        <v>247</v>
      </c>
      <c r="O343" s="10" t="s">
        <v>587</v>
      </c>
    </row>
    <row r="344" spans="1:15" hidden="1">
      <c r="A344" s="27">
        <v>45842</v>
      </c>
      <c r="B344" s="10" t="s">
        <v>1575</v>
      </c>
      <c r="C344" s="10" t="s">
        <v>1576</v>
      </c>
      <c r="D344" s="10" t="s">
        <v>1577</v>
      </c>
      <c r="E344" s="27">
        <v>45839</v>
      </c>
      <c r="F344" s="27">
        <v>45841</v>
      </c>
      <c r="G344" s="28">
        <v>49390000</v>
      </c>
      <c r="H344" s="10">
        <v>9083</v>
      </c>
      <c r="I344" s="28">
        <f>IF(B344="","",_xlfn.XLOOKUP(H344,'EV 업데이트'!C:C,'EV 업데이트'!X:X))</f>
        <v>31</v>
      </c>
      <c r="J344" s="10" t="str">
        <f>IF(A344="","",IFERROR(_xlfn.XLOOKUP(H344,'EV 업데이트'!C:C,'EV 업데이트'!Y:Y),""))</f>
        <v>롯데렌탈 주식회사</v>
      </c>
      <c r="K344" s="10" t="str">
        <f>IF(A344="","",IFERROR(_xlfn.XLOOKUP(H344,'EV 업데이트'!C:C,'EV 업데이트'!W:W),""))</f>
        <v>Model 3 RWD</v>
      </c>
      <c r="L344" s="27">
        <f>IF(A344="","",E344+9)</f>
        <v>45848</v>
      </c>
      <c r="M344" s="10" t="str">
        <f>IF(B344="","",_xlfn.XLOOKUP(H344,'EV 업데이트'!C:C,'EV 업데이트'!G:G))</f>
        <v>지급신청(출고)</v>
      </c>
      <c r="N344" s="10" t="s">
        <v>247</v>
      </c>
      <c r="O344" s="10" t="s">
        <v>587</v>
      </c>
    </row>
    <row r="345" spans="1:15" hidden="1">
      <c r="A345" s="27">
        <v>45842</v>
      </c>
      <c r="B345" s="10" t="s">
        <v>1578</v>
      </c>
      <c r="C345" s="10" t="s">
        <v>1579</v>
      </c>
      <c r="D345" s="10" t="s">
        <v>1580</v>
      </c>
      <c r="E345" s="27">
        <v>45839</v>
      </c>
      <c r="F345" s="27">
        <v>45841</v>
      </c>
      <c r="G345" s="28">
        <v>50676000</v>
      </c>
      <c r="H345" s="10">
        <v>9083</v>
      </c>
      <c r="I345" s="28">
        <f>IF(B345="","",_xlfn.XLOOKUP(H345,'EV 업데이트'!C:C,'EV 업데이트'!X:X))</f>
        <v>31</v>
      </c>
      <c r="J345" s="10" t="str">
        <f>IF(A345="","",IFERROR(_xlfn.XLOOKUP(H345,'EV 업데이트'!C:C,'EV 업데이트'!Y:Y),""))</f>
        <v>롯데렌탈 주식회사</v>
      </c>
      <c r="K345" s="10" t="str">
        <f>IF(A345="","",IFERROR(_xlfn.XLOOKUP(H345,'EV 업데이트'!C:C,'EV 업데이트'!W:W),""))</f>
        <v>Model 3 RWD</v>
      </c>
      <c r="L345" s="27">
        <f>IF(A345="","",E345+9)</f>
        <v>45848</v>
      </c>
      <c r="M345" s="10" t="str">
        <f>IF(B345="","",_xlfn.XLOOKUP(H345,'EV 업데이트'!C:C,'EV 업데이트'!G:G))</f>
        <v>지급신청(출고)</v>
      </c>
      <c r="N345" s="10" t="s">
        <v>247</v>
      </c>
      <c r="O345" s="10" t="s">
        <v>587</v>
      </c>
    </row>
    <row r="346" spans="1:15" hidden="1">
      <c r="A346" s="27">
        <v>45842</v>
      </c>
      <c r="B346" s="10" t="s">
        <v>1581</v>
      </c>
      <c r="C346" s="10" t="s">
        <v>1582</v>
      </c>
      <c r="D346" s="10" t="s">
        <v>1583</v>
      </c>
      <c r="E346" s="27">
        <v>45839</v>
      </c>
      <c r="F346" s="27">
        <v>45841</v>
      </c>
      <c r="G346" s="28">
        <v>50676000</v>
      </c>
      <c r="H346" s="10">
        <v>9083</v>
      </c>
      <c r="I346" s="28">
        <f>IF(B346="","",_xlfn.XLOOKUP(H346,'EV 업데이트'!C:C,'EV 업데이트'!X:X))</f>
        <v>31</v>
      </c>
      <c r="J346" s="10" t="str">
        <f>IF(A346="","",IFERROR(_xlfn.XLOOKUP(H346,'EV 업데이트'!C:C,'EV 업데이트'!Y:Y),""))</f>
        <v>롯데렌탈 주식회사</v>
      </c>
      <c r="K346" s="10" t="str">
        <f>IF(A346="","",IFERROR(_xlfn.XLOOKUP(H346,'EV 업데이트'!C:C,'EV 업데이트'!W:W),""))</f>
        <v>Model 3 RWD</v>
      </c>
      <c r="L346" s="27">
        <f>IF(A346="","",E346+9)</f>
        <v>45848</v>
      </c>
      <c r="M346" s="10" t="str">
        <f>IF(B346="","",_xlfn.XLOOKUP(H346,'EV 업데이트'!C:C,'EV 업데이트'!G:G))</f>
        <v>지급신청(출고)</v>
      </c>
      <c r="N346" s="10" t="s">
        <v>247</v>
      </c>
      <c r="O346" s="10" t="s">
        <v>587</v>
      </c>
    </row>
    <row r="347" spans="1:15" hidden="1">
      <c r="A347" s="27">
        <v>45842</v>
      </c>
      <c r="B347" s="10" t="s">
        <v>1584</v>
      </c>
      <c r="C347" s="10" t="s">
        <v>1585</v>
      </c>
      <c r="D347" s="10" t="s">
        <v>1586</v>
      </c>
      <c r="E347" s="27">
        <v>45839</v>
      </c>
      <c r="F347" s="27">
        <v>45841</v>
      </c>
      <c r="G347" s="28">
        <v>50676000</v>
      </c>
      <c r="H347" s="10">
        <v>9083</v>
      </c>
      <c r="I347" s="28">
        <f>IF(B347="","",_xlfn.XLOOKUP(H347,'EV 업데이트'!C:C,'EV 업데이트'!X:X))</f>
        <v>31</v>
      </c>
      <c r="J347" s="10" t="str">
        <f>IF(A347="","",IFERROR(_xlfn.XLOOKUP(H347,'EV 업데이트'!C:C,'EV 업데이트'!Y:Y),""))</f>
        <v>롯데렌탈 주식회사</v>
      </c>
      <c r="K347" s="10" t="str">
        <f>IF(A347="","",IFERROR(_xlfn.XLOOKUP(H347,'EV 업데이트'!C:C,'EV 업데이트'!W:W),""))</f>
        <v>Model 3 RWD</v>
      </c>
      <c r="L347" s="27">
        <f>IF(A347="","",E347+9)</f>
        <v>45848</v>
      </c>
      <c r="M347" s="10" t="str">
        <f>IF(B347="","",_xlfn.XLOOKUP(H347,'EV 업데이트'!C:C,'EV 업데이트'!G:G))</f>
        <v>지급신청(출고)</v>
      </c>
      <c r="N347" s="10" t="s">
        <v>247</v>
      </c>
      <c r="O347" s="10" t="s">
        <v>587</v>
      </c>
    </row>
    <row r="348" spans="1:15" hidden="1">
      <c r="A348" s="27">
        <v>45842</v>
      </c>
      <c r="B348" s="10" t="s">
        <v>1587</v>
      </c>
      <c r="C348" s="10" t="s">
        <v>1588</v>
      </c>
      <c r="D348" s="10" t="s">
        <v>1589</v>
      </c>
      <c r="E348" s="27">
        <v>45839</v>
      </c>
      <c r="F348" s="27">
        <v>45841</v>
      </c>
      <c r="G348" s="28">
        <v>50676000</v>
      </c>
      <c r="H348" s="10">
        <v>9083</v>
      </c>
      <c r="I348" s="28">
        <f>IF(B348="","",_xlfn.XLOOKUP(H348,'EV 업데이트'!C:C,'EV 업데이트'!X:X))</f>
        <v>31</v>
      </c>
      <c r="J348" s="10" t="str">
        <f>IF(A348="","",IFERROR(_xlfn.XLOOKUP(H348,'EV 업데이트'!C:C,'EV 업데이트'!Y:Y),""))</f>
        <v>롯데렌탈 주식회사</v>
      </c>
      <c r="K348" s="10" t="str">
        <f>IF(A348="","",IFERROR(_xlfn.XLOOKUP(H348,'EV 업데이트'!C:C,'EV 업데이트'!W:W),""))</f>
        <v>Model 3 RWD</v>
      </c>
      <c r="L348" s="27">
        <f>IF(A348="","",E348+9)</f>
        <v>45848</v>
      </c>
      <c r="M348" s="10" t="str">
        <f>IF(B348="","",_xlfn.XLOOKUP(H348,'EV 업데이트'!C:C,'EV 업데이트'!G:G))</f>
        <v>지급신청(출고)</v>
      </c>
      <c r="N348" s="10" t="s">
        <v>247</v>
      </c>
      <c r="O348" s="10" t="s">
        <v>587</v>
      </c>
    </row>
    <row r="349" spans="1:15" hidden="1">
      <c r="A349" s="27">
        <v>45842</v>
      </c>
      <c r="B349" s="10" t="s">
        <v>1590</v>
      </c>
      <c r="C349" s="10" t="s">
        <v>1591</v>
      </c>
      <c r="D349" s="10" t="s">
        <v>1592</v>
      </c>
      <c r="E349" s="27">
        <v>45839</v>
      </c>
      <c r="F349" s="27">
        <v>45841</v>
      </c>
      <c r="G349" s="28">
        <v>50676000</v>
      </c>
      <c r="H349" s="10">
        <v>9083</v>
      </c>
      <c r="I349" s="28">
        <f>IF(B349="","",_xlfn.XLOOKUP(H349,'EV 업데이트'!C:C,'EV 업데이트'!X:X))</f>
        <v>31</v>
      </c>
      <c r="J349" s="10" t="str">
        <f>IF(A349="","",IFERROR(_xlfn.XLOOKUP(H349,'EV 업데이트'!C:C,'EV 업데이트'!Y:Y),""))</f>
        <v>롯데렌탈 주식회사</v>
      </c>
      <c r="K349" s="10" t="str">
        <f>IF(A349="","",IFERROR(_xlfn.XLOOKUP(H349,'EV 업데이트'!C:C,'EV 업데이트'!W:W),""))</f>
        <v>Model 3 RWD</v>
      </c>
      <c r="L349" s="27">
        <f>IF(A349="","",E349+9)</f>
        <v>45848</v>
      </c>
      <c r="M349" s="10" t="str">
        <f>IF(B349="","",_xlfn.XLOOKUP(H349,'EV 업데이트'!C:C,'EV 업데이트'!G:G))</f>
        <v>지급신청(출고)</v>
      </c>
      <c r="N349" s="10" t="s">
        <v>247</v>
      </c>
      <c r="O349" s="10" t="s">
        <v>587</v>
      </c>
    </row>
    <row r="350" spans="1:15" hidden="1">
      <c r="A350" s="27">
        <v>45842</v>
      </c>
      <c r="B350" s="10" t="s">
        <v>1593</v>
      </c>
      <c r="C350" s="10" t="s">
        <v>1594</v>
      </c>
      <c r="D350" s="10" t="s">
        <v>1595</v>
      </c>
      <c r="E350" s="27">
        <v>45839</v>
      </c>
      <c r="F350" s="27">
        <v>45841</v>
      </c>
      <c r="G350" s="28">
        <v>50676000</v>
      </c>
      <c r="H350" s="10">
        <v>9083</v>
      </c>
      <c r="I350" s="28">
        <f>IF(B350="","",_xlfn.XLOOKUP(H350,'EV 업데이트'!C:C,'EV 업데이트'!X:X))</f>
        <v>31</v>
      </c>
      <c r="J350" s="10" t="str">
        <f>IF(A350="","",IFERROR(_xlfn.XLOOKUP(H350,'EV 업데이트'!C:C,'EV 업데이트'!Y:Y),""))</f>
        <v>롯데렌탈 주식회사</v>
      </c>
      <c r="K350" s="10" t="str">
        <f>IF(A350="","",IFERROR(_xlfn.XLOOKUP(H350,'EV 업데이트'!C:C,'EV 업데이트'!W:W),""))</f>
        <v>Model 3 RWD</v>
      </c>
      <c r="L350" s="27">
        <f>IF(A350="","",E350+9)</f>
        <v>45848</v>
      </c>
      <c r="M350" s="10" t="str">
        <f>IF(B350="","",_xlfn.XLOOKUP(H350,'EV 업데이트'!C:C,'EV 업데이트'!G:G))</f>
        <v>지급신청(출고)</v>
      </c>
      <c r="N350" s="10" t="s">
        <v>247</v>
      </c>
      <c r="O350" s="10" t="s">
        <v>587</v>
      </c>
    </row>
    <row r="351" spans="1:15" hidden="1">
      <c r="A351" s="27">
        <v>45842</v>
      </c>
      <c r="B351" s="10" t="s">
        <v>1596</v>
      </c>
      <c r="C351" s="10" t="s">
        <v>1597</v>
      </c>
      <c r="D351" s="10" t="s">
        <v>1598</v>
      </c>
      <c r="E351" s="27">
        <v>45839</v>
      </c>
      <c r="F351" s="27">
        <v>45841</v>
      </c>
      <c r="G351" s="28">
        <v>50676000</v>
      </c>
      <c r="H351" s="10">
        <v>9083</v>
      </c>
      <c r="I351" s="28">
        <f>IF(B351="","",_xlfn.XLOOKUP(H351,'EV 업데이트'!C:C,'EV 업데이트'!X:X))</f>
        <v>31</v>
      </c>
      <c r="J351" s="10" t="str">
        <f>IF(A351="","",IFERROR(_xlfn.XLOOKUP(H351,'EV 업데이트'!C:C,'EV 업데이트'!Y:Y),""))</f>
        <v>롯데렌탈 주식회사</v>
      </c>
      <c r="K351" s="10" t="str">
        <f>IF(A351="","",IFERROR(_xlfn.XLOOKUP(H351,'EV 업데이트'!C:C,'EV 업데이트'!W:W),""))</f>
        <v>Model 3 RWD</v>
      </c>
      <c r="L351" s="27">
        <f>IF(A351="","",E351+9)</f>
        <v>45848</v>
      </c>
      <c r="M351" s="10" t="str">
        <f>IF(B351="","",_xlfn.XLOOKUP(H351,'EV 업데이트'!C:C,'EV 업데이트'!G:G))</f>
        <v>지급신청(출고)</v>
      </c>
      <c r="N351" s="10" t="s">
        <v>247</v>
      </c>
      <c r="O351" s="10" t="s">
        <v>587</v>
      </c>
    </row>
    <row r="352" spans="1:15" hidden="1">
      <c r="A352" s="27">
        <v>45842</v>
      </c>
      <c r="B352" s="10" t="s">
        <v>1599</v>
      </c>
      <c r="C352" s="10" t="s">
        <v>1600</v>
      </c>
      <c r="D352" s="10" t="s">
        <v>1601</v>
      </c>
      <c r="E352" s="27">
        <v>45839</v>
      </c>
      <c r="F352" s="27">
        <v>45841</v>
      </c>
      <c r="G352" s="28">
        <v>50676000</v>
      </c>
      <c r="H352" s="10">
        <v>9083</v>
      </c>
      <c r="I352" s="28">
        <f>IF(B352="","",_xlfn.XLOOKUP(H352,'EV 업데이트'!C:C,'EV 업데이트'!X:X))</f>
        <v>31</v>
      </c>
      <c r="J352" s="10" t="str">
        <f>IF(A352="","",IFERROR(_xlfn.XLOOKUP(H352,'EV 업데이트'!C:C,'EV 업데이트'!Y:Y),""))</f>
        <v>롯데렌탈 주식회사</v>
      </c>
      <c r="K352" s="10" t="str">
        <f>IF(A352="","",IFERROR(_xlfn.XLOOKUP(H352,'EV 업데이트'!C:C,'EV 업데이트'!W:W),""))</f>
        <v>Model 3 RWD</v>
      </c>
      <c r="L352" s="27">
        <f>IF(A352="","",E352+9)</f>
        <v>45848</v>
      </c>
      <c r="M352" s="10" t="str">
        <f>IF(B352="","",_xlfn.XLOOKUP(H352,'EV 업데이트'!C:C,'EV 업데이트'!G:G))</f>
        <v>지급신청(출고)</v>
      </c>
      <c r="N352" s="10" t="s">
        <v>247</v>
      </c>
      <c r="O352" s="10" t="s">
        <v>587</v>
      </c>
    </row>
    <row r="353" spans="1:15" hidden="1">
      <c r="A353" s="27">
        <v>45842</v>
      </c>
      <c r="B353" s="10" t="s">
        <v>1602</v>
      </c>
      <c r="C353" s="10" t="s">
        <v>1603</v>
      </c>
      <c r="D353" s="10" t="s">
        <v>1604</v>
      </c>
      <c r="E353" s="27">
        <v>45839</v>
      </c>
      <c r="F353" s="27">
        <v>45841</v>
      </c>
      <c r="G353" s="28">
        <v>50676000</v>
      </c>
      <c r="H353" s="10">
        <v>9083</v>
      </c>
      <c r="I353" s="28">
        <f>IF(B353="","",_xlfn.XLOOKUP(H353,'EV 업데이트'!C:C,'EV 업데이트'!X:X))</f>
        <v>31</v>
      </c>
      <c r="J353" s="10" t="str">
        <f>IF(A353="","",IFERROR(_xlfn.XLOOKUP(H353,'EV 업데이트'!C:C,'EV 업데이트'!Y:Y),""))</f>
        <v>롯데렌탈 주식회사</v>
      </c>
      <c r="K353" s="10" t="str">
        <f>IF(A353="","",IFERROR(_xlfn.XLOOKUP(H353,'EV 업데이트'!C:C,'EV 업데이트'!W:W),""))</f>
        <v>Model 3 RWD</v>
      </c>
      <c r="L353" s="27">
        <f>IF(A353="","",E353+9)</f>
        <v>45848</v>
      </c>
      <c r="M353" s="10" t="str">
        <f>IF(B353="","",_xlfn.XLOOKUP(H353,'EV 업데이트'!C:C,'EV 업데이트'!G:G))</f>
        <v>지급신청(출고)</v>
      </c>
      <c r="N353" s="10" t="s">
        <v>247</v>
      </c>
      <c r="O353" s="10" t="s">
        <v>587</v>
      </c>
    </row>
    <row r="354" spans="1:15" hidden="1">
      <c r="A354" s="27">
        <v>45842</v>
      </c>
      <c r="B354" s="10" t="s">
        <v>1605</v>
      </c>
      <c r="C354" s="10" t="s">
        <v>1606</v>
      </c>
      <c r="D354" s="10" t="s">
        <v>1607</v>
      </c>
      <c r="E354" s="27">
        <v>45839</v>
      </c>
      <c r="F354" s="27">
        <v>45841</v>
      </c>
      <c r="G354" s="28">
        <v>50676000</v>
      </c>
      <c r="H354" s="10">
        <v>9083</v>
      </c>
      <c r="I354" s="28">
        <f>IF(B354="","",_xlfn.XLOOKUP(H354,'EV 업데이트'!C:C,'EV 업데이트'!X:X))</f>
        <v>31</v>
      </c>
      <c r="J354" s="10" t="str">
        <f>IF(A354="","",IFERROR(_xlfn.XLOOKUP(H354,'EV 업데이트'!C:C,'EV 업데이트'!Y:Y),""))</f>
        <v>롯데렌탈 주식회사</v>
      </c>
      <c r="K354" s="10" t="str">
        <f>IF(A354="","",IFERROR(_xlfn.XLOOKUP(H354,'EV 업데이트'!C:C,'EV 업데이트'!W:W),""))</f>
        <v>Model 3 RWD</v>
      </c>
      <c r="L354" s="27">
        <f>IF(A354="","",E354+9)</f>
        <v>45848</v>
      </c>
      <c r="M354" s="10" t="str">
        <f>IF(B354="","",_xlfn.XLOOKUP(H354,'EV 업데이트'!C:C,'EV 업데이트'!G:G))</f>
        <v>지급신청(출고)</v>
      </c>
      <c r="N354" s="10" t="s">
        <v>247</v>
      </c>
      <c r="O354" s="10" t="s">
        <v>587</v>
      </c>
    </row>
    <row r="355" spans="1:15" hidden="1">
      <c r="A355" s="27">
        <v>45842</v>
      </c>
      <c r="B355" s="10" t="s">
        <v>1608</v>
      </c>
      <c r="C355" s="10" t="s">
        <v>1609</v>
      </c>
      <c r="D355" s="10" t="s">
        <v>1610</v>
      </c>
      <c r="E355" s="27">
        <v>45839</v>
      </c>
      <c r="F355" s="27">
        <v>45841</v>
      </c>
      <c r="G355" s="28">
        <v>50676000</v>
      </c>
      <c r="H355" s="10">
        <v>9083</v>
      </c>
      <c r="I355" s="28">
        <f>IF(B355="","",_xlfn.XLOOKUP(H355,'EV 업데이트'!C:C,'EV 업데이트'!X:X))</f>
        <v>31</v>
      </c>
      <c r="J355" s="10" t="str">
        <f>IF(A355="","",IFERROR(_xlfn.XLOOKUP(H355,'EV 업데이트'!C:C,'EV 업데이트'!Y:Y),""))</f>
        <v>롯데렌탈 주식회사</v>
      </c>
      <c r="K355" s="10" t="str">
        <f>IF(A355="","",IFERROR(_xlfn.XLOOKUP(H355,'EV 업데이트'!C:C,'EV 업데이트'!W:W),""))</f>
        <v>Model 3 RWD</v>
      </c>
      <c r="L355" s="27">
        <f>IF(A355="","",E355+9)</f>
        <v>45848</v>
      </c>
      <c r="M355" s="10" t="str">
        <f>IF(B355="","",_xlfn.XLOOKUP(H355,'EV 업데이트'!C:C,'EV 업데이트'!G:G))</f>
        <v>지급신청(출고)</v>
      </c>
      <c r="N355" s="10" t="s">
        <v>247</v>
      </c>
      <c r="O355" s="10" t="s">
        <v>587</v>
      </c>
    </row>
    <row r="356" spans="1:15" hidden="1">
      <c r="A356" s="27">
        <v>45842</v>
      </c>
      <c r="B356" s="10" t="s">
        <v>1611</v>
      </c>
      <c r="C356" s="10" t="s">
        <v>1612</v>
      </c>
      <c r="D356" s="10" t="s">
        <v>1613</v>
      </c>
      <c r="E356" s="27">
        <v>45839</v>
      </c>
      <c r="F356" s="27">
        <v>45841</v>
      </c>
      <c r="G356" s="28">
        <v>50676000</v>
      </c>
      <c r="H356" s="10">
        <v>9083</v>
      </c>
      <c r="I356" s="28">
        <f>IF(B356="","",_xlfn.XLOOKUP(H356,'EV 업데이트'!C:C,'EV 업데이트'!X:X))</f>
        <v>31</v>
      </c>
      <c r="J356" s="10" t="str">
        <f>IF(A356="","",IFERROR(_xlfn.XLOOKUP(H356,'EV 업데이트'!C:C,'EV 업데이트'!Y:Y),""))</f>
        <v>롯데렌탈 주식회사</v>
      </c>
      <c r="K356" s="10" t="str">
        <f>IF(A356="","",IFERROR(_xlfn.XLOOKUP(H356,'EV 업데이트'!C:C,'EV 업데이트'!W:W),""))</f>
        <v>Model 3 RWD</v>
      </c>
      <c r="L356" s="27">
        <f>IF(A356="","",E356+9)</f>
        <v>45848</v>
      </c>
      <c r="M356" s="10" t="str">
        <f>IF(B356="","",_xlfn.XLOOKUP(H356,'EV 업데이트'!C:C,'EV 업데이트'!G:G))</f>
        <v>지급신청(출고)</v>
      </c>
      <c r="N356" s="10" t="s">
        <v>247</v>
      </c>
      <c r="O356" s="10" t="s">
        <v>587</v>
      </c>
    </row>
    <row r="357" spans="1:15" hidden="1">
      <c r="A357" s="27">
        <v>45842</v>
      </c>
      <c r="B357" s="10" t="s">
        <v>1614</v>
      </c>
      <c r="C357" s="10" t="s">
        <v>1615</v>
      </c>
      <c r="D357" s="10" t="s">
        <v>1616</v>
      </c>
      <c r="E357" s="27">
        <v>45839</v>
      </c>
      <c r="F357" s="27">
        <v>45841</v>
      </c>
      <c r="G357" s="28">
        <v>50676000</v>
      </c>
      <c r="H357" s="10">
        <v>9083</v>
      </c>
      <c r="I357" s="28">
        <f>IF(B357="","",_xlfn.XLOOKUP(H357,'EV 업데이트'!C:C,'EV 업데이트'!X:X))</f>
        <v>31</v>
      </c>
      <c r="J357" s="10" t="str">
        <f>IF(A357="","",IFERROR(_xlfn.XLOOKUP(H357,'EV 업데이트'!C:C,'EV 업데이트'!Y:Y),""))</f>
        <v>롯데렌탈 주식회사</v>
      </c>
      <c r="K357" s="10" t="str">
        <f>IF(A357="","",IFERROR(_xlfn.XLOOKUP(H357,'EV 업데이트'!C:C,'EV 업데이트'!W:W),""))</f>
        <v>Model 3 RWD</v>
      </c>
      <c r="L357" s="27">
        <f>IF(A357="","",E357+9)</f>
        <v>45848</v>
      </c>
      <c r="M357" s="10" t="str">
        <f>IF(B357="","",_xlfn.XLOOKUP(H357,'EV 업데이트'!C:C,'EV 업데이트'!G:G))</f>
        <v>지급신청(출고)</v>
      </c>
      <c r="N357" s="10" t="s">
        <v>247</v>
      </c>
      <c r="O357" s="10" t="s">
        <v>587</v>
      </c>
    </row>
    <row r="358" spans="1:15" hidden="1">
      <c r="A358" s="27">
        <v>45842</v>
      </c>
      <c r="B358" s="10" t="s">
        <v>1617</v>
      </c>
      <c r="C358" s="10" t="s">
        <v>1618</v>
      </c>
      <c r="D358" s="10" t="s">
        <v>1619</v>
      </c>
      <c r="E358" s="27">
        <v>45839</v>
      </c>
      <c r="F358" s="27">
        <v>45841</v>
      </c>
      <c r="G358" s="28">
        <v>54949000</v>
      </c>
      <c r="H358" s="10">
        <v>8745</v>
      </c>
      <c r="I358" s="28">
        <f>IF(B358="","",_xlfn.XLOOKUP(H358,'EV 업데이트'!C:C,'EV 업데이트'!X:X))</f>
        <v>16</v>
      </c>
      <c r="J358" s="10" t="str">
        <f>IF(A358="","",IFERROR(_xlfn.XLOOKUP(H358,'EV 업데이트'!C:C,'EV 업데이트'!Y:Y),""))</f>
        <v>롯데렌탈 주식회사</v>
      </c>
      <c r="K358" s="10" t="str">
        <f>IF(A358="","",IFERROR(_xlfn.XLOOKUP(H358,'EV 업데이트'!C:C,'EV 업데이트'!W:W),""))</f>
        <v>New Model Y RWD</v>
      </c>
      <c r="L358" s="27">
        <f>IF(A358="","",E358+9)</f>
        <v>45848</v>
      </c>
      <c r="M358" s="10" t="str">
        <f>IF(B358="","",_xlfn.XLOOKUP(H358,'EV 업데이트'!C:C,'EV 업데이트'!G:G))</f>
        <v>지급신청(출고)</v>
      </c>
      <c r="N358" s="10" t="s">
        <v>247</v>
      </c>
      <c r="O358" s="10" t="s">
        <v>587</v>
      </c>
    </row>
    <row r="359" spans="1:15" hidden="1">
      <c r="A359" s="27">
        <v>45842</v>
      </c>
      <c r="B359" s="10" t="s">
        <v>1620</v>
      </c>
      <c r="C359" s="10" t="s">
        <v>1621</v>
      </c>
      <c r="D359" s="10" t="s">
        <v>1622</v>
      </c>
      <c r="E359" s="27">
        <v>45839</v>
      </c>
      <c r="F359" s="27">
        <v>45841</v>
      </c>
      <c r="G359" s="28">
        <v>54949000</v>
      </c>
      <c r="H359" s="10">
        <v>8745</v>
      </c>
      <c r="I359" s="28">
        <f>IF(B359="","",_xlfn.XLOOKUP(H359,'EV 업데이트'!C:C,'EV 업데이트'!X:X))</f>
        <v>16</v>
      </c>
      <c r="J359" s="10" t="str">
        <f>IF(A359="","",IFERROR(_xlfn.XLOOKUP(H359,'EV 업데이트'!C:C,'EV 업데이트'!Y:Y),""))</f>
        <v>롯데렌탈 주식회사</v>
      </c>
      <c r="K359" s="10" t="str">
        <f>IF(A359="","",IFERROR(_xlfn.XLOOKUP(H359,'EV 업데이트'!C:C,'EV 업데이트'!W:W),""))</f>
        <v>New Model Y RWD</v>
      </c>
      <c r="L359" s="27">
        <f>IF(A359="","",E359+9)</f>
        <v>45848</v>
      </c>
      <c r="M359" s="10" t="str">
        <f>IF(B359="","",_xlfn.XLOOKUP(H359,'EV 업데이트'!C:C,'EV 업데이트'!G:G))</f>
        <v>지급신청(출고)</v>
      </c>
      <c r="N359" s="10" t="s">
        <v>247</v>
      </c>
      <c r="O359" s="10" t="s">
        <v>587</v>
      </c>
    </row>
    <row r="360" spans="1:15" hidden="1">
      <c r="A360" s="27">
        <v>45842</v>
      </c>
      <c r="B360" s="10" t="s">
        <v>1623</v>
      </c>
      <c r="C360" s="10" t="s">
        <v>1624</v>
      </c>
      <c r="D360" s="10" t="s">
        <v>1625</v>
      </c>
      <c r="E360" s="27">
        <v>45839</v>
      </c>
      <c r="F360" s="27">
        <v>45841</v>
      </c>
      <c r="G360" s="28">
        <v>54949000</v>
      </c>
      <c r="H360" s="10">
        <v>8745</v>
      </c>
      <c r="I360" s="28">
        <f>IF(B360="","",_xlfn.XLOOKUP(H360,'EV 업데이트'!C:C,'EV 업데이트'!X:X))</f>
        <v>16</v>
      </c>
      <c r="J360" s="10" t="str">
        <f>IF(A360="","",IFERROR(_xlfn.XLOOKUP(H360,'EV 업데이트'!C:C,'EV 업데이트'!Y:Y),""))</f>
        <v>롯데렌탈 주식회사</v>
      </c>
      <c r="K360" s="10" t="str">
        <f>IF(A360="","",IFERROR(_xlfn.XLOOKUP(H360,'EV 업데이트'!C:C,'EV 업데이트'!W:W),""))</f>
        <v>New Model Y RWD</v>
      </c>
      <c r="L360" s="27">
        <f>IF(A360="","",E360+9)</f>
        <v>45848</v>
      </c>
      <c r="M360" s="10" t="str">
        <f>IF(B360="","",_xlfn.XLOOKUP(H360,'EV 업데이트'!C:C,'EV 업데이트'!G:G))</f>
        <v>지급신청(출고)</v>
      </c>
      <c r="N360" s="10" t="s">
        <v>247</v>
      </c>
      <c r="O360" s="10" t="s">
        <v>587</v>
      </c>
    </row>
    <row r="361" spans="1:15" hidden="1">
      <c r="A361" s="27">
        <v>45842</v>
      </c>
      <c r="B361" s="10" t="s">
        <v>1626</v>
      </c>
      <c r="C361" s="10" t="s">
        <v>1627</v>
      </c>
      <c r="D361" s="10" t="s">
        <v>1628</v>
      </c>
      <c r="E361" s="27">
        <v>45839</v>
      </c>
      <c r="F361" s="27">
        <v>45841</v>
      </c>
      <c r="G361" s="28">
        <v>54949000</v>
      </c>
      <c r="H361" s="10">
        <v>8745</v>
      </c>
      <c r="I361" s="28">
        <f>IF(B361="","",_xlfn.XLOOKUP(H361,'EV 업데이트'!C:C,'EV 업데이트'!X:X))</f>
        <v>16</v>
      </c>
      <c r="J361" s="10" t="str">
        <f>IF(A361="","",IFERROR(_xlfn.XLOOKUP(H361,'EV 업데이트'!C:C,'EV 업데이트'!Y:Y),""))</f>
        <v>롯데렌탈 주식회사</v>
      </c>
      <c r="K361" s="10" t="str">
        <f>IF(A361="","",IFERROR(_xlfn.XLOOKUP(H361,'EV 업데이트'!C:C,'EV 업데이트'!W:W),""))</f>
        <v>New Model Y RWD</v>
      </c>
      <c r="L361" s="27">
        <f>IF(A361="","",E361+9)</f>
        <v>45848</v>
      </c>
      <c r="M361" s="10" t="str">
        <f>IF(B361="","",_xlfn.XLOOKUP(H361,'EV 업데이트'!C:C,'EV 업데이트'!G:G))</f>
        <v>지급신청(출고)</v>
      </c>
      <c r="N361" s="10" t="s">
        <v>247</v>
      </c>
      <c r="O361" s="10" t="s">
        <v>587</v>
      </c>
    </row>
    <row r="362" spans="1:15" hidden="1">
      <c r="A362" s="27">
        <v>45842</v>
      </c>
      <c r="B362" s="10" t="s">
        <v>1629</v>
      </c>
      <c r="C362" s="10" t="s">
        <v>1630</v>
      </c>
      <c r="D362" s="10" t="s">
        <v>1631</v>
      </c>
      <c r="E362" s="27">
        <v>45839</v>
      </c>
      <c r="F362" s="27">
        <v>45841</v>
      </c>
      <c r="G362" s="28">
        <v>54949000</v>
      </c>
      <c r="H362" s="10">
        <v>8745</v>
      </c>
      <c r="I362" s="28">
        <f>IF(B362="","",_xlfn.XLOOKUP(H362,'EV 업데이트'!C:C,'EV 업데이트'!X:X))</f>
        <v>16</v>
      </c>
      <c r="J362" s="10" t="str">
        <f>IF(A362="","",IFERROR(_xlfn.XLOOKUP(H362,'EV 업데이트'!C:C,'EV 업데이트'!Y:Y),""))</f>
        <v>롯데렌탈 주식회사</v>
      </c>
      <c r="K362" s="10" t="str">
        <f>IF(A362="","",IFERROR(_xlfn.XLOOKUP(H362,'EV 업데이트'!C:C,'EV 업데이트'!W:W),""))</f>
        <v>New Model Y RWD</v>
      </c>
      <c r="L362" s="27">
        <f>IF(A362="","",E362+9)</f>
        <v>45848</v>
      </c>
      <c r="M362" s="10" t="str">
        <f>IF(B362="","",_xlfn.XLOOKUP(H362,'EV 업데이트'!C:C,'EV 업데이트'!G:G))</f>
        <v>지급신청(출고)</v>
      </c>
      <c r="N362" s="10" t="s">
        <v>247</v>
      </c>
      <c r="O362" s="10" t="s">
        <v>587</v>
      </c>
    </row>
    <row r="363" spans="1:15" hidden="1">
      <c r="A363" s="27">
        <v>45842</v>
      </c>
      <c r="B363" s="10" t="s">
        <v>1632</v>
      </c>
      <c r="C363" s="10" t="s">
        <v>1633</v>
      </c>
      <c r="D363" s="10" t="s">
        <v>1634</v>
      </c>
      <c r="E363" s="27">
        <v>45839</v>
      </c>
      <c r="F363" s="27">
        <v>45841</v>
      </c>
      <c r="G363" s="28">
        <v>54949000</v>
      </c>
      <c r="H363" s="10">
        <v>8745</v>
      </c>
      <c r="I363" s="28">
        <f>IF(B363="","",_xlfn.XLOOKUP(H363,'EV 업데이트'!C:C,'EV 업데이트'!X:X))</f>
        <v>16</v>
      </c>
      <c r="J363" s="10" t="str">
        <f>IF(A363="","",IFERROR(_xlfn.XLOOKUP(H363,'EV 업데이트'!C:C,'EV 업데이트'!Y:Y),""))</f>
        <v>롯데렌탈 주식회사</v>
      </c>
      <c r="K363" s="10" t="str">
        <f>IF(A363="","",IFERROR(_xlfn.XLOOKUP(H363,'EV 업데이트'!C:C,'EV 업데이트'!W:W),""))</f>
        <v>New Model Y RWD</v>
      </c>
      <c r="L363" s="27">
        <f>IF(A363="","",E363+9)</f>
        <v>45848</v>
      </c>
      <c r="M363" s="10" t="str">
        <f>IF(B363="","",_xlfn.XLOOKUP(H363,'EV 업데이트'!C:C,'EV 업데이트'!G:G))</f>
        <v>지급신청(출고)</v>
      </c>
      <c r="N363" s="10" t="s">
        <v>247</v>
      </c>
      <c r="O363" s="10" t="s">
        <v>587</v>
      </c>
    </row>
    <row r="364" spans="1:15" hidden="1">
      <c r="A364" s="27">
        <v>45842</v>
      </c>
      <c r="B364" s="10" t="s">
        <v>1635</v>
      </c>
      <c r="C364" s="10" t="s">
        <v>1636</v>
      </c>
      <c r="D364" s="10" t="s">
        <v>1637</v>
      </c>
      <c r="E364" s="27">
        <v>45839</v>
      </c>
      <c r="F364" s="27">
        <v>45841</v>
      </c>
      <c r="G364" s="28">
        <v>54949000</v>
      </c>
      <c r="H364" s="10">
        <v>8745</v>
      </c>
      <c r="I364" s="28">
        <f>IF(B364="","",_xlfn.XLOOKUP(H364,'EV 업데이트'!C:C,'EV 업데이트'!X:X))</f>
        <v>16</v>
      </c>
      <c r="J364" s="10" t="str">
        <f>IF(A364="","",IFERROR(_xlfn.XLOOKUP(H364,'EV 업데이트'!C:C,'EV 업데이트'!Y:Y),""))</f>
        <v>롯데렌탈 주식회사</v>
      </c>
      <c r="K364" s="10" t="str">
        <f>IF(A364="","",IFERROR(_xlfn.XLOOKUP(H364,'EV 업데이트'!C:C,'EV 업데이트'!W:W),""))</f>
        <v>New Model Y RWD</v>
      </c>
      <c r="L364" s="27">
        <f>IF(A364="","",E364+9)</f>
        <v>45848</v>
      </c>
      <c r="M364" s="10" t="str">
        <f>IF(B364="","",_xlfn.XLOOKUP(H364,'EV 업데이트'!C:C,'EV 업데이트'!G:G))</f>
        <v>지급신청(출고)</v>
      </c>
      <c r="N364" s="10" t="s">
        <v>247</v>
      </c>
      <c r="O364" s="10" t="s">
        <v>587</v>
      </c>
    </row>
    <row r="365" spans="1:15" hidden="1">
      <c r="A365" s="27">
        <v>45842</v>
      </c>
      <c r="B365" s="10" t="s">
        <v>1638</v>
      </c>
      <c r="C365" s="10" t="s">
        <v>1639</v>
      </c>
      <c r="D365" s="10" t="s">
        <v>1640</v>
      </c>
      <c r="E365" s="27">
        <v>45839</v>
      </c>
      <c r="F365" s="27">
        <v>45841</v>
      </c>
      <c r="G365" s="28">
        <v>54949000</v>
      </c>
      <c r="H365" s="10">
        <v>8745</v>
      </c>
      <c r="I365" s="28">
        <f>IF(B365="","",_xlfn.XLOOKUP(H365,'EV 업데이트'!C:C,'EV 업데이트'!X:X))</f>
        <v>16</v>
      </c>
      <c r="J365" s="10" t="str">
        <f>IF(A365="","",IFERROR(_xlfn.XLOOKUP(H365,'EV 업데이트'!C:C,'EV 업데이트'!Y:Y),""))</f>
        <v>롯데렌탈 주식회사</v>
      </c>
      <c r="K365" s="10" t="str">
        <f>IF(A365="","",IFERROR(_xlfn.XLOOKUP(H365,'EV 업데이트'!C:C,'EV 업데이트'!W:W),""))</f>
        <v>New Model Y RWD</v>
      </c>
      <c r="L365" s="27">
        <f>IF(A365="","",E365+9)</f>
        <v>45848</v>
      </c>
      <c r="M365" s="10" t="str">
        <f>IF(B365="","",_xlfn.XLOOKUP(H365,'EV 업데이트'!C:C,'EV 업데이트'!G:G))</f>
        <v>지급신청(출고)</v>
      </c>
      <c r="N365" s="10" t="s">
        <v>247</v>
      </c>
      <c r="O365" s="10" t="s">
        <v>587</v>
      </c>
    </row>
    <row r="366" spans="1:15" hidden="1">
      <c r="A366" s="27">
        <v>45842</v>
      </c>
      <c r="B366" s="10" t="s">
        <v>1641</v>
      </c>
      <c r="C366" s="10" t="s">
        <v>1642</v>
      </c>
      <c r="D366" s="10" t="s">
        <v>1643</v>
      </c>
      <c r="E366" s="27">
        <v>45839</v>
      </c>
      <c r="F366" s="27">
        <v>45841</v>
      </c>
      <c r="G366" s="28">
        <v>54949000</v>
      </c>
      <c r="H366" s="10">
        <v>8745</v>
      </c>
      <c r="I366" s="28">
        <f>IF(B366="","",_xlfn.XLOOKUP(H366,'EV 업데이트'!C:C,'EV 업데이트'!X:X))</f>
        <v>16</v>
      </c>
      <c r="J366" s="10" t="str">
        <f>IF(A366="","",IFERROR(_xlfn.XLOOKUP(H366,'EV 업데이트'!C:C,'EV 업데이트'!Y:Y),""))</f>
        <v>롯데렌탈 주식회사</v>
      </c>
      <c r="K366" s="10" t="str">
        <f>IF(A366="","",IFERROR(_xlfn.XLOOKUP(H366,'EV 업데이트'!C:C,'EV 업데이트'!W:W),""))</f>
        <v>New Model Y RWD</v>
      </c>
      <c r="L366" s="27">
        <f>IF(A366="","",E366+9)</f>
        <v>45848</v>
      </c>
      <c r="M366" s="10" t="str">
        <f>IF(B366="","",_xlfn.XLOOKUP(H366,'EV 업데이트'!C:C,'EV 업데이트'!G:G))</f>
        <v>지급신청(출고)</v>
      </c>
      <c r="N366" s="10" t="s">
        <v>247</v>
      </c>
      <c r="O366" s="10" t="s">
        <v>587</v>
      </c>
    </row>
    <row r="367" spans="1:15" hidden="1">
      <c r="A367" s="27">
        <v>45842</v>
      </c>
      <c r="B367" s="10" t="s">
        <v>1644</v>
      </c>
      <c r="C367" s="10" t="s">
        <v>1645</v>
      </c>
      <c r="D367" s="10" t="s">
        <v>1646</v>
      </c>
      <c r="E367" s="27">
        <v>45839</v>
      </c>
      <c r="F367" s="27">
        <v>45841</v>
      </c>
      <c r="G367" s="28">
        <v>54949000</v>
      </c>
      <c r="H367" s="10">
        <v>8745</v>
      </c>
      <c r="I367" s="28">
        <f>IF(B367="","",_xlfn.XLOOKUP(H367,'EV 업데이트'!C:C,'EV 업데이트'!X:X))</f>
        <v>16</v>
      </c>
      <c r="J367" s="10" t="str">
        <f>IF(A367="","",IFERROR(_xlfn.XLOOKUP(H367,'EV 업데이트'!C:C,'EV 업데이트'!Y:Y),""))</f>
        <v>롯데렌탈 주식회사</v>
      </c>
      <c r="K367" s="10" t="str">
        <f>IF(A367="","",IFERROR(_xlfn.XLOOKUP(H367,'EV 업데이트'!C:C,'EV 업데이트'!W:W),""))</f>
        <v>New Model Y RWD</v>
      </c>
      <c r="L367" s="27">
        <f>IF(A367="","",E367+9)</f>
        <v>45848</v>
      </c>
      <c r="M367" s="10" t="str">
        <f>IF(B367="","",_xlfn.XLOOKUP(H367,'EV 업데이트'!C:C,'EV 업데이트'!G:G))</f>
        <v>지급신청(출고)</v>
      </c>
      <c r="N367" s="10" t="s">
        <v>247</v>
      </c>
      <c r="O367" s="10" t="s">
        <v>587</v>
      </c>
    </row>
    <row r="368" spans="1:15" hidden="1">
      <c r="A368" s="27">
        <v>45842</v>
      </c>
      <c r="B368" s="10" t="s">
        <v>1647</v>
      </c>
      <c r="C368" s="10" t="s">
        <v>1648</v>
      </c>
      <c r="D368" s="10" t="s">
        <v>1649</v>
      </c>
      <c r="E368" s="27">
        <v>45839</v>
      </c>
      <c r="F368" s="27">
        <v>45841</v>
      </c>
      <c r="G368" s="28">
        <v>54949000</v>
      </c>
      <c r="H368" s="10">
        <v>8745</v>
      </c>
      <c r="I368" s="28">
        <f>IF(B368="","",_xlfn.XLOOKUP(H368,'EV 업데이트'!C:C,'EV 업데이트'!X:X))</f>
        <v>16</v>
      </c>
      <c r="J368" s="10" t="str">
        <f>IF(A368="","",IFERROR(_xlfn.XLOOKUP(H368,'EV 업데이트'!C:C,'EV 업데이트'!Y:Y),""))</f>
        <v>롯데렌탈 주식회사</v>
      </c>
      <c r="K368" s="10" t="str">
        <f>IF(A368="","",IFERROR(_xlfn.XLOOKUP(H368,'EV 업데이트'!C:C,'EV 업데이트'!W:W),""))</f>
        <v>New Model Y RWD</v>
      </c>
      <c r="L368" s="27">
        <f>IF(A368="","",E368+9)</f>
        <v>45848</v>
      </c>
      <c r="M368" s="10" t="str">
        <f>IF(B368="","",_xlfn.XLOOKUP(H368,'EV 업데이트'!C:C,'EV 업데이트'!G:G))</f>
        <v>지급신청(출고)</v>
      </c>
      <c r="N368" s="10" t="s">
        <v>247</v>
      </c>
      <c r="O368" s="10" t="s">
        <v>587</v>
      </c>
    </row>
    <row r="369" spans="1:15" hidden="1">
      <c r="A369" s="27">
        <v>45842</v>
      </c>
      <c r="B369" s="10" t="s">
        <v>1650</v>
      </c>
      <c r="C369" s="10" t="s">
        <v>1651</v>
      </c>
      <c r="D369" s="10" t="s">
        <v>1652</v>
      </c>
      <c r="E369" s="27">
        <v>45839</v>
      </c>
      <c r="F369" s="27">
        <v>45841</v>
      </c>
      <c r="G369" s="28">
        <v>54949000</v>
      </c>
      <c r="H369" s="10">
        <v>8745</v>
      </c>
      <c r="I369" s="28">
        <f>IF(B369="","",_xlfn.XLOOKUP(H369,'EV 업데이트'!C:C,'EV 업데이트'!X:X))</f>
        <v>16</v>
      </c>
      <c r="J369" s="10" t="str">
        <f>IF(A369="","",IFERROR(_xlfn.XLOOKUP(H369,'EV 업데이트'!C:C,'EV 업데이트'!Y:Y),""))</f>
        <v>롯데렌탈 주식회사</v>
      </c>
      <c r="K369" s="10" t="str">
        <f>IF(A369="","",IFERROR(_xlfn.XLOOKUP(H369,'EV 업데이트'!C:C,'EV 업데이트'!W:W),""))</f>
        <v>New Model Y RWD</v>
      </c>
      <c r="L369" s="27">
        <f>IF(A369="","",E369+9)</f>
        <v>45848</v>
      </c>
      <c r="M369" s="10" t="str">
        <f>IF(B369="","",_xlfn.XLOOKUP(H369,'EV 업데이트'!C:C,'EV 업데이트'!G:G))</f>
        <v>지급신청(출고)</v>
      </c>
      <c r="N369" s="10" t="s">
        <v>247</v>
      </c>
      <c r="O369" s="10" t="s">
        <v>587</v>
      </c>
    </row>
    <row r="370" spans="1:15" hidden="1">
      <c r="A370" s="27">
        <v>45842</v>
      </c>
      <c r="B370" s="10" t="s">
        <v>1653</v>
      </c>
      <c r="C370" s="10" t="s">
        <v>1654</v>
      </c>
      <c r="D370" s="10" t="s">
        <v>1655</v>
      </c>
      <c r="E370" s="27">
        <v>45839</v>
      </c>
      <c r="F370" s="27">
        <v>45841</v>
      </c>
      <c r="G370" s="28">
        <v>54949000</v>
      </c>
      <c r="H370" s="10">
        <v>8745</v>
      </c>
      <c r="I370" s="28">
        <f>IF(B370="","",_xlfn.XLOOKUP(H370,'EV 업데이트'!C:C,'EV 업데이트'!X:X))</f>
        <v>16</v>
      </c>
      <c r="J370" s="10" t="str">
        <f>IF(A370="","",IFERROR(_xlfn.XLOOKUP(H370,'EV 업데이트'!C:C,'EV 업데이트'!Y:Y),""))</f>
        <v>롯데렌탈 주식회사</v>
      </c>
      <c r="K370" s="10" t="str">
        <f>IF(A370="","",IFERROR(_xlfn.XLOOKUP(H370,'EV 업데이트'!C:C,'EV 업데이트'!W:W),""))</f>
        <v>New Model Y RWD</v>
      </c>
      <c r="L370" s="27">
        <f>IF(A370="","",E370+9)</f>
        <v>45848</v>
      </c>
      <c r="M370" s="10" t="str">
        <f>IF(B370="","",_xlfn.XLOOKUP(H370,'EV 업데이트'!C:C,'EV 업데이트'!G:G))</f>
        <v>지급신청(출고)</v>
      </c>
      <c r="N370" s="10" t="s">
        <v>247</v>
      </c>
      <c r="O370" s="10" t="s">
        <v>587</v>
      </c>
    </row>
    <row r="371" spans="1:15" hidden="1">
      <c r="A371" s="27">
        <v>45842</v>
      </c>
      <c r="B371" s="10" t="s">
        <v>1656</v>
      </c>
      <c r="C371" s="10" t="s">
        <v>1657</v>
      </c>
      <c r="D371" s="10" t="s">
        <v>1658</v>
      </c>
      <c r="E371" s="27">
        <v>45839</v>
      </c>
      <c r="F371" s="27">
        <v>45841</v>
      </c>
      <c r="G371" s="28">
        <v>54949000</v>
      </c>
      <c r="H371" s="10">
        <v>8745</v>
      </c>
      <c r="I371" s="28">
        <f>IF(B371="","",_xlfn.XLOOKUP(H371,'EV 업데이트'!C:C,'EV 업데이트'!X:X))</f>
        <v>16</v>
      </c>
      <c r="J371" s="10" t="str">
        <f>IF(A371="","",IFERROR(_xlfn.XLOOKUP(H371,'EV 업데이트'!C:C,'EV 업데이트'!Y:Y),""))</f>
        <v>롯데렌탈 주식회사</v>
      </c>
      <c r="K371" s="10" t="str">
        <f>IF(A371="","",IFERROR(_xlfn.XLOOKUP(H371,'EV 업데이트'!C:C,'EV 업데이트'!W:W),""))</f>
        <v>New Model Y RWD</v>
      </c>
      <c r="L371" s="27">
        <f>IF(A371="","",E371+9)</f>
        <v>45848</v>
      </c>
      <c r="M371" s="10" t="str">
        <f>IF(B371="","",_xlfn.XLOOKUP(H371,'EV 업데이트'!C:C,'EV 업데이트'!G:G))</f>
        <v>지급신청(출고)</v>
      </c>
      <c r="N371" s="10" t="s">
        <v>247</v>
      </c>
      <c r="O371" s="10" t="s">
        <v>587</v>
      </c>
    </row>
    <row r="372" spans="1:15" hidden="1">
      <c r="A372" s="27">
        <v>45842</v>
      </c>
      <c r="B372" s="10" t="s">
        <v>1659</v>
      </c>
      <c r="C372" s="10" t="s">
        <v>1660</v>
      </c>
      <c r="D372" s="10" t="s">
        <v>1661</v>
      </c>
      <c r="E372" s="27">
        <v>45839</v>
      </c>
      <c r="F372" s="27">
        <v>45841</v>
      </c>
      <c r="G372" s="28">
        <v>54949000</v>
      </c>
      <c r="H372" s="10">
        <v>8745</v>
      </c>
      <c r="I372" s="28">
        <f>IF(B372="","",_xlfn.XLOOKUP(H372,'EV 업데이트'!C:C,'EV 업데이트'!X:X))</f>
        <v>16</v>
      </c>
      <c r="J372" s="10" t="str">
        <f>IF(A372="","",IFERROR(_xlfn.XLOOKUP(H372,'EV 업데이트'!C:C,'EV 업데이트'!Y:Y),""))</f>
        <v>롯데렌탈 주식회사</v>
      </c>
      <c r="K372" s="10" t="str">
        <f>IF(A372="","",IFERROR(_xlfn.XLOOKUP(H372,'EV 업데이트'!C:C,'EV 업데이트'!W:W),""))</f>
        <v>New Model Y RWD</v>
      </c>
      <c r="L372" s="27">
        <f>IF(A372="","",E372+9)</f>
        <v>45848</v>
      </c>
      <c r="M372" s="10" t="str">
        <f>IF(B372="","",_xlfn.XLOOKUP(H372,'EV 업데이트'!C:C,'EV 업데이트'!G:G))</f>
        <v>지급신청(출고)</v>
      </c>
      <c r="N372" s="10" t="s">
        <v>247</v>
      </c>
      <c r="O372" s="10" t="s">
        <v>587</v>
      </c>
    </row>
    <row r="373" spans="1:15" hidden="1">
      <c r="A373" s="27">
        <v>45842</v>
      </c>
      <c r="B373" s="10" t="s">
        <v>1662</v>
      </c>
      <c r="C373" s="10" t="s">
        <v>1663</v>
      </c>
      <c r="D373" s="10" t="s">
        <v>1664</v>
      </c>
      <c r="E373" s="27">
        <v>45839</v>
      </c>
      <c r="F373" s="27">
        <v>45841</v>
      </c>
      <c r="G373" s="28">
        <v>54949000</v>
      </c>
      <c r="H373" s="10">
        <v>8745</v>
      </c>
      <c r="I373" s="28">
        <f>IF(B373="","",_xlfn.XLOOKUP(H373,'EV 업데이트'!C:C,'EV 업데이트'!X:X))</f>
        <v>16</v>
      </c>
      <c r="J373" s="10" t="str">
        <f>IF(A373="","",IFERROR(_xlfn.XLOOKUP(H373,'EV 업데이트'!C:C,'EV 업데이트'!Y:Y),""))</f>
        <v>롯데렌탈 주식회사</v>
      </c>
      <c r="K373" s="10" t="str">
        <f>IF(A373="","",IFERROR(_xlfn.XLOOKUP(H373,'EV 업데이트'!C:C,'EV 업데이트'!W:W),""))</f>
        <v>New Model Y RWD</v>
      </c>
      <c r="L373" s="27">
        <f>IF(A373="","",E373+9)</f>
        <v>45848</v>
      </c>
      <c r="M373" s="10" t="str">
        <f>IF(B373="","",_xlfn.XLOOKUP(H373,'EV 업데이트'!C:C,'EV 업데이트'!G:G))</f>
        <v>지급신청(출고)</v>
      </c>
      <c r="N373" s="10" t="s">
        <v>247</v>
      </c>
      <c r="O373" s="10" t="s">
        <v>587</v>
      </c>
    </row>
    <row r="374" spans="1:15" hidden="1">
      <c r="A374" s="27">
        <v>45842</v>
      </c>
      <c r="B374" s="10" t="s">
        <v>1665</v>
      </c>
      <c r="C374" s="10" t="s">
        <v>1666</v>
      </c>
      <c r="D374" s="10" t="s">
        <v>1667</v>
      </c>
      <c r="E374" s="27">
        <v>45839</v>
      </c>
      <c r="F374" s="27">
        <v>45840</v>
      </c>
      <c r="G374" s="28">
        <v>52990000</v>
      </c>
      <c r="H374" s="10">
        <v>8841</v>
      </c>
      <c r="I374" s="28">
        <f>IF(B374="","",_xlfn.XLOOKUP(H374,'EV 업데이트'!C:C,'EV 업데이트'!X:X))</f>
        <v>4</v>
      </c>
      <c r="J374" s="10" t="str">
        <f>IF(A374="","",IFERROR(_xlfn.XLOOKUP(H374,'EV 업데이트'!C:C,'EV 업데이트'!Y:Y),""))</f>
        <v>주식회사 타고렌터카</v>
      </c>
      <c r="K374" s="10" t="str">
        <f>IF(A374="","",IFERROR(_xlfn.XLOOKUP(H374,'EV 업데이트'!C:C,'EV 업데이트'!W:W),""))</f>
        <v>New Model Y RWD</v>
      </c>
      <c r="L374" s="27">
        <f>IF(A374="","",E374+9)</f>
        <v>45848</v>
      </c>
      <c r="M374" s="10" t="str">
        <f>IF(B374="","",_xlfn.XLOOKUP(H374,'EV 업데이트'!C:C,'EV 업데이트'!G:G))</f>
        <v>지급신청(출고)</v>
      </c>
      <c r="N374" s="10" t="s">
        <v>247</v>
      </c>
      <c r="O374" s="10" t="s">
        <v>587</v>
      </c>
    </row>
    <row r="375" spans="1:15" hidden="1">
      <c r="A375" s="27">
        <v>45842</v>
      </c>
      <c r="B375" s="10" t="s">
        <v>1668</v>
      </c>
      <c r="C375" s="10" t="s">
        <v>1669</v>
      </c>
      <c r="D375" s="10" t="s">
        <v>1670</v>
      </c>
      <c r="E375" s="27">
        <v>45839</v>
      </c>
      <c r="F375" s="27">
        <v>45840</v>
      </c>
      <c r="G375" s="28">
        <v>52990000</v>
      </c>
      <c r="H375" s="10">
        <v>8841</v>
      </c>
      <c r="I375" s="28">
        <f>IF(B375="","",_xlfn.XLOOKUP(H375,'EV 업데이트'!C:C,'EV 업데이트'!X:X))</f>
        <v>4</v>
      </c>
      <c r="J375" s="10" t="str">
        <f>IF(A375="","",IFERROR(_xlfn.XLOOKUP(H375,'EV 업데이트'!C:C,'EV 업데이트'!Y:Y),""))</f>
        <v>주식회사 타고렌터카</v>
      </c>
      <c r="K375" s="10" t="str">
        <f>IF(A375="","",IFERROR(_xlfn.XLOOKUP(H375,'EV 업데이트'!C:C,'EV 업데이트'!W:W),""))</f>
        <v>New Model Y RWD</v>
      </c>
      <c r="L375" s="27">
        <f>IF(A375="","",E375+9)</f>
        <v>45848</v>
      </c>
      <c r="M375" s="10" t="str">
        <f>IF(B375="","",_xlfn.XLOOKUP(H375,'EV 업데이트'!C:C,'EV 업데이트'!G:G))</f>
        <v>지급신청(출고)</v>
      </c>
      <c r="N375" s="10" t="s">
        <v>247</v>
      </c>
      <c r="O375" s="10" t="s">
        <v>587</v>
      </c>
    </row>
    <row r="376" spans="1:15" hidden="1">
      <c r="A376" s="27">
        <v>45842</v>
      </c>
      <c r="B376" s="10" t="s">
        <v>1671</v>
      </c>
      <c r="C376" s="10" t="s">
        <v>1672</v>
      </c>
      <c r="D376" s="10" t="s">
        <v>1673</v>
      </c>
      <c r="E376" s="27">
        <v>45839</v>
      </c>
      <c r="F376" s="27">
        <v>45840</v>
      </c>
      <c r="G376" s="28">
        <v>52990000</v>
      </c>
      <c r="H376" s="10">
        <v>8841</v>
      </c>
      <c r="I376" s="28">
        <f>IF(B376="","",_xlfn.XLOOKUP(H376,'EV 업데이트'!C:C,'EV 업데이트'!X:X))</f>
        <v>4</v>
      </c>
      <c r="J376" s="10" t="str">
        <f>IF(A376="","",IFERROR(_xlfn.XLOOKUP(H376,'EV 업데이트'!C:C,'EV 업데이트'!Y:Y),""))</f>
        <v>주식회사 타고렌터카</v>
      </c>
      <c r="K376" s="10" t="str">
        <f>IF(A376="","",IFERROR(_xlfn.XLOOKUP(H376,'EV 업데이트'!C:C,'EV 업데이트'!W:W),""))</f>
        <v>New Model Y RWD</v>
      </c>
      <c r="L376" s="27">
        <f>IF(A376="","",E376+9)</f>
        <v>45848</v>
      </c>
      <c r="M376" s="10" t="str">
        <f>IF(B376="","",_xlfn.XLOOKUP(H376,'EV 업데이트'!C:C,'EV 업데이트'!G:G))</f>
        <v>지급신청(출고)</v>
      </c>
      <c r="N376" s="10" t="s">
        <v>247</v>
      </c>
      <c r="O376" s="10" t="s">
        <v>587</v>
      </c>
    </row>
    <row r="377" spans="1:15" hidden="1">
      <c r="A377" s="27">
        <v>45842</v>
      </c>
      <c r="B377" s="10" t="s">
        <v>1674</v>
      </c>
      <c r="C377" s="10" t="s">
        <v>1675</v>
      </c>
      <c r="D377" s="10" t="s">
        <v>1676</v>
      </c>
      <c r="E377" s="27">
        <v>45839</v>
      </c>
      <c r="F377" s="27">
        <v>45840</v>
      </c>
      <c r="G377" s="28">
        <v>52990000</v>
      </c>
      <c r="H377" s="10">
        <v>8841</v>
      </c>
      <c r="I377" s="28">
        <f>IF(B377="","",_xlfn.XLOOKUP(H377,'EV 업데이트'!C:C,'EV 업데이트'!X:X))</f>
        <v>4</v>
      </c>
      <c r="J377" s="10" t="str">
        <f>IF(A377="","",IFERROR(_xlfn.XLOOKUP(H377,'EV 업데이트'!C:C,'EV 업데이트'!Y:Y),""))</f>
        <v>주식회사 타고렌터카</v>
      </c>
      <c r="K377" s="10" t="str">
        <f>IF(A377="","",IFERROR(_xlfn.XLOOKUP(H377,'EV 업데이트'!C:C,'EV 업데이트'!W:W),""))</f>
        <v>New Model Y RWD</v>
      </c>
      <c r="L377" s="27">
        <f>IF(A377="","",E377+9)</f>
        <v>45848</v>
      </c>
      <c r="M377" s="10" t="str">
        <f>IF(B377="","",_xlfn.XLOOKUP(H377,'EV 업데이트'!C:C,'EV 업데이트'!G:G))</f>
        <v>지급신청(출고)</v>
      </c>
      <c r="N377" s="10" t="s">
        <v>247</v>
      </c>
      <c r="O377" s="10" t="s">
        <v>587</v>
      </c>
    </row>
    <row r="378" spans="1:15" hidden="1">
      <c r="A378" s="27">
        <v>45845</v>
      </c>
      <c r="B378" s="10" t="s">
        <v>335</v>
      </c>
      <c r="C378" s="10" t="s">
        <v>1677</v>
      </c>
      <c r="D378" s="10" t="s">
        <v>1678</v>
      </c>
      <c r="E378" s="27">
        <v>45839</v>
      </c>
      <c r="F378" s="27">
        <v>45841</v>
      </c>
      <c r="G378" s="28">
        <v>52990000</v>
      </c>
      <c r="H378" s="10">
        <v>9276</v>
      </c>
      <c r="I378" s="28">
        <f>IF(B378="","",_xlfn.XLOOKUP(H378,'EV 업데이트'!C:C,'EV 업데이트'!X:X))</f>
        <v>1</v>
      </c>
      <c r="J378" s="10" t="str">
        <f>IF(A378="","",IFERROR(_xlfn.XLOOKUP(H378,'EV 업데이트'!C:C,'EV 업데이트'!Y:Y),""))</f>
        <v>주식회사 도도렌트카</v>
      </c>
      <c r="K378" s="10" t="str">
        <f>IF(A378="","",IFERROR(_xlfn.XLOOKUP(H378,'EV 업데이트'!C:C,'EV 업데이트'!W:W),""))</f>
        <v>New Model Y RWD</v>
      </c>
      <c r="L378" s="27">
        <f>IF(A378="","",E378+9)</f>
        <v>45848</v>
      </c>
      <c r="M378" s="10" t="str">
        <f>IF(B378="","",_xlfn.XLOOKUP(H378,'EV 업데이트'!C:C,'EV 업데이트'!G:G))</f>
        <v>지급신청(출고)</v>
      </c>
      <c r="N378" s="10" t="s">
        <v>247</v>
      </c>
      <c r="O378" s="10" t="s">
        <v>587</v>
      </c>
    </row>
    <row r="379" spans="1:15" hidden="1">
      <c r="A379" s="27">
        <v>45846</v>
      </c>
      <c r="B379" s="10" t="s">
        <v>1679</v>
      </c>
      <c r="C379" s="10" t="s">
        <v>1680</v>
      </c>
      <c r="D379" s="10" t="s">
        <v>1681</v>
      </c>
      <c r="E379" s="27">
        <v>45840</v>
      </c>
      <c r="F379" s="27">
        <v>45845</v>
      </c>
      <c r="G379" s="28">
        <v>52990000</v>
      </c>
      <c r="H379" s="10">
        <v>9498</v>
      </c>
      <c r="I379" s="28">
        <f>IF(B379="","",_xlfn.XLOOKUP(H379,'EV 업데이트'!C:C,'EV 업데이트'!X:X))</f>
        <v>36</v>
      </c>
      <c r="J379" s="10" t="str">
        <f>IF(A379="","",IFERROR(_xlfn.XLOOKUP(H379,'EV 업데이트'!C:C,'EV 업데이트'!Y:Y),""))</f>
        <v>롯데캐피탈 주식회사</v>
      </c>
      <c r="K379" s="10" t="str">
        <f>IF(A379="","",IFERROR(_xlfn.XLOOKUP(H379,'EV 업데이트'!C:C,'EV 업데이트'!W:W),""))</f>
        <v>New Model Y RWD</v>
      </c>
      <c r="L379" s="27">
        <f>IF(A379="","",E379+9)</f>
        <v>45849</v>
      </c>
      <c r="M379" s="10" t="str">
        <f>IF(B379="","",_xlfn.XLOOKUP(H379,'EV 업데이트'!C:C,'EV 업데이트'!G:G))</f>
        <v>지급신청(출고)</v>
      </c>
      <c r="N379" s="10" t="s">
        <v>247</v>
      </c>
      <c r="O379" s="10" t="s">
        <v>587</v>
      </c>
    </row>
    <row r="380" spans="1:15" hidden="1">
      <c r="A380" s="27">
        <v>45846</v>
      </c>
      <c r="B380" s="10" t="s">
        <v>1682</v>
      </c>
      <c r="C380" s="10" t="s">
        <v>1683</v>
      </c>
      <c r="D380" s="10" t="s">
        <v>1684</v>
      </c>
      <c r="E380" s="27">
        <v>45840</v>
      </c>
      <c r="F380" s="27">
        <v>45845</v>
      </c>
      <c r="G380" s="28">
        <v>52990000</v>
      </c>
      <c r="H380" s="10">
        <v>9498</v>
      </c>
      <c r="I380" s="28">
        <f>IF(B380="","",_xlfn.XLOOKUP(H380,'EV 업데이트'!C:C,'EV 업데이트'!X:X))</f>
        <v>36</v>
      </c>
      <c r="J380" s="10" t="str">
        <f>IF(A380="","",IFERROR(_xlfn.XLOOKUP(H380,'EV 업데이트'!C:C,'EV 업데이트'!Y:Y),""))</f>
        <v>롯데캐피탈 주식회사</v>
      </c>
      <c r="K380" s="10" t="str">
        <f>IF(A380="","",IFERROR(_xlfn.XLOOKUP(H380,'EV 업데이트'!C:C,'EV 업데이트'!W:W),""))</f>
        <v>New Model Y RWD</v>
      </c>
      <c r="L380" s="27">
        <f>IF(A380="","",E380+9)</f>
        <v>45849</v>
      </c>
      <c r="M380" s="10" t="str">
        <f>IF(B380="","",_xlfn.XLOOKUP(H380,'EV 업데이트'!C:C,'EV 업데이트'!G:G))</f>
        <v>지급신청(출고)</v>
      </c>
      <c r="N380" s="10" t="s">
        <v>247</v>
      </c>
      <c r="O380" s="10" t="s">
        <v>587</v>
      </c>
    </row>
    <row r="381" spans="1:15" hidden="1">
      <c r="A381" s="27">
        <v>45846</v>
      </c>
      <c r="B381" s="10" t="s">
        <v>1685</v>
      </c>
      <c r="C381" s="10" t="s">
        <v>1686</v>
      </c>
      <c r="D381" s="10" t="s">
        <v>1687</v>
      </c>
      <c r="E381" s="27">
        <v>45840</v>
      </c>
      <c r="F381" s="27">
        <v>45845</v>
      </c>
      <c r="G381" s="28">
        <v>52990000</v>
      </c>
      <c r="H381" s="10">
        <v>9498</v>
      </c>
      <c r="I381" s="28">
        <f>IF(B381="","",_xlfn.XLOOKUP(H381,'EV 업데이트'!C:C,'EV 업데이트'!X:X))</f>
        <v>36</v>
      </c>
      <c r="J381" s="10" t="str">
        <f>IF(A381="","",IFERROR(_xlfn.XLOOKUP(H381,'EV 업데이트'!C:C,'EV 업데이트'!Y:Y),""))</f>
        <v>롯데캐피탈 주식회사</v>
      </c>
      <c r="K381" s="10" t="str">
        <f>IF(A381="","",IFERROR(_xlfn.XLOOKUP(H381,'EV 업데이트'!C:C,'EV 업데이트'!W:W),""))</f>
        <v>New Model Y RWD</v>
      </c>
      <c r="L381" s="27">
        <f>IF(A381="","",E381+9)</f>
        <v>45849</v>
      </c>
      <c r="M381" s="10" t="str">
        <f>IF(B381="","",_xlfn.XLOOKUP(H381,'EV 업데이트'!C:C,'EV 업데이트'!G:G))</f>
        <v>지급신청(출고)</v>
      </c>
      <c r="N381" s="10" t="s">
        <v>247</v>
      </c>
      <c r="O381" s="10" t="s">
        <v>587</v>
      </c>
    </row>
    <row r="382" spans="1:15" hidden="1">
      <c r="A382" s="27">
        <v>45846</v>
      </c>
      <c r="B382" s="10" t="s">
        <v>1688</v>
      </c>
      <c r="C382" s="10" t="s">
        <v>1689</v>
      </c>
      <c r="D382" s="10" t="s">
        <v>1690</v>
      </c>
      <c r="E382" s="27">
        <v>45840</v>
      </c>
      <c r="F382" s="27">
        <v>45845</v>
      </c>
      <c r="G382" s="28">
        <v>52990000</v>
      </c>
      <c r="H382" s="10">
        <v>9498</v>
      </c>
      <c r="I382" s="28">
        <f>IF(B382="","",_xlfn.XLOOKUP(H382,'EV 업데이트'!C:C,'EV 업데이트'!X:X))</f>
        <v>36</v>
      </c>
      <c r="J382" s="10" t="str">
        <f>IF(A382="","",IFERROR(_xlfn.XLOOKUP(H382,'EV 업데이트'!C:C,'EV 업데이트'!Y:Y),""))</f>
        <v>롯데캐피탈 주식회사</v>
      </c>
      <c r="K382" s="10" t="str">
        <f>IF(A382="","",IFERROR(_xlfn.XLOOKUP(H382,'EV 업데이트'!C:C,'EV 업데이트'!W:W),""))</f>
        <v>New Model Y RWD</v>
      </c>
      <c r="L382" s="27">
        <f>IF(A382="","",E382+9)</f>
        <v>45849</v>
      </c>
      <c r="M382" s="10" t="str">
        <f>IF(B382="","",_xlfn.XLOOKUP(H382,'EV 업데이트'!C:C,'EV 업데이트'!G:G))</f>
        <v>지급신청(출고)</v>
      </c>
      <c r="N382" s="10" t="s">
        <v>247</v>
      </c>
      <c r="O382" s="10" t="s">
        <v>587</v>
      </c>
    </row>
    <row r="383" spans="1:15" hidden="1">
      <c r="A383" s="27">
        <v>45846</v>
      </c>
      <c r="B383" s="10" t="s">
        <v>1691</v>
      </c>
      <c r="C383" s="10" t="s">
        <v>1692</v>
      </c>
      <c r="D383" s="10" t="s">
        <v>1693</v>
      </c>
      <c r="E383" s="27">
        <v>45840</v>
      </c>
      <c r="F383" s="27">
        <v>45845</v>
      </c>
      <c r="G383" s="28">
        <v>52990000</v>
      </c>
      <c r="H383" s="10">
        <v>9498</v>
      </c>
      <c r="I383" s="28">
        <f>IF(B383="","",_xlfn.XLOOKUP(H383,'EV 업데이트'!C:C,'EV 업데이트'!X:X))</f>
        <v>36</v>
      </c>
      <c r="J383" s="10" t="str">
        <f>IF(A383="","",IFERROR(_xlfn.XLOOKUP(H383,'EV 업데이트'!C:C,'EV 업데이트'!Y:Y),""))</f>
        <v>롯데캐피탈 주식회사</v>
      </c>
      <c r="K383" s="10" t="str">
        <f>IF(A383="","",IFERROR(_xlfn.XLOOKUP(H383,'EV 업데이트'!C:C,'EV 업데이트'!W:W),""))</f>
        <v>New Model Y RWD</v>
      </c>
      <c r="L383" s="27">
        <f>IF(A383="","",E383+9)</f>
        <v>45849</v>
      </c>
      <c r="M383" s="10" t="str">
        <f>IF(B383="","",_xlfn.XLOOKUP(H383,'EV 업데이트'!C:C,'EV 업데이트'!G:G))</f>
        <v>지급신청(출고)</v>
      </c>
      <c r="N383" s="10" t="s">
        <v>247</v>
      </c>
      <c r="O383" s="10" t="s">
        <v>587</v>
      </c>
    </row>
    <row r="384" spans="1:15" hidden="1">
      <c r="A384" s="27">
        <v>45846</v>
      </c>
      <c r="B384" s="10" t="s">
        <v>1694</v>
      </c>
      <c r="C384" s="10" t="s">
        <v>1695</v>
      </c>
      <c r="D384" s="10" t="s">
        <v>1696</v>
      </c>
      <c r="E384" s="27">
        <v>45840</v>
      </c>
      <c r="F384" s="27">
        <v>45845</v>
      </c>
      <c r="G384" s="28">
        <v>52990000</v>
      </c>
      <c r="H384" s="10">
        <v>9498</v>
      </c>
      <c r="I384" s="28">
        <f>IF(B384="","",_xlfn.XLOOKUP(H384,'EV 업데이트'!C:C,'EV 업데이트'!X:X))</f>
        <v>36</v>
      </c>
      <c r="J384" s="10" t="str">
        <f>IF(A384="","",IFERROR(_xlfn.XLOOKUP(H384,'EV 업데이트'!C:C,'EV 업데이트'!Y:Y),""))</f>
        <v>롯데캐피탈 주식회사</v>
      </c>
      <c r="K384" s="10" t="str">
        <f>IF(A384="","",IFERROR(_xlfn.XLOOKUP(H384,'EV 업데이트'!C:C,'EV 업데이트'!W:W),""))</f>
        <v>New Model Y RWD</v>
      </c>
      <c r="L384" s="27">
        <f>IF(A384="","",E384+9)</f>
        <v>45849</v>
      </c>
      <c r="M384" s="10" t="str">
        <f>IF(B384="","",_xlfn.XLOOKUP(H384,'EV 업데이트'!C:C,'EV 업데이트'!G:G))</f>
        <v>지급신청(출고)</v>
      </c>
      <c r="N384" s="10" t="s">
        <v>247</v>
      </c>
      <c r="O384" s="10" t="s">
        <v>587</v>
      </c>
    </row>
    <row r="385" spans="1:15" hidden="1">
      <c r="A385" s="27">
        <v>45846</v>
      </c>
      <c r="B385" s="10" t="s">
        <v>1697</v>
      </c>
      <c r="C385" s="10" t="s">
        <v>1698</v>
      </c>
      <c r="D385" s="10" t="s">
        <v>1699</v>
      </c>
      <c r="E385" s="27">
        <v>45840</v>
      </c>
      <c r="F385" s="27">
        <v>45845</v>
      </c>
      <c r="G385" s="28">
        <v>52990000</v>
      </c>
      <c r="H385" s="10">
        <v>9498</v>
      </c>
      <c r="I385" s="28">
        <f>IF(B385="","",_xlfn.XLOOKUP(H385,'EV 업데이트'!C:C,'EV 업데이트'!X:X))</f>
        <v>36</v>
      </c>
      <c r="J385" s="10" t="str">
        <f>IF(A385="","",IFERROR(_xlfn.XLOOKUP(H385,'EV 업데이트'!C:C,'EV 업데이트'!Y:Y),""))</f>
        <v>롯데캐피탈 주식회사</v>
      </c>
      <c r="K385" s="10" t="str">
        <f>IF(A385="","",IFERROR(_xlfn.XLOOKUP(H385,'EV 업데이트'!C:C,'EV 업데이트'!W:W),""))</f>
        <v>New Model Y RWD</v>
      </c>
      <c r="L385" s="27">
        <f>IF(A385="","",E385+9)</f>
        <v>45849</v>
      </c>
      <c r="M385" s="10" t="str">
        <f>IF(B385="","",_xlfn.XLOOKUP(H385,'EV 업데이트'!C:C,'EV 업데이트'!G:G))</f>
        <v>지급신청(출고)</v>
      </c>
      <c r="N385" s="10" t="s">
        <v>247</v>
      </c>
      <c r="O385" s="10" t="s">
        <v>587</v>
      </c>
    </row>
    <row r="386" spans="1:15" hidden="1">
      <c r="A386" s="27">
        <v>45846</v>
      </c>
      <c r="B386" s="10" t="s">
        <v>1700</v>
      </c>
      <c r="C386" s="10" t="s">
        <v>1701</v>
      </c>
      <c r="D386" s="10" t="s">
        <v>1702</v>
      </c>
      <c r="E386" s="27">
        <v>45840</v>
      </c>
      <c r="F386" s="27">
        <v>45845</v>
      </c>
      <c r="G386" s="28">
        <v>52990000</v>
      </c>
      <c r="H386" s="10">
        <v>9498</v>
      </c>
      <c r="I386" s="28">
        <f>IF(B386="","",_xlfn.XLOOKUP(H386,'EV 업데이트'!C:C,'EV 업데이트'!X:X))</f>
        <v>36</v>
      </c>
      <c r="J386" s="10" t="str">
        <f>IF(A386="","",IFERROR(_xlfn.XLOOKUP(H386,'EV 업데이트'!C:C,'EV 업데이트'!Y:Y),""))</f>
        <v>롯데캐피탈 주식회사</v>
      </c>
      <c r="K386" s="10" t="str">
        <f>IF(A386="","",IFERROR(_xlfn.XLOOKUP(H386,'EV 업데이트'!C:C,'EV 업데이트'!W:W),""))</f>
        <v>New Model Y RWD</v>
      </c>
      <c r="L386" s="27">
        <f>IF(A386="","",E386+9)</f>
        <v>45849</v>
      </c>
      <c r="M386" s="10" t="str">
        <f>IF(B386="","",_xlfn.XLOOKUP(H386,'EV 업데이트'!C:C,'EV 업데이트'!G:G))</f>
        <v>지급신청(출고)</v>
      </c>
      <c r="N386" s="10" t="s">
        <v>247</v>
      </c>
      <c r="O386" s="10" t="s">
        <v>587</v>
      </c>
    </row>
    <row r="387" spans="1:15" hidden="1">
      <c r="A387" s="27">
        <v>45846</v>
      </c>
      <c r="B387" s="10" t="s">
        <v>1703</v>
      </c>
      <c r="C387" s="10" t="s">
        <v>1704</v>
      </c>
      <c r="D387" s="10" t="s">
        <v>1705</v>
      </c>
      <c r="E387" s="27">
        <v>45840</v>
      </c>
      <c r="F387" s="27">
        <v>45845</v>
      </c>
      <c r="G387" s="28">
        <v>52990000</v>
      </c>
      <c r="H387" s="10">
        <v>9498</v>
      </c>
      <c r="I387" s="28">
        <f>IF(B387="","",_xlfn.XLOOKUP(H387,'EV 업데이트'!C:C,'EV 업데이트'!X:X))</f>
        <v>36</v>
      </c>
      <c r="J387" s="10" t="str">
        <f>IF(A387="","",IFERROR(_xlfn.XLOOKUP(H387,'EV 업데이트'!C:C,'EV 업데이트'!Y:Y),""))</f>
        <v>롯데캐피탈 주식회사</v>
      </c>
      <c r="K387" s="10" t="str">
        <f>IF(A387="","",IFERROR(_xlfn.XLOOKUP(H387,'EV 업데이트'!C:C,'EV 업데이트'!W:W),""))</f>
        <v>New Model Y RWD</v>
      </c>
      <c r="L387" s="27">
        <f>IF(A387="","",E387+9)</f>
        <v>45849</v>
      </c>
      <c r="M387" s="10" t="str">
        <f>IF(B387="","",_xlfn.XLOOKUP(H387,'EV 업데이트'!C:C,'EV 업데이트'!G:G))</f>
        <v>지급신청(출고)</v>
      </c>
      <c r="N387" s="10" t="s">
        <v>247</v>
      </c>
      <c r="O387" s="10" t="s">
        <v>587</v>
      </c>
    </row>
    <row r="388" spans="1:15" hidden="1">
      <c r="A388" s="27">
        <v>45846</v>
      </c>
      <c r="B388" s="10" t="s">
        <v>1706</v>
      </c>
      <c r="C388" s="10" t="s">
        <v>1707</v>
      </c>
      <c r="D388" s="10" t="s">
        <v>1708</v>
      </c>
      <c r="E388" s="27">
        <v>45840</v>
      </c>
      <c r="F388" s="27">
        <v>45845</v>
      </c>
      <c r="G388" s="28">
        <v>52990000</v>
      </c>
      <c r="H388" s="10">
        <v>9498</v>
      </c>
      <c r="I388" s="28">
        <f>IF(B388="","",_xlfn.XLOOKUP(H388,'EV 업데이트'!C:C,'EV 업데이트'!X:X))</f>
        <v>36</v>
      </c>
      <c r="J388" s="10" t="str">
        <f>IF(A388="","",IFERROR(_xlfn.XLOOKUP(H388,'EV 업데이트'!C:C,'EV 업데이트'!Y:Y),""))</f>
        <v>롯데캐피탈 주식회사</v>
      </c>
      <c r="K388" s="10" t="str">
        <f>IF(A388="","",IFERROR(_xlfn.XLOOKUP(H388,'EV 업데이트'!C:C,'EV 업데이트'!W:W),""))</f>
        <v>New Model Y RWD</v>
      </c>
      <c r="L388" s="27">
        <f>IF(A388="","",E388+9)</f>
        <v>45849</v>
      </c>
      <c r="M388" s="10" t="str">
        <f>IF(B388="","",_xlfn.XLOOKUP(H388,'EV 업데이트'!C:C,'EV 업데이트'!G:G))</f>
        <v>지급신청(출고)</v>
      </c>
      <c r="N388" s="10" t="s">
        <v>247</v>
      </c>
      <c r="O388" s="10" t="s">
        <v>587</v>
      </c>
    </row>
    <row r="389" spans="1:15" hidden="1">
      <c r="A389" s="27">
        <v>45846</v>
      </c>
      <c r="B389" s="10" t="s">
        <v>1709</v>
      </c>
      <c r="C389" s="10" t="s">
        <v>1710</v>
      </c>
      <c r="D389" s="10" t="s">
        <v>1711</v>
      </c>
      <c r="E389" s="27">
        <v>45840</v>
      </c>
      <c r="F389" s="27">
        <v>45845</v>
      </c>
      <c r="G389" s="28">
        <v>52990000</v>
      </c>
      <c r="H389" s="10">
        <v>9498</v>
      </c>
      <c r="I389" s="28">
        <f>IF(B389="","",_xlfn.XLOOKUP(H389,'EV 업데이트'!C:C,'EV 업데이트'!X:X))</f>
        <v>36</v>
      </c>
      <c r="J389" s="10" t="str">
        <f>IF(A389="","",IFERROR(_xlfn.XLOOKUP(H389,'EV 업데이트'!C:C,'EV 업데이트'!Y:Y),""))</f>
        <v>롯데캐피탈 주식회사</v>
      </c>
      <c r="K389" s="10" t="str">
        <f>IF(A389="","",IFERROR(_xlfn.XLOOKUP(H389,'EV 업데이트'!C:C,'EV 업데이트'!W:W),""))</f>
        <v>New Model Y RWD</v>
      </c>
      <c r="L389" s="27">
        <f>IF(A389="","",E389+9)</f>
        <v>45849</v>
      </c>
      <c r="M389" s="10" t="str">
        <f>IF(B389="","",_xlfn.XLOOKUP(H389,'EV 업데이트'!C:C,'EV 업데이트'!G:G))</f>
        <v>지급신청(출고)</v>
      </c>
      <c r="N389" s="10" t="s">
        <v>247</v>
      </c>
      <c r="O389" s="10" t="s">
        <v>587</v>
      </c>
    </row>
    <row r="390" spans="1:15" hidden="1">
      <c r="A390" s="27">
        <v>45846</v>
      </c>
      <c r="B390" s="10" t="s">
        <v>1712</v>
      </c>
      <c r="C390" s="10" t="s">
        <v>1713</v>
      </c>
      <c r="D390" s="10" t="s">
        <v>1714</v>
      </c>
      <c r="E390" s="27">
        <v>45840</v>
      </c>
      <c r="F390" s="27">
        <v>45845</v>
      </c>
      <c r="G390" s="28">
        <v>52990000</v>
      </c>
      <c r="H390" s="10">
        <v>9498</v>
      </c>
      <c r="I390" s="28">
        <f>IF(B390="","",_xlfn.XLOOKUP(H390,'EV 업데이트'!C:C,'EV 업데이트'!X:X))</f>
        <v>36</v>
      </c>
      <c r="J390" s="10" t="str">
        <f>IF(A390="","",IFERROR(_xlfn.XLOOKUP(H390,'EV 업데이트'!C:C,'EV 업데이트'!Y:Y),""))</f>
        <v>롯데캐피탈 주식회사</v>
      </c>
      <c r="K390" s="10" t="str">
        <f>IF(A390="","",IFERROR(_xlfn.XLOOKUP(H390,'EV 업데이트'!C:C,'EV 업데이트'!W:W),""))</f>
        <v>New Model Y RWD</v>
      </c>
      <c r="L390" s="27">
        <f>IF(A390="","",E390+9)</f>
        <v>45849</v>
      </c>
      <c r="M390" s="10" t="str">
        <f>IF(B390="","",_xlfn.XLOOKUP(H390,'EV 업데이트'!C:C,'EV 업데이트'!G:G))</f>
        <v>지급신청(출고)</v>
      </c>
      <c r="N390" s="10" t="s">
        <v>247</v>
      </c>
      <c r="O390" s="10" t="s">
        <v>587</v>
      </c>
    </row>
    <row r="391" spans="1:15" hidden="1">
      <c r="A391" s="27">
        <v>45846</v>
      </c>
      <c r="B391" s="10" t="s">
        <v>1715</v>
      </c>
      <c r="C391" s="10" t="s">
        <v>1716</v>
      </c>
      <c r="D391" s="10" t="s">
        <v>1717</v>
      </c>
      <c r="E391" s="27">
        <v>45840</v>
      </c>
      <c r="F391" s="27">
        <v>45845</v>
      </c>
      <c r="G391" s="28">
        <v>52990000</v>
      </c>
      <c r="H391" s="10">
        <v>9498</v>
      </c>
      <c r="I391" s="28">
        <f>IF(B391="","",_xlfn.XLOOKUP(H391,'EV 업데이트'!C:C,'EV 업데이트'!X:X))</f>
        <v>36</v>
      </c>
      <c r="J391" s="10" t="str">
        <f>IF(A391="","",IFERROR(_xlfn.XLOOKUP(H391,'EV 업데이트'!C:C,'EV 업데이트'!Y:Y),""))</f>
        <v>롯데캐피탈 주식회사</v>
      </c>
      <c r="K391" s="10" t="str">
        <f>IF(A391="","",IFERROR(_xlfn.XLOOKUP(H391,'EV 업데이트'!C:C,'EV 업데이트'!W:W),""))</f>
        <v>New Model Y RWD</v>
      </c>
      <c r="L391" s="27">
        <f>IF(A391="","",E391+9)</f>
        <v>45849</v>
      </c>
      <c r="M391" s="10" t="str">
        <f>IF(B391="","",_xlfn.XLOOKUP(H391,'EV 업데이트'!C:C,'EV 업데이트'!G:G))</f>
        <v>지급신청(출고)</v>
      </c>
      <c r="N391" s="10" t="s">
        <v>247</v>
      </c>
      <c r="O391" s="10" t="s">
        <v>587</v>
      </c>
    </row>
    <row r="392" spans="1:15" hidden="1">
      <c r="A392" s="27">
        <v>45846</v>
      </c>
      <c r="B392" s="10" t="s">
        <v>1718</v>
      </c>
      <c r="C392" s="10" t="s">
        <v>1719</v>
      </c>
      <c r="D392" s="10" t="s">
        <v>1720</v>
      </c>
      <c r="E392" s="27">
        <v>45840</v>
      </c>
      <c r="F392" s="27">
        <v>45845</v>
      </c>
      <c r="G392" s="28">
        <v>52990000</v>
      </c>
      <c r="H392" s="10">
        <v>9498</v>
      </c>
      <c r="I392" s="28">
        <f>IF(B392="","",_xlfn.XLOOKUP(H392,'EV 업데이트'!C:C,'EV 업데이트'!X:X))</f>
        <v>36</v>
      </c>
      <c r="J392" s="10" t="str">
        <f>IF(A392="","",IFERROR(_xlfn.XLOOKUP(H392,'EV 업데이트'!C:C,'EV 업데이트'!Y:Y),""))</f>
        <v>롯데캐피탈 주식회사</v>
      </c>
      <c r="K392" s="10" t="str">
        <f>IF(A392="","",IFERROR(_xlfn.XLOOKUP(H392,'EV 업데이트'!C:C,'EV 업데이트'!W:W),""))</f>
        <v>New Model Y RWD</v>
      </c>
      <c r="L392" s="27">
        <f>IF(A392="","",E392+9)</f>
        <v>45849</v>
      </c>
      <c r="M392" s="10" t="str">
        <f>IF(B392="","",_xlfn.XLOOKUP(H392,'EV 업데이트'!C:C,'EV 업데이트'!G:G))</f>
        <v>지급신청(출고)</v>
      </c>
      <c r="N392" s="10" t="s">
        <v>247</v>
      </c>
      <c r="O392" s="10" t="s">
        <v>587</v>
      </c>
    </row>
    <row r="393" spans="1:15" hidden="1">
      <c r="A393" s="27">
        <v>45846</v>
      </c>
      <c r="B393" s="10" t="s">
        <v>1721</v>
      </c>
      <c r="C393" s="10" t="s">
        <v>1722</v>
      </c>
      <c r="D393" s="10" t="s">
        <v>1723</v>
      </c>
      <c r="E393" s="27">
        <v>45840</v>
      </c>
      <c r="F393" s="27">
        <v>45845</v>
      </c>
      <c r="G393" s="28">
        <v>52990000</v>
      </c>
      <c r="H393" s="10">
        <v>9498</v>
      </c>
      <c r="I393" s="28">
        <f>IF(B393="","",_xlfn.XLOOKUP(H393,'EV 업데이트'!C:C,'EV 업데이트'!X:X))</f>
        <v>36</v>
      </c>
      <c r="J393" s="10" t="str">
        <f>IF(A393="","",IFERROR(_xlfn.XLOOKUP(H393,'EV 업데이트'!C:C,'EV 업데이트'!Y:Y),""))</f>
        <v>롯데캐피탈 주식회사</v>
      </c>
      <c r="K393" s="10" t="str">
        <f>IF(A393="","",IFERROR(_xlfn.XLOOKUP(H393,'EV 업데이트'!C:C,'EV 업데이트'!W:W),""))</f>
        <v>New Model Y RWD</v>
      </c>
      <c r="L393" s="27">
        <f>IF(A393="","",E393+9)</f>
        <v>45849</v>
      </c>
      <c r="M393" s="10" t="str">
        <f>IF(B393="","",_xlfn.XLOOKUP(H393,'EV 업데이트'!C:C,'EV 업데이트'!G:G))</f>
        <v>지급신청(출고)</v>
      </c>
      <c r="N393" s="10" t="s">
        <v>247</v>
      </c>
      <c r="O393" s="10" t="s">
        <v>587</v>
      </c>
    </row>
    <row r="394" spans="1:15" hidden="1">
      <c r="A394" s="27">
        <v>45846</v>
      </c>
      <c r="B394" s="10" t="s">
        <v>1724</v>
      </c>
      <c r="C394" s="10" t="s">
        <v>1725</v>
      </c>
      <c r="D394" s="10" t="s">
        <v>1726</v>
      </c>
      <c r="E394" s="27">
        <v>45840</v>
      </c>
      <c r="F394" s="27">
        <v>45845</v>
      </c>
      <c r="G394" s="28">
        <v>52990000</v>
      </c>
      <c r="H394" s="10">
        <v>9498</v>
      </c>
      <c r="I394" s="28">
        <f>IF(B394="","",_xlfn.XLOOKUP(H394,'EV 업데이트'!C:C,'EV 업데이트'!X:X))</f>
        <v>36</v>
      </c>
      <c r="J394" s="10" t="str">
        <f>IF(A394="","",IFERROR(_xlfn.XLOOKUP(H394,'EV 업데이트'!C:C,'EV 업데이트'!Y:Y),""))</f>
        <v>롯데캐피탈 주식회사</v>
      </c>
      <c r="K394" s="10" t="str">
        <f>IF(A394="","",IFERROR(_xlfn.XLOOKUP(H394,'EV 업데이트'!C:C,'EV 업데이트'!W:W),""))</f>
        <v>New Model Y RWD</v>
      </c>
      <c r="L394" s="27">
        <f>IF(A394="","",E394+9)</f>
        <v>45849</v>
      </c>
      <c r="M394" s="10" t="str">
        <f>IF(B394="","",_xlfn.XLOOKUP(H394,'EV 업데이트'!C:C,'EV 업데이트'!G:G))</f>
        <v>지급신청(출고)</v>
      </c>
      <c r="N394" s="10" t="s">
        <v>247</v>
      </c>
      <c r="O394" s="10" t="s">
        <v>587</v>
      </c>
    </row>
    <row r="395" spans="1:15" hidden="1">
      <c r="A395" s="27">
        <v>45846</v>
      </c>
      <c r="B395" s="10" t="s">
        <v>1727</v>
      </c>
      <c r="C395" s="10" t="s">
        <v>1728</v>
      </c>
      <c r="D395" s="10" t="s">
        <v>1729</v>
      </c>
      <c r="E395" s="27">
        <v>45840</v>
      </c>
      <c r="F395" s="27">
        <v>45845</v>
      </c>
      <c r="G395" s="28">
        <v>54276000</v>
      </c>
      <c r="H395" s="10">
        <v>9498</v>
      </c>
      <c r="I395" s="28">
        <f>IF(B395="","",_xlfn.XLOOKUP(H395,'EV 업데이트'!C:C,'EV 업데이트'!X:X))</f>
        <v>36</v>
      </c>
      <c r="J395" s="10" t="str">
        <f>IF(A395="","",IFERROR(_xlfn.XLOOKUP(H395,'EV 업데이트'!C:C,'EV 업데이트'!Y:Y),""))</f>
        <v>롯데캐피탈 주식회사</v>
      </c>
      <c r="K395" s="10" t="str">
        <f>IF(A395="","",IFERROR(_xlfn.XLOOKUP(H395,'EV 업데이트'!C:C,'EV 업데이트'!W:W),""))</f>
        <v>New Model Y RWD</v>
      </c>
      <c r="L395" s="27">
        <f>IF(A395="","",E395+9)</f>
        <v>45849</v>
      </c>
      <c r="M395" s="10" t="str">
        <f>IF(B395="","",_xlfn.XLOOKUP(H395,'EV 업데이트'!C:C,'EV 업데이트'!G:G))</f>
        <v>지급신청(출고)</v>
      </c>
      <c r="N395" s="10" t="s">
        <v>247</v>
      </c>
      <c r="O395" s="10" t="s">
        <v>587</v>
      </c>
    </row>
    <row r="396" spans="1:15" hidden="1">
      <c r="A396" s="27">
        <v>45846</v>
      </c>
      <c r="B396" s="10" t="s">
        <v>1730</v>
      </c>
      <c r="C396" s="10" t="s">
        <v>1731</v>
      </c>
      <c r="D396" s="10" t="s">
        <v>1732</v>
      </c>
      <c r="E396" s="27">
        <v>45840</v>
      </c>
      <c r="F396" s="27">
        <v>45845</v>
      </c>
      <c r="G396" s="28">
        <v>54276000</v>
      </c>
      <c r="H396" s="10">
        <v>9498</v>
      </c>
      <c r="I396" s="28">
        <f>IF(B396="","",_xlfn.XLOOKUP(H396,'EV 업데이트'!C:C,'EV 업데이트'!X:X))</f>
        <v>36</v>
      </c>
      <c r="J396" s="10" t="str">
        <f>IF(A396="","",IFERROR(_xlfn.XLOOKUP(H396,'EV 업데이트'!C:C,'EV 업데이트'!Y:Y),""))</f>
        <v>롯데캐피탈 주식회사</v>
      </c>
      <c r="K396" s="10" t="str">
        <f>IF(A396="","",IFERROR(_xlfn.XLOOKUP(H396,'EV 업데이트'!C:C,'EV 업데이트'!W:W),""))</f>
        <v>New Model Y RWD</v>
      </c>
      <c r="L396" s="27">
        <f>IF(A396="","",E396+9)</f>
        <v>45849</v>
      </c>
      <c r="M396" s="10" t="str">
        <f>IF(B396="","",_xlfn.XLOOKUP(H396,'EV 업데이트'!C:C,'EV 업데이트'!G:G))</f>
        <v>지급신청(출고)</v>
      </c>
      <c r="N396" s="10" t="s">
        <v>247</v>
      </c>
      <c r="O396" s="10" t="s">
        <v>587</v>
      </c>
    </row>
    <row r="397" spans="1:15" hidden="1">
      <c r="A397" s="27">
        <v>45846</v>
      </c>
      <c r="B397" s="10" t="s">
        <v>1733</v>
      </c>
      <c r="C397" s="10" t="s">
        <v>1734</v>
      </c>
      <c r="D397" s="10" t="s">
        <v>1735</v>
      </c>
      <c r="E397" s="27">
        <v>45840</v>
      </c>
      <c r="F397" s="27">
        <v>45845</v>
      </c>
      <c r="G397" s="28">
        <v>54276000</v>
      </c>
      <c r="H397" s="10">
        <v>9498</v>
      </c>
      <c r="I397" s="28">
        <f>IF(B397="","",_xlfn.XLOOKUP(H397,'EV 업데이트'!C:C,'EV 업데이트'!X:X))</f>
        <v>36</v>
      </c>
      <c r="J397" s="10" t="str">
        <f>IF(A397="","",IFERROR(_xlfn.XLOOKUP(H397,'EV 업데이트'!C:C,'EV 업데이트'!Y:Y),""))</f>
        <v>롯데캐피탈 주식회사</v>
      </c>
      <c r="K397" s="10" t="str">
        <f>IF(A397="","",IFERROR(_xlfn.XLOOKUP(H397,'EV 업데이트'!C:C,'EV 업데이트'!W:W),""))</f>
        <v>New Model Y RWD</v>
      </c>
      <c r="L397" s="27">
        <f>IF(A397="","",E397+9)</f>
        <v>45849</v>
      </c>
      <c r="M397" s="10" t="str">
        <f>IF(B397="","",_xlfn.XLOOKUP(H397,'EV 업데이트'!C:C,'EV 업데이트'!G:G))</f>
        <v>지급신청(출고)</v>
      </c>
      <c r="N397" s="10" t="s">
        <v>247</v>
      </c>
      <c r="O397" s="10" t="s">
        <v>587</v>
      </c>
    </row>
    <row r="398" spans="1:15" hidden="1">
      <c r="A398" s="27">
        <v>45846</v>
      </c>
      <c r="B398" s="10" t="s">
        <v>1736</v>
      </c>
      <c r="C398" s="10" t="s">
        <v>1737</v>
      </c>
      <c r="D398" s="10" t="s">
        <v>1738</v>
      </c>
      <c r="E398" s="27">
        <v>45840</v>
      </c>
      <c r="F398" s="27">
        <v>45845</v>
      </c>
      <c r="G398" s="28">
        <v>54276000</v>
      </c>
      <c r="H398" s="10">
        <v>9498</v>
      </c>
      <c r="I398" s="28">
        <f>IF(B398="","",_xlfn.XLOOKUP(H398,'EV 업데이트'!C:C,'EV 업데이트'!X:X))</f>
        <v>36</v>
      </c>
      <c r="J398" s="10" t="str">
        <f>IF(A398="","",IFERROR(_xlfn.XLOOKUP(H398,'EV 업데이트'!C:C,'EV 업데이트'!Y:Y),""))</f>
        <v>롯데캐피탈 주식회사</v>
      </c>
      <c r="K398" s="10" t="str">
        <f>IF(A398="","",IFERROR(_xlfn.XLOOKUP(H398,'EV 업데이트'!C:C,'EV 업데이트'!W:W),""))</f>
        <v>New Model Y RWD</v>
      </c>
      <c r="L398" s="27">
        <f>IF(A398="","",E398+9)</f>
        <v>45849</v>
      </c>
      <c r="M398" s="10" t="str">
        <f>IF(B398="","",_xlfn.XLOOKUP(H398,'EV 업데이트'!C:C,'EV 업데이트'!G:G))</f>
        <v>지급신청(출고)</v>
      </c>
      <c r="N398" s="10" t="s">
        <v>247</v>
      </c>
      <c r="O398" s="10" t="s">
        <v>587</v>
      </c>
    </row>
    <row r="399" spans="1:15" hidden="1">
      <c r="A399" s="27">
        <v>45846</v>
      </c>
      <c r="B399" s="10" t="s">
        <v>1739</v>
      </c>
      <c r="C399" s="10" t="s">
        <v>1740</v>
      </c>
      <c r="D399" s="10" t="s">
        <v>1741</v>
      </c>
      <c r="E399" s="27">
        <v>45840</v>
      </c>
      <c r="F399" s="27">
        <v>45845</v>
      </c>
      <c r="G399" s="28">
        <v>54276000</v>
      </c>
      <c r="H399" s="10">
        <v>9498</v>
      </c>
      <c r="I399" s="28">
        <f>IF(B399="","",_xlfn.XLOOKUP(H399,'EV 업데이트'!C:C,'EV 업데이트'!X:X))</f>
        <v>36</v>
      </c>
      <c r="J399" s="10" t="str">
        <f>IF(A399="","",IFERROR(_xlfn.XLOOKUP(H399,'EV 업데이트'!C:C,'EV 업데이트'!Y:Y),""))</f>
        <v>롯데캐피탈 주식회사</v>
      </c>
      <c r="K399" s="10" t="str">
        <f>IF(A399="","",IFERROR(_xlfn.XLOOKUP(H399,'EV 업데이트'!C:C,'EV 업데이트'!W:W),""))</f>
        <v>New Model Y RWD</v>
      </c>
      <c r="L399" s="27">
        <f>IF(A399="","",E399+9)</f>
        <v>45849</v>
      </c>
      <c r="M399" s="10" t="str">
        <f>IF(B399="","",_xlfn.XLOOKUP(H399,'EV 업데이트'!C:C,'EV 업데이트'!G:G))</f>
        <v>지급신청(출고)</v>
      </c>
      <c r="N399" s="10" t="s">
        <v>247</v>
      </c>
      <c r="O399" s="10" t="s">
        <v>587</v>
      </c>
    </row>
    <row r="400" spans="1:15" hidden="1">
      <c r="A400" s="27">
        <v>45846</v>
      </c>
      <c r="B400" s="10" t="s">
        <v>1742</v>
      </c>
      <c r="C400" s="10" t="s">
        <v>1743</v>
      </c>
      <c r="D400" s="10" t="s">
        <v>1744</v>
      </c>
      <c r="E400" s="27">
        <v>45840</v>
      </c>
      <c r="F400" s="27">
        <v>45845</v>
      </c>
      <c r="G400" s="28">
        <v>54276000</v>
      </c>
      <c r="H400" s="10">
        <v>9498</v>
      </c>
      <c r="I400" s="28">
        <f>IF(B400="","",_xlfn.XLOOKUP(H400,'EV 업데이트'!C:C,'EV 업데이트'!X:X))</f>
        <v>36</v>
      </c>
      <c r="J400" s="10" t="str">
        <f>IF(A400="","",IFERROR(_xlfn.XLOOKUP(H400,'EV 업데이트'!C:C,'EV 업데이트'!Y:Y),""))</f>
        <v>롯데캐피탈 주식회사</v>
      </c>
      <c r="K400" s="10" t="str">
        <f>IF(A400="","",IFERROR(_xlfn.XLOOKUP(H400,'EV 업데이트'!C:C,'EV 업데이트'!W:W),""))</f>
        <v>New Model Y RWD</v>
      </c>
      <c r="L400" s="27">
        <f>IF(A400="","",E400+9)</f>
        <v>45849</v>
      </c>
      <c r="M400" s="10" t="str">
        <f>IF(B400="","",_xlfn.XLOOKUP(H400,'EV 업데이트'!C:C,'EV 업데이트'!G:G))</f>
        <v>지급신청(출고)</v>
      </c>
      <c r="N400" s="10" t="s">
        <v>247</v>
      </c>
      <c r="O400" s="10" t="s">
        <v>587</v>
      </c>
    </row>
    <row r="401" spans="1:15" hidden="1">
      <c r="A401" s="27">
        <v>45846</v>
      </c>
      <c r="B401" s="10" t="s">
        <v>1745</v>
      </c>
      <c r="C401" s="10" t="s">
        <v>1746</v>
      </c>
      <c r="D401" s="10" t="s">
        <v>1747</v>
      </c>
      <c r="E401" s="27">
        <v>45840</v>
      </c>
      <c r="F401" s="27">
        <v>45845</v>
      </c>
      <c r="G401" s="28">
        <v>54276000</v>
      </c>
      <c r="H401" s="10">
        <v>9498</v>
      </c>
      <c r="I401" s="28">
        <f>IF(B401="","",_xlfn.XLOOKUP(H401,'EV 업데이트'!C:C,'EV 업데이트'!X:X))</f>
        <v>36</v>
      </c>
      <c r="J401" s="10" t="str">
        <f>IF(A401="","",IFERROR(_xlfn.XLOOKUP(H401,'EV 업데이트'!C:C,'EV 업데이트'!Y:Y),""))</f>
        <v>롯데캐피탈 주식회사</v>
      </c>
      <c r="K401" s="10" t="str">
        <f>IF(A401="","",IFERROR(_xlfn.XLOOKUP(H401,'EV 업데이트'!C:C,'EV 업데이트'!W:W),""))</f>
        <v>New Model Y RWD</v>
      </c>
      <c r="L401" s="27">
        <f>IF(A401="","",E401+9)</f>
        <v>45849</v>
      </c>
      <c r="M401" s="10" t="str">
        <f>IF(B401="","",_xlfn.XLOOKUP(H401,'EV 업데이트'!C:C,'EV 업데이트'!G:G))</f>
        <v>지급신청(출고)</v>
      </c>
      <c r="N401" s="10" t="s">
        <v>247</v>
      </c>
      <c r="O401" s="10" t="s">
        <v>587</v>
      </c>
    </row>
    <row r="402" spans="1:15" hidden="1">
      <c r="A402" s="27">
        <v>45846</v>
      </c>
      <c r="B402" s="10" t="s">
        <v>1748</v>
      </c>
      <c r="C402" s="10" t="s">
        <v>1749</v>
      </c>
      <c r="D402" s="10" t="s">
        <v>1750</v>
      </c>
      <c r="E402" s="27">
        <v>45840</v>
      </c>
      <c r="F402" s="27">
        <v>45845</v>
      </c>
      <c r="G402" s="28">
        <v>54276000</v>
      </c>
      <c r="H402" s="10">
        <v>9498</v>
      </c>
      <c r="I402" s="28">
        <f>IF(B402="","",_xlfn.XLOOKUP(H402,'EV 업데이트'!C:C,'EV 업데이트'!X:X))</f>
        <v>36</v>
      </c>
      <c r="J402" s="10" t="str">
        <f>IF(A402="","",IFERROR(_xlfn.XLOOKUP(H402,'EV 업데이트'!C:C,'EV 업데이트'!Y:Y),""))</f>
        <v>롯데캐피탈 주식회사</v>
      </c>
      <c r="K402" s="10" t="str">
        <f>IF(A402="","",IFERROR(_xlfn.XLOOKUP(H402,'EV 업데이트'!C:C,'EV 업데이트'!W:W),""))</f>
        <v>New Model Y RWD</v>
      </c>
      <c r="L402" s="27">
        <f>IF(A402="","",E402+9)</f>
        <v>45849</v>
      </c>
      <c r="M402" s="10" t="str">
        <f>IF(B402="","",_xlfn.XLOOKUP(H402,'EV 업데이트'!C:C,'EV 업데이트'!G:G))</f>
        <v>지급신청(출고)</v>
      </c>
      <c r="N402" s="10" t="s">
        <v>247</v>
      </c>
      <c r="O402" s="10" t="s">
        <v>587</v>
      </c>
    </row>
    <row r="403" spans="1:15" hidden="1">
      <c r="A403" s="27">
        <v>45846</v>
      </c>
      <c r="B403" s="10" t="s">
        <v>1751</v>
      </c>
      <c r="C403" s="10" t="s">
        <v>1752</v>
      </c>
      <c r="D403" s="10" t="s">
        <v>1753</v>
      </c>
      <c r="E403" s="27">
        <v>45840</v>
      </c>
      <c r="F403" s="27">
        <v>45845</v>
      </c>
      <c r="G403" s="28">
        <v>54276000</v>
      </c>
      <c r="H403" s="10">
        <v>9498</v>
      </c>
      <c r="I403" s="28">
        <f>IF(B403="","",_xlfn.XLOOKUP(H403,'EV 업데이트'!C:C,'EV 업데이트'!X:X))</f>
        <v>36</v>
      </c>
      <c r="J403" s="10" t="str">
        <f>IF(A403="","",IFERROR(_xlfn.XLOOKUP(H403,'EV 업데이트'!C:C,'EV 업데이트'!Y:Y),""))</f>
        <v>롯데캐피탈 주식회사</v>
      </c>
      <c r="K403" s="10" t="str">
        <f>IF(A403="","",IFERROR(_xlfn.XLOOKUP(H403,'EV 업데이트'!C:C,'EV 업데이트'!W:W),""))</f>
        <v>New Model Y RWD</v>
      </c>
      <c r="L403" s="27">
        <f>IF(A403="","",E403+9)</f>
        <v>45849</v>
      </c>
      <c r="M403" s="10" t="str">
        <f>IF(B403="","",_xlfn.XLOOKUP(H403,'EV 업데이트'!C:C,'EV 업데이트'!G:G))</f>
        <v>지급신청(출고)</v>
      </c>
      <c r="N403" s="10" t="s">
        <v>247</v>
      </c>
      <c r="O403" s="10" t="s">
        <v>587</v>
      </c>
    </row>
    <row r="404" spans="1:15" hidden="1">
      <c r="A404" s="27">
        <v>45846</v>
      </c>
      <c r="B404" s="10" t="s">
        <v>1754</v>
      </c>
      <c r="C404" s="10" t="s">
        <v>1755</v>
      </c>
      <c r="D404" s="10" t="s">
        <v>1756</v>
      </c>
      <c r="E404" s="27">
        <v>45840</v>
      </c>
      <c r="F404" s="27">
        <v>45845</v>
      </c>
      <c r="G404" s="28">
        <v>54276000</v>
      </c>
      <c r="H404" s="10">
        <v>9498</v>
      </c>
      <c r="I404" s="28">
        <f>IF(B404="","",_xlfn.XLOOKUP(H404,'EV 업데이트'!C:C,'EV 업데이트'!X:X))</f>
        <v>36</v>
      </c>
      <c r="J404" s="10" t="str">
        <f>IF(A404="","",IFERROR(_xlfn.XLOOKUP(H404,'EV 업데이트'!C:C,'EV 업데이트'!Y:Y),""))</f>
        <v>롯데캐피탈 주식회사</v>
      </c>
      <c r="K404" s="10" t="str">
        <f>IF(A404="","",IFERROR(_xlfn.XLOOKUP(H404,'EV 업데이트'!C:C,'EV 업데이트'!W:W),""))</f>
        <v>New Model Y RWD</v>
      </c>
      <c r="L404" s="27">
        <f>IF(A404="","",E404+9)</f>
        <v>45849</v>
      </c>
      <c r="M404" s="10" t="str">
        <f>IF(B404="","",_xlfn.XLOOKUP(H404,'EV 업데이트'!C:C,'EV 업데이트'!G:G))</f>
        <v>지급신청(출고)</v>
      </c>
      <c r="N404" s="10" t="s">
        <v>247</v>
      </c>
      <c r="O404" s="10" t="s">
        <v>587</v>
      </c>
    </row>
    <row r="405" spans="1:15" hidden="1">
      <c r="A405" s="27">
        <v>45846</v>
      </c>
      <c r="B405" s="10" t="s">
        <v>1757</v>
      </c>
      <c r="C405" s="10" t="s">
        <v>1758</v>
      </c>
      <c r="D405" s="10" t="s">
        <v>1759</v>
      </c>
      <c r="E405" s="27">
        <v>45840</v>
      </c>
      <c r="F405" s="27">
        <v>45845</v>
      </c>
      <c r="G405" s="28">
        <v>54276000</v>
      </c>
      <c r="H405" s="10">
        <v>9498</v>
      </c>
      <c r="I405" s="28">
        <f>IF(B405="","",_xlfn.XLOOKUP(H405,'EV 업데이트'!C:C,'EV 업데이트'!X:X))</f>
        <v>36</v>
      </c>
      <c r="J405" s="10" t="str">
        <f>IF(A405="","",IFERROR(_xlfn.XLOOKUP(H405,'EV 업데이트'!C:C,'EV 업데이트'!Y:Y),""))</f>
        <v>롯데캐피탈 주식회사</v>
      </c>
      <c r="K405" s="10" t="str">
        <f>IF(A405="","",IFERROR(_xlfn.XLOOKUP(H405,'EV 업데이트'!C:C,'EV 업데이트'!W:W),""))</f>
        <v>New Model Y RWD</v>
      </c>
      <c r="L405" s="27">
        <f>IF(A405="","",E405+9)</f>
        <v>45849</v>
      </c>
      <c r="M405" s="10" t="str">
        <f>IF(B405="","",_xlfn.XLOOKUP(H405,'EV 업데이트'!C:C,'EV 업데이트'!G:G))</f>
        <v>지급신청(출고)</v>
      </c>
      <c r="N405" s="10" t="s">
        <v>247</v>
      </c>
      <c r="O405" s="10" t="s">
        <v>587</v>
      </c>
    </row>
    <row r="406" spans="1:15" hidden="1">
      <c r="A406" s="27">
        <v>45846</v>
      </c>
      <c r="B406" s="10" t="s">
        <v>1760</v>
      </c>
      <c r="C406" s="10" t="s">
        <v>1761</v>
      </c>
      <c r="D406" s="10" t="s">
        <v>1762</v>
      </c>
      <c r="E406" s="27">
        <v>45840</v>
      </c>
      <c r="F406" s="27">
        <v>45845</v>
      </c>
      <c r="G406" s="28">
        <v>54276000</v>
      </c>
      <c r="H406" s="10">
        <v>9498</v>
      </c>
      <c r="I406" s="28">
        <f>IF(B406="","",_xlfn.XLOOKUP(H406,'EV 업데이트'!C:C,'EV 업데이트'!X:X))</f>
        <v>36</v>
      </c>
      <c r="J406" s="10" t="str">
        <f>IF(A406="","",IFERROR(_xlfn.XLOOKUP(H406,'EV 업데이트'!C:C,'EV 업데이트'!Y:Y),""))</f>
        <v>롯데캐피탈 주식회사</v>
      </c>
      <c r="K406" s="10" t="str">
        <f>IF(A406="","",IFERROR(_xlfn.XLOOKUP(H406,'EV 업데이트'!C:C,'EV 업데이트'!W:W),""))</f>
        <v>New Model Y RWD</v>
      </c>
      <c r="L406" s="27">
        <f>IF(A406="","",E406+9)</f>
        <v>45849</v>
      </c>
      <c r="M406" s="10" t="str">
        <f>IF(B406="","",_xlfn.XLOOKUP(H406,'EV 업데이트'!C:C,'EV 업데이트'!G:G))</f>
        <v>지급신청(출고)</v>
      </c>
      <c r="N406" s="10" t="s">
        <v>247</v>
      </c>
      <c r="O406" s="10" t="s">
        <v>587</v>
      </c>
    </row>
    <row r="407" spans="1:15" hidden="1">
      <c r="A407" s="27">
        <v>45846</v>
      </c>
      <c r="B407" s="10" t="s">
        <v>1763</v>
      </c>
      <c r="C407" s="10" t="s">
        <v>1764</v>
      </c>
      <c r="D407" s="10" t="s">
        <v>1765</v>
      </c>
      <c r="E407" s="27">
        <v>45840</v>
      </c>
      <c r="F407" s="27">
        <v>45845</v>
      </c>
      <c r="G407" s="28">
        <v>54276000</v>
      </c>
      <c r="H407" s="10">
        <v>9498</v>
      </c>
      <c r="I407" s="28">
        <f>IF(B407="","",_xlfn.XLOOKUP(H407,'EV 업데이트'!C:C,'EV 업데이트'!X:X))</f>
        <v>36</v>
      </c>
      <c r="J407" s="10" t="str">
        <f>IF(A407="","",IFERROR(_xlfn.XLOOKUP(H407,'EV 업데이트'!C:C,'EV 업데이트'!Y:Y),""))</f>
        <v>롯데캐피탈 주식회사</v>
      </c>
      <c r="K407" s="10" t="str">
        <f>IF(A407="","",IFERROR(_xlfn.XLOOKUP(H407,'EV 업데이트'!C:C,'EV 업데이트'!W:W),""))</f>
        <v>New Model Y RWD</v>
      </c>
      <c r="L407" s="27">
        <f>IF(A407="","",E407+9)</f>
        <v>45849</v>
      </c>
      <c r="M407" s="10" t="str">
        <f>IF(B407="","",_xlfn.XLOOKUP(H407,'EV 업데이트'!C:C,'EV 업데이트'!G:G))</f>
        <v>지급신청(출고)</v>
      </c>
      <c r="N407" s="10" t="s">
        <v>247</v>
      </c>
      <c r="O407" s="10" t="s">
        <v>587</v>
      </c>
    </row>
    <row r="408" spans="1:15" hidden="1">
      <c r="A408" s="27">
        <v>45846</v>
      </c>
      <c r="B408" s="10" t="s">
        <v>1766</v>
      </c>
      <c r="C408" s="10" t="s">
        <v>1767</v>
      </c>
      <c r="D408" s="10" t="s">
        <v>1768</v>
      </c>
      <c r="E408" s="27">
        <v>45840</v>
      </c>
      <c r="F408" s="27">
        <v>45845</v>
      </c>
      <c r="G408" s="28">
        <v>54276000</v>
      </c>
      <c r="H408" s="10">
        <v>9498</v>
      </c>
      <c r="I408" s="28">
        <f>IF(B408="","",_xlfn.XLOOKUP(H408,'EV 업데이트'!C:C,'EV 업데이트'!X:X))</f>
        <v>36</v>
      </c>
      <c r="J408" s="10" t="str">
        <f>IF(A408="","",IFERROR(_xlfn.XLOOKUP(H408,'EV 업데이트'!C:C,'EV 업데이트'!Y:Y),""))</f>
        <v>롯데캐피탈 주식회사</v>
      </c>
      <c r="K408" s="10" t="str">
        <f>IF(A408="","",IFERROR(_xlfn.XLOOKUP(H408,'EV 업데이트'!C:C,'EV 업데이트'!W:W),""))</f>
        <v>New Model Y RWD</v>
      </c>
      <c r="L408" s="27">
        <f>IF(A408="","",E408+9)</f>
        <v>45849</v>
      </c>
      <c r="M408" s="10" t="str">
        <f>IF(B408="","",_xlfn.XLOOKUP(H408,'EV 업데이트'!C:C,'EV 업데이트'!G:G))</f>
        <v>지급신청(출고)</v>
      </c>
      <c r="N408" s="10" t="s">
        <v>247</v>
      </c>
      <c r="O408" s="10" t="s">
        <v>587</v>
      </c>
    </row>
    <row r="409" spans="1:15" hidden="1">
      <c r="A409" s="27">
        <v>45846</v>
      </c>
      <c r="B409" s="10" t="s">
        <v>1769</v>
      </c>
      <c r="C409" s="10" t="s">
        <v>1770</v>
      </c>
      <c r="D409" s="10" t="s">
        <v>1771</v>
      </c>
      <c r="E409" s="27">
        <v>45840</v>
      </c>
      <c r="F409" s="27">
        <v>45845</v>
      </c>
      <c r="G409" s="28">
        <v>54276000</v>
      </c>
      <c r="H409" s="10">
        <v>9498</v>
      </c>
      <c r="I409" s="28">
        <f>IF(B409="","",_xlfn.XLOOKUP(H409,'EV 업데이트'!C:C,'EV 업데이트'!X:X))</f>
        <v>36</v>
      </c>
      <c r="J409" s="10" t="str">
        <f>IF(A409="","",IFERROR(_xlfn.XLOOKUP(H409,'EV 업데이트'!C:C,'EV 업데이트'!Y:Y),""))</f>
        <v>롯데캐피탈 주식회사</v>
      </c>
      <c r="K409" s="10" t="str">
        <f>IF(A409="","",IFERROR(_xlfn.XLOOKUP(H409,'EV 업데이트'!C:C,'EV 업데이트'!W:W),""))</f>
        <v>New Model Y RWD</v>
      </c>
      <c r="L409" s="27">
        <f>IF(A409="","",E409+9)</f>
        <v>45849</v>
      </c>
      <c r="M409" s="10" t="str">
        <f>IF(B409="","",_xlfn.XLOOKUP(H409,'EV 업데이트'!C:C,'EV 업데이트'!G:G))</f>
        <v>지급신청(출고)</v>
      </c>
      <c r="N409" s="10" t="s">
        <v>247</v>
      </c>
      <c r="O409" s="10" t="s">
        <v>587</v>
      </c>
    </row>
    <row r="410" spans="1:15" hidden="1">
      <c r="A410" s="27">
        <v>45846</v>
      </c>
      <c r="B410" s="10" t="s">
        <v>1772</v>
      </c>
      <c r="C410" s="10" t="s">
        <v>1773</v>
      </c>
      <c r="D410" s="10" t="s">
        <v>1774</v>
      </c>
      <c r="E410" s="27">
        <v>45840</v>
      </c>
      <c r="F410" s="27">
        <v>45845</v>
      </c>
      <c r="G410" s="28">
        <v>54276000</v>
      </c>
      <c r="H410" s="10">
        <v>9498</v>
      </c>
      <c r="I410" s="28">
        <f>IF(B410="","",_xlfn.XLOOKUP(H410,'EV 업데이트'!C:C,'EV 업데이트'!X:X))</f>
        <v>36</v>
      </c>
      <c r="J410" s="10" t="str">
        <f>IF(A410="","",IFERROR(_xlfn.XLOOKUP(H410,'EV 업데이트'!C:C,'EV 업데이트'!Y:Y),""))</f>
        <v>롯데캐피탈 주식회사</v>
      </c>
      <c r="K410" s="10" t="str">
        <f>IF(A410="","",IFERROR(_xlfn.XLOOKUP(H410,'EV 업데이트'!C:C,'EV 업데이트'!W:W),""))</f>
        <v>New Model Y RWD</v>
      </c>
      <c r="L410" s="27">
        <f>IF(A410="","",E410+9)</f>
        <v>45849</v>
      </c>
      <c r="M410" s="10" t="str">
        <f>IF(B410="","",_xlfn.XLOOKUP(H410,'EV 업데이트'!C:C,'EV 업데이트'!G:G))</f>
        <v>지급신청(출고)</v>
      </c>
      <c r="N410" s="10" t="s">
        <v>247</v>
      </c>
      <c r="O410" s="10" t="s">
        <v>587</v>
      </c>
    </row>
    <row r="411" spans="1:15" hidden="1">
      <c r="A411" s="27">
        <v>45846</v>
      </c>
      <c r="B411" s="10" t="s">
        <v>1775</v>
      </c>
      <c r="C411" s="10" t="s">
        <v>1776</v>
      </c>
      <c r="D411" s="10" t="s">
        <v>1777</v>
      </c>
      <c r="E411" s="27">
        <v>45840</v>
      </c>
      <c r="F411" s="27">
        <v>45845</v>
      </c>
      <c r="G411" s="28">
        <v>54276000</v>
      </c>
      <c r="H411" s="10">
        <v>9498</v>
      </c>
      <c r="I411" s="28">
        <f>IF(B411="","",_xlfn.XLOOKUP(H411,'EV 업데이트'!C:C,'EV 업데이트'!X:X))</f>
        <v>36</v>
      </c>
      <c r="J411" s="10" t="str">
        <f>IF(A411="","",IFERROR(_xlfn.XLOOKUP(H411,'EV 업데이트'!C:C,'EV 업데이트'!Y:Y),""))</f>
        <v>롯데캐피탈 주식회사</v>
      </c>
      <c r="K411" s="10" t="str">
        <f>IF(A411="","",IFERROR(_xlfn.XLOOKUP(H411,'EV 업데이트'!C:C,'EV 업데이트'!W:W),""))</f>
        <v>New Model Y RWD</v>
      </c>
      <c r="L411" s="27">
        <f>IF(A411="","",E411+9)</f>
        <v>45849</v>
      </c>
      <c r="M411" s="10" t="str">
        <f>IF(B411="","",_xlfn.XLOOKUP(H411,'EV 업데이트'!C:C,'EV 업데이트'!G:G))</f>
        <v>지급신청(출고)</v>
      </c>
      <c r="N411" s="10" t="s">
        <v>247</v>
      </c>
      <c r="O411" s="10" t="s">
        <v>587</v>
      </c>
    </row>
    <row r="412" spans="1:15" hidden="1">
      <c r="A412" s="27">
        <v>45846</v>
      </c>
      <c r="B412" s="10" t="s">
        <v>1778</v>
      </c>
      <c r="C412" s="10" t="s">
        <v>1779</v>
      </c>
      <c r="D412" s="10" t="s">
        <v>1780</v>
      </c>
      <c r="E412" s="27">
        <v>45840</v>
      </c>
      <c r="F412" s="27">
        <v>45845</v>
      </c>
      <c r="G412" s="28">
        <v>54276000</v>
      </c>
      <c r="H412" s="10">
        <v>9498</v>
      </c>
      <c r="I412" s="28">
        <f>IF(B412="","",_xlfn.XLOOKUP(H412,'EV 업데이트'!C:C,'EV 업데이트'!X:X))</f>
        <v>36</v>
      </c>
      <c r="J412" s="10" t="str">
        <f>IF(A412="","",IFERROR(_xlfn.XLOOKUP(H412,'EV 업데이트'!C:C,'EV 업데이트'!Y:Y),""))</f>
        <v>롯데캐피탈 주식회사</v>
      </c>
      <c r="K412" s="10" t="str">
        <f>IF(A412="","",IFERROR(_xlfn.XLOOKUP(H412,'EV 업데이트'!C:C,'EV 업데이트'!W:W),""))</f>
        <v>New Model Y RWD</v>
      </c>
      <c r="L412" s="27">
        <f>IF(A412="","",E412+9)</f>
        <v>45849</v>
      </c>
      <c r="M412" s="10" t="str">
        <f>IF(B412="","",_xlfn.XLOOKUP(H412,'EV 업데이트'!C:C,'EV 업데이트'!G:G))</f>
        <v>지급신청(출고)</v>
      </c>
      <c r="N412" s="10" t="s">
        <v>247</v>
      </c>
      <c r="O412" s="10" t="s">
        <v>587</v>
      </c>
    </row>
    <row r="413" spans="1:15" hidden="1">
      <c r="A413" s="27">
        <v>45846</v>
      </c>
      <c r="B413" s="10" t="s">
        <v>1781</v>
      </c>
      <c r="C413" s="10" t="s">
        <v>1782</v>
      </c>
      <c r="D413" s="10" t="s">
        <v>1783</v>
      </c>
      <c r="E413" s="27">
        <v>45840</v>
      </c>
      <c r="F413" s="27">
        <v>45845</v>
      </c>
      <c r="G413" s="28">
        <v>54276000</v>
      </c>
      <c r="H413" s="10">
        <v>9498</v>
      </c>
      <c r="I413" s="28">
        <f>IF(B413="","",_xlfn.XLOOKUP(H413,'EV 업데이트'!C:C,'EV 업데이트'!X:X))</f>
        <v>36</v>
      </c>
      <c r="J413" s="10" t="str">
        <f>IF(A413="","",IFERROR(_xlfn.XLOOKUP(H413,'EV 업데이트'!C:C,'EV 업데이트'!Y:Y),""))</f>
        <v>롯데캐피탈 주식회사</v>
      </c>
      <c r="K413" s="10" t="str">
        <f>IF(A413="","",IFERROR(_xlfn.XLOOKUP(H413,'EV 업데이트'!C:C,'EV 업데이트'!W:W),""))</f>
        <v>New Model Y RWD</v>
      </c>
      <c r="L413" s="27">
        <f>IF(A413="","",E413+9)</f>
        <v>45849</v>
      </c>
      <c r="M413" s="10" t="str">
        <f>IF(B413="","",_xlfn.XLOOKUP(H413,'EV 업데이트'!C:C,'EV 업데이트'!G:G))</f>
        <v>지급신청(출고)</v>
      </c>
      <c r="N413" s="10" t="s">
        <v>247</v>
      </c>
      <c r="O413" s="10" t="s">
        <v>587</v>
      </c>
    </row>
    <row r="414" spans="1:15" hidden="1">
      <c r="A414" s="27">
        <v>45846</v>
      </c>
      <c r="B414" s="10" t="s">
        <v>1784</v>
      </c>
      <c r="C414" s="10" t="s">
        <v>1785</v>
      </c>
      <c r="D414" s="10" t="s">
        <v>1786</v>
      </c>
      <c r="E414" s="27">
        <v>45840</v>
      </c>
      <c r="F414" s="27">
        <v>45845</v>
      </c>
      <c r="G414" s="28">
        <v>55562000</v>
      </c>
      <c r="H414" s="10">
        <v>9498</v>
      </c>
      <c r="I414" s="28">
        <f>IF(B414="","",_xlfn.XLOOKUP(H414,'EV 업데이트'!C:C,'EV 업데이트'!X:X))</f>
        <v>36</v>
      </c>
      <c r="J414" s="10" t="str">
        <f>IF(A414="","",IFERROR(_xlfn.XLOOKUP(H414,'EV 업데이트'!C:C,'EV 업데이트'!Y:Y),""))</f>
        <v>롯데캐피탈 주식회사</v>
      </c>
      <c r="K414" s="10" t="str">
        <f>IF(A414="","",IFERROR(_xlfn.XLOOKUP(H414,'EV 업데이트'!C:C,'EV 업데이트'!W:W),""))</f>
        <v>New Model Y RWD</v>
      </c>
      <c r="L414" s="27">
        <f>IF(A414="","",E414+9)</f>
        <v>45849</v>
      </c>
      <c r="M414" s="10" t="str">
        <f>IF(B414="","",_xlfn.XLOOKUP(H414,'EV 업데이트'!C:C,'EV 업데이트'!G:G))</f>
        <v>지급신청(출고)</v>
      </c>
      <c r="N414" s="10" t="s">
        <v>247</v>
      </c>
      <c r="O414" s="10" t="s">
        <v>587</v>
      </c>
    </row>
    <row r="415" spans="1:15" hidden="1">
      <c r="A415" s="27">
        <v>45848</v>
      </c>
      <c r="B415" s="10" t="s">
        <v>1787</v>
      </c>
      <c r="C415" s="10" t="s">
        <v>1788</v>
      </c>
      <c r="D415" s="10" t="s">
        <v>1789</v>
      </c>
      <c r="E415" s="27">
        <v>45841</v>
      </c>
      <c r="F415" s="27">
        <v>45842</v>
      </c>
      <c r="G415" s="28">
        <v>54276000</v>
      </c>
      <c r="H415" s="10">
        <v>9389</v>
      </c>
      <c r="I415" s="28">
        <f>IF(B415="","",_xlfn.XLOOKUP(H415,'EV 업데이트'!C:C,'EV 업데이트'!X:X))</f>
        <v>5</v>
      </c>
      <c r="J415" s="10" t="str">
        <f>IF(A415="","",IFERROR(_xlfn.XLOOKUP(H415,'EV 업데이트'!C:C,'EV 업데이트'!Y:Y),""))</f>
        <v>유한회사 에코렌트카</v>
      </c>
      <c r="K415" s="10" t="str">
        <f>IF(A415="","",IFERROR(_xlfn.XLOOKUP(H415,'EV 업데이트'!C:C,'EV 업데이트'!W:W),""))</f>
        <v>New Model Y RWD</v>
      </c>
      <c r="L415" s="27">
        <f>IF(A415="","",E415+9)</f>
        <v>45850</v>
      </c>
      <c r="M415" s="10" t="str">
        <f>IF(B415="","",_xlfn.XLOOKUP(H415,'EV 업데이트'!C:C,'EV 업데이트'!G:G))</f>
        <v>지급신청(출고)</v>
      </c>
      <c r="N415" s="10" t="s">
        <v>247</v>
      </c>
      <c r="O415" s="10" t="s">
        <v>587</v>
      </c>
    </row>
    <row r="416" spans="1:15" hidden="1">
      <c r="A416" s="27">
        <v>45848</v>
      </c>
      <c r="B416" s="10" t="s">
        <v>1790</v>
      </c>
      <c r="C416" s="10" t="s">
        <v>1791</v>
      </c>
      <c r="D416" s="10" t="s">
        <v>1792</v>
      </c>
      <c r="E416" s="27">
        <v>45841</v>
      </c>
      <c r="F416" s="27">
        <v>45842</v>
      </c>
      <c r="G416" s="28">
        <v>54276000</v>
      </c>
      <c r="H416" s="10">
        <v>9389</v>
      </c>
      <c r="I416" s="28">
        <f>IF(B416="","",_xlfn.XLOOKUP(H416,'EV 업데이트'!C:C,'EV 업데이트'!X:X))</f>
        <v>5</v>
      </c>
      <c r="J416" s="10" t="str">
        <f>IF(A416="","",IFERROR(_xlfn.XLOOKUP(H416,'EV 업데이트'!C:C,'EV 업데이트'!Y:Y),""))</f>
        <v>유한회사 에코렌트카</v>
      </c>
      <c r="K416" s="10" t="str">
        <f>IF(A416="","",IFERROR(_xlfn.XLOOKUP(H416,'EV 업데이트'!C:C,'EV 업데이트'!W:W),""))</f>
        <v>New Model Y RWD</v>
      </c>
      <c r="L416" s="27">
        <f>IF(A416="","",E416+9)</f>
        <v>45850</v>
      </c>
      <c r="M416" s="10" t="str">
        <f>IF(B416="","",_xlfn.XLOOKUP(H416,'EV 업데이트'!C:C,'EV 업데이트'!G:G))</f>
        <v>지급신청(출고)</v>
      </c>
      <c r="N416" s="10" t="s">
        <v>247</v>
      </c>
      <c r="O416" s="10" t="s">
        <v>587</v>
      </c>
    </row>
    <row r="417" spans="1:15" hidden="1">
      <c r="A417" s="27">
        <v>45848</v>
      </c>
      <c r="B417" s="10" t="s">
        <v>1793</v>
      </c>
      <c r="C417" s="10" t="s">
        <v>1794</v>
      </c>
      <c r="D417" s="10" t="s">
        <v>1795</v>
      </c>
      <c r="E417" s="27">
        <v>45841</v>
      </c>
      <c r="F417" s="27">
        <v>45842</v>
      </c>
      <c r="G417" s="28">
        <v>54276000</v>
      </c>
      <c r="H417" s="10">
        <v>9389</v>
      </c>
      <c r="I417" s="28">
        <f>IF(B417="","",_xlfn.XLOOKUP(H417,'EV 업데이트'!C:C,'EV 업데이트'!X:X))</f>
        <v>5</v>
      </c>
      <c r="J417" s="10" t="str">
        <f>IF(A417="","",IFERROR(_xlfn.XLOOKUP(H417,'EV 업데이트'!C:C,'EV 업데이트'!Y:Y),""))</f>
        <v>유한회사 에코렌트카</v>
      </c>
      <c r="K417" s="10" t="str">
        <f>IF(A417="","",IFERROR(_xlfn.XLOOKUP(H417,'EV 업데이트'!C:C,'EV 업데이트'!W:W),""))</f>
        <v>New Model Y RWD</v>
      </c>
      <c r="L417" s="27">
        <f>IF(A417="","",E417+9)</f>
        <v>45850</v>
      </c>
      <c r="M417" s="10" t="str">
        <f>IF(B417="","",_xlfn.XLOOKUP(H417,'EV 업데이트'!C:C,'EV 업데이트'!G:G))</f>
        <v>지급신청(출고)</v>
      </c>
      <c r="N417" s="10" t="s">
        <v>247</v>
      </c>
      <c r="O417" s="10" t="s">
        <v>587</v>
      </c>
    </row>
    <row r="418" spans="1:15" hidden="1">
      <c r="A418" s="27">
        <v>45848</v>
      </c>
      <c r="B418" s="10" t="s">
        <v>1796</v>
      </c>
      <c r="C418" s="10" t="s">
        <v>1797</v>
      </c>
      <c r="D418" s="10" t="s">
        <v>1798</v>
      </c>
      <c r="E418" s="27">
        <v>45841</v>
      </c>
      <c r="F418" s="27">
        <v>45842</v>
      </c>
      <c r="G418" s="28">
        <v>54276000</v>
      </c>
      <c r="H418" s="10">
        <v>9389</v>
      </c>
      <c r="I418" s="28">
        <f>IF(B418="","",_xlfn.XLOOKUP(H418,'EV 업데이트'!C:C,'EV 업데이트'!X:X))</f>
        <v>5</v>
      </c>
      <c r="J418" s="10" t="str">
        <f>IF(A418="","",IFERROR(_xlfn.XLOOKUP(H418,'EV 업데이트'!C:C,'EV 업데이트'!Y:Y),""))</f>
        <v>유한회사 에코렌트카</v>
      </c>
      <c r="K418" s="10" t="str">
        <f>IF(A418="","",IFERROR(_xlfn.XLOOKUP(H418,'EV 업데이트'!C:C,'EV 업데이트'!W:W),""))</f>
        <v>New Model Y RWD</v>
      </c>
      <c r="L418" s="27">
        <f>IF(A418="","",E418+9)</f>
        <v>45850</v>
      </c>
      <c r="M418" s="10" t="str">
        <f>IF(B418="","",_xlfn.XLOOKUP(H418,'EV 업데이트'!C:C,'EV 업데이트'!G:G))</f>
        <v>지급신청(출고)</v>
      </c>
      <c r="N418" s="10" t="s">
        <v>247</v>
      </c>
      <c r="O418" s="10" t="s">
        <v>587</v>
      </c>
    </row>
    <row r="419" spans="1:15" hidden="1">
      <c r="A419" s="27">
        <v>45848</v>
      </c>
      <c r="B419" s="10" t="s">
        <v>1799</v>
      </c>
      <c r="C419" s="10" t="s">
        <v>1800</v>
      </c>
      <c r="D419" s="10" t="s">
        <v>1801</v>
      </c>
      <c r="E419" s="27">
        <v>45841</v>
      </c>
      <c r="F419" s="27">
        <v>45842</v>
      </c>
      <c r="G419" s="28">
        <v>54276000</v>
      </c>
      <c r="H419" s="10">
        <v>9389</v>
      </c>
      <c r="I419" s="28">
        <f>IF(B419="","",_xlfn.XLOOKUP(H419,'EV 업데이트'!C:C,'EV 업데이트'!X:X))</f>
        <v>5</v>
      </c>
      <c r="J419" s="10" t="str">
        <f>IF(A419="","",IFERROR(_xlfn.XLOOKUP(H419,'EV 업데이트'!C:C,'EV 업데이트'!Y:Y),""))</f>
        <v>유한회사 에코렌트카</v>
      </c>
      <c r="K419" s="10" t="str">
        <f>IF(A419="","",IFERROR(_xlfn.XLOOKUP(H419,'EV 업데이트'!C:C,'EV 업데이트'!W:W),""))</f>
        <v>New Model Y RWD</v>
      </c>
      <c r="L419" s="27">
        <f>IF(A419="","",E419+9)</f>
        <v>45850</v>
      </c>
      <c r="M419" s="10" t="str">
        <f>IF(B419="","",_xlfn.XLOOKUP(H419,'EV 업데이트'!C:C,'EV 업데이트'!G:G))</f>
        <v>지급신청(출고)</v>
      </c>
      <c r="N419" s="10" t="s">
        <v>247</v>
      </c>
      <c r="O419" s="10" t="s">
        <v>587</v>
      </c>
    </row>
    <row r="420" spans="1:15" hidden="1">
      <c r="A420" s="27">
        <v>45849</v>
      </c>
      <c r="B420" s="10" t="s">
        <v>1802</v>
      </c>
      <c r="C420" s="10" t="s">
        <v>1803</v>
      </c>
      <c r="D420" s="10" t="s">
        <v>1804</v>
      </c>
      <c r="E420" s="27">
        <v>45846</v>
      </c>
      <c r="F420" s="27">
        <v>45848</v>
      </c>
      <c r="G420" s="28">
        <v>52990000</v>
      </c>
      <c r="H420" s="10">
        <v>9667</v>
      </c>
      <c r="I420" s="28">
        <v>2</v>
      </c>
      <c r="J420" s="10" t="str">
        <f>IF(A420="","",IFERROR(_xlfn.XLOOKUP(H420,'EV 업데이트'!C:C,'EV 업데이트'!Y:Y),""))</f>
        <v>주식회사 씨에이치렌트카</v>
      </c>
      <c r="K420" s="10" t="str">
        <f>IF(A420="","",IFERROR(_xlfn.XLOOKUP(H420,'EV 업데이트'!C:C,'EV 업데이트'!W:W),""))</f>
        <v>New Model Y RWD</v>
      </c>
      <c r="L420" s="27">
        <f>IF(A420="","",E420+9)</f>
        <v>45855</v>
      </c>
      <c r="M420" s="10" t="str">
        <f>IF(B420="","",_xlfn.XLOOKUP(H420,'EV 업데이트'!C:C,'EV 업데이트'!G:G))</f>
        <v>지급신청(출고)</v>
      </c>
      <c r="N420" s="10" t="s">
        <v>247</v>
      </c>
      <c r="O420" s="10" t="s">
        <v>587</v>
      </c>
    </row>
    <row r="421" spans="1:15" hidden="1">
      <c r="A421" s="27">
        <v>45849</v>
      </c>
      <c r="B421" s="10" t="s">
        <v>1805</v>
      </c>
      <c r="C421" s="10" t="s">
        <v>1806</v>
      </c>
      <c r="D421" s="10" t="s">
        <v>1807</v>
      </c>
      <c r="E421" s="27">
        <v>45846</v>
      </c>
      <c r="F421" s="27">
        <v>45848</v>
      </c>
      <c r="G421" s="28">
        <v>52990000</v>
      </c>
      <c r="H421" s="10">
        <v>9667</v>
      </c>
      <c r="I421" s="28">
        <v>2</v>
      </c>
      <c r="J421" s="10" t="str">
        <f>IF(A421="","",IFERROR(_xlfn.XLOOKUP(H421,'EV 업데이트'!C:C,'EV 업데이트'!Y:Y),""))</f>
        <v>주식회사 씨에이치렌트카</v>
      </c>
      <c r="K421" s="10" t="str">
        <f>IF(A421="","",IFERROR(_xlfn.XLOOKUP(H421,'EV 업데이트'!C:C,'EV 업데이트'!W:W),""))</f>
        <v>New Model Y RWD</v>
      </c>
      <c r="L421" s="27">
        <f>IF(A421="","",E421+9)</f>
        <v>45855</v>
      </c>
      <c r="M421" s="10" t="str">
        <f>IF(B421="","",_xlfn.XLOOKUP(H421,'EV 업데이트'!C:C,'EV 업데이트'!G:G))</f>
        <v>지급신청(출고)</v>
      </c>
      <c r="N421" s="10" t="s">
        <v>247</v>
      </c>
      <c r="O421" s="10" t="s">
        <v>587</v>
      </c>
    </row>
    <row r="422" spans="1:15" hidden="1">
      <c r="A422" s="27">
        <v>45849</v>
      </c>
      <c r="B422" s="10" t="s">
        <v>340</v>
      </c>
      <c r="C422" s="10" t="s">
        <v>1808</v>
      </c>
      <c r="D422" s="10" t="s">
        <v>1809</v>
      </c>
      <c r="E422" s="27">
        <v>45845</v>
      </c>
      <c r="F422" s="27">
        <v>45848</v>
      </c>
      <c r="G422" s="28">
        <v>52990000</v>
      </c>
      <c r="H422" s="10">
        <v>9666</v>
      </c>
      <c r="I422" s="28">
        <v>1</v>
      </c>
      <c r="J422" s="10" t="str">
        <f>IF(A422="","",IFERROR(_xlfn.XLOOKUP(H422,'EV 업데이트'!C:C,'EV 업데이트'!Y:Y),""))</f>
        <v>주식회사 현대렌트카</v>
      </c>
      <c r="K422" s="10" t="str">
        <f>IF(A422="","",IFERROR(_xlfn.XLOOKUP(H422,'EV 업데이트'!C:C,'EV 업데이트'!W:W),""))</f>
        <v>New Model Y RWD</v>
      </c>
      <c r="L422" s="27">
        <f>IF(A422="","",E422+9)</f>
        <v>45854</v>
      </c>
      <c r="M422" s="10" t="str">
        <f>IF(B422="","",_xlfn.XLOOKUP(H422,'EV 업데이트'!C:C,'EV 업데이트'!G:G))</f>
        <v>지급신청(출고)</v>
      </c>
      <c r="N422" s="10" t="s">
        <v>247</v>
      </c>
      <c r="O422" s="10" t="s">
        <v>587</v>
      </c>
    </row>
    <row r="423" spans="1:15" hidden="1">
      <c r="A423" s="27">
        <v>45849</v>
      </c>
      <c r="B423" s="10" t="s">
        <v>1810</v>
      </c>
      <c r="C423" s="10" t="s">
        <v>1811</v>
      </c>
      <c r="D423" s="10" t="s">
        <v>1812</v>
      </c>
      <c r="E423" s="27">
        <v>45845</v>
      </c>
      <c r="F423" s="27">
        <v>45847</v>
      </c>
      <c r="G423" s="28">
        <v>52990000</v>
      </c>
      <c r="H423" s="10">
        <v>9849</v>
      </c>
      <c r="I423" s="28">
        <v>12</v>
      </c>
      <c r="J423" s="10" t="str">
        <f>IF(A423="","",IFERROR(_xlfn.XLOOKUP(H423,'EV 업데이트'!C:C,'EV 업데이트'!Y:Y),""))</f>
        <v>주식회사 화이트큐브</v>
      </c>
      <c r="K423" s="10" t="str">
        <f>IF(A423="","",IFERROR(_xlfn.XLOOKUP(H423,'EV 업데이트'!C:C,'EV 업데이트'!W:W),""))</f>
        <v>New Model Y RWD</v>
      </c>
      <c r="L423" s="27">
        <f>IF(A423="","",E423+9)</f>
        <v>45854</v>
      </c>
      <c r="M423" s="10" t="str">
        <f>IF(B423="","",_xlfn.XLOOKUP(H423,'EV 업데이트'!C:C,'EV 업데이트'!G:G))</f>
        <v>지급신청(출고)</v>
      </c>
      <c r="N423" s="10" t="s">
        <v>247</v>
      </c>
      <c r="O423" s="10" t="s">
        <v>587</v>
      </c>
    </row>
    <row r="424" spans="1:15" hidden="1">
      <c r="A424" s="27">
        <v>45849</v>
      </c>
      <c r="B424" s="10" t="s">
        <v>1813</v>
      </c>
      <c r="C424" s="10" t="s">
        <v>1814</v>
      </c>
      <c r="D424" s="10" t="s">
        <v>1815</v>
      </c>
      <c r="E424" s="27">
        <v>45845</v>
      </c>
      <c r="F424" s="27">
        <v>45847</v>
      </c>
      <c r="G424" s="28">
        <v>52990000</v>
      </c>
      <c r="H424" s="10">
        <v>9849</v>
      </c>
      <c r="I424" s="28">
        <v>12</v>
      </c>
      <c r="J424" s="10" t="str">
        <f>IF(A424="","",IFERROR(_xlfn.XLOOKUP(H424,'EV 업데이트'!C:C,'EV 업데이트'!Y:Y),""))</f>
        <v>주식회사 화이트큐브</v>
      </c>
      <c r="K424" s="10" t="str">
        <f>IF(A424="","",IFERROR(_xlfn.XLOOKUP(H424,'EV 업데이트'!C:C,'EV 업데이트'!W:W),""))</f>
        <v>New Model Y RWD</v>
      </c>
      <c r="L424" s="27">
        <f>IF(A424="","",E424+9)</f>
        <v>45854</v>
      </c>
      <c r="M424" s="10" t="str">
        <f>IF(B424="","",_xlfn.XLOOKUP(H424,'EV 업데이트'!C:C,'EV 업데이트'!G:G))</f>
        <v>지급신청(출고)</v>
      </c>
      <c r="N424" s="10" t="s">
        <v>247</v>
      </c>
      <c r="O424" s="10" t="s">
        <v>587</v>
      </c>
    </row>
    <row r="425" spans="1:15" hidden="1">
      <c r="A425" s="27">
        <v>45849</v>
      </c>
      <c r="B425" s="10" t="s">
        <v>1816</v>
      </c>
      <c r="C425" s="10" t="s">
        <v>1817</v>
      </c>
      <c r="D425" s="10" t="s">
        <v>1818</v>
      </c>
      <c r="E425" s="27">
        <v>45845</v>
      </c>
      <c r="F425" s="27">
        <v>45847</v>
      </c>
      <c r="G425" s="28">
        <v>52990000</v>
      </c>
      <c r="H425" s="10">
        <v>9849</v>
      </c>
      <c r="I425" s="28">
        <v>12</v>
      </c>
      <c r="J425" s="10" t="str">
        <f>IF(A425="","",IFERROR(_xlfn.XLOOKUP(H425,'EV 업데이트'!C:C,'EV 업데이트'!Y:Y),""))</f>
        <v>주식회사 화이트큐브</v>
      </c>
      <c r="K425" s="10" t="str">
        <f>IF(A425="","",IFERROR(_xlfn.XLOOKUP(H425,'EV 업데이트'!C:C,'EV 업데이트'!W:W),""))</f>
        <v>New Model Y RWD</v>
      </c>
      <c r="L425" s="27">
        <f>IF(A425="","",E425+9)</f>
        <v>45854</v>
      </c>
      <c r="M425" s="10" t="str">
        <f>IF(B425="","",_xlfn.XLOOKUP(H425,'EV 업데이트'!C:C,'EV 업데이트'!G:G))</f>
        <v>지급신청(출고)</v>
      </c>
      <c r="N425" s="10" t="s">
        <v>247</v>
      </c>
      <c r="O425" s="10" t="s">
        <v>587</v>
      </c>
    </row>
    <row r="426" spans="1:15" hidden="1">
      <c r="A426" s="27">
        <v>45849</v>
      </c>
      <c r="B426" s="10" t="s">
        <v>1819</v>
      </c>
      <c r="C426" s="10" t="s">
        <v>1820</v>
      </c>
      <c r="D426" s="10" t="s">
        <v>1821</v>
      </c>
      <c r="E426" s="27">
        <v>45845</v>
      </c>
      <c r="F426" s="27">
        <v>45847</v>
      </c>
      <c r="G426" s="28">
        <v>52990000</v>
      </c>
      <c r="H426" s="10">
        <v>9849</v>
      </c>
      <c r="I426" s="28">
        <v>12</v>
      </c>
      <c r="J426" s="10" t="str">
        <f>IF(A426="","",IFERROR(_xlfn.XLOOKUP(H426,'EV 업데이트'!C:C,'EV 업데이트'!Y:Y),""))</f>
        <v>주식회사 화이트큐브</v>
      </c>
      <c r="K426" s="10" t="str">
        <f>IF(A426="","",IFERROR(_xlfn.XLOOKUP(H426,'EV 업데이트'!C:C,'EV 업데이트'!W:W),""))</f>
        <v>New Model Y RWD</v>
      </c>
      <c r="L426" s="27">
        <f>IF(A426="","",E426+9)</f>
        <v>45854</v>
      </c>
      <c r="M426" s="10" t="str">
        <f>IF(B426="","",_xlfn.XLOOKUP(H426,'EV 업데이트'!C:C,'EV 업데이트'!G:G))</f>
        <v>지급신청(출고)</v>
      </c>
      <c r="N426" s="10" t="s">
        <v>247</v>
      </c>
      <c r="O426" s="10" t="s">
        <v>587</v>
      </c>
    </row>
    <row r="427" spans="1:15" hidden="1">
      <c r="A427" s="27">
        <v>45849</v>
      </c>
      <c r="B427" s="10" t="s">
        <v>1822</v>
      </c>
      <c r="C427" s="10" t="s">
        <v>1823</v>
      </c>
      <c r="D427" s="10" t="s">
        <v>1824</v>
      </c>
      <c r="E427" s="27">
        <v>45845</v>
      </c>
      <c r="F427" s="27">
        <v>45847</v>
      </c>
      <c r="G427" s="28">
        <v>52990000</v>
      </c>
      <c r="H427" s="10">
        <v>9849</v>
      </c>
      <c r="I427" s="28">
        <v>12</v>
      </c>
      <c r="J427" s="10" t="str">
        <f>IF(A427="","",IFERROR(_xlfn.XLOOKUP(H427,'EV 업데이트'!C:C,'EV 업데이트'!Y:Y),""))</f>
        <v>주식회사 화이트큐브</v>
      </c>
      <c r="K427" s="10" t="str">
        <f>IF(A427="","",IFERROR(_xlfn.XLOOKUP(H427,'EV 업데이트'!C:C,'EV 업데이트'!W:W),""))</f>
        <v>New Model Y RWD</v>
      </c>
      <c r="L427" s="27">
        <f>IF(A427="","",E427+9)</f>
        <v>45854</v>
      </c>
      <c r="M427" s="10" t="str">
        <f>IF(B427="","",_xlfn.XLOOKUP(H427,'EV 업데이트'!C:C,'EV 업데이트'!G:G))</f>
        <v>지급신청(출고)</v>
      </c>
      <c r="N427" s="10" t="s">
        <v>247</v>
      </c>
      <c r="O427" s="10" t="s">
        <v>587</v>
      </c>
    </row>
    <row r="428" spans="1:15" hidden="1">
      <c r="A428" s="27">
        <v>45849</v>
      </c>
      <c r="B428" s="10" t="s">
        <v>1825</v>
      </c>
      <c r="C428" s="10" t="s">
        <v>1826</v>
      </c>
      <c r="D428" s="10" t="s">
        <v>1827</v>
      </c>
      <c r="E428" s="27">
        <v>45845</v>
      </c>
      <c r="F428" s="27">
        <v>45847</v>
      </c>
      <c r="G428" s="28">
        <v>52990000</v>
      </c>
      <c r="H428" s="10">
        <v>9849</v>
      </c>
      <c r="I428" s="28">
        <v>12</v>
      </c>
      <c r="J428" s="10" t="str">
        <f>IF(A428="","",IFERROR(_xlfn.XLOOKUP(H428,'EV 업데이트'!C:C,'EV 업데이트'!Y:Y),""))</f>
        <v>주식회사 화이트큐브</v>
      </c>
      <c r="K428" s="10" t="str">
        <f>IF(A428="","",IFERROR(_xlfn.XLOOKUP(H428,'EV 업데이트'!C:C,'EV 업데이트'!W:W),""))</f>
        <v>New Model Y RWD</v>
      </c>
      <c r="L428" s="27">
        <f>IF(A428="","",E428+9)</f>
        <v>45854</v>
      </c>
      <c r="M428" s="10" t="str">
        <f>IF(B428="","",_xlfn.XLOOKUP(H428,'EV 업데이트'!C:C,'EV 업데이트'!G:G))</f>
        <v>지급신청(출고)</v>
      </c>
      <c r="N428" s="10" t="s">
        <v>247</v>
      </c>
      <c r="O428" s="10" t="s">
        <v>587</v>
      </c>
    </row>
    <row r="429" spans="1:15" hidden="1">
      <c r="A429" s="27">
        <v>45849</v>
      </c>
      <c r="B429" s="10" t="s">
        <v>1828</v>
      </c>
      <c r="C429" s="10" t="s">
        <v>1829</v>
      </c>
      <c r="D429" s="10" t="s">
        <v>1830</v>
      </c>
      <c r="E429" s="27">
        <v>45845</v>
      </c>
      <c r="F429" s="27">
        <v>45847</v>
      </c>
      <c r="G429" s="28">
        <v>52990000</v>
      </c>
      <c r="H429" s="10">
        <v>9849</v>
      </c>
      <c r="I429" s="28">
        <v>12</v>
      </c>
      <c r="J429" s="10" t="str">
        <f>IF(A429="","",IFERROR(_xlfn.XLOOKUP(H429,'EV 업데이트'!C:C,'EV 업데이트'!Y:Y),""))</f>
        <v>주식회사 화이트큐브</v>
      </c>
      <c r="K429" s="10" t="str">
        <f>IF(A429="","",IFERROR(_xlfn.XLOOKUP(H429,'EV 업데이트'!C:C,'EV 업데이트'!W:W),""))</f>
        <v>New Model Y RWD</v>
      </c>
      <c r="L429" s="27">
        <f>IF(A429="","",E429+9)</f>
        <v>45854</v>
      </c>
      <c r="M429" s="10" t="str">
        <f>IF(B429="","",_xlfn.XLOOKUP(H429,'EV 업데이트'!C:C,'EV 업데이트'!G:G))</f>
        <v>지급신청(출고)</v>
      </c>
      <c r="N429" s="10" t="s">
        <v>247</v>
      </c>
      <c r="O429" s="10" t="s">
        <v>587</v>
      </c>
    </row>
    <row r="430" spans="1:15" hidden="1">
      <c r="A430" s="27">
        <v>45849</v>
      </c>
      <c r="B430" s="10" t="s">
        <v>1831</v>
      </c>
      <c r="C430" s="10" t="s">
        <v>1832</v>
      </c>
      <c r="D430" s="10" t="s">
        <v>1833</v>
      </c>
      <c r="E430" s="27">
        <v>45845</v>
      </c>
      <c r="F430" s="27">
        <v>45847</v>
      </c>
      <c r="G430" s="28">
        <v>52990000</v>
      </c>
      <c r="H430" s="10">
        <v>9849</v>
      </c>
      <c r="I430" s="28">
        <v>12</v>
      </c>
      <c r="J430" s="10" t="str">
        <f>IF(A430="","",IFERROR(_xlfn.XLOOKUP(H430,'EV 업데이트'!C:C,'EV 업데이트'!Y:Y),""))</f>
        <v>주식회사 화이트큐브</v>
      </c>
      <c r="K430" s="10" t="str">
        <f>IF(A430="","",IFERROR(_xlfn.XLOOKUP(H430,'EV 업데이트'!C:C,'EV 업데이트'!W:W),""))</f>
        <v>New Model Y RWD</v>
      </c>
      <c r="L430" s="27">
        <f>IF(A430="","",E430+9)</f>
        <v>45854</v>
      </c>
      <c r="M430" s="10" t="str">
        <f>IF(B430="","",_xlfn.XLOOKUP(H430,'EV 업데이트'!C:C,'EV 업데이트'!G:G))</f>
        <v>지급신청(출고)</v>
      </c>
      <c r="N430" s="10" t="s">
        <v>247</v>
      </c>
      <c r="O430" s="10" t="s">
        <v>587</v>
      </c>
    </row>
    <row r="431" spans="1:15" hidden="1">
      <c r="A431" s="27">
        <v>45849</v>
      </c>
      <c r="B431" s="10" t="s">
        <v>1834</v>
      </c>
      <c r="C431" s="10" t="s">
        <v>1835</v>
      </c>
      <c r="D431" s="10" t="s">
        <v>1836</v>
      </c>
      <c r="E431" s="27">
        <v>45845</v>
      </c>
      <c r="F431" s="27">
        <v>45847</v>
      </c>
      <c r="G431" s="28">
        <v>54276000</v>
      </c>
      <c r="H431" s="10">
        <v>9849</v>
      </c>
      <c r="I431" s="28">
        <v>12</v>
      </c>
      <c r="J431" s="10" t="str">
        <f>IF(A431="","",IFERROR(_xlfn.XLOOKUP(H431,'EV 업데이트'!C:C,'EV 업데이트'!Y:Y),""))</f>
        <v>주식회사 화이트큐브</v>
      </c>
      <c r="K431" s="10" t="str">
        <f>IF(A431="","",IFERROR(_xlfn.XLOOKUP(H431,'EV 업데이트'!C:C,'EV 업데이트'!W:W),""))</f>
        <v>New Model Y RWD</v>
      </c>
      <c r="L431" s="27">
        <f>IF(A431="","",E431+9)</f>
        <v>45854</v>
      </c>
      <c r="M431" s="10" t="str">
        <f>IF(B431="","",_xlfn.XLOOKUP(H431,'EV 업데이트'!C:C,'EV 업데이트'!G:G))</f>
        <v>지급신청(출고)</v>
      </c>
      <c r="N431" s="10" t="s">
        <v>247</v>
      </c>
      <c r="O431" s="10" t="s">
        <v>587</v>
      </c>
    </row>
    <row r="432" spans="1:15" hidden="1">
      <c r="A432" s="27">
        <v>45849</v>
      </c>
      <c r="B432" s="10" t="s">
        <v>1837</v>
      </c>
      <c r="C432" s="10" t="s">
        <v>1838</v>
      </c>
      <c r="D432" s="10" t="s">
        <v>1839</v>
      </c>
      <c r="E432" s="27">
        <v>45845</v>
      </c>
      <c r="F432" s="27">
        <v>45847</v>
      </c>
      <c r="G432" s="28">
        <v>55562000</v>
      </c>
      <c r="H432" s="10">
        <v>9849</v>
      </c>
      <c r="I432" s="28">
        <v>12</v>
      </c>
      <c r="J432" s="10" t="str">
        <f>IF(A432="","",IFERROR(_xlfn.XLOOKUP(H432,'EV 업데이트'!C:C,'EV 업데이트'!Y:Y),""))</f>
        <v>주식회사 화이트큐브</v>
      </c>
      <c r="K432" s="10" t="str">
        <f>IF(A432="","",IFERROR(_xlfn.XLOOKUP(H432,'EV 업데이트'!C:C,'EV 업데이트'!W:W),""))</f>
        <v>New Model Y RWD</v>
      </c>
      <c r="L432" s="27">
        <f>IF(A432="","",E432+9)</f>
        <v>45854</v>
      </c>
      <c r="M432" s="10" t="str">
        <f>IF(B432="","",_xlfn.XLOOKUP(H432,'EV 업데이트'!C:C,'EV 업데이트'!G:G))</f>
        <v>지급신청(출고)</v>
      </c>
      <c r="N432" s="10" t="s">
        <v>247</v>
      </c>
      <c r="O432" s="10" t="s">
        <v>587</v>
      </c>
    </row>
    <row r="433" spans="1:15" hidden="1">
      <c r="A433" s="27">
        <v>45849</v>
      </c>
      <c r="B433" s="10" t="s">
        <v>1840</v>
      </c>
      <c r="C433" s="10" t="s">
        <v>1841</v>
      </c>
      <c r="D433" s="10" t="s">
        <v>1842</v>
      </c>
      <c r="E433" s="27">
        <v>45845</v>
      </c>
      <c r="F433" s="27">
        <v>45847</v>
      </c>
      <c r="G433" s="28">
        <v>55562000</v>
      </c>
      <c r="H433" s="10">
        <v>9849</v>
      </c>
      <c r="I433" s="28">
        <v>12</v>
      </c>
      <c r="J433" s="10" t="str">
        <f>IF(A433="","",IFERROR(_xlfn.XLOOKUP(H433,'EV 업데이트'!C:C,'EV 업데이트'!Y:Y),""))</f>
        <v>주식회사 화이트큐브</v>
      </c>
      <c r="K433" s="10" t="str">
        <f>IF(A433="","",IFERROR(_xlfn.XLOOKUP(H433,'EV 업데이트'!C:C,'EV 업데이트'!W:W),""))</f>
        <v>New Model Y RWD</v>
      </c>
      <c r="L433" s="27">
        <f>IF(A433="","",E433+9)</f>
        <v>45854</v>
      </c>
      <c r="M433" s="10" t="str">
        <f>IF(B433="","",_xlfn.XLOOKUP(H433,'EV 업데이트'!C:C,'EV 업데이트'!G:G))</f>
        <v>지급신청(출고)</v>
      </c>
      <c r="N433" s="10" t="s">
        <v>247</v>
      </c>
      <c r="O433" s="10" t="s">
        <v>587</v>
      </c>
    </row>
    <row r="434" spans="1:15" hidden="1">
      <c r="A434" s="27">
        <v>45849</v>
      </c>
      <c r="B434" s="10" t="s">
        <v>1843</v>
      </c>
      <c r="C434" s="10" t="s">
        <v>1844</v>
      </c>
      <c r="D434" s="10" t="s">
        <v>1845</v>
      </c>
      <c r="E434" s="27">
        <v>45845</v>
      </c>
      <c r="F434" s="27">
        <v>45847</v>
      </c>
      <c r="G434" s="28">
        <v>55562000</v>
      </c>
      <c r="H434" s="10">
        <v>9849</v>
      </c>
      <c r="I434" s="28">
        <v>12</v>
      </c>
      <c r="J434" s="10" t="str">
        <f>IF(A434="","",IFERROR(_xlfn.XLOOKUP(H434,'EV 업데이트'!C:C,'EV 업데이트'!Y:Y),""))</f>
        <v>주식회사 화이트큐브</v>
      </c>
      <c r="K434" s="10" t="str">
        <f>IF(A434="","",IFERROR(_xlfn.XLOOKUP(H434,'EV 업데이트'!C:C,'EV 업데이트'!W:W),""))</f>
        <v>New Model Y RWD</v>
      </c>
      <c r="L434" s="27">
        <f>IF(A434="","",E434+9)</f>
        <v>45854</v>
      </c>
      <c r="M434" s="10" t="str">
        <f>IF(B434="","",_xlfn.XLOOKUP(H434,'EV 업데이트'!C:C,'EV 업데이트'!G:G))</f>
        <v>지급신청(출고)</v>
      </c>
      <c r="N434" s="10" t="s">
        <v>247</v>
      </c>
      <c r="O434" s="10" t="s">
        <v>587</v>
      </c>
    </row>
    <row r="435" spans="1:15" hidden="1">
      <c r="A435" s="27">
        <v>45852</v>
      </c>
      <c r="B435" s="53" t="s">
        <v>367</v>
      </c>
      <c r="C435" s="53" t="s">
        <v>1846</v>
      </c>
      <c r="D435" s="53" t="s">
        <v>1847</v>
      </c>
      <c r="E435" s="27">
        <v>45845</v>
      </c>
      <c r="F435" s="27">
        <v>45848</v>
      </c>
      <c r="G435" s="28">
        <v>54762000</v>
      </c>
      <c r="H435" s="10">
        <v>10009</v>
      </c>
      <c r="I435" s="28">
        <f>IF(B435="","",_xlfn.XLOOKUP(H435,'EV 업데이트'!C:C,'EV 업데이트'!X:X))</f>
        <v>1</v>
      </c>
      <c r="J435" s="10" t="str">
        <f>IF(A435="","",IFERROR(_xlfn.XLOOKUP(H435,'EV 업데이트'!C:C,'EV 업데이트'!Y:Y),""))</f>
        <v>메리츠캐피탈 주식회사</v>
      </c>
      <c r="K435" s="10" t="str">
        <f>IF(A435="","",IFERROR(_xlfn.XLOOKUP(H435,'EV 업데이트'!C:C,'EV 업데이트'!W:W),""))</f>
        <v>New Model Y RWD</v>
      </c>
      <c r="L435" s="27">
        <f>IF(A435="","",E435+9)</f>
        <v>45854</v>
      </c>
      <c r="M435" s="10" t="str">
        <f>IF(B435="","",_xlfn.XLOOKUP(H435,'EV 업데이트'!C:C,'EV 업데이트'!G:G))</f>
        <v>지급신청(출고)</v>
      </c>
      <c r="N435" s="10" t="s">
        <v>247</v>
      </c>
      <c r="O435" s="10" t="s">
        <v>587</v>
      </c>
    </row>
    <row r="436" spans="1:15" hidden="1">
      <c r="A436" s="27">
        <v>45852</v>
      </c>
      <c r="B436" s="53" t="s">
        <v>400</v>
      </c>
      <c r="C436" s="53" t="s">
        <v>1848</v>
      </c>
      <c r="D436" s="53" t="s">
        <v>1849</v>
      </c>
      <c r="E436" s="27">
        <v>45845</v>
      </c>
      <c r="F436" s="27">
        <v>45849</v>
      </c>
      <c r="G436" s="28">
        <v>54762000</v>
      </c>
      <c r="H436" s="10">
        <v>10027</v>
      </c>
      <c r="I436" s="28">
        <f>IF(B436="","",_xlfn.XLOOKUP(H436,'EV 업데이트'!C:C,'EV 업데이트'!X:X))</f>
        <v>1</v>
      </c>
      <c r="J436" s="10" t="str">
        <f>IF(A436="","",IFERROR(_xlfn.XLOOKUP(H436,'EV 업데이트'!C:C,'EV 업데이트'!Y:Y),""))</f>
        <v>메리츠캐피탈 주식회사</v>
      </c>
      <c r="K436" s="10" t="str">
        <f>IF(A436="","",IFERROR(_xlfn.XLOOKUP(H436,'EV 업데이트'!C:C,'EV 업데이트'!W:W),""))</f>
        <v>New Model Y RWD</v>
      </c>
      <c r="L436" s="27">
        <f>IF(A436="","",E436+9)</f>
        <v>45854</v>
      </c>
      <c r="M436" s="10" t="str">
        <f>IF(B436="","",_xlfn.XLOOKUP(H436,'EV 업데이트'!C:C,'EV 업데이트'!G:G))</f>
        <v>지급신청(출고)</v>
      </c>
      <c r="N436" s="10" t="s">
        <v>247</v>
      </c>
      <c r="O436" s="10" t="s">
        <v>587</v>
      </c>
    </row>
    <row r="437" spans="1:15" hidden="1">
      <c r="A437" s="27">
        <v>45852</v>
      </c>
      <c r="B437" s="53" t="s">
        <v>376</v>
      </c>
      <c r="C437" s="53" t="s">
        <v>1850</v>
      </c>
      <c r="D437" s="53" t="s">
        <v>1851</v>
      </c>
      <c r="E437" s="27">
        <v>45845</v>
      </c>
      <c r="F437" s="27">
        <v>45848</v>
      </c>
      <c r="G437" s="28">
        <v>53476000</v>
      </c>
      <c r="H437" s="10">
        <v>10018</v>
      </c>
      <c r="I437" s="28">
        <f>IF(B437="","",_xlfn.XLOOKUP(H437,'EV 업데이트'!C:C,'EV 업데이트'!X:X))</f>
        <v>1</v>
      </c>
      <c r="J437" s="10" t="str">
        <f>IF(A437="","",IFERROR(_xlfn.XLOOKUP(H437,'EV 업데이트'!C:C,'EV 업데이트'!Y:Y),""))</f>
        <v>메리츠캐피탈 주식회사</v>
      </c>
      <c r="K437" s="10" t="str">
        <f>IF(A437="","",IFERROR(_xlfn.XLOOKUP(H437,'EV 업데이트'!C:C,'EV 업데이트'!W:W),""))</f>
        <v>New Model Y RWD</v>
      </c>
      <c r="L437" s="27">
        <f>IF(A437="","",E437+9)</f>
        <v>45854</v>
      </c>
      <c r="M437" s="10" t="str">
        <f>IF(B437="","",_xlfn.XLOOKUP(H437,'EV 업데이트'!C:C,'EV 업데이트'!G:G))</f>
        <v>지급신청(출고)</v>
      </c>
      <c r="N437" s="10" t="s">
        <v>247</v>
      </c>
      <c r="O437" s="10" t="s">
        <v>587</v>
      </c>
    </row>
    <row r="438" spans="1:15" hidden="1">
      <c r="A438" s="27">
        <v>45852</v>
      </c>
      <c r="B438" s="53" t="s">
        <v>1852</v>
      </c>
      <c r="C438" s="53" t="s">
        <v>1853</v>
      </c>
      <c r="D438" s="53" t="s">
        <v>1854</v>
      </c>
      <c r="E438" s="27">
        <v>45845</v>
      </c>
      <c r="F438" s="27">
        <v>45846</v>
      </c>
      <c r="G438" s="28">
        <v>53476000</v>
      </c>
      <c r="H438" s="10">
        <v>10036</v>
      </c>
      <c r="I438" s="28">
        <f>IF(B438="","",_xlfn.XLOOKUP(H438,'EV 업데이트'!C:C,'EV 업데이트'!X:X))</f>
        <v>38</v>
      </c>
      <c r="J438" s="10" t="str">
        <f>IF(A438="","",IFERROR(_xlfn.XLOOKUP(H438,'EV 업데이트'!C:C,'EV 업데이트'!Y:Y),""))</f>
        <v>메리츠캐피탈 주식회사</v>
      </c>
      <c r="K438" s="10" t="str">
        <f>IF(A438="","",IFERROR(_xlfn.XLOOKUP(H438,'EV 업데이트'!C:C,'EV 업데이트'!W:W),""))</f>
        <v>New Model Y RWD</v>
      </c>
      <c r="L438" s="27">
        <f>IF(A438="","",E438+9)</f>
        <v>45854</v>
      </c>
      <c r="M438" s="10" t="str">
        <f>IF(B438="","",_xlfn.XLOOKUP(H438,'EV 업데이트'!C:C,'EV 업데이트'!G:G))</f>
        <v>지급신청(출고)</v>
      </c>
      <c r="N438" s="10" t="s">
        <v>247</v>
      </c>
      <c r="O438" s="10" t="s">
        <v>587</v>
      </c>
    </row>
    <row r="439" spans="1:15" hidden="1">
      <c r="A439" s="27">
        <v>45852</v>
      </c>
      <c r="B439" s="53" t="s">
        <v>1855</v>
      </c>
      <c r="C439" s="53" t="s">
        <v>1856</v>
      </c>
      <c r="D439" s="53" t="s">
        <v>1857</v>
      </c>
      <c r="E439" s="27">
        <v>45845</v>
      </c>
      <c r="F439" s="27">
        <v>45846</v>
      </c>
      <c r="G439" s="28">
        <v>53476000</v>
      </c>
      <c r="H439" s="10">
        <v>10036</v>
      </c>
      <c r="I439" s="28">
        <f>IF(B439="","",_xlfn.XLOOKUP(H439,'EV 업데이트'!C:C,'EV 업데이트'!X:X))</f>
        <v>38</v>
      </c>
      <c r="J439" s="10" t="str">
        <f>IF(A439="","",IFERROR(_xlfn.XLOOKUP(H439,'EV 업데이트'!C:C,'EV 업데이트'!Y:Y),""))</f>
        <v>메리츠캐피탈 주식회사</v>
      </c>
      <c r="K439" s="10" t="str">
        <f>IF(A439="","",IFERROR(_xlfn.XLOOKUP(H439,'EV 업데이트'!C:C,'EV 업데이트'!W:W),""))</f>
        <v>New Model Y RWD</v>
      </c>
      <c r="L439" s="27">
        <f>IF(A439="","",E439+9)</f>
        <v>45854</v>
      </c>
      <c r="M439" s="10" t="str">
        <f>IF(B439="","",_xlfn.XLOOKUP(H439,'EV 업데이트'!C:C,'EV 업데이트'!G:G))</f>
        <v>지급신청(출고)</v>
      </c>
      <c r="N439" s="10" t="s">
        <v>247</v>
      </c>
      <c r="O439" s="10" t="s">
        <v>587</v>
      </c>
    </row>
    <row r="440" spans="1:15" hidden="1">
      <c r="A440" s="27">
        <v>45852</v>
      </c>
      <c r="B440" s="53" t="s">
        <v>1858</v>
      </c>
      <c r="C440" s="53" t="s">
        <v>1859</v>
      </c>
      <c r="D440" s="53" t="s">
        <v>1860</v>
      </c>
      <c r="E440" s="27">
        <v>45845</v>
      </c>
      <c r="F440" s="27">
        <v>45846</v>
      </c>
      <c r="G440" s="28">
        <v>53476000</v>
      </c>
      <c r="H440" s="10">
        <v>10036</v>
      </c>
      <c r="I440" s="28">
        <f>IF(B440="","",_xlfn.XLOOKUP(H440,'EV 업데이트'!C:C,'EV 업데이트'!X:X))</f>
        <v>38</v>
      </c>
      <c r="J440" s="10" t="str">
        <f>IF(A440="","",IFERROR(_xlfn.XLOOKUP(H440,'EV 업데이트'!C:C,'EV 업데이트'!Y:Y),""))</f>
        <v>메리츠캐피탈 주식회사</v>
      </c>
      <c r="K440" s="10" t="str">
        <f>IF(A440="","",IFERROR(_xlfn.XLOOKUP(H440,'EV 업데이트'!C:C,'EV 업데이트'!W:W),""))</f>
        <v>New Model Y RWD</v>
      </c>
      <c r="L440" s="27">
        <f>IF(A440="","",E440+9)</f>
        <v>45854</v>
      </c>
      <c r="M440" s="10" t="str">
        <f>IF(B440="","",_xlfn.XLOOKUP(H440,'EV 업데이트'!C:C,'EV 업데이트'!G:G))</f>
        <v>지급신청(출고)</v>
      </c>
      <c r="N440" s="10" t="s">
        <v>247</v>
      </c>
      <c r="O440" s="10" t="s">
        <v>587</v>
      </c>
    </row>
    <row r="441" spans="1:15" hidden="1">
      <c r="A441" s="27">
        <v>45852</v>
      </c>
      <c r="B441" s="53" t="s">
        <v>373</v>
      </c>
      <c r="C441" s="53" t="s">
        <v>1861</v>
      </c>
      <c r="D441" s="53" t="s">
        <v>1862</v>
      </c>
      <c r="E441" s="27">
        <v>45845</v>
      </c>
      <c r="F441" s="27">
        <v>45848</v>
      </c>
      <c r="G441" s="28">
        <v>53476000</v>
      </c>
      <c r="H441" s="10">
        <v>10011</v>
      </c>
      <c r="I441" s="28">
        <f>IF(B441="","",_xlfn.XLOOKUP(H441,'EV 업데이트'!C:C,'EV 업데이트'!X:X))</f>
        <v>1</v>
      </c>
      <c r="J441" s="10" t="str">
        <f>IF(A441="","",IFERROR(_xlfn.XLOOKUP(H441,'EV 업데이트'!C:C,'EV 업데이트'!Y:Y),""))</f>
        <v>메리츠캐피탈 주식회사</v>
      </c>
      <c r="K441" s="10" t="str">
        <f>IF(A441="","",IFERROR(_xlfn.XLOOKUP(H441,'EV 업데이트'!C:C,'EV 업데이트'!W:W),""))</f>
        <v>New Model Y RWD</v>
      </c>
      <c r="L441" s="27">
        <f>IF(A441="","",E441+9)</f>
        <v>45854</v>
      </c>
      <c r="M441" s="10" t="str">
        <f>IF(B441="","",_xlfn.XLOOKUP(H441,'EV 업데이트'!C:C,'EV 업데이트'!G:G))</f>
        <v>지급신청(출고)</v>
      </c>
      <c r="N441" s="10" t="s">
        <v>247</v>
      </c>
      <c r="O441" s="10" t="s">
        <v>587</v>
      </c>
    </row>
    <row r="442" spans="1:15" hidden="1">
      <c r="A442" s="27">
        <v>45852</v>
      </c>
      <c r="B442" s="53" t="s">
        <v>374</v>
      </c>
      <c r="C442" s="53" t="s">
        <v>1863</v>
      </c>
      <c r="D442" s="53" t="s">
        <v>1864</v>
      </c>
      <c r="E442" s="27">
        <v>45845</v>
      </c>
      <c r="F442" s="27">
        <v>45848</v>
      </c>
      <c r="G442" s="28">
        <v>53476000</v>
      </c>
      <c r="H442" s="10">
        <v>10015</v>
      </c>
      <c r="I442" s="28">
        <f>IF(B442="","",_xlfn.XLOOKUP(H442,'EV 업데이트'!C:C,'EV 업데이트'!X:X))</f>
        <v>1</v>
      </c>
      <c r="J442" s="10" t="str">
        <f>IF(A442="","",IFERROR(_xlfn.XLOOKUP(H442,'EV 업데이트'!C:C,'EV 업데이트'!Y:Y),""))</f>
        <v>메리츠캐피탈 주식회사</v>
      </c>
      <c r="K442" s="10" t="str">
        <f>IF(A442="","",IFERROR(_xlfn.XLOOKUP(H442,'EV 업데이트'!C:C,'EV 업데이트'!W:W),""))</f>
        <v>New Model Y RWD</v>
      </c>
      <c r="L442" s="27">
        <f>IF(A442="","",E442+9)</f>
        <v>45854</v>
      </c>
      <c r="M442" s="10" t="str">
        <f>IF(B442="","",_xlfn.XLOOKUP(H442,'EV 업데이트'!C:C,'EV 업데이트'!G:G))</f>
        <v>지급신청(출고)</v>
      </c>
      <c r="N442" s="10" t="s">
        <v>247</v>
      </c>
      <c r="O442" s="10" t="s">
        <v>587</v>
      </c>
    </row>
    <row r="443" spans="1:15" hidden="1">
      <c r="A443" s="27">
        <v>45852</v>
      </c>
      <c r="B443" s="53" t="s">
        <v>1865</v>
      </c>
      <c r="C443" s="53" t="s">
        <v>1866</v>
      </c>
      <c r="D443" s="53" t="s">
        <v>1867</v>
      </c>
      <c r="E443" s="27">
        <v>45845</v>
      </c>
      <c r="F443" s="27">
        <v>45846</v>
      </c>
      <c r="G443" s="28">
        <v>54762000</v>
      </c>
      <c r="H443" s="10">
        <v>10036</v>
      </c>
      <c r="I443" s="28">
        <f>IF(B443="","",_xlfn.XLOOKUP(H443,'EV 업데이트'!C:C,'EV 업데이트'!X:X))</f>
        <v>38</v>
      </c>
      <c r="J443" s="10" t="str">
        <f>IF(A443="","",IFERROR(_xlfn.XLOOKUP(H443,'EV 업데이트'!C:C,'EV 업데이트'!Y:Y),""))</f>
        <v>메리츠캐피탈 주식회사</v>
      </c>
      <c r="K443" s="10" t="str">
        <f>IF(A443="","",IFERROR(_xlfn.XLOOKUP(H443,'EV 업데이트'!C:C,'EV 업데이트'!W:W),""))</f>
        <v>New Model Y RWD</v>
      </c>
      <c r="L443" s="27">
        <f>IF(A443="","",E443+9)</f>
        <v>45854</v>
      </c>
      <c r="M443" s="10" t="str">
        <f>IF(B443="","",_xlfn.XLOOKUP(H443,'EV 업데이트'!C:C,'EV 업데이트'!G:G))</f>
        <v>지급신청(출고)</v>
      </c>
      <c r="N443" s="10" t="s">
        <v>247</v>
      </c>
      <c r="O443" s="10" t="s">
        <v>587</v>
      </c>
    </row>
    <row r="444" spans="1:15" hidden="1">
      <c r="A444" s="27">
        <v>45852</v>
      </c>
      <c r="B444" s="53" t="s">
        <v>363</v>
      </c>
      <c r="C444" s="53" t="s">
        <v>1868</v>
      </c>
      <c r="D444" s="53" t="s">
        <v>1869</v>
      </c>
      <c r="E444" s="27">
        <v>45845</v>
      </c>
      <c r="F444" s="27">
        <v>45848</v>
      </c>
      <c r="G444" s="28">
        <v>54762000</v>
      </c>
      <c r="H444" s="10">
        <v>9947</v>
      </c>
      <c r="I444" s="28">
        <f>IF(B444="","",_xlfn.XLOOKUP(H444,'EV 업데이트'!C:C,'EV 업데이트'!X:X))</f>
        <v>1</v>
      </c>
      <c r="J444" s="10" t="str">
        <f>IF(A444="","",IFERROR(_xlfn.XLOOKUP(H444,'EV 업데이트'!C:C,'EV 업데이트'!Y:Y),""))</f>
        <v>메리츠캐피탈 주식회사</v>
      </c>
      <c r="K444" s="10" t="str">
        <f>IF(A444="","",IFERROR(_xlfn.XLOOKUP(H444,'EV 업데이트'!C:C,'EV 업데이트'!W:W),""))</f>
        <v>New Model Y RWD</v>
      </c>
      <c r="L444" s="27">
        <f>IF(A444="","",E444+9)</f>
        <v>45854</v>
      </c>
      <c r="M444" s="10" t="str">
        <f>IF(B444="","",_xlfn.XLOOKUP(H444,'EV 업데이트'!C:C,'EV 업데이트'!G:G))</f>
        <v>지급신청(출고)</v>
      </c>
      <c r="N444" s="10" t="s">
        <v>247</v>
      </c>
      <c r="O444" s="10" t="s">
        <v>587</v>
      </c>
    </row>
    <row r="445" spans="1:15" hidden="1">
      <c r="A445" s="27">
        <v>45852</v>
      </c>
      <c r="B445" s="53" t="s">
        <v>416</v>
      </c>
      <c r="C445" s="53" t="s">
        <v>1870</v>
      </c>
      <c r="D445" s="53" t="s">
        <v>1871</v>
      </c>
      <c r="E445" s="27">
        <v>45845</v>
      </c>
      <c r="F445" s="27">
        <v>45849</v>
      </c>
      <c r="G445" s="28">
        <v>54762000</v>
      </c>
      <c r="H445" s="10">
        <v>9911</v>
      </c>
      <c r="I445" s="28">
        <f>IF(B445="","",_xlfn.XLOOKUP(H445,'EV 업데이트'!C:C,'EV 업데이트'!X:X))</f>
        <v>1</v>
      </c>
      <c r="J445" s="10" t="str">
        <f>IF(A445="","",IFERROR(_xlfn.XLOOKUP(H445,'EV 업데이트'!C:C,'EV 업데이트'!Y:Y),""))</f>
        <v>메리츠캐피탈 주식회사</v>
      </c>
      <c r="K445" s="10" t="str">
        <f>IF(A445="","",IFERROR(_xlfn.XLOOKUP(H445,'EV 업데이트'!C:C,'EV 업데이트'!W:W),""))</f>
        <v>New Model Y RWD</v>
      </c>
      <c r="L445" s="27">
        <f>IF(A445="","",E445+9)</f>
        <v>45854</v>
      </c>
      <c r="M445" s="10" t="str">
        <f>IF(B445="","",_xlfn.XLOOKUP(H445,'EV 업데이트'!C:C,'EV 업데이트'!G:G))</f>
        <v>지급신청(출고)</v>
      </c>
      <c r="N445" s="10" t="s">
        <v>247</v>
      </c>
      <c r="O445" s="10" t="s">
        <v>587</v>
      </c>
    </row>
    <row r="446" spans="1:15" hidden="1">
      <c r="A446" s="27">
        <v>45852</v>
      </c>
      <c r="B446" s="53" t="s">
        <v>415</v>
      </c>
      <c r="C446" s="53" t="s">
        <v>1872</v>
      </c>
      <c r="D446" s="53" t="s">
        <v>1873</v>
      </c>
      <c r="E446" s="27">
        <v>45845</v>
      </c>
      <c r="F446" s="27">
        <v>45848</v>
      </c>
      <c r="G446" s="28">
        <v>53476000</v>
      </c>
      <c r="H446" s="10">
        <v>9914</v>
      </c>
      <c r="I446" s="28">
        <f>IF(B446="","",_xlfn.XLOOKUP(H446,'EV 업데이트'!C:C,'EV 업데이트'!X:X))</f>
        <v>1</v>
      </c>
      <c r="J446" s="10" t="str">
        <f>IF(A446="","",IFERROR(_xlfn.XLOOKUP(H446,'EV 업데이트'!C:C,'EV 업데이트'!Y:Y),""))</f>
        <v>메리츠캐피탈 주식회사</v>
      </c>
      <c r="K446" s="10" t="str">
        <f>IF(A446="","",IFERROR(_xlfn.XLOOKUP(H446,'EV 업데이트'!C:C,'EV 업데이트'!W:W),""))</f>
        <v>New Model Y RWD</v>
      </c>
      <c r="L446" s="27">
        <f>IF(A446="","",E446+9)</f>
        <v>45854</v>
      </c>
      <c r="M446" s="10" t="str">
        <f>IF(B446="","",_xlfn.XLOOKUP(H446,'EV 업데이트'!C:C,'EV 업데이트'!G:G))</f>
        <v>지급신청(출고)</v>
      </c>
      <c r="N446" s="10" t="s">
        <v>247</v>
      </c>
      <c r="O446" s="10" t="s">
        <v>587</v>
      </c>
    </row>
    <row r="447" spans="1:15" hidden="1">
      <c r="A447" s="27">
        <v>45852</v>
      </c>
      <c r="B447" s="53" t="s">
        <v>1874</v>
      </c>
      <c r="C447" s="53" t="s">
        <v>1875</v>
      </c>
      <c r="D447" s="53" t="s">
        <v>1876</v>
      </c>
      <c r="E447" s="27">
        <v>45845</v>
      </c>
      <c r="F447" s="27">
        <v>45847</v>
      </c>
      <c r="G447" s="28">
        <v>53476000</v>
      </c>
      <c r="H447" s="10">
        <v>10036</v>
      </c>
      <c r="I447" s="28">
        <f>IF(B447="","",_xlfn.XLOOKUP(H447,'EV 업데이트'!C:C,'EV 업데이트'!X:X))</f>
        <v>38</v>
      </c>
      <c r="J447" s="10" t="str">
        <f>IF(A447="","",IFERROR(_xlfn.XLOOKUP(H447,'EV 업데이트'!C:C,'EV 업데이트'!Y:Y),""))</f>
        <v>메리츠캐피탈 주식회사</v>
      </c>
      <c r="K447" s="10" t="str">
        <f>IF(A447="","",IFERROR(_xlfn.XLOOKUP(H447,'EV 업데이트'!C:C,'EV 업데이트'!W:W),""))</f>
        <v>New Model Y RWD</v>
      </c>
      <c r="L447" s="27">
        <f>IF(A447="","",E447+9)</f>
        <v>45854</v>
      </c>
      <c r="M447" s="10" t="str">
        <f>IF(B447="","",_xlfn.XLOOKUP(H447,'EV 업데이트'!C:C,'EV 업데이트'!G:G))</f>
        <v>지급신청(출고)</v>
      </c>
      <c r="N447" s="10" t="s">
        <v>247</v>
      </c>
      <c r="O447" s="10" t="s">
        <v>587</v>
      </c>
    </row>
    <row r="448" spans="1:15" hidden="1">
      <c r="A448" s="27">
        <v>45852</v>
      </c>
      <c r="B448" s="53" t="s">
        <v>402</v>
      </c>
      <c r="C448" s="53" t="s">
        <v>1877</v>
      </c>
      <c r="D448" s="53" t="s">
        <v>1878</v>
      </c>
      <c r="E448" s="27">
        <v>45845</v>
      </c>
      <c r="F448" s="27">
        <v>45848</v>
      </c>
      <c r="G448" s="28">
        <v>53476000</v>
      </c>
      <c r="H448" s="10">
        <v>10024</v>
      </c>
      <c r="I448" s="28">
        <f>IF(B448="","",_xlfn.XLOOKUP(H448,'EV 업데이트'!C:C,'EV 업데이트'!X:X))</f>
        <v>1</v>
      </c>
      <c r="J448" s="10" t="str">
        <f>IF(A448="","",IFERROR(_xlfn.XLOOKUP(H448,'EV 업데이트'!C:C,'EV 업데이트'!Y:Y),""))</f>
        <v>메리츠캐피탈 주식회사</v>
      </c>
      <c r="K448" s="10" t="str">
        <f>IF(A448="","",IFERROR(_xlfn.XLOOKUP(H448,'EV 업데이트'!C:C,'EV 업데이트'!W:W),""))</f>
        <v>New Model Y RWD</v>
      </c>
      <c r="L448" s="27">
        <f>IF(A448="","",E448+9)</f>
        <v>45854</v>
      </c>
      <c r="M448" s="10" t="str">
        <f>IF(B448="","",_xlfn.XLOOKUP(H448,'EV 업데이트'!C:C,'EV 업데이트'!G:G))</f>
        <v>지급신청(출고)</v>
      </c>
      <c r="N448" s="10" t="s">
        <v>247</v>
      </c>
      <c r="O448" s="10" t="s">
        <v>587</v>
      </c>
    </row>
    <row r="449" spans="1:15" hidden="1">
      <c r="A449" s="27">
        <v>45852</v>
      </c>
      <c r="B449" s="53" t="s">
        <v>399</v>
      </c>
      <c r="C449" s="53" t="s">
        <v>1879</v>
      </c>
      <c r="D449" s="53" t="s">
        <v>1880</v>
      </c>
      <c r="E449" s="27">
        <v>45845</v>
      </c>
      <c r="F449" s="27">
        <v>45848</v>
      </c>
      <c r="G449" s="28">
        <v>53476000</v>
      </c>
      <c r="H449" s="10">
        <v>10030</v>
      </c>
      <c r="I449" s="28">
        <f>IF(B449="","",_xlfn.XLOOKUP(H449,'EV 업데이트'!C:C,'EV 업데이트'!X:X))</f>
        <v>1</v>
      </c>
      <c r="J449" s="10" t="str">
        <f>IF(A449="","",IFERROR(_xlfn.XLOOKUP(H449,'EV 업데이트'!C:C,'EV 업데이트'!Y:Y),""))</f>
        <v>메리츠캐피탈 주식회사</v>
      </c>
      <c r="K449" s="10" t="str">
        <f>IF(A449="","",IFERROR(_xlfn.XLOOKUP(H449,'EV 업데이트'!C:C,'EV 업데이트'!W:W),""))</f>
        <v>New Model Y RWD</v>
      </c>
      <c r="L449" s="27">
        <f>IF(A449="","",E449+9)</f>
        <v>45854</v>
      </c>
      <c r="M449" s="10" t="str">
        <f>IF(B449="","",_xlfn.XLOOKUP(H449,'EV 업데이트'!C:C,'EV 업데이트'!G:G))</f>
        <v>지급신청(출고)</v>
      </c>
      <c r="N449" s="10" t="s">
        <v>247</v>
      </c>
      <c r="O449" s="10" t="s">
        <v>587</v>
      </c>
    </row>
    <row r="450" spans="1:15" hidden="1">
      <c r="A450" s="27">
        <v>45852</v>
      </c>
      <c r="B450" s="53" t="s">
        <v>1881</v>
      </c>
      <c r="C450" s="53" t="s">
        <v>1882</v>
      </c>
      <c r="D450" s="53" t="s">
        <v>1883</v>
      </c>
      <c r="E450" s="27">
        <v>45845</v>
      </c>
      <c r="F450" s="27">
        <v>45846</v>
      </c>
      <c r="G450" s="28">
        <v>53476000</v>
      </c>
      <c r="H450" s="10">
        <v>10036</v>
      </c>
      <c r="I450" s="28">
        <f>IF(B450="","",_xlfn.XLOOKUP(H450,'EV 업데이트'!C:C,'EV 업데이트'!X:X))</f>
        <v>38</v>
      </c>
      <c r="J450" s="10" t="str">
        <f>IF(A450="","",IFERROR(_xlfn.XLOOKUP(H450,'EV 업데이트'!C:C,'EV 업데이트'!Y:Y),""))</f>
        <v>메리츠캐피탈 주식회사</v>
      </c>
      <c r="K450" s="10" t="str">
        <f>IF(A450="","",IFERROR(_xlfn.XLOOKUP(H450,'EV 업데이트'!C:C,'EV 업데이트'!W:W),""))</f>
        <v>New Model Y RWD</v>
      </c>
      <c r="L450" s="27">
        <f>IF(A450="","",E450+9)</f>
        <v>45854</v>
      </c>
      <c r="M450" s="10" t="str">
        <f>IF(B450="","",_xlfn.XLOOKUP(H450,'EV 업데이트'!C:C,'EV 업데이트'!G:G))</f>
        <v>지급신청(출고)</v>
      </c>
      <c r="N450" s="10" t="s">
        <v>247</v>
      </c>
      <c r="O450" s="10" t="s">
        <v>587</v>
      </c>
    </row>
    <row r="451" spans="1:15" hidden="1">
      <c r="A451" s="27">
        <v>45852</v>
      </c>
      <c r="B451" s="53" t="s">
        <v>1884</v>
      </c>
      <c r="C451" s="53" t="s">
        <v>1885</v>
      </c>
      <c r="D451" s="53" t="s">
        <v>1886</v>
      </c>
      <c r="E451" s="27">
        <v>45845</v>
      </c>
      <c r="F451" s="27">
        <v>45846</v>
      </c>
      <c r="G451" s="28">
        <v>54762000</v>
      </c>
      <c r="H451" s="10">
        <v>10036</v>
      </c>
      <c r="I451" s="28">
        <f>IF(B451="","",_xlfn.XLOOKUP(H451,'EV 업데이트'!C:C,'EV 업데이트'!X:X))</f>
        <v>38</v>
      </c>
      <c r="J451" s="10" t="str">
        <f>IF(A451="","",IFERROR(_xlfn.XLOOKUP(H451,'EV 업데이트'!C:C,'EV 업데이트'!Y:Y),""))</f>
        <v>메리츠캐피탈 주식회사</v>
      </c>
      <c r="K451" s="10" t="str">
        <f>IF(A451="","",IFERROR(_xlfn.XLOOKUP(H451,'EV 업데이트'!C:C,'EV 업데이트'!W:W),""))</f>
        <v>New Model Y RWD</v>
      </c>
      <c r="L451" s="27">
        <f>IF(A451="","",E451+9)</f>
        <v>45854</v>
      </c>
      <c r="M451" s="10" t="str">
        <f>IF(B451="","",_xlfn.XLOOKUP(H451,'EV 업데이트'!C:C,'EV 업데이트'!G:G))</f>
        <v>지급신청(출고)</v>
      </c>
      <c r="N451" s="10" t="s">
        <v>247</v>
      </c>
      <c r="O451" s="10" t="s">
        <v>587</v>
      </c>
    </row>
    <row r="452" spans="1:15" hidden="1">
      <c r="A452" s="27">
        <v>45852</v>
      </c>
      <c r="B452" s="53" t="s">
        <v>401</v>
      </c>
      <c r="C452" s="53" t="s">
        <v>1887</v>
      </c>
      <c r="D452" s="53" t="s">
        <v>1888</v>
      </c>
      <c r="E452" s="27">
        <v>45845</v>
      </c>
      <c r="F452" s="27">
        <v>45848</v>
      </c>
      <c r="G452" s="28">
        <v>54762000</v>
      </c>
      <c r="H452" s="10">
        <v>10026</v>
      </c>
      <c r="I452" s="28">
        <f>IF(B452="","",_xlfn.XLOOKUP(H452,'EV 업데이트'!C:C,'EV 업데이트'!X:X))</f>
        <v>1</v>
      </c>
      <c r="J452" s="10" t="str">
        <f>IF(A452="","",IFERROR(_xlfn.XLOOKUP(H452,'EV 업데이트'!C:C,'EV 업데이트'!Y:Y),""))</f>
        <v>메리츠캐피탈 주식회사</v>
      </c>
      <c r="K452" s="10" t="str">
        <f>IF(A452="","",IFERROR(_xlfn.XLOOKUP(H452,'EV 업데이트'!C:C,'EV 업데이트'!W:W),""))</f>
        <v>New Model Y RWD</v>
      </c>
      <c r="L452" s="27">
        <f>IF(A452="","",E452+9)</f>
        <v>45854</v>
      </c>
      <c r="M452" s="10" t="str">
        <f>IF(B452="","",_xlfn.XLOOKUP(H452,'EV 업데이트'!C:C,'EV 업데이트'!G:G))</f>
        <v>지급신청접수</v>
      </c>
      <c r="N452" s="10" t="s">
        <v>247</v>
      </c>
      <c r="O452" s="10" t="s">
        <v>587</v>
      </c>
    </row>
    <row r="453" spans="1:15" hidden="1">
      <c r="A453" s="27">
        <v>45852</v>
      </c>
      <c r="B453" s="53" t="s">
        <v>398</v>
      </c>
      <c r="C453" s="53" t="s">
        <v>1889</v>
      </c>
      <c r="D453" s="53" t="s">
        <v>1890</v>
      </c>
      <c r="E453" s="27">
        <v>45845</v>
      </c>
      <c r="F453" s="27">
        <v>45848</v>
      </c>
      <c r="G453" s="28">
        <v>53476000</v>
      </c>
      <c r="H453" s="10">
        <v>10031</v>
      </c>
      <c r="I453" s="28">
        <f>IF(B453="","",_xlfn.XLOOKUP(H453,'EV 업데이트'!C:C,'EV 업데이트'!X:X))</f>
        <v>1</v>
      </c>
      <c r="J453" s="10" t="str">
        <f>IF(A453="","",IFERROR(_xlfn.XLOOKUP(H453,'EV 업데이트'!C:C,'EV 업데이트'!Y:Y),""))</f>
        <v>메리츠캐피탈 주식회사</v>
      </c>
      <c r="K453" s="10" t="str">
        <f>IF(A453="","",IFERROR(_xlfn.XLOOKUP(H453,'EV 업데이트'!C:C,'EV 업데이트'!W:W),""))</f>
        <v>New Model Y RWD</v>
      </c>
      <c r="L453" s="27">
        <f>IF(A453="","",E453+9)</f>
        <v>45854</v>
      </c>
      <c r="M453" s="10" t="str">
        <f>IF(B453="","",_xlfn.XLOOKUP(H453,'EV 업데이트'!C:C,'EV 업데이트'!G:G))</f>
        <v>지급신청(출고)</v>
      </c>
      <c r="N453" s="10" t="s">
        <v>247</v>
      </c>
      <c r="O453" s="10" t="s">
        <v>587</v>
      </c>
    </row>
    <row r="454" spans="1:15" hidden="1">
      <c r="A454" s="27">
        <v>45852</v>
      </c>
      <c r="B454" s="53" t="s">
        <v>1891</v>
      </c>
      <c r="C454" s="53" t="s">
        <v>1892</v>
      </c>
      <c r="D454" s="53" t="s">
        <v>1893</v>
      </c>
      <c r="E454" s="27">
        <v>45845</v>
      </c>
      <c r="F454" s="27">
        <v>45846</v>
      </c>
      <c r="G454" s="28">
        <v>53476000</v>
      </c>
      <c r="H454" s="10">
        <v>10036</v>
      </c>
      <c r="I454" s="28">
        <f>IF(B454="","",_xlfn.XLOOKUP(H454,'EV 업데이트'!C:C,'EV 업데이트'!X:X))</f>
        <v>38</v>
      </c>
      <c r="J454" s="10" t="str">
        <f>IF(A454="","",IFERROR(_xlfn.XLOOKUP(H454,'EV 업데이트'!C:C,'EV 업데이트'!Y:Y),""))</f>
        <v>메리츠캐피탈 주식회사</v>
      </c>
      <c r="K454" s="10" t="str">
        <f>IF(A454="","",IFERROR(_xlfn.XLOOKUP(H454,'EV 업데이트'!C:C,'EV 업데이트'!W:W),""))</f>
        <v>New Model Y RWD</v>
      </c>
      <c r="L454" s="27">
        <f>IF(A454="","",E454+9)</f>
        <v>45854</v>
      </c>
      <c r="M454" s="10" t="str">
        <f>IF(B454="","",_xlfn.XLOOKUP(H454,'EV 업데이트'!C:C,'EV 업데이트'!G:G))</f>
        <v>지급신청(출고)</v>
      </c>
      <c r="N454" s="10" t="s">
        <v>247</v>
      </c>
      <c r="O454" s="10" t="s">
        <v>587</v>
      </c>
    </row>
    <row r="455" spans="1:15" hidden="1">
      <c r="A455" s="27">
        <v>45852</v>
      </c>
      <c r="B455" s="53" t="s">
        <v>368</v>
      </c>
      <c r="C455" s="53" t="s">
        <v>1894</v>
      </c>
      <c r="D455" s="53" t="s">
        <v>1895</v>
      </c>
      <c r="E455" s="27">
        <v>45845</v>
      </c>
      <c r="F455" s="27">
        <v>45848</v>
      </c>
      <c r="G455" s="28">
        <v>53476000</v>
      </c>
      <c r="H455" s="10">
        <v>10010</v>
      </c>
      <c r="I455" s="28">
        <f>IF(B455="","",_xlfn.XLOOKUP(H455,'EV 업데이트'!C:C,'EV 업데이트'!X:X))</f>
        <v>1</v>
      </c>
      <c r="J455" s="10" t="str">
        <f>IF(A455="","",IFERROR(_xlfn.XLOOKUP(H455,'EV 업데이트'!C:C,'EV 업데이트'!Y:Y),""))</f>
        <v>메리츠캐피탈 주식회사</v>
      </c>
      <c r="K455" s="10" t="str">
        <f>IF(A455="","",IFERROR(_xlfn.XLOOKUP(H455,'EV 업데이트'!C:C,'EV 업데이트'!W:W),""))</f>
        <v>New Model Y RWD</v>
      </c>
      <c r="L455" s="27">
        <f>IF(A455="","",E455+9)</f>
        <v>45854</v>
      </c>
      <c r="M455" s="10" t="str">
        <f>IF(B455="","",_xlfn.XLOOKUP(H455,'EV 업데이트'!C:C,'EV 업데이트'!G:G))</f>
        <v>지급신청(출고)</v>
      </c>
      <c r="N455" s="10" t="s">
        <v>247</v>
      </c>
      <c r="O455" s="10" t="s">
        <v>587</v>
      </c>
    </row>
    <row r="456" spans="1:15" hidden="1">
      <c r="A456" s="27">
        <v>45852</v>
      </c>
      <c r="B456" s="53" t="s">
        <v>387</v>
      </c>
      <c r="C456" s="53" t="s">
        <v>1896</v>
      </c>
      <c r="D456" s="53" t="s">
        <v>1897</v>
      </c>
      <c r="E456" s="27">
        <v>45845</v>
      </c>
      <c r="F456" s="27">
        <v>45848</v>
      </c>
      <c r="G456" s="28">
        <v>53476000</v>
      </c>
      <c r="H456" s="10">
        <v>10001</v>
      </c>
      <c r="I456" s="28">
        <f>IF(B456="","",_xlfn.XLOOKUP(H456,'EV 업데이트'!C:C,'EV 업데이트'!X:X))</f>
        <v>1</v>
      </c>
      <c r="J456" s="10" t="str">
        <f>IF(A456="","",IFERROR(_xlfn.XLOOKUP(H456,'EV 업데이트'!C:C,'EV 업데이트'!Y:Y),""))</f>
        <v>메리츠캐피탈 주식회사</v>
      </c>
      <c r="K456" s="10" t="str">
        <f>IF(A456="","",IFERROR(_xlfn.XLOOKUP(H456,'EV 업데이트'!C:C,'EV 업데이트'!W:W),""))</f>
        <v>New Model Y RWD</v>
      </c>
      <c r="L456" s="27">
        <f>IF(A456="","",E456+9)</f>
        <v>45854</v>
      </c>
      <c r="M456" s="10" t="str">
        <f>IF(B456="","",_xlfn.XLOOKUP(H456,'EV 업데이트'!C:C,'EV 업데이트'!G:G))</f>
        <v>지급신청(출고)</v>
      </c>
      <c r="N456" s="10" t="s">
        <v>247</v>
      </c>
      <c r="O456" s="10" t="s">
        <v>587</v>
      </c>
    </row>
    <row r="457" spans="1:15" hidden="1">
      <c r="A457" s="27">
        <v>45852</v>
      </c>
      <c r="B457" s="53" t="s">
        <v>1898</v>
      </c>
      <c r="C457" s="53" t="s">
        <v>1899</v>
      </c>
      <c r="D457" s="53" t="s">
        <v>1900</v>
      </c>
      <c r="E457" s="27">
        <v>45845</v>
      </c>
      <c r="F457" s="27">
        <v>45846</v>
      </c>
      <c r="G457" s="28">
        <v>54762000</v>
      </c>
      <c r="H457" s="10">
        <v>10036</v>
      </c>
      <c r="I457" s="28">
        <f>IF(B457="","",_xlfn.XLOOKUP(H457,'EV 업데이트'!C:C,'EV 업데이트'!X:X))</f>
        <v>38</v>
      </c>
      <c r="J457" s="10" t="str">
        <f>IF(A457="","",IFERROR(_xlfn.XLOOKUP(H457,'EV 업데이트'!C:C,'EV 업데이트'!Y:Y),""))</f>
        <v>메리츠캐피탈 주식회사</v>
      </c>
      <c r="K457" s="10" t="str">
        <f>IF(A457="","",IFERROR(_xlfn.XLOOKUP(H457,'EV 업데이트'!C:C,'EV 업데이트'!W:W),""))</f>
        <v>New Model Y RWD</v>
      </c>
      <c r="L457" s="27">
        <f>IF(A457="","",E457+9)</f>
        <v>45854</v>
      </c>
      <c r="M457" s="10" t="str">
        <f>IF(B457="","",_xlfn.XLOOKUP(H457,'EV 업데이트'!C:C,'EV 업데이트'!G:G))</f>
        <v>지급신청(출고)</v>
      </c>
      <c r="N457" s="10" t="s">
        <v>247</v>
      </c>
      <c r="O457" s="10" t="s">
        <v>587</v>
      </c>
    </row>
    <row r="458" spans="1:15" hidden="1">
      <c r="A458" s="27">
        <v>45852</v>
      </c>
      <c r="B458" s="53" t="s">
        <v>411</v>
      </c>
      <c r="C458" s="53" t="s">
        <v>1901</v>
      </c>
      <c r="D458" s="53" t="s">
        <v>1902</v>
      </c>
      <c r="E458" s="27">
        <v>45845</v>
      </c>
      <c r="F458" s="27">
        <v>45848</v>
      </c>
      <c r="G458" s="28">
        <v>53476000</v>
      </c>
      <c r="H458" s="10">
        <v>9927</v>
      </c>
      <c r="I458" s="28">
        <f>IF(B458="","",_xlfn.XLOOKUP(H458,'EV 업데이트'!C:C,'EV 업데이트'!X:X))</f>
        <v>1</v>
      </c>
      <c r="J458" s="10" t="str">
        <f>IF(A458="","",IFERROR(_xlfn.XLOOKUP(H458,'EV 업데이트'!C:C,'EV 업데이트'!Y:Y),""))</f>
        <v>메리츠캐피탈 주식회사</v>
      </c>
      <c r="K458" s="10" t="str">
        <f>IF(A458="","",IFERROR(_xlfn.XLOOKUP(H458,'EV 업데이트'!C:C,'EV 업데이트'!W:W),""))</f>
        <v>New Model Y RWD</v>
      </c>
      <c r="L458" s="27">
        <f>IF(A458="","",E458+9)</f>
        <v>45854</v>
      </c>
      <c r="M458" s="10" t="str">
        <f>IF(B458="","",_xlfn.XLOOKUP(H458,'EV 업데이트'!C:C,'EV 업데이트'!G:G))</f>
        <v>지급신청(출고)</v>
      </c>
      <c r="N458" s="10" t="s">
        <v>247</v>
      </c>
      <c r="O458" s="10" t="s">
        <v>587</v>
      </c>
    </row>
    <row r="459" spans="1:15" hidden="1">
      <c r="A459" s="27">
        <v>45852</v>
      </c>
      <c r="B459" s="53" t="s">
        <v>375</v>
      </c>
      <c r="C459" s="53" t="s">
        <v>1903</v>
      </c>
      <c r="D459" s="53" t="s">
        <v>1904</v>
      </c>
      <c r="E459" s="27">
        <v>45845</v>
      </c>
      <c r="F459" s="27">
        <v>45848</v>
      </c>
      <c r="G459" s="28">
        <v>53476000</v>
      </c>
      <c r="H459" s="10">
        <v>9979</v>
      </c>
      <c r="I459" s="28">
        <f>IF(B459="","",_xlfn.XLOOKUP(H459,'EV 업데이트'!C:C,'EV 업데이트'!X:X))</f>
        <v>1</v>
      </c>
      <c r="J459" s="10" t="str">
        <f>IF(A459="","",IFERROR(_xlfn.XLOOKUP(H459,'EV 업데이트'!C:C,'EV 업데이트'!Y:Y),""))</f>
        <v>메리츠캐피탈 주식회사</v>
      </c>
      <c r="K459" s="10" t="str">
        <f>IF(A459="","",IFERROR(_xlfn.XLOOKUP(H459,'EV 업데이트'!C:C,'EV 업데이트'!W:W),""))</f>
        <v>New Model Y RWD</v>
      </c>
      <c r="L459" s="27">
        <f>IF(A459="","",E459+9)</f>
        <v>45854</v>
      </c>
      <c r="M459" s="10" t="str">
        <f>IF(B459="","",_xlfn.XLOOKUP(H459,'EV 업데이트'!C:C,'EV 업데이트'!G:G))</f>
        <v>지급신청(출고)</v>
      </c>
      <c r="N459" s="10" t="s">
        <v>247</v>
      </c>
      <c r="O459" s="10" t="s">
        <v>587</v>
      </c>
    </row>
    <row r="460" spans="1:15" hidden="1">
      <c r="A460" s="27">
        <v>45852</v>
      </c>
      <c r="B460" s="53" t="s">
        <v>1905</v>
      </c>
      <c r="C460" s="53" t="s">
        <v>1906</v>
      </c>
      <c r="D460" s="53" t="s">
        <v>1907</v>
      </c>
      <c r="E460" s="27">
        <v>45845</v>
      </c>
      <c r="F460" s="27">
        <v>45847</v>
      </c>
      <c r="G460" s="28">
        <v>53476000</v>
      </c>
      <c r="H460" s="10">
        <v>10036</v>
      </c>
      <c r="I460" s="28">
        <f>IF(B460="","",_xlfn.XLOOKUP(H460,'EV 업데이트'!C:C,'EV 업데이트'!X:X))</f>
        <v>38</v>
      </c>
      <c r="J460" s="10" t="str">
        <f>IF(A460="","",IFERROR(_xlfn.XLOOKUP(H460,'EV 업데이트'!C:C,'EV 업데이트'!Y:Y),""))</f>
        <v>메리츠캐피탈 주식회사</v>
      </c>
      <c r="K460" s="10" t="str">
        <f>IF(A460="","",IFERROR(_xlfn.XLOOKUP(H460,'EV 업데이트'!C:C,'EV 업데이트'!W:W),""))</f>
        <v>New Model Y RWD</v>
      </c>
      <c r="L460" s="27">
        <f>IF(A460="","",E460+9)</f>
        <v>45854</v>
      </c>
      <c r="M460" s="10" t="str">
        <f>IF(B460="","",_xlfn.XLOOKUP(H460,'EV 업데이트'!C:C,'EV 업데이트'!G:G))</f>
        <v>지급신청(출고)</v>
      </c>
      <c r="N460" s="10" t="s">
        <v>247</v>
      </c>
      <c r="O460" s="10" t="s">
        <v>587</v>
      </c>
    </row>
    <row r="461" spans="1:15" hidden="1">
      <c r="A461" s="27">
        <v>45852</v>
      </c>
      <c r="B461" s="53" t="s">
        <v>1908</v>
      </c>
      <c r="C461" s="53" t="s">
        <v>1909</v>
      </c>
      <c r="D461" s="53" t="s">
        <v>1910</v>
      </c>
      <c r="E461" s="27">
        <v>45845</v>
      </c>
      <c r="F461" s="27">
        <v>45847</v>
      </c>
      <c r="G461" s="28">
        <v>53476000</v>
      </c>
      <c r="H461" s="10">
        <v>10036</v>
      </c>
      <c r="I461" s="28">
        <f>IF(B461="","",_xlfn.XLOOKUP(H461,'EV 업데이트'!C:C,'EV 업데이트'!X:X))</f>
        <v>38</v>
      </c>
      <c r="J461" s="10" t="str">
        <f>IF(A461="","",IFERROR(_xlfn.XLOOKUP(H461,'EV 업데이트'!C:C,'EV 업데이트'!Y:Y),""))</f>
        <v>메리츠캐피탈 주식회사</v>
      </c>
      <c r="K461" s="10" t="str">
        <f>IF(A461="","",IFERROR(_xlfn.XLOOKUP(H461,'EV 업데이트'!C:C,'EV 업데이트'!W:W),""))</f>
        <v>New Model Y RWD</v>
      </c>
      <c r="L461" s="27">
        <f>IF(A461="","",E461+9)</f>
        <v>45854</v>
      </c>
      <c r="M461" s="10" t="str">
        <f>IF(B461="","",_xlfn.XLOOKUP(H461,'EV 업데이트'!C:C,'EV 업데이트'!G:G))</f>
        <v>지급신청(출고)</v>
      </c>
      <c r="N461" s="10" t="s">
        <v>247</v>
      </c>
      <c r="O461" s="10" t="s">
        <v>587</v>
      </c>
    </row>
    <row r="462" spans="1:15" hidden="1">
      <c r="A462" s="27">
        <v>45852</v>
      </c>
      <c r="B462" s="53" t="s">
        <v>410</v>
      </c>
      <c r="C462" s="53" t="s">
        <v>1911</v>
      </c>
      <c r="D462" s="53" t="s">
        <v>1912</v>
      </c>
      <c r="E462" s="27">
        <v>45845</v>
      </c>
      <c r="F462" s="27">
        <v>45848</v>
      </c>
      <c r="G462" s="28">
        <v>53476000</v>
      </c>
      <c r="H462" s="10">
        <v>9925</v>
      </c>
      <c r="I462" s="28">
        <f>IF(B462="","",_xlfn.XLOOKUP(H462,'EV 업데이트'!C:C,'EV 업데이트'!X:X))</f>
        <v>1</v>
      </c>
      <c r="J462" s="10" t="str">
        <f>IF(A462="","",IFERROR(_xlfn.XLOOKUP(H462,'EV 업데이트'!C:C,'EV 업데이트'!Y:Y),""))</f>
        <v>메리츠캐피탈 주식회사</v>
      </c>
      <c r="K462" s="10" t="str">
        <f>IF(A462="","",IFERROR(_xlfn.XLOOKUP(H462,'EV 업데이트'!C:C,'EV 업데이트'!W:W),""))</f>
        <v>New Model Y RWD</v>
      </c>
      <c r="L462" s="27">
        <f>IF(A462="","",E462+9)</f>
        <v>45854</v>
      </c>
      <c r="M462" s="10" t="str">
        <f>IF(B462="","",_xlfn.XLOOKUP(H462,'EV 업데이트'!C:C,'EV 업데이트'!G:G))</f>
        <v>지급신청(출고)</v>
      </c>
      <c r="N462" s="10" t="s">
        <v>247</v>
      </c>
      <c r="O462" s="10" t="s">
        <v>587</v>
      </c>
    </row>
    <row r="463" spans="1:15" hidden="1">
      <c r="A463" s="27">
        <v>45852</v>
      </c>
      <c r="B463" s="53" t="s">
        <v>408</v>
      </c>
      <c r="C463" s="53" t="s">
        <v>1913</v>
      </c>
      <c r="D463" s="53" t="s">
        <v>1914</v>
      </c>
      <c r="E463" s="27">
        <v>45845</v>
      </c>
      <c r="F463" s="27">
        <v>45848</v>
      </c>
      <c r="G463" s="28">
        <v>54762000</v>
      </c>
      <c r="H463" s="10">
        <v>10014</v>
      </c>
      <c r="I463" s="28">
        <f>IF(B463="","",_xlfn.XLOOKUP(H463,'EV 업데이트'!C:C,'EV 업데이트'!X:X))</f>
        <v>1</v>
      </c>
      <c r="J463" s="10" t="str">
        <f>IF(A463="","",IFERROR(_xlfn.XLOOKUP(H463,'EV 업데이트'!C:C,'EV 업데이트'!Y:Y),""))</f>
        <v>메리츠캐피탈 주식회사</v>
      </c>
      <c r="K463" s="10" t="str">
        <f>IF(A463="","",IFERROR(_xlfn.XLOOKUP(H463,'EV 업데이트'!C:C,'EV 업데이트'!W:W),""))</f>
        <v>New Model Y RWD</v>
      </c>
      <c r="L463" s="27">
        <f>IF(A463="","",E463+9)</f>
        <v>45854</v>
      </c>
      <c r="M463" s="10" t="str">
        <f>IF(B463="","",_xlfn.XLOOKUP(H463,'EV 업데이트'!C:C,'EV 업데이트'!G:G))</f>
        <v>지급신청(출고)</v>
      </c>
      <c r="N463" s="10" t="s">
        <v>247</v>
      </c>
      <c r="O463" s="10" t="s">
        <v>587</v>
      </c>
    </row>
    <row r="464" spans="1:15" hidden="1">
      <c r="A464" s="27">
        <v>45852</v>
      </c>
      <c r="B464" s="53" t="s">
        <v>364</v>
      </c>
      <c r="C464" s="53" t="s">
        <v>1915</v>
      </c>
      <c r="D464" s="53" t="s">
        <v>1916</v>
      </c>
      <c r="E464" s="27">
        <v>45845</v>
      </c>
      <c r="F464" s="27">
        <v>45848</v>
      </c>
      <c r="G464" s="28">
        <v>53476000</v>
      </c>
      <c r="H464" s="10">
        <v>9948</v>
      </c>
      <c r="I464" s="28">
        <f>IF(B464="","",_xlfn.XLOOKUP(H464,'EV 업데이트'!C:C,'EV 업데이트'!X:X))</f>
        <v>1</v>
      </c>
      <c r="J464" s="10" t="str">
        <f>IF(A464="","",IFERROR(_xlfn.XLOOKUP(H464,'EV 업데이트'!C:C,'EV 업데이트'!Y:Y),""))</f>
        <v>메리츠캐피탈 주식회사</v>
      </c>
      <c r="K464" s="10" t="str">
        <f>IF(A464="","",IFERROR(_xlfn.XLOOKUP(H464,'EV 업데이트'!C:C,'EV 업데이트'!W:W),""))</f>
        <v>New Model Y RWD</v>
      </c>
      <c r="L464" s="27">
        <f>IF(A464="","",E464+9)</f>
        <v>45854</v>
      </c>
      <c r="M464" s="10" t="str">
        <f>IF(B464="","",_xlfn.XLOOKUP(H464,'EV 업데이트'!C:C,'EV 업데이트'!G:G))</f>
        <v>지급신청(출고)</v>
      </c>
      <c r="N464" s="10" t="s">
        <v>247</v>
      </c>
      <c r="O464" s="10" t="s">
        <v>587</v>
      </c>
    </row>
    <row r="465" spans="1:15" hidden="1">
      <c r="A465" s="27">
        <v>45852</v>
      </c>
      <c r="B465" s="53" t="s">
        <v>360</v>
      </c>
      <c r="C465" s="53" t="s">
        <v>1917</v>
      </c>
      <c r="D465" s="53" t="s">
        <v>1918</v>
      </c>
      <c r="E465" s="27">
        <v>45845</v>
      </c>
      <c r="F465" s="27">
        <v>45846</v>
      </c>
      <c r="G465" s="28">
        <v>53476000</v>
      </c>
      <c r="H465" s="10">
        <v>9937</v>
      </c>
      <c r="I465" s="28">
        <f>IF(B465="","",_xlfn.XLOOKUP(H465,'EV 업데이트'!C:C,'EV 업데이트'!X:X))</f>
        <v>1</v>
      </c>
      <c r="J465" s="10" t="str">
        <f>IF(A465="","",IFERROR(_xlfn.XLOOKUP(H465,'EV 업데이트'!C:C,'EV 업데이트'!Y:Y),""))</f>
        <v>메리츠캐피탈 주식회사</v>
      </c>
      <c r="K465" s="10" t="str">
        <f>IF(A465="","",IFERROR(_xlfn.XLOOKUP(H465,'EV 업데이트'!C:C,'EV 업데이트'!W:W),""))</f>
        <v>New Model Y RWD</v>
      </c>
      <c r="L465" s="27">
        <f>IF(A465="","",E465+9)</f>
        <v>45854</v>
      </c>
      <c r="M465" s="10" t="str">
        <f>IF(B465="","",_xlfn.XLOOKUP(H465,'EV 업데이트'!C:C,'EV 업데이트'!G:G))</f>
        <v>지급신청(출고)</v>
      </c>
      <c r="N465" s="10" t="s">
        <v>247</v>
      </c>
      <c r="O465" s="10" t="s">
        <v>587</v>
      </c>
    </row>
    <row r="466" spans="1:15" hidden="1">
      <c r="A466" s="27">
        <v>45852</v>
      </c>
      <c r="B466" s="53" t="s">
        <v>1919</v>
      </c>
      <c r="C466" s="53" t="s">
        <v>1920</v>
      </c>
      <c r="D466" s="53" t="s">
        <v>1921</v>
      </c>
      <c r="E466" s="27">
        <v>45845</v>
      </c>
      <c r="F466" s="27">
        <v>45846</v>
      </c>
      <c r="G466" s="28">
        <v>54762000</v>
      </c>
      <c r="H466" s="10">
        <v>10036</v>
      </c>
      <c r="I466" s="28">
        <f>IF(B466="","",_xlfn.XLOOKUP(H466,'EV 업데이트'!C:C,'EV 업데이트'!X:X))</f>
        <v>38</v>
      </c>
      <c r="J466" s="10" t="str">
        <f>IF(A466="","",IFERROR(_xlfn.XLOOKUP(H466,'EV 업데이트'!C:C,'EV 업데이트'!Y:Y),""))</f>
        <v>메리츠캐피탈 주식회사</v>
      </c>
      <c r="K466" s="10" t="str">
        <f>IF(A466="","",IFERROR(_xlfn.XLOOKUP(H466,'EV 업데이트'!C:C,'EV 업데이트'!W:W),""))</f>
        <v>New Model Y RWD</v>
      </c>
      <c r="L466" s="27">
        <f>IF(A466="","",E466+9)</f>
        <v>45854</v>
      </c>
      <c r="M466" s="10" t="str">
        <f>IF(B466="","",_xlfn.XLOOKUP(H466,'EV 업데이트'!C:C,'EV 업데이트'!G:G))</f>
        <v>지급신청(출고)</v>
      </c>
      <c r="N466" s="10" t="s">
        <v>247</v>
      </c>
      <c r="O466" s="10" t="s">
        <v>587</v>
      </c>
    </row>
    <row r="467" spans="1:15" hidden="1">
      <c r="A467" s="27">
        <v>45852</v>
      </c>
      <c r="B467" s="53" t="s">
        <v>370</v>
      </c>
      <c r="C467" s="53" t="s">
        <v>1922</v>
      </c>
      <c r="D467" s="53" t="s">
        <v>1923</v>
      </c>
      <c r="E467" s="27">
        <v>45845</v>
      </c>
      <c r="F467" s="27">
        <v>45848</v>
      </c>
      <c r="G467" s="28">
        <v>53476000</v>
      </c>
      <c r="H467" s="10">
        <v>9967</v>
      </c>
      <c r="I467" s="28">
        <f>IF(B467="","",_xlfn.XLOOKUP(H467,'EV 업데이트'!C:C,'EV 업데이트'!X:X))</f>
        <v>1</v>
      </c>
      <c r="J467" s="10" t="str">
        <f>IF(A467="","",IFERROR(_xlfn.XLOOKUP(H467,'EV 업데이트'!C:C,'EV 업데이트'!Y:Y),""))</f>
        <v>메리츠캐피탈 주식회사</v>
      </c>
      <c r="K467" s="10" t="str">
        <f>IF(A467="","",IFERROR(_xlfn.XLOOKUP(H467,'EV 업데이트'!C:C,'EV 업데이트'!W:W),""))</f>
        <v>New Model Y RWD</v>
      </c>
      <c r="L467" s="27">
        <f>IF(A467="","",E467+9)</f>
        <v>45854</v>
      </c>
      <c r="M467" s="10" t="str">
        <f>IF(B467="","",_xlfn.XLOOKUP(H467,'EV 업데이트'!C:C,'EV 업데이트'!G:G))</f>
        <v>지급신청(출고)</v>
      </c>
      <c r="N467" s="10" t="s">
        <v>247</v>
      </c>
      <c r="O467" s="10" t="s">
        <v>587</v>
      </c>
    </row>
    <row r="468" spans="1:15" hidden="1">
      <c r="A468" s="27">
        <v>45852</v>
      </c>
      <c r="B468" s="53" t="s">
        <v>1924</v>
      </c>
      <c r="C468" s="53" t="s">
        <v>1925</v>
      </c>
      <c r="D468" s="53" t="s">
        <v>1926</v>
      </c>
      <c r="E468" s="27">
        <v>45845</v>
      </c>
      <c r="F468" s="27">
        <v>45847</v>
      </c>
      <c r="G468" s="28">
        <v>53476000</v>
      </c>
      <c r="H468" s="10">
        <v>10036</v>
      </c>
      <c r="I468" s="28">
        <f>IF(B468="","",_xlfn.XLOOKUP(H468,'EV 업데이트'!C:C,'EV 업데이트'!X:X))</f>
        <v>38</v>
      </c>
      <c r="J468" s="10" t="str">
        <f>IF(A468="","",IFERROR(_xlfn.XLOOKUP(H468,'EV 업데이트'!C:C,'EV 업데이트'!Y:Y),""))</f>
        <v>메리츠캐피탈 주식회사</v>
      </c>
      <c r="K468" s="10" t="str">
        <f>IF(A468="","",IFERROR(_xlfn.XLOOKUP(H468,'EV 업데이트'!C:C,'EV 업데이트'!W:W),""))</f>
        <v>New Model Y RWD</v>
      </c>
      <c r="L468" s="27">
        <f>IF(A468="","",E468+9)</f>
        <v>45854</v>
      </c>
      <c r="M468" s="10" t="str">
        <f>IF(B468="","",_xlfn.XLOOKUP(H468,'EV 업데이트'!C:C,'EV 업데이트'!G:G))</f>
        <v>지급신청(출고)</v>
      </c>
      <c r="N468" s="10" t="s">
        <v>247</v>
      </c>
      <c r="O468" s="10" t="s">
        <v>587</v>
      </c>
    </row>
    <row r="469" spans="1:15" hidden="1">
      <c r="A469" s="27">
        <v>45852</v>
      </c>
      <c r="B469" s="53" t="s">
        <v>389</v>
      </c>
      <c r="C469" s="53" t="s">
        <v>1927</v>
      </c>
      <c r="D469" s="53" t="s">
        <v>1928</v>
      </c>
      <c r="E469" s="27">
        <v>45845</v>
      </c>
      <c r="F469" s="27">
        <v>45848</v>
      </c>
      <c r="G469" s="28">
        <v>54762000</v>
      </c>
      <c r="H469" s="10">
        <v>10002</v>
      </c>
      <c r="I469" s="28">
        <f>IF(B469="","",_xlfn.XLOOKUP(H469,'EV 업데이트'!C:C,'EV 업데이트'!X:X))</f>
        <v>1</v>
      </c>
      <c r="J469" s="10" t="str">
        <f>IF(A469="","",IFERROR(_xlfn.XLOOKUP(H469,'EV 업데이트'!C:C,'EV 업데이트'!Y:Y),""))</f>
        <v>메리츠캐피탈 주식회사</v>
      </c>
      <c r="K469" s="10" t="str">
        <f>IF(A469="","",IFERROR(_xlfn.XLOOKUP(H469,'EV 업데이트'!C:C,'EV 업데이트'!W:W),""))</f>
        <v>New Model Y RWD</v>
      </c>
      <c r="L469" s="27">
        <f>IF(A469="","",E469+9)</f>
        <v>45854</v>
      </c>
      <c r="M469" s="10" t="str">
        <f>IF(B469="","",_xlfn.XLOOKUP(H469,'EV 업데이트'!C:C,'EV 업데이트'!G:G))</f>
        <v>지급신청(출고)</v>
      </c>
      <c r="N469" s="10" t="s">
        <v>247</v>
      </c>
      <c r="O469" s="10" t="s">
        <v>587</v>
      </c>
    </row>
    <row r="470" spans="1:15" hidden="1">
      <c r="A470" s="27">
        <v>45852</v>
      </c>
      <c r="B470" s="53" t="s">
        <v>1929</v>
      </c>
      <c r="C470" s="53" t="s">
        <v>1930</v>
      </c>
      <c r="D470" s="53" t="s">
        <v>1931</v>
      </c>
      <c r="E470" s="27">
        <v>45845</v>
      </c>
      <c r="F470" s="27">
        <v>45847</v>
      </c>
      <c r="G470" s="28">
        <v>53476000</v>
      </c>
      <c r="H470" s="10">
        <v>10036</v>
      </c>
      <c r="I470" s="28">
        <f>IF(B470="","",_xlfn.XLOOKUP(H470,'EV 업데이트'!C:C,'EV 업데이트'!X:X))</f>
        <v>38</v>
      </c>
      <c r="J470" s="10" t="str">
        <f>IF(A470="","",IFERROR(_xlfn.XLOOKUP(H470,'EV 업데이트'!C:C,'EV 업데이트'!Y:Y),""))</f>
        <v>메리츠캐피탈 주식회사</v>
      </c>
      <c r="K470" s="10" t="str">
        <f>IF(A470="","",IFERROR(_xlfn.XLOOKUP(H470,'EV 업데이트'!C:C,'EV 업데이트'!W:W),""))</f>
        <v>New Model Y RWD</v>
      </c>
      <c r="L470" s="27">
        <f>IF(A470="","",E470+9)</f>
        <v>45854</v>
      </c>
      <c r="M470" s="10" t="str">
        <f>IF(B470="","",_xlfn.XLOOKUP(H470,'EV 업데이트'!C:C,'EV 업데이트'!G:G))</f>
        <v>지급신청(출고)</v>
      </c>
      <c r="N470" s="10" t="s">
        <v>247</v>
      </c>
      <c r="O470" s="10" t="s">
        <v>587</v>
      </c>
    </row>
    <row r="471" spans="1:15" hidden="1">
      <c r="A471" s="27">
        <v>45852</v>
      </c>
      <c r="B471" s="53" t="s">
        <v>379</v>
      </c>
      <c r="C471" s="53" t="s">
        <v>1932</v>
      </c>
      <c r="D471" s="53" t="s">
        <v>1933</v>
      </c>
      <c r="E471" s="27">
        <v>45845</v>
      </c>
      <c r="F471" s="27">
        <v>45848</v>
      </c>
      <c r="G471" s="28">
        <v>53476000</v>
      </c>
      <c r="H471" s="10">
        <v>10021</v>
      </c>
      <c r="I471" s="28">
        <f>IF(B471="","",_xlfn.XLOOKUP(H471,'EV 업데이트'!C:C,'EV 업데이트'!X:X))</f>
        <v>1</v>
      </c>
      <c r="J471" s="10" t="str">
        <f>IF(A471="","",IFERROR(_xlfn.XLOOKUP(H471,'EV 업데이트'!C:C,'EV 업데이트'!Y:Y),""))</f>
        <v>메리츠캐피탈 주식회사</v>
      </c>
      <c r="K471" s="10" t="str">
        <f>IF(A471="","",IFERROR(_xlfn.XLOOKUP(H471,'EV 업데이트'!C:C,'EV 업데이트'!W:W),""))</f>
        <v>New Model Y RWD</v>
      </c>
      <c r="L471" s="27">
        <f>IF(A471="","",E471+9)</f>
        <v>45854</v>
      </c>
      <c r="M471" s="10" t="str">
        <f>IF(B471="","",_xlfn.XLOOKUP(H471,'EV 업데이트'!C:C,'EV 업데이트'!G:G))</f>
        <v>지급신청(출고)</v>
      </c>
      <c r="N471" s="10" t="s">
        <v>247</v>
      </c>
      <c r="O471" s="10" t="s">
        <v>587</v>
      </c>
    </row>
    <row r="472" spans="1:15" hidden="1">
      <c r="A472" s="27">
        <v>45852</v>
      </c>
      <c r="B472" s="53" t="s">
        <v>380</v>
      </c>
      <c r="C472" s="53" t="s">
        <v>1934</v>
      </c>
      <c r="D472" s="53" t="s">
        <v>1935</v>
      </c>
      <c r="E472" s="27">
        <v>45845</v>
      </c>
      <c r="F472" s="27">
        <v>45848</v>
      </c>
      <c r="G472" s="28">
        <v>53476000</v>
      </c>
      <c r="H472" s="10">
        <v>10023</v>
      </c>
      <c r="I472" s="28">
        <f>IF(B472="","",_xlfn.XLOOKUP(H472,'EV 업데이트'!C:C,'EV 업데이트'!X:X))</f>
        <v>1</v>
      </c>
      <c r="J472" s="10" t="str">
        <f>IF(A472="","",IFERROR(_xlfn.XLOOKUP(H472,'EV 업데이트'!C:C,'EV 업데이트'!Y:Y),""))</f>
        <v>메리츠캐피탈 주식회사</v>
      </c>
      <c r="K472" s="10" t="str">
        <f>IF(A472="","",IFERROR(_xlfn.XLOOKUP(H472,'EV 업데이트'!C:C,'EV 업데이트'!W:W),""))</f>
        <v>New Model Y RWD</v>
      </c>
      <c r="L472" s="27">
        <f>IF(A472="","",E472+9)</f>
        <v>45854</v>
      </c>
      <c r="M472" s="10" t="str">
        <f>IF(B472="","",_xlfn.XLOOKUP(H472,'EV 업데이트'!C:C,'EV 업데이트'!G:G))</f>
        <v>지급신청(출고)</v>
      </c>
      <c r="N472" s="10" t="s">
        <v>247</v>
      </c>
      <c r="O472" s="10" t="s">
        <v>587</v>
      </c>
    </row>
    <row r="473" spans="1:15" hidden="1">
      <c r="A473" s="27">
        <v>45852</v>
      </c>
      <c r="B473" s="53" t="s">
        <v>392</v>
      </c>
      <c r="C473" s="53" t="s">
        <v>1936</v>
      </c>
      <c r="D473" s="53" t="s">
        <v>1937</v>
      </c>
      <c r="E473" s="27">
        <v>45845</v>
      </c>
      <c r="F473" s="27">
        <v>45848</v>
      </c>
      <c r="G473" s="28">
        <v>53476000</v>
      </c>
      <c r="H473" s="10">
        <v>10025</v>
      </c>
      <c r="I473" s="28">
        <f>IF(B473="","",_xlfn.XLOOKUP(H473,'EV 업데이트'!C:C,'EV 업데이트'!X:X))</f>
        <v>1</v>
      </c>
      <c r="J473" s="10" t="str">
        <f>IF(A473="","",IFERROR(_xlfn.XLOOKUP(H473,'EV 업데이트'!C:C,'EV 업데이트'!Y:Y),""))</f>
        <v>메리츠캐피탈 주식회사</v>
      </c>
      <c r="K473" s="10" t="str">
        <f>IF(A473="","",IFERROR(_xlfn.XLOOKUP(H473,'EV 업데이트'!C:C,'EV 업데이트'!W:W),""))</f>
        <v>New Model Y RWD</v>
      </c>
      <c r="L473" s="27">
        <f>IF(A473="","",E473+9)</f>
        <v>45854</v>
      </c>
      <c r="M473" s="10" t="str">
        <f>IF(B473="","",_xlfn.XLOOKUP(H473,'EV 업데이트'!C:C,'EV 업데이트'!G:G))</f>
        <v>지급신청(출고)</v>
      </c>
      <c r="N473" s="10" t="s">
        <v>247</v>
      </c>
      <c r="O473" s="10" t="s">
        <v>587</v>
      </c>
    </row>
    <row r="474" spans="1:15" hidden="1">
      <c r="A474" s="27">
        <v>45852</v>
      </c>
      <c r="B474" s="53" t="s">
        <v>1938</v>
      </c>
      <c r="C474" s="53" t="s">
        <v>1939</v>
      </c>
      <c r="D474" s="53" t="s">
        <v>1940</v>
      </c>
      <c r="E474" s="27">
        <v>45845</v>
      </c>
      <c r="F474" s="27">
        <v>45846</v>
      </c>
      <c r="G474" s="28">
        <v>53476000</v>
      </c>
      <c r="H474" s="10">
        <v>10036</v>
      </c>
      <c r="I474" s="28">
        <f>IF(B474="","",_xlfn.XLOOKUP(H474,'EV 업데이트'!C:C,'EV 업데이트'!X:X))</f>
        <v>38</v>
      </c>
      <c r="J474" s="10" t="str">
        <f>IF(A474="","",IFERROR(_xlfn.XLOOKUP(H474,'EV 업데이트'!C:C,'EV 업데이트'!Y:Y),""))</f>
        <v>메리츠캐피탈 주식회사</v>
      </c>
      <c r="K474" s="10" t="str">
        <f>IF(A474="","",IFERROR(_xlfn.XLOOKUP(H474,'EV 업데이트'!C:C,'EV 업데이트'!W:W),""))</f>
        <v>New Model Y RWD</v>
      </c>
      <c r="L474" s="27">
        <f>IF(A474="","",E474+9)</f>
        <v>45854</v>
      </c>
      <c r="M474" s="10" t="str">
        <f>IF(B474="","",_xlfn.XLOOKUP(H474,'EV 업데이트'!C:C,'EV 업데이트'!G:G))</f>
        <v>지급신청(출고)</v>
      </c>
      <c r="N474" s="10" t="s">
        <v>247</v>
      </c>
      <c r="O474" s="10" t="s">
        <v>587</v>
      </c>
    </row>
    <row r="475" spans="1:15" hidden="1">
      <c r="A475" s="27">
        <v>45852</v>
      </c>
      <c r="B475" s="53" t="s">
        <v>351</v>
      </c>
      <c r="C475" s="53" t="s">
        <v>1941</v>
      </c>
      <c r="D475" s="53" t="s">
        <v>1942</v>
      </c>
      <c r="E475" s="27">
        <v>45845</v>
      </c>
      <c r="F475" s="27">
        <v>45846</v>
      </c>
      <c r="G475" s="28">
        <v>53476000</v>
      </c>
      <c r="H475" s="10">
        <v>9912</v>
      </c>
      <c r="I475" s="28">
        <f>IF(B475="","",_xlfn.XLOOKUP(H475,'EV 업데이트'!C:C,'EV 업데이트'!X:X))</f>
        <v>1</v>
      </c>
      <c r="J475" s="10" t="str">
        <f>IF(A475="","",IFERROR(_xlfn.XLOOKUP(H475,'EV 업데이트'!C:C,'EV 업데이트'!Y:Y),""))</f>
        <v>메리츠캐피탈 주식회사</v>
      </c>
      <c r="K475" s="10" t="str">
        <f>IF(A475="","",IFERROR(_xlfn.XLOOKUP(H475,'EV 업데이트'!C:C,'EV 업데이트'!W:W),""))</f>
        <v>New Model Y RWD</v>
      </c>
      <c r="L475" s="27">
        <f>IF(A475="","",E475+9)</f>
        <v>45854</v>
      </c>
      <c r="M475" s="10" t="str">
        <f>IF(B475="","",_xlfn.XLOOKUP(H475,'EV 업데이트'!C:C,'EV 업데이트'!G:G))</f>
        <v>지급신청(출고)</v>
      </c>
      <c r="N475" s="10" t="s">
        <v>247</v>
      </c>
      <c r="O475" s="10" t="s">
        <v>587</v>
      </c>
    </row>
    <row r="476" spans="1:15" hidden="1">
      <c r="A476" s="27">
        <v>45852</v>
      </c>
      <c r="B476" s="53" t="s">
        <v>384</v>
      </c>
      <c r="C476" s="53" t="s">
        <v>1943</v>
      </c>
      <c r="D476" s="53" t="s">
        <v>1944</v>
      </c>
      <c r="E476" s="27">
        <v>45845</v>
      </c>
      <c r="F476" s="27">
        <v>45849</v>
      </c>
      <c r="G476" s="28">
        <v>54762000</v>
      </c>
      <c r="H476" s="10">
        <v>9994</v>
      </c>
      <c r="I476" s="28">
        <f>IF(B476="","",_xlfn.XLOOKUP(H476,'EV 업데이트'!C:C,'EV 업데이트'!X:X))</f>
        <v>1</v>
      </c>
      <c r="J476" s="10" t="str">
        <f>IF(A476="","",IFERROR(_xlfn.XLOOKUP(H476,'EV 업데이트'!C:C,'EV 업데이트'!Y:Y),""))</f>
        <v>메리츠캐피탈 주식회사</v>
      </c>
      <c r="K476" s="10" t="str">
        <f>IF(A476="","",IFERROR(_xlfn.XLOOKUP(H476,'EV 업데이트'!C:C,'EV 업데이트'!W:W),""))</f>
        <v>New Model Y RWD</v>
      </c>
      <c r="L476" s="27">
        <f>IF(A476="","",E476+9)</f>
        <v>45854</v>
      </c>
      <c r="M476" s="10" t="str">
        <f>IF(B476="","",_xlfn.XLOOKUP(H476,'EV 업데이트'!C:C,'EV 업데이트'!G:G))</f>
        <v>지급신청(출고)</v>
      </c>
      <c r="N476" s="10" t="s">
        <v>247</v>
      </c>
      <c r="O476" s="10" t="s">
        <v>587</v>
      </c>
    </row>
    <row r="477" spans="1:15" hidden="1">
      <c r="A477" s="27">
        <v>45852</v>
      </c>
      <c r="B477" s="53" t="s">
        <v>385</v>
      </c>
      <c r="C477" s="53" t="s">
        <v>1945</v>
      </c>
      <c r="D477" s="53" t="s">
        <v>1946</v>
      </c>
      <c r="E477" s="27">
        <v>45845</v>
      </c>
      <c r="F477" s="27">
        <v>45848</v>
      </c>
      <c r="G477" s="28">
        <v>54762000</v>
      </c>
      <c r="H477" s="10">
        <v>9996</v>
      </c>
      <c r="I477" s="28">
        <f>IF(B477="","",_xlfn.XLOOKUP(H477,'EV 업데이트'!C:C,'EV 업데이트'!X:X))</f>
        <v>1</v>
      </c>
      <c r="J477" s="10" t="str">
        <f>IF(A477="","",IFERROR(_xlfn.XLOOKUP(H477,'EV 업데이트'!C:C,'EV 업데이트'!Y:Y),""))</f>
        <v>메리츠캐피탈 주식회사</v>
      </c>
      <c r="K477" s="10" t="str">
        <f>IF(A477="","",IFERROR(_xlfn.XLOOKUP(H477,'EV 업데이트'!C:C,'EV 업데이트'!W:W),""))</f>
        <v>New Model Y RWD</v>
      </c>
      <c r="L477" s="27">
        <f>IF(A477="","",E477+9)</f>
        <v>45854</v>
      </c>
      <c r="M477" s="10" t="str">
        <f>IF(B477="","",_xlfn.XLOOKUP(H477,'EV 업데이트'!C:C,'EV 업데이트'!G:G))</f>
        <v>지급신청(출고)</v>
      </c>
      <c r="N477" s="10" t="s">
        <v>247</v>
      </c>
      <c r="O477" s="10" t="s">
        <v>587</v>
      </c>
    </row>
    <row r="478" spans="1:15" hidden="1">
      <c r="A478" s="27">
        <v>45852</v>
      </c>
      <c r="B478" s="53" t="s">
        <v>403</v>
      </c>
      <c r="C478" s="53" t="s">
        <v>1947</v>
      </c>
      <c r="D478" s="53" t="s">
        <v>1948</v>
      </c>
      <c r="E478" s="27">
        <v>45845</v>
      </c>
      <c r="F478" s="27">
        <v>45848</v>
      </c>
      <c r="G478" s="28">
        <v>53476000</v>
      </c>
      <c r="H478" s="10">
        <v>10022</v>
      </c>
      <c r="I478" s="28">
        <f>IF(B478="","",_xlfn.XLOOKUP(H478,'EV 업데이트'!C:C,'EV 업데이트'!X:X))</f>
        <v>1</v>
      </c>
      <c r="J478" s="10" t="str">
        <f>IF(A478="","",IFERROR(_xlfn.XLOOKUP(H478,'EV 업데이트'!C:C,'EV 업데이트'!Y:Y),""))</f>
        <v>메리츠캐피탈 주식회사</v>
      </c>
      <c r="K478" s="10" t="str">
        <f>IF(A478="","",IFERROR(_xlfn.XLOOKUP(H478,'EV 업데이트'!C:C,'EV 업데이트'!W:W),""))</f>
        <v>New Model Y RWD</v>
      </c>
      <c r="L478" s="27">
        <f>IF(A478="","",E478+9)</f>
        <v>45854</v>
      </c>
      <c r="M478" s="10" t="str">
        <f>IF(B478="","",_xlfn.XLOOKUP(H478,'EV 업데이트'!C:C,'EV 업데이트'!G:G))</f>
        <v>지급신청(출고)</v>
      </c>
      <c r="N478" s="10" t="s">
        <v>247</v>
      </c>
      <c r="O478" s="10" t="s">
        <v>587</v>
      </c>
    </row>
    <row r="479" spans="1:15" hidden="1">
      <c r="A479" s="27">
        <v>45852</v>
      </c>
      <c r="B479" s="53" t="s">
        <v>1949</v>
      </c>
      <c r="C479" s="53" t="s">
        <v>1950</v>
      </c>
      <c r="D479" s="53" t="s">
        <v>1951</v>
      </c>
      <c r="E479" s="27">
        <v>45845</v>
      </c>
      <c r="F479" s="27">
        <v>45846</v>
      </c>
      <c r="G479" s="28">
        <v>54762000</v>
      </c>
      <c r="H479" s="10">
        <v>10036</v>
      </c>
      <c r="I479" s="28">
        <f>IF(B479="","",_xlfn.XLOOKUP(H479,'EV 업데이트'!C:C,'EV 업데이트'!X:X))</f>
        <v>38</v>
      </c>
      <c r="J479" s="10" t="str">
        <f>IF(A479="","",IFERROR(_xlfn.XLOOKUP(H479,'EV 업데이트'!C:C,'EV 업데이트'!Y:Y),""))</f>
        <v>메리츠캐피탈 주식회사</v>
      </c>
      <c r="K479" s="10" t="str">
        <f>IF(A479="","",IFERROR(_xlfn.XLOOKUP(H479,'EV 업데이트'!C:C,'EV 업데이트'!W:W),""))</f>
        <v>New Model Y RWD</v>
      </c>
      <c r="L479" s="27">
        <f>IF(A479="","",E479+9)</f>
        <v>45854</v>
      </c>
      <c r="M479" s="10" t="str">
        <f>IF(B479="","",_xlfn.XLOOKUP(H479,'EV 업데이트'!C:C,'EV 업데이트'!G:G))</f>
        <v>지급신청(출고)</v>
      </c>
      <c r="N479" s="10" t="s">
        <v>247</v>
      </c>
      <c r="O479" s="10" t="s">
        <v>587</v>
      </c>
    </row>
    <row r="480" spans="1:15" hidden="1">
      <c r="A480" s="27">
        <v>45852</v>
      </c>
      <c r="B480" s="53" t="s">
        <v>1952</v>
      </c>
      <c r="C480" s="53" t="s">
        <v>1953</v>
      </c>
      <c r="D480" s="53" t="s">
        <v>1954</v>
      </c>
      <c r="E480" s="27">
        <v>45845</v>
      </c>
      <c r="F480" s="27">
        <v>45846</v>
      </c>
      <c r="G480" s="28">
        <v>54762000</v>
      </c>
      <c r="H480" s="10">
        <v>10036</v>
      </c>
      <c r="I480" s="28">
        <f>IF(B480="","",_xlfn.XLOOKUP(H480,'EV 업데이트'!C:C,'EV 업데이트'!X:X))</f>
        <v>38</v>
      </c>
      <c r="J480" s="10" t="str">
        <f>IF(A480="","",IFERROR(_xlfn.XLOOKUP(H480,'EV 업데이트'!C:C,'EV 업데이트'!Y:Y),""))</f>
        <v>메리츠캐피탈 주식회사</v>
      </c>
      <c r="K480" s="10" t="str">
        <f>IF(A480="","",IFERROR(_xlfn.XLOOKUP(H480,'EV 업데이트'!C:C,'EV 업데이트'!W:W),""))</f>
        <v>New Model Y RWD</v>
      </c>
      <c r="L480" s="27">
        <f>IF(A480="","",E480+9)</f>
        <v>45854</v>
      </c>
      <c r="M480" s="10" t="str">
        <f>IF(B480="","",_xlfn.XLOOKUP(H480,'EV 업데이트'!C:C,'EV 업데이트'!G:G))</f>
        <v>지급신청(출고)</v>
      </c>
      <c r="N480" s="10" t="s">
        <v>247</v>
      </c>
      <c r="O480" s="10" t="s">
        <v>587</v>
      </c>
    </row>
    <row r="481" spans="1:15" hidden="1">
      <c r="A481" s="27">
        <v>45852</v>
      </c>
      <c r="B481" s="53" t="s">
        <v>371</v>
      </c>
      <c r="C481" s="53" t="s">
        <v>1955</v>
      </c>
      <c r="D481" s="53" t="s">
        <v>1956</v>
      </c>
      <c r="E481" s="27">
        <v>45845</v>
      </c>
      <c r="F481" s="27">
        <v>45848</v>
      </c>
      <c r="G481" s="28">
        <v>53476000</v>
      </c>
      <c r="H481" s="10">
        <v>9971</v>
      </c>
      <c r="I481" s="28">
        <f>IF(B481="","",_xlfn.XLOOKUP(H481,'EV 업데이트'!C:C,'EV 업데이트'!X:X))</f>
        <v>1</v>
      </c>
      <c r="J481" s="10" t="str">
        <f>IF(A481="","",IFERROR(_xlfn.XLOOKUP(H481,'EV 업데이트'!C:C,'EV 업데이트'!Y:Y),""))</f>
        <v>메리츠캐피탈 주식회사</v>
      </c>
      <c r="K481" s="10" t="str">
        <f>IF(A481="","",IFERROR(_xlfn.XLOOKUP(H481,'EV 업데이트'!C:C,'EV 업데이트'!W:W),""))</f>
        <v>New Model Y RWD</v>
      </c>
      <c r="L481" s="27">
        <f>IF(A481="","",E481+9)</f>
        <v>45854</v>
      </c>
      <c r="M481" s="10" t="str">
        <f>IF(B481="","",_xlfn.XLOOKUP(H481,'EV 업데이트'!C:C,'EV 업데이트'!G:G))</f>
        <v>지급신청(출고)</v>
      </c>
      <c r="N481" s="10" t="s">
        <v>247</v>
      </c>
      <c r="O481" s="10" t="s">
        <v>587</v>
      </c>
    </row>
    <row r="482" spans="1:15" hidden="1">
      <c r="A482" s="27">
        <v>45852</v>
      </c>
      <c r="B482" s="53" t="s">
        <v>381</v>
      </c>
      <c r="C482" s="53" t="s">
        <v>1957</v>
      </c>
      <c r="D482" s="53" t="s">
        <v>1958</v>
      </c>
      <c r="E482" s="27">
        <v>45845</v>
      </c>
      <c r="F482" s="27">
        <v>45848</v>
      </c>
      <c r="G482" s="28">
        <v>53476000</v>
      </c>
      <c r="H482" s="10">
        <v>9988</v>
      </c>
      <c r="I482" s="28">
        <f>IF(B482="","",_xlfn.XLOOKUP(H482,'EV 업데이트'!C:C,'EV 업데이트'!X:X))</f>
        <v>1</v>
      </c>
      <c r="J482" s="10" t="str">
        <f>IF(A482="","",IFERROR(_xlfn.XLOOKUP(H482,'EV 업데이트'!C:C,'EV 업데이트'!Y:Y),""))</f>
        <v>메리츠캐피탈 주식회사</v>
      </c>
      <c r="K482" s="10" t="str">
        <f>IF(A482="","",IFERROR(_xlfn.XLOOKUP(H482,'EV 업데이트'!C:C,'EV 업데이트'!W:W),""))</f>
        <v>New Model Y RWD</v>
      </c>
      <c r="L482" s="27">
        <f>IF(A482="","",E482+9)</f>
        <v>45854</v>
      </c>
      <c r="M482" s="10" t="str">
        <f>IF(B482="","",_xlfn.XLOOKUP(H482,'EV 업데이트'!C:C,'EV 업데이트'!G:G))</f>
        <v>지급신청(출고)</v>
      </c>
      <c r="N482" s="10" t="s">
        <v>247</v>
      </c>
      <c r="O482" s="10" t="s">
        <v>587</v>
      </c>
    </row>
    <row r="483" spans="1:15" hidden="1">
      <c r="A483" s="27">
        <v>45852</v>
      </c>
      <c r="B483" s="53" t="s">
        <v>390</v>
      </c>
      <c r="C483" s="53" t="s">
        <v>1959</v>
      </c>
      <c r="D483" s="53" t="s">
        <v>1960</v>
      </c>
      <c r="E483" s="27">
        <v>45845</v>
      </c>
      <c r="F483" s="27">
        <v>45848</v>
      </c>
      <c r="G483" s="28">
        <v>53476000</v>
      </c>
      <c r="H483" s="10">
        <v>10004</v>
      </c>
      <c r="I483" s="28">
        <f>IF(B483="","",_xlfn.XLOOKUP(H483,'EV 업데이트'!C:C,'EV 업데이트'!X:X))</f>
        <v>1</v>
      </c>
      <c r="J483" s="10" t="str">
        <f>IF(A483="","",IFERROR(_xlfn.XLOOKUP(H483,'EV 업데이트'!C:C,'EV 업데이트'!Y:Y),""))</f>
        <v>메리츠캐피탈 주식회사</v>
      </c>
      <c r="K483" s="10" t="str">
        <f>IF(A483="","",IFERROR(_xlfn.XLOOKUP(H483,'EV 업데이트'!C:C,'EV 업데이트'!W:W),""))</f>
        <v>New Model Y RWD</v>
      </c>
      <c r="L483" s="27">
        <f>IF(A483="","",E483+9)</f>
        <v>45854</v>
      </c>
      <c r="M483" s="10" t="str">
        <f>IF(B483="","",_xlfn.XLOOKUP(H483,'EV 업데이트'!C:C,'EV 업데이트'!G:G))</f>
        <v>지급신청(출고)</v>
      </c>
      <c r="N483" s="10" t="s">
        <v>247</v>
      </c>
      <c r="O483" s="10" t="s">
        <v>587</v>
      </c>
    </row>
    <row r="484" spans="1:15" hidden="1">
      <c r="A484" s="27">
        <v>45852</v>
      </c>
      <c r="B484" s="53" t="s">
        <v>1961</v>
      </c>
      <c r="C484" s="53" t="s">
        <v>1962</v>
      </c>
      <c r="D484" s="53" t="s">
        <v>1963</v>
      </c>
      <c r="E484" s="27">
        <v>45845</v>
      </c>
      <c r="F484" s="27">
        <v>45846</v>
      </c>
      <c r="G484" s="28">
        <v>53476000</v>
      </c>
      <c r="H484" s="10">
        <v>10036</v>
      </c>
      <c r="I484" s="28">
        <f>IF(B484="","",_xlfn.XLOOKUP(H484,'EV 업데이트'!C:C,'EV 업데이트'!X:X))</f>
        <v>38</v>
      </c>
      <c r="J484" s="10" t="str">
        <f>IF(A484="","",IFERROR(_xlfn.XLOOKUP(H484,'EV 업데이트'!C:C,'EV 업데이트'!Y:Y),""))</f>
        <v>메리츠캐피탈 주식회사</v>
      </c>
      <c r="K484" s="10" t="str">
        <f>IF(A484="","",IFERROR(_xlfn.XLOOKUP(H484,'EV 업데이트'!C:C,'EV 업데이트'!W:W),""))</f>
        <v>New Model Y RWD</v>
      </c>
      <c r="L484" s="27">
        <f>IF(A484="","",E484+9)</f>
        <v>45854</v>
      </c>
      <c r="M484" s="10" t="str">
        <f>IF(B484="","",_xlfn.XLOOKUP(H484,'EV 업데이트'!C:C,'EV 업데이트'!G:G))</f>
        <v>지급신청(출고)</v>
      </c>
      <c r="N484" s="10" t="s">
        <v>247</v>
      </c>
      <c r="O484" s="10" t="s">
        <v>587</v>
      </c>
    </row>
    <row r="485" spans="1:15" hidden="1">
      <c r="A485" s="27">
        <v>45852</v>
      </c>
      <c r="B485" s="53" t="s">
        <v>412</v>
      </c>
      <c r="C485" s="53" t="s">
        <v>1964</v>
      </c>
      <c r="D485" s="53" t="s">
        <v>1965</v>
      </c>
      <c r="E485" s="27">
        <v>45845</v>
      </c>
      <c r="F485" s="27">
        <v>45849</v>
      </c>
      <c r="G485" s="28">
        <v>52190000</v>
      </c>
      <c r="H485" s="10">
        <v>9929</v>
      </c>
      <c r="I485" s="28">
        <f>IF(B485="","",_xlfn.XLOOKUP(H485,'EV 업데이트'!C:C,'EV 업데이트'!X:X))</f>
        <v>1</v>
      </c>
      <c r="J485" s="10" t="str">
        <f>IF(A485="","",IFERROR(_xlfn.XLOOKUP(H485,'EV 업데이트'!C:C,'EV 업데이트'!Y:Y),""))</f>
        <v>메리츠캐피탈 주식회사</v>
      </c>
      <c r="K485" s="10" t="str">
        <f>IF(A485="","",IFERROR(_xlfn.XLOOKUP(H485,'EV 업데이트'!C:C,'EV 업데이트'!W:W),""))</f>
        <v>New Model Y RWD</v>
      </c>
      <c r="L485" s="27">
        <f>IF(A485="","",E485+9)</f>
        <v>45854</v>
      </c>
      <c r="M485" s="10" t="str">
        <f>IF(B485="","",_xlfn.XLOOKUP(H485,'EV 업데이트'!C:C,'EV 업데이트'!G:G))</f>
        <v>지급신청(출고)</v>
      </c>
      <c r="N485" s="10" t="s">
        <v>247</v>
      </c>
      <c r="O485" s="10" t="s">
        <v>587</v>
      </c>
    </row>
    <row r="486" spans="1:15" hidden="1">
      <c r="A486" s="27">
        <v>45852</v>
      </c>
      <c r="B486" s="53" t="s">
        <v>1966</v>
      </c>
      <c r="C486" s="53" t="s">
        <v>1967</v>
      </c>
      <c r="D486" s="53" t="s">
        <v>1968</v>
      </c>
      <c r="E486" s="27">
        <v>45845</v>
      </c>
      <c r="F486" s="27">
        <v>45846</v>
      </c>
      <c r="G486" s="28">
        <v>54762000</v>
      </c>
      <c r="H486" s="10">
        <v>10036</v>
      </c>
      <c r="I486" s="28">
        <f>IF(B486="","",_xlfn.XLOOKUP(H486,'EV 업데이트'!C:C,'EV 업데이트'!X:X))</f>
        <v>38</v>
      </c>
      <c r="J486" s="10" t="str">
        <f>IF(A486="","",IFERROR(_xlfn.XLOOKUP(H486,'EV 업데이트'!C:C,'EV 업데이트'!Y:Y),""))</f>
        <v>메리츠캐피탈 주식회사</v>
      </c>
      <c r="K486" s="10" t="str">
        <f>IF(A486="","",IFERROR(_xlfn.XLOOKUP(H486,'EV 업데이트'!C:C,'EV 업데이트'!W:W),""))</f>
        <v>New Model Y RWD</v>
      </c>
      <c r="L486" s="27">
        <f>IF(A486="","",E486+9)</f>
        <v>45854</v>
      </c>
      <c r="M486" s="10" t="str">
        <f>IF(B486="","",_xlfn.XLOOKUP(H486,'EV 업데이트'!C:C,'EV 업데이트'!G:G))</f>
        <v>지급신청(출고)</v>
      </c>
      <c r="N486" s="10" t="s">
        <v>247</v>
      </c>
      <c r="O486" s="10" t="s">
        <v>587</v>
      </c>
    </row>
    <row r="487" spans="1:15" hidden="1">
      <c r="A487" s="27">
        <v>45852</v>
      </c>
      <c r="B487" s="53" t="s">
        <v>395</v>
      </c>
      <c r="C487" s="53" t="s">
        <v>1969</v>
      </c>
      <c r="D487" s="53" t="s">
        <v>1970</v>
      </c>
      <c r="E487" s="27">
        <v>45845</v>
      </c>
      <c r="F487" s="27">
        <v>45849</v>
      </c>
      <c r="G487" s="28">
        <v>53476000</v>
      </c>
      <c r="H487" s="10">
        <v>10034</v>
      </c>
      <c r="I487" s="28">
        <f>IF(B487="","",_xlfn.XLOOKUP(H487,'EV 업데이트'!C:C,'EV 업데이트'!X:X))</f>
        <v>1</v>
      </c>
      <c r="J487" s="10" t="str">
        <f>IF(A487="","",IFERROR(_xlfn.XLOOKUP(H487,'EV 업데이트'!C:C,'EV 업데이트'!Y:Y),""))</f>
        <v>메리츠캐피탈 주식회사</v>
      </c>
      <c r="K487" s="10" t="str">
        <f>IF(A487="","",IFERROR(_xlfn.XLOOKUP(H487,'EV 업데이트'!C:C,'EV 업데이트'!W:W),""))</f>
        <v>New Model Y RWD</v>
      </c>
      <c r="L487" s="27">
        <f>IF(A487="","",E487+9)</f>
        <v>45854</v>
      </c>
      <c r="M487" s="10" t="str">
        <f>IF(B487="","",_xlfn.XLOOKUP(H487,'EV 업데이트'!C:C,'EV 업데이트'!G:G))</f>
        <v>지급신청(출고)</v>
      </c>
      <c r="N487" s="10" t="s">
        <v>247</v>
      </c>
      <c r="O487" s="10" t="s">
        <v>587</v>
      </c>
    </row>
    <row r="488" spans="1:15" hidden="1">
      <c r="A488" s="27">
        <v>45852</v>
      </c>
      <c r="B488" s="53" t="s">
        <v>356</v>
      </c>
      <c r="C488" s="53" t="s">
        <v>1971</v>
      </c>
      <c r="D488" s="53" t="s">
        <v>1972</v>
      </c>
      <c r="E488" s="27">
        <v>45845</v>
      </c>
      <c r="F488" s="27">
        <v>45847</v>
      </c>
      <c r="G488" s="28">
        <v>53476000</v>
      </c>
      <c r="H488" s="10">
        <v>9934</v>
      </c>
      <c r="I488" s="28">
        <f>IF(B488="","",_xlfn.XLOOKUP(H488,'EV 업데이트'!C:C,'EV 업데이트'!X:X))</f>
        <v>1</v>
      </c>
      <c r="J488" s="10" t="str">
        <f>IF(A488="","",IFERROR(_xlfn.XLOOKUP(H488,'EV 업데이트'!C:C,'EV 업데이트'!Y:Y),""))</f>
        <v>메리츠캐피탈 주식회사</v>
      </c>
      <c r="K488" s="10" t="str">
        <f>IF(A488="","",IFERROR(_xlfn.XLOOKUP(H488,'EV 업데이트'!C:C,'EV 업데이트'!W:W),""))</f>
        <v>New Model Y RWD</v>
      </c>
      <c r="L488" s="27">
        <f>IF(A488="","",E488+9)</f>
        <v>45854</v>
      </c>
      <c r="M488" s="10" t="str">
        <f>IF(B488="","",_xlfn.XLOOKUP(H488,'EV 업데이트'!C:C,'EV 업데이트'!G:G))</f>
        <v>지급신청(출고)</v>
      </c>
      <c r="N488" s="10" t="s">
        <v>247</v>
      </c>
      <c r="O488" s="10" t="s">
        <v>587</v>
      </c>
    </row>
    <row r="489" spans="1:15" hidden="1">
      <c r="A489" s="27">
        <v>45852</v>
      </c>
      <c r="B489" s="53" t="s">
        <v>1973</v>
      </c>
      <c r="C489" s="53" t="s">
        <v>1974</v>
      </c>
      <c r="D489" s="53" t="s">
        <v>1975</v>
      </c>
      <c r="E489" s="27">
        <v>45845</v>
      </c>
      <c r="F489" s="27">
        <v>45847</v>
      </c>
      <c r="G489" s="28">
        <v>52190000</v>
      </c>
      <c r="H489" s="10">
        <v>10036</v>
      </c>
      <c r="I489" s="28">
        <f>IF(B489="","",_xlfn.XLOOKUP(H489,'EV 업데이트'!C:C,'EV 업데이트'!X:X))</f>
        <v>38</v>
      </c>
      <c r="J489" s="10" t="str">
        <f>IF(A489="","",IFERROR(_xlfn.XLOOKUP(H489,'EV 업데이트'!C:C,'EV 업데이트'!Y:Y),""))</f>
        <v>메리츠캐피탈 주식회사</v>
      </c>
      <c r="K489" s="10" t="str">
        <f>IF(A489="","",IFERROR(_xlfn.XLOOKUP(H489,'EV 업데이트'!C:C,'EV 업데이트'!W:W),""))</f>
        <v>New Model Y RWD</v>
      </c>
      <c r="L489" s="27">
        <f>IF(A489="","",E489+9)</f>
        <v>45854</v>
      </c>
      <c r="M489" s="10" t="str">
        <f>IF(B489="","",_xlfn.XLOOKUP(H489,'EV 업데이트'!C:C,'EV 업데이트'!G:G))</f>
        <v>지급신청(출고)</v>
      </c>
      <c r="N489" s="10" t="s">
        <v>247</v>
      </c>
      <c r="O489" s="10" t="s">
        <v>587</v>
      </c>
    </row>
    <row r="490" spans="1:15" hidden="1">
      <c r="A490" s="27">
        <v>45852</v>
      </c>
      <c r="B490" s="53" t="s">
        <v>1976</v>
      </c>
      <c r="C490" s="53" t="s">
        <v>1977</v>
      </c>
      <c r="D490" s="53" t="s">
        <v>1978</v>
      </c>
      <c r="E490" s="27">
        <v>45845</v>
      </c>
      <c r="F490" s="27">
        <v>45846</v>
      </c>
      <c r="G490" s="28">
        <v>54762000</v>
      </c>
      <c r="H490" s="10">
        <v>10036</v>
      </c>
      <c r="I490" s="28">
        <f>IF(B490="","",_xlfn.XLOOKUP(H490,'EV 업데이트'!C:C,'EV 업데이트'!X:X))</f>
        <v>38</v>
      </c>
      <c r="J490" s="10" t="str">
        <f>IF(A490="","",IFERROR(_xlfn.XLOOKUP(H490,'EV 업데이트'!C:C,'EV 업데이트'!Y:Y),""))</f>
        <v>메리츠캐피탈 주식회사</v>
      </c>
      <c r="K490" s="10" t="str">
        <f>IF(A490="","",IFERROR(_xlfn.XLOOKUP(H490,'EV 업데이트'!C:C,'EV 업데이트'!W:W),""))</f>
        <v>New Model Y RWD</v>
      </c>
      <c r="L490" s="27">
        <f>IF(A490="","",E490+9)</f>
        <v>45854</v>
      </c>
      <c r="M490" s="10" t="str">
        <f>IF(B490="","",_xlfn.XLOOKUP(H490,'EV 업데이트'!C:C,'EV 업데이트'!G:G))</f>
        <v>지급신청(출고)</v>
      </c>
      <c r="N490" s="10" t="s">
        <v>247</v>
      </c>
      <c r="O490" s="10" t="s">
        <v>587</v>
      </c>
    </row>
    <row r="491" spans="1:15" hidden="1">
      <c r="A491" s="27">
        <v>45852</v>
      </c>
      <c r="B491" s="53" t="s">
        <v>366</v>
      </c>
      <c r="C491" s="53" t="s">
        <v>1979</v>
      </c>
      <c r="D491" s="53" t="s">
        <v>1980</v>
      </c>
      <c r="E491" s="27">
        <v>45845</v>
      </c>
      <c r="F491" s="27">
        <v>45849</v>
      </c>
      <c r="G491" s="28">
        <v>53476000</v>
      </c>
      <c r="H491" s="10">
        <v>10037</v>
      </c>
      <c r="I491" s="28">
        <f>IF(B491="","",_xlfn.XLOOKUP(H491,'EV 업데이트'!C:C,'EV 업데이트'!X:X))</f>
        <v>1</v>
      </c>
      <c r="J491" s="10" t="str">
        <f>IF(A491="","",IFERROR(_xlfn.XLOOKUP(H491,'EV 업데이트'!C:C,'EV 업데이트'!Y:Y),""))</f>
        <v>메리츠캐피탈 주식회사</v>
      </c>
      <c r="K491" s="10" t="str">
        <f>IF(A491="","",IFERROR(_xlfn.XLOOKUP(H491,'EV 업데이트'!C:C,'EV 업데이트'!W:W),""))</f>
        <v>New Model Y RWD</v>
      </c>
      <c r="L491" s="27">
        <f>IF(A491="","",E491+9)</f>
        <v>45854</v>
      </c>
      <c r="M491" s="10" t="str">
        <f>IF(B491="","",_xlfn.XLOOKUP(H491,'EV 업데이트'!C:C,'EV 업데이트'!G:G))</f>
        <v>지급신청(출고)</v>
      </c>
      <c r="N491" s="10" t="s">
        <v>247</v>
      </c>
      <c r="O491" s="10" t="s">
        <v>587</v>
      </c>
    </row>
    <row r="492" spans="1:15" hidden="1">
      <c r="A492" s="27">
        <v>45852</v>
      </c>
      <c r="B492" s="53" t="s">
        <v>1981</v>
      </c>
      <c r="C492" s="53" t="s">
        <v>1982</v>
      </c>
      <c r="D492" s="53" t="s">
        <v>1983</v>
      </c>
      <c r="E492" s="27">
        <v>45845</v>
      </c>
      <c r="F492" s="27">
        <v>45847</v>
      </c>
      <c r="G492" s="28">
        <v>52190000</v>
      </c>
      <c r="H492" s="10">
        <v>10036</v>
      </c>
      <c r="I492" s="28">
        <f>IF(B492="","",_xlfn.XLOOKUP(H492,'EV 업데이트'!C:C,'EV 업데이트'!X:X))</f>
        <v>38</v>
      </c>
      <c r="J492" s="10" t="str">
        <f>IF(A492="","",IFERROR(_xlfn.XLOOKUP(H492,'EV 업데이트'!C:C,'EV 업데이트'!Y:Y),""))</f>
        <v>메리츠캐피탈 주식회사</v>
      </c>
      <c r="K492" s="10" t="str">
        <f>IF(A492="","",IFERROR(_xlfn.XLOOKUP(H492,'EV 업데이트'!C:C,'EV 업데이트'!W:W),""))</f>
        <v>New Model Y RWD</v>
      </c>
      <c r="L492" s="27">
        <f>IF(A492="","",E492+9)</f>
        <v>45854</v>
      </c>
      <c r="M492" s="10" t="str">
        <f>IF(B492="","",_xlfn.XLOOKUP(H492,'EV 업데이트'!C:C,'EV 업데이트'!G:G))</f>
        <v>지급신청(출고)</v>
      </c>
      <c r="N492" s="10" t="s">
        <v>247</v>
      </c>
      <c r="O492" s="10" t="s">
        <v>587</v>
      </c>
    </row>
    <row r="493" spans="1:15" hidden="1">
      <c r="A493" s="27">
        <v>45852</v>
      </c>
      <c r="B493" s="53" t="s">
        <v>365</v>
      </c>
      <c r="C493" s="53" t="s">
        <v>1984</v>
      </c>
      <c r="D493" s="53" t="s">
        <v>1985</v>
      </c>
      <c r="E493" s="27">
        <v>45845</v>
      </c>
      <c r="F493" s="27">
        <v>45849</v>
      </c>
      <c r="G493" s="28">
        <v>53476000</v>
      </c>
      <c r="H493" s="10">
        <v>9952</v>
      </c>
      <c r="I493" s="28">
        <f>IF(B493="","",_xlfn.XLOOKUP(H493,'EV 업데이트'!C:C,'EV 업데이트'!X:X))</f>
        <v>1</v>
      </c>
      <c r="J493" s="10" t="str">
        <f>IF(A493="","",IFERROR(_xlfn.XLOOKUP(H493,'EV 업데이트'!C:C,'EV 업데이트'!Y:Y),""))</f>
        <v>메리츠캐피탈 주식회사</v>
      </c>
      <c r="K493" s="10" t="str">
        <f>IF(A493="","",IFERROR(_xlfn.XLOOKUP(H493,'EV 업데이트'!C:C,'EV 업데이트'!W:W),""))</f>
        <v>New Model Y RWD</v>
      </c>
      <c r="L493" s="27">
        <f>IF(A493="","",E493+9)</f>
        <v>45854</v>
      </c>
      <c r="M493" s="10" t="str">
        <f>IF(B493="","",_xlfn.XLOOKUP(H493,'EV 업데이트'!C:C,'EV 업데이트'!G:G))</f>
        <v>지급신청(출고)</v>
      </c>
      <c r="N493" s="10" t="s">
        <v>247</v>
      </c>
      <c r="O493" s="10" t="s">
        <v>587</v>
      </c>
    </row>
    <row r="494" spans="1:15" hidden="1">
      <c r="A494" s="27">
        <v>45852</v>
      </c>
      <c r="B494" s="53" t="s">
        <v>348</v>
      </c>
      <c r="C494" s="53" t="s">
        <v>1986</v>
      </c>
      <c r="D494" s="53" t="s">
        <v>1987</v>
      </c>
      <c r="E494" s="27">
        <v>45845</v>
      </c>
      <c r="F494" s="27">
        <v>45846</v>
      </c>
      <c r="G494" s="28">
        <v>54762000</v>
      </c>
      <c r="H494" s="10">
        <v>9908</v>
      </c>
      <c r="I494" s="28">
        <f>IF(B494="","",_xlfn.XLOOKUP(H494,'EV 업데이트'!C:C,'EV 업데이트'!X:X))</f>
        <v>1</v>
      </c>
      <c r="J494" s="10" t="str">
        <f>IF(A494="","",IFERROR(_xlfn.XLOOKUP(H494,'EV 업데이트'!C:C,'EV 업데이트'!Y:Y),""))</f>
        <v>메리츠캐피탈 주식회사</v>
      </c>
      <c r="K494" s="10" t="str">
        <f>IF(A494="","",IFERROR(_xlfn.XLOOKUP(H494,'EV 업데이트'!C:C,'EV 업데이트'!W:W),""))</f>
        <v>New Model Y RWD</v>
      </c>
      <c r="L494" s="27">
        <f>IF(A494="","",E494+9)</f>
        <v>45854</v>
      </c>
      <c r="M494" s="10" t="str">
        <f>IF(B494="","",_xlfn.XLOOKUP(H494,'EV 업데이트'!C:C,'EV 업데이트'!G:G))</f>
        <v>지급신청(출고)</v>
      </c>
      <c r="N494" s="10" t="s">
        <v>247</v>
      </c>
      <c r="O494" s="10" t="s">
        <v>587</v>
      </c>
    </row>
    <row r="495" spans="1:15" hidden="1">
      <c r="A495" s="27">
        <v>45852</v>
      </c>
      <c r="B495" s="53" t="s">
        <v>1988</v>
      </c>
      <c r="C495" s="53" t="s">
        <v>1989</v>
      </c>
      <c r="D495" s="53" t="s">
        <v>1990</v>
      </c>
      <c r="E495" s="27">
        <v>45845</v>
      </c>
      <c r="F495" s="27">
        <v>45847</v>
      </c>
      <c r="G495" s="28">
        <v>54762000</v>
      </c>
      <c r="H495" s="10">
        <v>10036</v>
      </c>
      <c r="I495" s="28">
        <f>IF(B495="","",_xlfn.XLOOKUP(H495,'EV 업데이트'!C:C,'EV 업데이트'!X:X))</f>
        <v>38</v>
      </c>
      <c r="J495" s="10" t="str">
        <f>IF(A495="","",IFERROR(_xlfn.XLOOKUP(H495,'EV 업데이트'!C:C,'EV 업데이트'!Y:Y),""))</f>
        <v>메리츠캐피탈 주식회사</v>
      </c>
      <c r="K495" s="10" t="str">
        <f>IF(A495="","",IFERROR(_xlfn.XLOOKUP(H495,'EV 업데이트'!C:C,'EV 업데이트'!W:W),""))</f>
        <v>New Model Y RWD</v>
      </c>
      <c r="L495" s="27">
        <f>IF(A495="","",E495+9)</f>
        <v>45854</v>
      </c>
      <c r="M495" s="10" t="str">
        <f>IF(B495="","",_xlfn.XLOOKUP(H495,'EV 업데이트'!C:C,'EV 업데이트'!G:G))</f>
        <v>지급신청(출고)</v>
      </c>
      <c r="N495" s="10" t="s">
        <v>247</v>
      </c>
      <c r="O495" s="10" t="s">
        <v>587</v>
      </c>
    </row>
    <row r="496" spans="1:15" hidden="1">
      <c r="A496" s="27">
        <v>45852</v>
      </c>
      <c r="B496" s="53" t="s">
        <v>362</v>
      </c>
      <c r="C496" s="53" t="s">
        <v>1991</v>
      </c>
      <c r="D496" s="53" t="s">
        <v>1992</v>
      </c>
      <c r="E496" s="27">
        <v>45845</v>
      </c>
      <c r="F496" s="27">
        <v>45849</v>
      </c>
      <c r="G496" s="28">
        <v>53476000</v>
      </c>
      <c r="H496" s="10">
        <v>9943</v>
      </c>
      <c r="I496" s="28">
        <f>IF(B496="","",_xlfn.XLOOKUP(H496,'EV 업데이트'!C:C,'EV 업데이트'!X:X))</f>
        <v>1</v>
      </c>
      <c r="J496" s="10" t="str">
        <f>IF(A496="","",IFERROR(_xlfn.XLOOKUP(H496,'EV 업데이트'!C:C,'EV 업데이트'!Y:Y),""))</f>
        <v>메리츠캐피탈 주식회사</v>
      </c>
      <c r="K496" s="10" t="str">
        <f>IF(A496="","",IFERROR(_xlfn.XLOOKUP(H496,'EV 업데이트'!C:C,'EV 업데이트'!W:W),""))</f>
        <v>New Model Y RWD</v>
      </c>
      <c r="L496" s="27">
        <f>IF(A496="","",E496+9)</f>
        <v>45854</v>
      </c>
      <c r="M496" s="10" t="str">
        <f>IF(B496="","",_xlfn.XLOOKUP(H496,'EV 업데이트'!C:C,'EV 업데이트'!G:G))</f>
        <v>지급신청(출고)</v>
      </c>
      <c r="N496" s="10" t="s">
        <v>247</v>
      </c>
      <c r="O496" s="10" t="s">
        <v>587</v>
      </c>
    </row>
    <row r="497" spans="1:15" hidden="1">
      <c r="A497" s="27">
        <v>45852</v>
      </c>
      <c r="B497" s="53" t="s">
        <v>1993</v>
      </c>
      <c r="C497" s="53" t="s">
        <v>1994</v>
      </c>
      <c r="D497" s="53" t="s">
        <v>1995</v>
      </c>
      <c r="E497" s="27">
        <v>45845</v>
      </c>
      <c r="F497" s="27">
        <v>45847</v>
      </c>
      <c r="G497" s="28">
        <v>53476000</v>
      </c>
      <c r="H497" s="10">
        <v>10036</v>
      </c>
      <c r="I497" s="28">
        <f>IF(B497="","",_xlfn.XLOOKUP(H497,'EV 업데이트'!C:C,'EV 업데이트'!X:X))</f>
        <v>38</v>
      </c>
      <c r="J497" s="10" t="str">
        <f>IF(A497="","",IFERROR(_xlfn.XLOOKUP(H497,'EV 업데이트'!C:C,'EV 업데이트'!Y:Y),""))</f>
        <v>메리츠캐피탈 주식회사</v>
      </c>
      <c r="K497" s="10" t="str">
        <f>IF(A497="","",IFERROR(_xlfn.XLOOKUP(H497,'EV 업데이트'!C:C,'EV 업데이트'!W:W),""))</f>
        <v>New Model Y RWD</v>
      </c>
      <c r="L497" s="27">
        <f>IF(A497="","",E497+9)</f>
        <v>45854</v>
      </c>
      <c r="M497" s="10" t="str">
        <f>IF(B497="","",_xlfn.XLOOKUP(H497,'EV 업데이트'!C:C,'EV 업데이트'!G:G))</f>
        <v>지급신청(출고)</v>
      </c>
      <c r="N497" s="10" t="s">
        <v>247</v>
      </c>
      <c r="O497" s="10" t="s">
        <v>587</v>
      </c>
    </row>
    <row r="498" spans="1:15" hidden="1">
      <c r="A498" s="27">
        <v>45852</v>
      </c>
      <c r="B498" s="53" t="s">
        <v>393</v>
      </c>
      <c r="C498" s="53" t="s">
        <v>1996</v>
      </c>
      <c r="D498" s="53" t="s">
        <v>1997</v>
      </c>
      <c r="E498" s="27">
        <v>45845</v>
      </c>
      <c r="F498" s="27">
        <v>45849</v>
      </c>
      <c r="G498" s="28">
        <v>52190000</v>
      </c>
      <c r="H498" s="10">
        <v>10028</v>
      </c>
      <c r="I498" s="28">
        <f>IF(B498="","",_xlfn.XLOOKUP(H498,'EV 업데이트'!C:C,'EV 업데이트'!X:X))</f>
        <v>1</v>
      </c>
      <c r="J498" s="10" t="str">
        <f>IF(A498="","",IFERROR(_xlfn.XLOOKUP(H498,'EV 업데이트'!C:C,'EV 업데이트'!Y:Y),""))</f>
        <v>메리츠캐피탈 주식회사</v>
      </c>
      <c r="K498" s="10" t="str">
        <f>IF(A498="","",IFERROR(_xlfn.XLOOKUP(H498,'EV 업데이트'!C:C,'EV 업데이트'!W:W),""))</f>
        <v>New Model Y RWD</v>
      </c>
      <c r="L498" s="27">
        <f>IF(A498="","",E498+9)</f>
        <v>45854</v>
      </c>
      <c r="M498" s="10" t="str">
        <f>IF(B498="","",_xlfn.XLOOKUP(H498,'EV 업데이트'!C:C,'EV 업데이트'!G:G))</f>
        <v>지급신청(출고)</v>
      </c>
      <c r="N498" s="10" t="s">
        <v>247</v>
      </c>
      <c r="O498" s="10" t="s">
        <v>587</v>
      </c>
    </row>
    <row r="499" spans="1:15" hidden="1">
      <c r="A499" s="27">
        <v>45852</v>
      </c>
      <c r="B499" s="53" t="s">
        <v>1998</v>
      </c>
      <c r="C499" s="53" t="s">
        <v>1999</v>
      </c>
      <c r="D499" s="53" t="s">
        <v>2000</v>
      </c>
      <c r="E499" s="27">
        <v>45845</v>
      </c>
      <c r="F499" s="27">
        <v>45847</v>
      </c>
      <c r="G499" s="28">
        <v>53476000</v>
      </c>
      <c r="H499" s="10">
        <v>10036</v>
      </c>
      <c r="I499" s="28">
        <f>IF(B499="","",_xlfn.XLOOKUP(H499,'EV 업데이트'!C:C,'EV 업데이트'!X:X))</f>
        <v>38</v>
      </c>
      <c r="J499" s="10" t="str">
        <f>IF(A499="","",IFERROR(_xlfn.XLOOKUP(H499,'EV 업데이트'!C:C,'EV 업데이트'!Y:Y),""))</f>
        <v>메리츠캐피탈 주식회사</v>
      </c>
      <c r="K499" s="10" t="str">
        <f>IF(A499="","",IFERROR(_xlfn.XLOOKUP(H499,'EV 업데이트'!C:C,'EV 업데이트'!W:W),""))</f>
        <v>New Model Y RWD</v>
      </c>
      <c r="L499" s="27">
        <f>IF(A499="","",E499+9)</f>
        <v>45854</v>
      </c>
      <c r="M499" s="10" t="str">
        <f>IF(B499="","",_xlfn.XLOOKUP(H499,'EV 업데이트'!C:C,'EV 업데이트'!G:G))</f>
        <v>지급신청(출고)</v>
      </c>
      <c r="N499" s="10" t="s">
        <v>247</v>
      </c>
      <c r="O499" s="10" t="s">
        <v>587</v>
      </c>
    </row>
    <row r="500" spans="1:15" hidden="1">
      <c r="A500" s="27">
        <v>45852</v>
      </c>
      <c r="B500" s="53" t="s">
        <v>391</v>
      </c>
      <c r="C500" s="53" t="s">
        <v>2001</v>
      </c>
      <c r="D500" s="53" t="s">
        <v>2002</v>
      </c>
      <c r="E500" s="27">
        <v>45845</v>
      </c>
      <c r="F500" s="27">
        <v>45849</v>
      </c>
      <c r="G500" s="28">
        <v>54762000</v>
      </c>
      <c r="H500" s="10">
        <v>10007</v>
      </c>
      <c r="I500" s="28">
        <f>IF(B500="","",_xlfn.XLOOKUP(H500,'EV 업데이트'!C:C,'EV 업데이트'!X:X))</f>
        <v>1</v>
      </c>
      <c r="J500" s="10" t="str">
        <f>IF(A500="","",IFERROR(_xlfn.XLOOKUP(H500,'EV 업데이트'!C:C,'EV 업데이트'!Y:Y),""))</f>
        <v>메리츠캐피탈 주식회사</v>
      </c>
      <c r="K500" s="10" t="str">
        <f>IF(A500="","",IFERROR(_xlfn.XLOOKUP(H500,'EV 업데이트'!C:C,'EV 업데이트'!W:W),""))</f>
        <v>New Model Y RWD</v>
      </c>
      <c r="L500" s="27">
        <f>IF(A500="","",E500+9)</f>
        <v>45854</v>
      </c>
      <c r="M500" s="10" t="str">
        <f>IF(B500="","",_xlfn.XLOOKUP(H500,'EV 업데이트'!C:C,'EV 업데이트'!G:G))</f>
        <v>지급신청(출고)</v>
      </c>
      <c r="N500" s="10" t="s">
        <v>247</v>
      </c>
      <c r="O500" s="10" t="s">
        <v>587</v>
      </c>
    </row>
    <row r="501" spans="1:15" hidden="1">
      <c r="A501" s="27">
        <v>45852</v>
      </c>
      <c r="B501" s="53" t="s">
        <v>397</v>
      </c>
      <c r="C501" s="53" t="s">
        <v>2003</v>
      </c>
      <c r="D501" s="53" t="s">
        <v>2004</v>
      </c>
      <c r="E501" s="27">
        <v>45845</v>
      </c>
      <c r="F501" s="27">
        <v>45849</v>
      </c>
      <c r="G501" s="28">
        <v>54762000</v>
      </c>
      <c r="H501" s="10">
        <v>10033</v>
      </c>
      <c r="I501" s="28">
        <f>IF(B501="","",_xlfn.XLOOKUP(H501,'EV 업데이트'!C:C,'EV 업데이트'!X:X))</f>
        <v>1</v>
      </c>
      <c r="J501" s="10" t="str">
        <f>IF(A501="","",IFERROR(_xlfn.XLOOKUP(H501,'EV 업데이트'!C:C,'EV 업데이트'!Y:Y),""))</f>
        <v>메리츠캐피탈 주식회사</v>
      </c>
      <c r="K501" s="10" t="str">
        <f>IF(A501="","",IFERROR(_xlfn.XLOOKUP(H501,'EV 업데이트'!C:C,'EV 업데이트'!W:W),""))</f>
        <v>New Model Y RWD</v>
      </c>
      <c r="L501" s="27">
        <f>IF(A501="","",E501+9)</f>
        <v>45854</v>
      </c>
      <c r="M501" s="10" t="str">
        <f>IF(B501="","",_xlfn.XLOOKUP(H501,'EV 업데이트'!C:C,'EV 업데이트'!G:G))</f>
        <v>지급신청(출고)</v>
      </c>
      <c r="N501" s="10" t="s">
        <v>247</v>
      </c>
      <c r="O501" s="10" t="s">
        <v>587</v>
      </c>
    </row>
    <row r="502" spans="1:15" hidden="1">
      <c r="A502" s="27">
        <v>45852</v>
      </c>
      <c r="B502" s="53" t="s">
        <v>2005</v>
      </c>
      <c r="C502" s="53" t="s">
        <v>2006</v>
      </c>
      <c r="D502" s="53" t="s">
        <v>2007</v>
      </c>
      <c r="E502" s="27">
        <v>45845</v>
      </c>
      <c r="F502" s="27">
        <v>45847</v>
      </c>
      <c r="G502" s="28">
        <v>52190000</v>
      </c>
      <c r="H502" s="10">
        <v>10036</v>
      </c>
      <c r="I502" s="28">
        <f>IF(B502="","",_xlfn.XLOOKUP(H502,'EV 업데이트'!C:C,'EV 업데이트'!X:X))</f>
        <v>38</v>
      </c>
      <c r="J502" s="10" t="str">
        <f>IF(A502="","",IFERROR(_xlfn.XLOOKUP(H502,'EV 업데이트'!C:C,'EV 업데이트'!Y:Y),""))</f>
        <v>메리츠캐피탈 주식회사</v>
      </c>
      <c r="K502" s="10" t="str">
        <f>IF(A502="","",IFERROR(_xlfn.XLOOKUP(H502,'EV 업데이트'!C:C,'EV 업데이트'!W:W),""))</f>
        <v>New Model Y RWD</v>
      </c>
      <c r="L502" s="27">
        <f>IF(A502="","",E502+9)</f>
        <v>45854</v>
      </c>
      <c r="M502" s="10" t="str">
        <f>IF(B502="","",_xlfn.XLOOKUP(H502,'EV 업데이트'!C:C,'EV 업데이트'!G:G))</f>
        <v>지급신청(출고)</v>
      </c>
      <c r="N502" s="10" t="s">
        <v>247</v>
      </c>
      <c r="O502" s="10" t="s">
        <v>587</v>
      </c>
    </row>
    <row r="503" spans="1:15" hidden="1">
      <c r="A503" s="27">
        <v>45852</v>
      </c>
      <c r="B503" s="53" t="s">
        <v>396</v>
      </c>
      <c r="C503" s="53" t="s">
        <v>2008</v>
      </c>
      <c r="D503" s="53" t="s">
        <v>2009</v>
      </c>
      <c r="E503" s="27">
        <v>45845</v>
      </c>
      <c r="F503" s="27">
        <v>45849</v>
      </c>
      <c r="G503" s="28">
        <v>52190000</v>
      </c>
      <c r="H503" s="10">
        <v>10035</v>
      </c>
      <c r="I503" s="28">
        <f>IF(B503="","",_xlfn.XLOOKUP(H503,'EV 업데이트'!C:C,'EV 업데이트'!X:X))</f>
        <v>1</v>
      </c>
      <c r="J503" s="10" t="str">
        <f>IF(A503="","",IFERROR(_xlfn.XLOOKUP(H503,'EV 업데이트'!C:C,'EV 업데이트'!Y:Y),""))</f>
        <v>메리츠캐피탈 주식회사</v>
      </c>
      <c r="K503" s="10" t="str">
        <f>IF(A503="","",IFERROR(_xlfn.XLOOKUP(H503,'EV 업데이트'!C:C,'EV 업데이트'!W:W),""))</f>
        <v>New Model Y RWD</v>
      </c>
      <c r="L503" s="27">
        <f>IF(A503="","",E503+9)</f>
        <v>45854</v>
      </c>
      <c r="M503" s="10" t="str">
        <f>IF(B503="","",_xlfn.XLOOKUP(H503,'EV 업데이트'!C:C,'EV 업데이트'!G:G))</f>
        <v>지급신청(출고)</v>
      </c>
      <c r="N503" s="10" t="s">
        <v>247</v>
      </c>
      <c r="O503" s="10" t="s">
        <v>587</v>
      </c>
    </row>
    <row r="504" spans="1:15" hidden="1">
      <c r="A504" s="27">
        <v>45852</v>
      </c>
      <c r="B504" s="53" t="s">
        <v>2010</v>
      </c>
      <c r="C504" s="53" t="s">
        <v>2011</v>
      </c>
      <c r="D504" s="53" t="s">
        <v>2012</v>
      </c>
      <c r="E504" s="27">
        <v>45845</v>
      </c>
      <c r="F504" s="27">
        <v>45847</v>
      </c>
      <c r="G504" s="28">
        <v>53476000</v>
      </c>
      <c r="H504" s="10">
        <v>10036</v>
      </c>
      <c r="I504" s="28">
        <f>IF(B504="","",_xlfn.XLOOKUP(H504,'EV 업데이트'!C:C,'EV 업데이트'!X:X))</f>
        <v>38</v>
      </c>
      <c r="J504" s="10" t="str">
        <f>IF(A504="","",IFERROR(_xlfn.XLOOKUP(H504,'EV 업데이트'!C:C,'EV 업데이트'!Y:Y),""))</f>
        <v>메리츠캐피탈 주식회사</v>
      </c>
      <c r="K504" s="10" t="str">
        <f>IF(A504="","",IFERROR(_xlfn.XLOOKUP(H504,'EV 업데이트'!C:C,'EV 업데이트'!W:W),""))</f>
        <v>New Model Y RWD</v>
      </c>
      <c r="L504" s="27">
        <f>IF(A504="","",E504+9)</f>
        <v>45854</v>
      </c>
      <c r="M504" s="10" t="str">
        <f>IF(B504="","",_xlfn.XLOOKUP(H504,'EV 업데이트'!C:C,'EV 업데이트'!G:G))</f>
        <v>지급신청(출고)</v>
      </c>
      <c r="N504" s="10" t="s">
        <v>247</v>
      </c>
      <c r="O504" s="10" t="s">
        <v>587</v>
      </c>
    </row>
    <row r="505" spans="1:15" hidden="1">
      <c r="A505" s="27">
        <v>45852</v>
      </c>
      <c r="B505" s="53" t="s">
        <v>2013</v>
      </c>
      <c r="C505" s="53" t="s">
        <v>2014</v>
      </c>
      <c r="D505" s="53" t="s">
        <v>2015</v>
      </c>
      <c r="E505" s="27">
        <v>45845</v>
      </c>
      <c r="F505" s="27">
        <v>45847</v>
      </c>
      <c r="G505" s="28">
        <v>53476000</v>
      </c>
      <c r="H505" s="10">
        <v>10036</v>
      </c>
      <c r="I505" s="28">
        <f>IF(B505="","",_xlfn.XLOOKUP(H505,'EV 업데이트'!C:C,'EV 업데이트'!X:X))</f>
        <v>38</v>
      </c>
      <c r="J505" s="10" t="str">
        <f>IF(A505="","",IFERROR(_xlfn.XLOOKUP(H505,'EV 업데이트'!C:C,'EV 업데이트'!Y:Y),""))</f>
        <v>메리츠캐피탈 주식회사</v>
      </c>
      <c r="K505" s="10" t="str">
        <f>IF(A505="","",IFERROR(_xlfn.XLOOKUP(H505,'EV 업데이트'!C:C,'EV 업데이트'!W:W),""))</f>
        <v>New Model Y RWD</v>
      </c>
      <c r="L505" s="27">
        <f>IF(A505="","",E505+9)</f>
        <v>45854</v>
      </c>
      <c r="M505" s="10" t="str">
        <f>IF(B505="","",_xlfn.XLOOKUP(H505,'EV 업데이트'!C:C,'EV 업데이트'!G:G))</f>
        <v>지급신청(출고)</v>
      </c>
      <c r="N505" s="10" t="s">
        <v>247</v>
      </c>
      <c r="O505" s="10" t="s">
        <v>587</v>
      </c>
    </row>
    <row r="506" spans="1:15" hidden="1">
      <c r="A506" s="27">
        <v>45852</v>
      </c>
      <c r="B506" s="53" t="s">
        <v>2016</v>
      </c>
      <c r="C506" s="53" t="s">
        <v>2017</v>
      </c>
      <c r="D506" s="53" t="s">
        <v>2018</v>
      </c>
      <c r="E506" s="27">
        <v>45845</v>
      </c>
      <c r="F506" s="27">
        <v>45847</v>
      </c>
      <c r="G506" s="28">
        <v>54762000</v>
      </c>
      <c r="H506" s="10">
        <v>10036</v>
      </c>
      <c r="I506" s="28">
        <f>IF(B506="","",_xlfn.XLOOKUP(H506,'EV 업데이트'!C:C,'EV 업데이트'!X:X))</f>
        <v>38</v>
      </c>
      <c r="J506" s="10" t="str">
        <f>IF(A506="","",IFERROR(_xlfn.XLOOKUP(H506,'EV 업데이트'!C:C,'EV 업데이트'!Y:Y),""))</f>
        <v>메리츠캐피탈 주식회사</v>
      </c>
      <c r="K506" s="10" t="str">
        <f>IF(A506="","",IFERROR(_xlfn.XLOOKUP(H506,'EV 업데이트'!C:C,'EV 업데이트'!W:W),""))</f>
        <v>New Model Y RWD</v>
      </c>
      <c r="L506" s="27">
        <f>IF(A506="","",E506+9)</f>
        <v>45854</v>
      </c>
      <c r="M506" s="10" t="str">
        <f>IF(B506="","",_xlfn.XLOOKUP(H506,'EV 업데이트'!C:C,'EV 업데이트'!G:G))</f>
        <v>지급신청(출고)</v>
      </c>
      <c r="N506" s="10" t="s">
        <v>247</v>
      </c>
      <c r="O506" s="10" t="s">
        <v>587</v>
      </c>
    </row>
    <row r="507" spans="1:15" hidden="1">
      <c r="A507" s="27">
        <v>45852</v>
      </c>
      <c r="B507" s="53" t="s">
        <v>382</v>
      </c>
      <c r="C507" s="53" t="s">
        <v>2019</v>
      </c>
      <c r="D507" s="53" t="s">
        <v>2020</v>
      </c>
      <c r="E507" s="27">
        <v>45845</v>
      </c>
      <c r="F507" s="27">
        <v>45849</v>
      </c>
      <c r="G507" s="28">
        <v>53476000</v>
      </c>
      <c r="H507" s="10">
        <v>9989</v>
      </c>
      <c r="I507" s="28">
        <f>IF(B507="","",_xlfn.XLOOKUP(H507,'EV 업데이트'!C:C,'EV 업데이트'!X:X))</f>
        <v>1</v>
      </c>
      <c r="J507" s="10" t="str">
        <f>IF(A507="","",IFERROR(_xlfn.XLOOKUP(H507,'EV 업데이트'!C:C,'EV 업데이트'!Y:Y),""))</f>
        <v>메리츠캐피탈 주식회사</v>
      </c>
      <c r="K507" s="10" t="str">
        <f>IF(A507="","",IFERROR(_xlfn.XLOOKUP(H507,'EV 업데이트'!C:C,'EV 업데이트'!W:W),""))</f>
        <v>New Model Y RWD</v>
      </c>
      <c r="L507" s="27">
        <f>IF(A507="","",E507+9)</f>
        <v>45854</v>
      </c>
      <c r="M507" s="10" t="str">
        <f>IF(B507="","",_xlfn.XLOOKUP(H507,'EV 업데이트'!C:C,'EV 업데이트'!G:G))</f>
        <v>지급신청(출고)</v>
      </c>
      <c r="N507" s="10" t="s">
        <v>247</v>
      </c>
      <c r="O507" s="10" t="s">
        <v>587</v>
      </c>
    </row>
    <row r="508" spans="1:15" hidden="1">
      <c r="A508" s="27">
        <v>45852</v>
      </c>
      <c r="B508" s="53" t="s">
        <v>369</v>
      </c>
      <c r="C508" s="53" t="s">
        <v>2021</v>
      </c>
      <c r="D508" s="53" t="s">
        <v>2022</v>
      </c>
      <c r="E508" s="27">
        <v>45845</v>
      </c>
      <c r="F508" s="27">
        <v>45849</v>
      </c>
      <c r="G508" s="28">
        <v>54762000</v>
      </c>
      <c r="H508" s="10">
        <v>9963</v>
      </c>
      <c r="I508" s="28">
        <f>IF(B508="","",_xlfn.XLOOKUP(H508,'EV 업데이트'!C:C,'EV 업데이트'!X:X))</f>
        <v>1</v>
      </c>
      <c r="J508" s="10" t="str">
        <f>IF(A508="","",IFERROR(_xlfn.XLOOKUP(H508,'EV 업데이트'!C:C,'EV 업데이트'!Y:Y),""))</f>
        <v>메리츠캐피탈 주식회사</v>
      </c>
      <c r="K508" s="10" t="str">
        <f>IF(A508="","",IFERROR(_xlfn.XLOOKUP(H508,'EV 업데이트'!C:C,'EV 업데이트'!W:W),""))</f>
        <v>New Model Y RWD</v>
      </c>
      <c r="L508" s="27">
        <f>IF(A508="","",E508+9)</f>
        <v>45854</v>
      </c>
      <c r="M508" s="10" t="str">
        <f>IF(B508="","",_xlfn.XLOOKUP(H508,'EV 업데이트'!C:C,'EV 업데이트'!G:G))</f>
        <v>지급신청(출고)</v>
      </c>
      <c r="N508" s="10" t="s">
        <v>247</v>
      </c>
      <c r="O508" s="10" t="s">
        <v>587</v>
      </c>
    </row>
    <row r="509" spans="1:15" hidden="1">
      <c r="A509" s="27">
        <v>45852</v>
      </c>
      <c r="B509" s="53" t="s">
        <v>404</v>
      </c>
      <c r="C509" s="53" t="s">
        <v>2023</v>
      </c>
      <c r="D509" s="53" t="s">
        <v>2024</v>
      </c>
      <c r="E509" s="27">
        <v>45845</v>
      </c>
      <c r="F509" s="27">
        <v>45849</v>
      </c>
      <c r="G509" s="28">
        <v>53476000</v>
      </c>
      <c r="H509" s="10">
        <v>10020</v>
      </c>
      <c r="I509" s="28">
        <f>IF(B509="","",_xlfn.XLOOKUP(H509,'EV 업데이트'!C:C,'EV 업데이트'!X:X))</f>
        <v>1</v>
      </c>
      <c r="J509" s="10" t="str">
        <f>IF(A509="","",IFERROR(_xlfn.XLOOKUP(H509,'EV 업데이트'!C:C,'EV 업데이트'!Y:Y),""))</f>
        <v>메리츠캐피탈 주식회사</v>
      </c>
      <c r="K509" s="10" t="str">
        <f>IF(A509="","",IFERROR(_xlfn.XLOOKUP(H509,'EV 업데이트'!C:C,'EV 업데이트'!W:W),""))</f>
        <v>New Model Y RWD</v>
      </c>
      <c r="L509" s="27">
        <f>IF(A509="","",E509+9)</f>
        <v>45854</v>
      </c>
      <c r="M509" s="10" t="str">
        <f>IF(B509="","",_xlfn.XLOOKUP(H509,'EV 업데이트'!C:C,'EV 업데이트'!G:G))</f>
        <v>지급신청(출고)</v>
      </c>
      <c r="N509" s="10" t="s">
        <v>247</v>
      </c>
      <c r="O509" s="10" t="s">
        <v>587</v>
      </c>
    </row>
    <row r="510" spans="1:15" hidden="1">
      <c r="A510" s="27">
        <v>45852</v>
      </c>
      <c r="B510" s="53" t="s">
        <v>2025</v>
      </c>
      <c r="C510" s="53" t="s">
        <v>2026</v>
      </c>
      <c r="D510" s="53" t="s">
        <v>2027</v>
      </c>
      <c r="E510" s="27">
        <v>45845</v>
      </c>
      <c r="F510" s="27">
        <v>45847</v>
      </c>
      <c r="G510" s="28">
        <v>54762000</v>
      </c>
      <c r="H510" s="10">
        <v>10036</v>
      </c>
      <c r="I510" s="28">
        <f>IF(B510="","",_xlfn.XLOOKUP(H510,'EV 업데이트'!C:C,'EV 업데이트'!X:X))</f>
        <v>38</v>
      </c>
      <c r="J510" s="10" t="str">
        <f>IF(A510="","",IFERROR(_xlfn.XLOOKUP(H510,'EV 업데이트'!C:C,'EV 업데이트'!Y:Y),""))</f>
        <v>메리츠캐피탈 주식회사</v>
      </c>
      <c r="K510" s="10" t="str">
        <f>IF(A510="","",IFERROR(_xlfn.XLOOKUP(H510,'EV 업데이트'!C:C,'EV 업데이트'!W:W),""))</f>
        <v>New Model Y RWD</v>
      </c>
      <c r="L510" s="27">
        <f>IF(A510="","",E510+9)</f>
        <v>45854</v>
      </c>
      <c r="M510" s="10" t="str">
        <f>IF(B510="","",_xlfn.XLOOKUP(H510,'EV 업데이트'!C:C,'EV 업데이트'!G:G))</f>
        <v>지급신청(출고)</v>
      </c>
      <c r="N510" s="10" t="s">
        <v>247</v>
      </c>
      <c r="O510" s="10" t="s">
        <v>587</v>
      </c>
    </row>
    <row r="511" spans="1:15" hidden="1">
      <c r="A511" s="27">
        <v>45852</v>
      </c>
      <c r="B511" s="53" t="s">
        <v>353</v>
      </c>
      <c r="C511" s="53" t="s">
        <v>2028</v>
      </c>
      <c r="D511" s="53" t="s">
        <v>2029</v>
      </c>
      <c r="E511" s="27">
        <v>45845</v>
      </c>
      <c r="F511" s="27">
        <v>45846</v>
      </c>
      <c r="G511" s="28">
        <v>54762000</v>
      </c>
      <c r="H511" s="10">
        <v>9933</v>
      </c>
      <c r="I511" s="28">
        <f>IF(B511="","",_xlfn.XLOOKUP(H511,'EV 업데이트'!C:C,'EV 업데이트'!X:X))</f>
        <v>1</v>
      </c>
      <c r="J511" s="10" t="str">
        <f>IF(A511="","",IFERROR(_xlfn.XLOOKUP(H511,'EV 업데이트'!C:C,'EV 업데이트'!Y:Y),""))</f>
        <v>메리츠캐피탈 주식회사</v>
      </c>
      <c r="K511" s="10" t="str">
        <f>IF(A511="","",IFERROR(_xlfn.XLOOKUP(H511,'EV 업데이트'!C:C,'EV 업데이트'!W:W),""))</f>
        <v>New Model Y RWD</v>
      </c>
      <c r="L511" s="27">
        <f>IF(A511="","",E511+9)</f>
        <v>45854</v>
      </c>
      <c r="M511" s="10" t="str">
        <f>IF(B511="","",_xlfn.XLOOKUP(H511,'EV 업데이트'!C:C,'EV 업데이트'!G:G))</f>
        <v>지급신청(출고)</v>
      </c>
      <c r="N511" s="10" t="s">
        <v>247</v>
      </c>
      <c r="O511" s="10" t="s">
        <v>587</v>
      </c>
    </row>
    <row r="512" spans="1:15" hidden="1">
      <c r="A512" s="27">
        <v>45852</v>
      </c>
      <c r="B512" s="53" t="s">
        <v>359</v>
      </c>
      <c r="C512" s="53" t="s">
        <v>2030</v>
      </c>
      <c r="D512" s="53" t="s">
        <v>2031</v>
      </c>
      <c r="E512" s="27">
        <v>45845</v>
      </c>
      <c r="F512" s="27">
        <v>45846</v>
      </c>
      <c r="G512" s="28">
        <v>54762000</v>
      </c>
      <c r="H512" s="10">
        <v>9936</v>
      </c>
      <c r="I512" s="28">
        <f>IF(B512="","",_xlfn.XLOOKUP(H512,'EV 업데이트'!C:C,'EV 업데이트'!X:X))</f>
        <v>1</v>
      </c>
      <c r="J512" s="10" t="str">
        <f>IF(A512="","",IFERROR(_xlfn.XLOOKUP(H512,'EV 업데이트'!C:C,'EV 업데이트'!Y:Y),""))</f>
        <v>메리츠캐피탈 주식회사</v>
      </c>
      <c r="K512" s="10" t="str">
        <f>IF(A512="","",IFERROR(_xlfn.XLOOKUP(H512,'EV 업데이트'!C:C,'EV 업데이트'!W:W),""))</f>
        <v>New Model Y RWD</v>
      </c>
      <c r="L512" s="27">
        <f>IF(A512="","",E512+9)</f>
        <v>45854</v>
      </c>
      <c r="M512" s="10" t="str">
        <f>IF(B512="","",_xlfn.XLOOKUP(H512,'EV 업데이트'!C:C,'EV 업데이트'!G:G))</f>
        <v>지급신청(출고)</v>
      </c>
      <c r="N512" s="10" t="s">
        <v>247</v>
      </c>
      <c r="O512" s="10" t="s">
        <v>587</v>
      </c>
    </row>
    <row r="513" spans="1:15" hidden="1">
      <c r="A513" s="27">
        <v>45852</v>
      </c>
      <c r="B513" s="53" t="s">
        <v>2032</v>
      </c>
      <c r="C513" s="53" t="s">
        <v>2033</v>
      </c>
      <c r="D513" s="53" t="s">
        <v>2034</v>
      </c>
      <c r="E513" s="27">
        <v>45845</v>
      </c>
      <c r="F513" s="27">
        <v>45847</v>
      </c>
      <c r="G513" s="28">
        <v>53476000</v>
      </c>
      <c r="H513" s="10">
        <v>10036</v>
      </c>
      <c r="I513" s="28">
        <f>IF(B513="","",_xlfn.XLOOKUP(H513,'EV 업데이트'!C:C,'EV 업데이트'!X:X))</f>
        <v>38</v>
      </c>
      <c r="J513" s="10" t="str">
        <f>IF(A513="","",IFERROR(_xlfn.XLOOKUP(H513,'EV 업데이트'!C:C,'EV 업데이트'!Y:Y),""))</f>
        <v>메리츠캐피탈 주식회사</v>
      </c>
      <c r="K513" s="10" t="str">
        <f>IF(A513="","",IFERROR(_xlfn.XLOOKUP(H513,'EV 업데이트'!C:C,'EV 업데이트'!W:W),""))</f>
        <v>New Model Y RWD</v>
      </c>
      <c r="L513" s="27">
        <f>IF(A513="","",E513+9)</f>
        <v>45854</v>
      </c>
      <c r="M513" s="10" t="str">
        <f>IF(B513="","",_xlfn.XLOOKUP(H513,'EV 업데이트'!C:C,'EV 업데이트'!G:G))</f>
        <v>지급신청(출고)</v>
      </c>
      <c r="N513" s="10" t="s">
        <v>247</v>
      </c>
      <c r="O513" s="10" t="s">
        <v>587</v>
      </c>
    </row>
    <row r="514" spans="1:15" hidden="1">
      <c r="A514" s="27">
        <v>45852</v>
      </c>
      <c r="B514" s="53" t="s">
        <v>2035</v>
      </c>
      <c r="C514" s="53" t="s">
        <v>2036</v>
      </c>
      <c r="D514" s="53" t="s">
        <v>2037</v>
      </c>
      <c r="E514" s="27">
        <v>45845</v>
      </c>
      <c r="F514" s="27">
        <v>45846</v>
      </c>
      <c r="G514" s="28">
        <v>54762000</v>
      </c>
      <c r="H514" s="10">
        <v>10036</v>
      </c>
      <c r="I514" s="28">
        <f>IF(B514="","",_xlfn.XLOOKUP(H514,'EV 업데이트'!C:C,'EV 업데이트'!X:X))</f>
        <v>38</v>
      </c>
      <c r="J514" s="10" t="str">
        <f>IF(A514="","",IFERROR(_xlfn.XLOOKUP(H514,'EV 업데이트'!C:C,'EV 업데이트'!Y:Y),""))</f>
        <v>메리츠캐피탈 주식회사</v>
      </c>
      <c r="K514" s="10" t="str">
        <f>IF(A514="","",IFERROR(_xlfn.XLOOKUP(H514,'EV 업데이트'!C:C,'EV 업데이트'!W:W),""))</f>
        <v>New Model Y RWD</v>
      </c>
      <c r="L514" s="27">
        <f>IF(A514="","",E514+9)</f>
        <v>45854</v>
      </c>
      <c r="M514" s="10" t="str">
        <f>IF(B514="","",_xlfn.XLOOKUP(H514,'EV 업데이트'!C:C,'EV 업데이트'!G:G))</f>
        <v>지급신청(출고)</v>
      </c>
      <c r="N514" s="10" t="s">
        <v>247</v>
      </c>
      <c r="O514" s="10" t="s">
        <v>587</v>
      </c>
    </row>
    <row r="515" spans="1:15" hidden="1">
      <c r="A515" s="27">
        <v>45852</v>
      </c>
      <c r="B515" s="53" t="s">
        <v>377</v>
      </c>
      <c r="C515" s="53" t="s">
        <v>2038</v>
      </c>
      <c r="D515" s="53" t="s">
        <v>2039</v>
      </c>
      <c r="E515" s="27">
        <v>45845</v>
      </c>
      <c r="F515" s="27">
        <v>45849</v>
      </c>
      <c r="G515" s="28">
        <v>54762000</v>
      </c>
      <c r="H515" s="10">
        <v>10206</v>
      </c>
      <c r="I515" s="28">
        <f>IF(B515="","",_xlfn.XLOOKUP(H515,'EV 업데이트'!C:C,'EV 업데이트'!X:X))</f>
        <v>1</v>
      </c>
      <c r="J515" s="10" t="str">
        <f>IF(A515="","",IFERROR(_xlfn.XLOOKUP(H515,'EV 업데이트'!C:C,'EV 업데이트'!Y:Y),""))</f>
        <v>메리츠캐피탈 주식회사</v>
      </c>
      <c r="K515" s="10" t="str">
        <f>IF(A515="","",IFERROR(_xlfn.XLOOKUP(H515,'EV 업데이트'!C:C,'EV 업데이트'!W:W),""))</f>
        <v>New Model Y RWD</v>
      </c>
      <c r="L515" s="27">
        <f>IF(A515="","",E515+9)</f>
        <v>45854</v>
      </c>
      <c r="M515" s="10" t="str">
        <f>IF(B515="","",_xlfn.XLOOKUP(H515,'EV 업데이트'!C:C,'EV 업데이트'!G:G))</f>
        <v>지급신청(출고)</v>
      </c>
      <c r="N515" s="10" t="s">
        <v>247</v>
      </c>
      <c r="O515" s="10" t="s">
        <v>587</v>
      </c>
    </row>
    <row r="516" spans="1:15" hidden="1">
      <c r="A516" s="27">
        <v>45852</v>
      </c>
      <c r="B516" s="53" t="s">
        <v>394</v>
      </c>
      <c r="C516" s="53" t="s">
        <v>2040</v>
      </c>
      <c r="D516" s="53" t="s">
        <v>2041</v>
      </c>
      <c r="E516" s="27">
        <v>45845</v>
      </c>
      <c r="F516" s="27">
        <v>45849</v>
      </c>
      <c r="G516" s="28">
        <v>53476000</v>
      </c>
      <c r="H516" s="10">
        <v>10032</v>
      </c>
      <c r="I516" s="28">
        <f>IF(B516="","",_xlfn.XLOOKUP(H516,'EV 업데이트'!C:C,'EV 업데이트'!X:X))</f>
        <v>1</v>
      </c>
      <c r="J516" s="10" t="str">
        <f>IF(A516="","",IFERROR(_xlfn.XLOOKUP(H516,'EV 업데이트'!C:C,'EV 업데이트'!Y:Y),""))</f>
        <v>메리츠캐피탈 주식회사</v>
      </c>
      <c r="K516" s="10" t="str">
        <f>IF(A516="","",IFERROR(_xlfn.XLOOKUP(H516,'EV 업데이트'!C:C,'EV 업데이트'!W:W),""))</f>
        <v>New Model Y RWD</v>
      </c>
      <c r="L516" s="27">
        <f>IF(A516="","",E516+9)</f>
        <v>45854</v>
      </c>
      <c r="M516" s="10" t="str">
        <f>IF(B516="","",_xlfn.XLOOKUP(H516,'EV 업데이트'!C:C,'EV 업데이트'!G:G))</f>
        <v>지급신청(출고)</v>
      </c>
      <c r="N516" s="10" t="s">
        <v>247</v>
      </c>
      <c r="O516" s="10" t="s">
        <v>587</v>
      </c>
    </row>
    <row r="517" spans="1:15" hidden="1">
      <c r="A517" s="27">
        <v>45852</v>
      </c>
      <c r="B517" s="53" t="s">
        <v>2042</v>
      </c>
      <c r="C517" s="53" t="s">
        <v>2043</v>
      </c>
      <c r="D517" s="53" t="s">
        <v>2044</v>
      </c>
      <c r="E517" s="27">
        <v>45845</v>
      </c>
      <c r="F517" s="27">
        <v>45847</v>
      </c>
      <c r="G517" s="28">
        <v>54762000</v>
      </c>
      <c r="H517" s="10">
        <v>10036</v>
      </c>
      <c r="I517" s="28">
        <f>IF(B517="","",_xlfn.XLOOKUP(H517,'EV 업데이트'!C:C,'EV 업데이트'!X:X))</f>
        <v>38</v>
      </c>
      <c r="J517" s="10" t="str">
        <f>IF(A517="","",IFERROR(_xlfn.XLOOKUP(H517,'EV 업데이트'!C:C,'EV 업데이트'!Y:Y),""))</f>
        <v>메리츠캐피탈 주식회사</v>
      </c>
      <c r="K517" s="10" t="str">
        <f>IF(A517="","",IFERROR(_xlfn.XLOOKUP(H517,'EV 업데이트'!C:C,'EV 업데이트'!W:W),""))</f>
        <v>New Model Y RWD</v>
      </c>
      <c r="L517" s="27">
        <f>IF(A517="","",E517+9)</f>
        <v>45854</v>
      </c>
      <c r="M517" s="10" t="str">
        <f>IF(B517="","",_xlfn.XLOOKUP(H517,'EV 업데이트'!C:C,'EV 업데이트'!G:G))</f>
        <v>지급신청(출고)</v>
      </c>
      <c r="N517" s="10" t="s">
        <v>247</v>
      </c>
      <c r="O517" s="10" t="s">
        <v>587</v>
      </c>
    </row>
    <row r="518" spans="1:15" hidden="1">
      <c r="A518" s="27">
        <v>45852</v>
      </c>
      <c r="B518" s="53" t="s">
        <v>2045</v>
      </c>
      <c r="C518" s="53" t="s">
        <v>2046</v>
      </c>
      <c r="D518" s="53" t="s">
        <v>2047</v>
      </c>
      <c r="E518" s="27">
        <v>45845</v>
      </c>
      <c r="F518" s="27">
        <v>45846</v>
      </c>
      <c r="G518" s="28">
        <v>54762000</v>
      </c>
      <c r="H518" s="10">
        <v>10036</v>
      </c>
      <c r="I518" s="28">
        <f>IF(B518="","",_xlfn.XLOOKUP(H518,'EV 업데이트'!C:C,'EV 업데이트'!X:X))</f>
        <v>38</v>
      </c>
      <c r="J518" s="10" t="str">
        <f>IF(A518="","",IFERROR(_xlfn.XLOOKUP(H518,'EV 업데이트'!C:C,'EV 업데이트'!Y:Y),""))</f>
        <v>메리츠캐피탈 주식회사</v>
      </c>
      <c r="K518" s="10" t="str">
        <f>IF(A518="","",IFERROR(_xlfn.XLOOKUP(H518,'EV 업데이트'!C:C,'EV 업데이트'!W:W),""))</f>
        <v>New Model Y RWD</v>
      </c>
      <c r="L518" s="27">
        <f>IF(A518="","",E518+9)</f>
        <v>45854</v>
      </c>
      <c r="M518" s="10" t="str">
        <f>IF(B518="","",_xlfn.XLOOKUP(H518,'EV 업데이트'!C:C,'EV 업데이트'!G:G))</f>
        <v>지급신청(출고)</v>
      </c>
      <c r="N518" s="10" t="s">
        <v>247</v>
      </c>
      <c r="O518" s="10" t="s">
        <v>587</v>
      </c>
    </row>
    <row r="519" spans="1:15" hidden="1">
      <c r="A519" s="27">
        <v>45852</v>
      </c>
      <c r="B519" s="53" t="s">
        <v>352</v>
      </c>
      <c r="C519" s="53" t="s">
        <v>2048</v>
      </c>
      <c r="D519" s="53" t="s">
        <v>2049</v>
      </c>
      <c r="E519" s="27">
        <v>45845</v>
      </c>
      <c r="F519" s="27">
        <v>45846</v>
      </c>
      <c r="G519" s="28">
        <v>54762000</v>
      </c>
      <c r="H519" s="10">
        <v>9915</v>
      </c>
      <c r="I519" s="28">
        <f>IF(B519="","",_xlfn.XLOOKUP(H519,'EV 업데이트'!C:C,'EV 업데이트'!X:X))</f>
        <v>1</v>
      </c>
      <c r="J519" s="10" t="str">
        <f>IF(A519="","",IFERROR(_xlfn.XLOOKUP(H519,'EV 업데이트'!C:C,'EV 업데이트'!Y:Y),""))</f>
        <v>메리츠캐피탈 주식회사</v>
      </c>
      <c r="K519" s="10" t="str">
        <f>IF(A519="","",IFERROR(_xlfn.XLOOKUP(H519,'EV 업데이트'!C:C,'EV 업데이트'!W:W),""))</f>
        <v>New Model Y RWD</v>
      </c>
      <c r="L519" s="27">
        <f>IF(A519="","",E519+9)</f>
        <v>45854</v>
      </c>
      <c r="M519" s="10" t="str">
        <f>IF(B519="","",_xlfn.XLOOKUP(H519,'EV 업데이트'!C:C,'EV 업데이트'!G:G))</f>
        <v>지급신청(출고)</v>
      </c>
      <c r="N519" s="10" t="s">
        <v>247</v>
      </c>
      <c r="O519" s="10" t="s">
        <v>587</v>
      </c>
    </row>
    <row r="520" spans="1:15" hidden="1">
      <c r="A520" s="27">
        <v>45852</v>
      </c>
      <c r="B520" s="53" t="s">
        <v>361</v>
      </c>
      <c r="C520" s="53" t="s">
        <v>2050</v>
      </c>
      <c r="D520" s="53" t="s">
        <v>2051</v>
      </c>
      <c r="E520" s="27">
        <v>45845</v>
      </c>
      <c r="F520" s="27">
        <v>45849</v>
      </c>
      <c r="G520" s="28">
        <v>54762000</v>
      </c>
      <c r="H520" s="10">
        <v>9942</v>
      </c>
      <c r="I520" s="28">
        <f>IF(B520="","",_xlfn.XLOOKUP(H520,'EV 업데이트'!C:C,'EV 업데이트'!X:X))</f>
        <v>1</v>
      </c>
      <c r="J520" s="10" t="str">
        <f>IF(A520="","",IFERROR(_xlfn.XLOOKUP(H520,'EV 업데이트'!C:C,'EV 업데이트'!Y:Y),""))</f>
        <v>메리츠캐피탈 주식회사</v>
      </c>
      <c r="K520" s="10" t="str">
        <f>IF(A520="","",IFERROR(_xlfn.XLOOKUP(H520,'EV 업데이트'!C:C,'EV 업데이트'!W:W),""))</f>
        <v>New Model Y RWD</v>
      </c>
      <c r="L520" s="27">
        <f>IF(A520="","",E520+9)</f>
        <v>45854</v>
      </c>
      <c r="M520" s="10" t="str">
        <f>IF(B520="","",_xlfn.XLOOKUP(H520,'EV 업데이트'!C:C,'EV 업데이트'!G:G))</f>
        <v>지급신청(출고)</v>
      </c>
      <c r="N520" s="10" t="s">
        <v>247</v>
      </c>
      <c r="O520" s="10" t="s">
        <v>587</v>
      </c>
    </row>
    <row r="521" spans="1:15" hidden="1">
      <c r="A521" s="27">
        <v>45852</v>
      </c>
      <c r="B521" s="53" t="s">
        <v>388</v>
      </c>
      <c r="C521" s="53" t="s">
        <v>2052</v>
      </c>
      <c r="D521" s="53" t="s">
        <v>2053</v>
      </c>
      <c r="E521" s="27">
        <v>45845</v>
      </c>
      <c r="F521" s="27">
        <v>45849</v>
      </c>
      <c r="G521" s="28">
        <v>52190000</v>
      </c>
      <c r="H521" s="10">
        <v>9978</v>
      </c>
      <c r="I521" s="28">
        <f>IF(B521="","",_xlfn.XLOOKUP(H521,'EV 업데이트'!C:C,'EV 업데이트'!X:X))</f>
        <v>1</v>
      </c>
      <c r="J521" s="10" t="str">
        <f>IF(A521="","",IFERROR(_xlfn.XLOOKUP(H521,'EV 업데이트'!C:C,'EV 업데이트'!Y:Y),""))</f>
        <v>메리츠캐피탈 주식회사</v>
      </c>
      <c r="K521" s="10" t="str">
        <f>IF(A521="","",IFERROR(_xlfn.XLOOKUP(H521,'EV 업데이트'!C:C,'EV 업데이트'!W:W),""))</f>
        <v>New Model Y RWD</v>
      </c>
      <c r="L521" s="27">
        <f>IF(A521="","",E521+9)</f>
        <v>45854</v>
      </c>
      <c r="M521" s="10" t="str">
        <f>IF(B521="","",_xlfn.XLOOKUP(H521,'EV 업데이트'!C:C,'EV 업데이트'!G:G))</f>
        <v>지급신청(출고)</v>
      </c>
      <c r="N521" s="10" t="s">
        <v>247</v>
      </c>
      <c r="O521" s="10" t="s">
        <v>587</v>
      </c>
    </row>
    <row r="522" spans="1:15" hidden="1">
      <c r="A522" s="27">
        <v>45852</v>
      </c>
      <c r="B522" s="53" t="s">
        <v>409</v>
      </c>
      <c r="C522" s="53" t="s">
        <v>2054</v>
      </c>
      <c r="D522" s="53" t="s">
        <v>2055</v>
      </c>
      <c r="E522" s="27">
        <v>45845</v>
      </c>
      <c r="F522" s="27">
        <v>45849</v>
      </c>
      <c r="G522" s="28">
        <v>52190000</v>
      </c>
      <c r="H522" s="10">
        <v>10012</v>
      </c>
      <c r="I522" s="28">
        <f>IF(B522="","",_xlfn.XLOOKUP(H522,'EV 업데이트'!C:C,'EV 업데이트'!X:X))</f>
        <v>1</v>
      </c>
      <c r="J522" s="10" t="str">
        <f>IF(A522="","",IFERROR(_xlfn.XLOOKUP(H522,'EV 업데이트'!C:C,'EV 업데이트'!Y:Y),""))</f>
        <v>메리츠캐피탈 주식회사</v>
      </c>
      <c r="K522" s="10" t="str">
        <f>IF(A522="","",IFERROR(_xlfn.XLOOKUP(H522,'EV 업데이트'!C:C,'EV 업데이트'!W:W),""))</f>
        <v>New Model Y RWD</v>
      </c>
      <c r="L522" s="27">
        <f>IF(A522="","",E522+9)</f>
        <v>45854</v>
      </c>
      <c r="M522" s="10" t="str">
        <f>IF(B522="","",_xlfn.XLOOKUP(H522,'EV 업데이트'!C:C,'EV 업데이트'!G:G))</f>
        <v>지급신청(출고)</v>
      </c>
      <c r="N522" s="10" t="s">
        <v>247</v>
      </c>
      <c r="O522" s="10" t="s">
        <v>587</v>
      </c>
    </row>
    <row r="523" spans="1:15" hidden="1">
      <c r="A523" s="27">
        <v>45852</v>
      </c>
      <c r="B523" s="53" t="s">
        <v>407</v>
      </c>
      <c r="C523" s="53" t="s">
        <v>2056</v>
      </c>
      <c r="D523" s="53" t="s">
        <v>2057</v>
      </c>
      <c r="E523" s="27">
        <v>45845</v>
      </c>
      <c r="F523" s="27">
        <v>45849</v>
      </c>
      <c r="G523" s="28">
        <v>53476000</v>
      </c>
      <c r="H523" s="10">
        <v>10016</v>
      </c>
      <c r="I523" s="28">
        <f>IF(B523="","",_xlfn.XLOOKUP(H523,'EV 업데이트'!C:C,'EV 업데이트'!X:X))</f>
        <v>1</v>
      </c>
      <c r="J523" s="10" t="str">
        <f>IF(A523="","",IFERROR(_xlfn.XLOOKUP(H523,'EV 업데이트'!C:C,'EV 업데이트'!Y:Y),""))</f>
        <v>메리츠캐피탈 주식회사</v>
      </c>
      <c r="K523" s="10" t="str">
        <f>IF(A523="","",IFERROR(_xlfn.XLOOKUP(H523,'EV 업데이트'!C:C,'EV 업데이트'!W:W),""))</f>
        <v>New Model Y RWD</v>
      </c>
      <c r="L523" s="27">
        <f>IF(A523="","",E523+9)</f>
        <v>45854</v>
      </c>
      <c r="M523" s="10" t="str">
        <f>IF(B523="","",_xlfn.XLOOKUP(H523,'EV 업데이트'!C:C,'EV 업데이트'!G:G))</f>
        <v>지급신청(출고)</v>
      </c>
      <c r="N523" s="10" t="s">
        <v>247</v>
      </c>
      <c r="O523" s="10" t="s">
        <v>587</v>
      </c>
    </row>
    <row r="524" spans="1:15" hidden="1">
      <c r="A524" s="27">
        <v>45852</v>
      </c>
      <c r="B524" s="53" t="s">
        <v>2058</v>
      </c>
      <c r="C524" s="53" t="s">
        <v>2059</v>
      </c>
      <c r="D524" s="53" t="s">
        <v>2060</v>
      </c>
      <c r="E524" s="27">
        <v>45845</v>
      </c>
      <c r="F524" s="27">
        <v>45846</v>
      </c>
      <c r="G524" s="28">
        <v>54762000</v>
      </c>
      <c r="H524" s="10">
        <v>10036</v>
      </c>
      <c r="I524" s="28">
        <f>IF(B524="","",_xlfn.XLOOKUP(H524,'EV 업데이트'!C:C,'EV 업데이트'!X:X))</f>
        <v>38</v>
      </c>
      <c r="J524" s="10" t="str">
        <f>IF(A524="","",IFERROR(_xlfn.XLOOKUP(H524,'EV 업데이트'!C:C,'EV 업데이트'!Y:Y),""))</f>
        <v>메리츠캐피탈 주식회사</v>
      </c>
      <c r="K524" s="10" t="str">
        <f>IF(A524="","",IFERROR(_xlfn.XLOOKUP(H524,'EV 업데이트'!C:C,'EV 업데이트'!W:W),""))</f>
        <v>New Model Y RWD</v>
      </c>
      <c r="L524" s="27">
        <f>IF(A524="","",E524+9)</f>
        <v>45854</v>
      </c>
      <c r="M524" s="10" t="str">
        <f>IF(B524="","",_xlfn.XLOOKUP(H524,'EV 업데이트'!C:C,'EV 업데이트'!G:G))</f>
        <v>지급신청(출고)</v>
      </c>
      <c r="N524" s="10" t="s">
        <v>247</v>
      </c>
      <c r="O524" s="10" t="s">
        <v>587</v>
      </c>
    </row>
    <row r="525" spans="1:15" hidden="1">
      <c r="A525" s="27">
        <v>45852</v>
      </c>
      <c r="B525" s="53" t="s">
        <v>372</v>
      </c>
      <c r="C525" s="53" t="s">
        <v>2061</v>
      </c>
      <c r="D525" s="53" t="s">
        <v>2062</v>
      </c>
      <c r="E525" s="27">
        <v>45845</v>
      </c>
      <c r="F525" s="27">
        <v>45849</v>
      </c>
      <c r="G525" s="28">
        <v>52190000</v>
      </c>
      <c r="H525" s="10">
        <v>9975</v>
      </c>
      <c r="I525" s="28">
        <f>IF(B525="","",_xlfn.XLOOKUP(H525,'EV 업데이트'!C:C,'EV 업데이트'!X:X))</f>
        <v>1</v>
      </c>
      <c r="J525" s="10" t="str">
        <f>IF(A525="","",IFERROR(_xlfn.XLOOKUP(H525,'EV 업데이트'!C:C,'EV 업데이트'!Y:Y),""))</f>
        <v>메리츠캐피탈 주식회사</v>
      </c>
      <c r="K525" s="10" t="str">
        <f>IF(A525="","",IFERROR(_xlfn.XLOOKUP(H525,'EV 업데이트'!C:C,'EV 업데이트'!W:W),""))</f>
        <v>New Model Y RWD</v>
      </c>
      <c r="L525" s="27">
        <f>IF(A525="","",E525+9)</f>
        <v>45854</v>
      </c>
      <c r="M525" s="10" t="str">
        <f>IF(B525="","",_xlfn.XLOOKUP(H525,'EV 업데이트'!C:C,'EV 업데이트'!G:G))</f>
        <v>지급신청(출고)</v>
      </c>
      <c r="N525" s="10" t="s">
        <v>247</v>
      </c>
      <c r="O525" s="10" t="s">
        <v>587</v>
      </c>
    </row>
    <row r="526" spans="1:15" hidden="1">
      <c r="A526" s="27">
        <v>45852</v>
      </c>
      <c r="B526" s="53" t="s">
        <v>405</v>
      </c>
      <c r="C526" s="53" t="s">
        <v>2063</v>
      </c>
      <c r="D526" s="53" t="s">
        <v>2064</v>
      </c>
      <c r="E526" s="27">
        <v>45845</v>
      </c>
      <c r="F526" s="27">
        <v>45849</v>
      </c>
      <c r="G526" s="28">
        <v>52190000</v>
      </c>
      <c r="H526" s="10">
        <v>10122</v>
      </c>
      <c r="I526" s="28">
        <f>IF(B526="","",_xlfn.XLOOKUP(H526,'EV 업데이트'!C:C,'EV 업데이트'!X:X))</f>
        <v>1</v>
      </c>
      <c r="J526" s="10" t="str">
        <f>IF(A526="","",IFERROR(_xlfn.XLOOKUP(H526,'EV 업데이트'!C:C,'EV 업데이트'!Y:Y),""))</f>
        <v>메리츠캐피탈 주식회사</v>
      </c>
      <c r="K526" s="10" t="str">
        <f>IF(A526="","",IFERROR(_xlfn.XLOOKUP(H526,'EV 업데이트'!C:C,'EV 업데이트'!W:W),""))</f>
        <v>New Model Y RWD</v>
      </c>
      <c r="L526" s="27">
        <f>IF(A526="","",E526+9)</f>
        <v>45854</v>
      </c>
      <c r="M526" s="10" t="str">
        <f>IF(B526="","",_xlfn.XLOOKUP(H526,'EV 업데이트'!C:C,'EV 업데이트'!G:G))</f>
        <v>지급신청(출고)</v>
      </c>
      <c r="N526" s="10" t="s">
        <v>247</v>
      </c>
      <c r="O526" s="10" t="s">
        <v>587</v>
      </c>
    </row>
    <row r="527" spans="1:15" hidden="1">
      <c r="A527" s="27">
        <v>45852</v>
      </c>
      <c r="B527" s="53" t="s">
        <v>386</v>
      </c>
      <c r="C527" s="53" t="s">
        <v>2065</v>
      </c>
      <c r="D527" s="53" t="s">
        <v>2066</v>
      </c>
      <c r="E527" s="27">
        <v>45845</v>
      </c>
      <c r="F527" s="27">
        <v>45849</v>
      </c>
      <c r="G527" s="28">
        <v>53476000</v>
      </c>
      <c r="H527" s="10">
        <v>9999</v>
      </c>
      <c r="I527" s="28">
        <f>IF(B527="","",_xlfn.XLOOKUP(H527,'EV 업데이트'!C:C,'EV 업데이트'!X:X))</f>
        <v>1</v>
      </c>
      <c r="J527" s="10" t="str">
        <f>IF(A527="","",IFERROR(_xlfn.XLOOKUP(H527,'EV 업데이트'!C:C,'EV 업데이트'!Y:Y),""))</f>
        <v>메리츠캐피탈 주식회사</v>
      </c>
      <c r="K527" s="10" t="str">
        <f>IF(A527="","",IFERROR(_xlfn.XLOOKUP(H527,'EV 업데이트'!C:C,'EV 업데이트'!W:W),""))</f>
        <v>New Model Y RWD</v>
      </c>
      <c r="L527" s="27">
        <f>IF(A527="","",E527+9)</f>
        <v>45854</v>
      </c>
      <c r="M527" s="10" t="str">
        <f>IF(B527="","",_xlfn.XLOOKUP(H527,'EV 업데이트'!C:C,'EV 업데이트'!G:G))</f>
        <v>지급신청(출고)</v>
      </c>
      <c r="N527" s="10" t="s">
        <v>247</v>
      </c>
      <c r="O527" s="10" t="s">
        <v>587</v>
      </c>
    </row>
    <row r="528" spans="1:15" hidden="1">
      <c r="A528" s="27">
        <v>45852</v>
      </c>
      <c r="B528" s="53" t="s">
        <v>358</v>
      </c>
      <c r="C528" s="53" t="s">
        <v>2067</v>
      </c>
      <c r="D528" s="53" t="s">
        <v>2068</v>
      </c>
      <c r="E528" s="27">
        <v>45845</v>
      </c>
      <c r="F528" s="27">
        <v>45847</v>
      </c>
      <c r="G528" s="28">
        <v>54762000</v>
      </c>
      <c r="H528" s="10">
        <v>9935</v>
      </c>
      <c r="I528" s="28">
        <f>IF(B528="","",_xlfn.XLOOKUP(H528,'EV 업데이트'!C:C,'EV 업데이트'!X:X))</f>
        <v>1</v>
      </c>
      <c r="J528" s="10" t="str">
        <f>IF(A528="","",IFERROR(_xlfn.XLOOKUP(H528,'EV 업데이트'!C:C,'EV 업데이트'!Y:Y),""))</f>
        <v>메리츠캐피탈 주식회사</v>
      </c>
      <c r="K528" s="10" t="str">
        <f>IF(A528="","",IFERROR(_xlfn.XLOOKUP(H528,'EV 업데이트'!C:C,'EV 업데이트'!W:W),""))</f>
        <v>New Model Y RWD</v>
      </c>
      <c r="L528" s="27">
        <f>IF(A528="","",E528+9)</f>
        <v>45854</v>
      </c>
      <c r="M528" s="10" t="str">
        <f>IF(B528="","",_xlfn.XLOOKUP(H528,'EV 업데이트'!C:C,'EV 업데이트'!G:G))</f>
        <v>지급신청(출고)</v>
      </c>
      <c r="N528" s="10" t="s">
        <v>247</v>
      </c>
      <c r="O528" s="10" t="s">
        <v>587</v>
      </c>
    </row>
    <row r="529" spans="1:15" hidden="1">
      <c r="A529" s="27">
        <v>45852</v>
      </c>
      <c r="B529" s="53" t="s">
        <v>414</v>
      </c>
      <c r="C529" s="53" t="s">
        <v>2069</v>
      </c>
      <c r="D529" s="53" t="s">
        <v>2070</v>
      </c>
      <c r="E529" s="27">
        <v>45845</v>
      </c>
      <c r="F529" s="27">
        <v>45849</v>
      </c>
      <c r="G529" s="28">
        <v>52190000</v>
      </c>
      <c r="H529" s="10">
        <v>9916</v>
      </c>
      <c r="I529" s="28">
        <f>IF(B529="","",_xlfn.XLOOKUP(H529,'EV 업데이트'!C:C,'EV 업데이트'!X:X))</f>
        <v>1</v>
      </c>
      <c r="J529" s="10" t="str">
        <f>IF(A529="","",IFERROR(_xlfn.XLOOKUP(H529,'EV 업데이트'!C:C,'EV 업데이트'!Y:Y),""))</f>
        <v>메리츠캐피탈 주식회사</v>
      </c>
      <c r="K529" s="10" t="str">
        <f>IF(A529="","",IFERROR(_xlfn.XLOOKUP(H529,'EV 업데이트'!C:C,'EV 업데이트'!W:W),""))</f>
        <v>New Model Y RWD</v>
      </c>
      <c r="L529" s="27">
        <f>IF(A529="","",E529+9)</f>
        <v>45854</v>
      </c>
      <c r="M529" s="10" t="str">
        <f>IF(B529="","",_xlfn.XLOOKUP(H529,'EV 업데이트'!C:C,'EV 업데이트'!G:G))</f>
        <v>지급신청(출고)</v>
      </c>
      <c r="N529" s="10" t="s">
        <v>247</v>
      </c>
      <c r="O529" s="10" t="s">
        <v>587</v>
      </c>
    </row>
    <row r="530" spans="1:15" hidden="1">
      <c r="A530" s="27">
        <v>45852</v>
      </c>
      <c r="B530" s="53" t="s">
        <v>413</v>
      </c>
      <c r="C530" s="53" t="s">
        <v>2071</v>
      </c>
      <c r="D530" s="53" t="s">
        <v>2072</v>
      </c>
      <c r="E530" s="27">
        <v>45845</v>
      </c>
      <c r="F530" s="27">
        <v>45849</v>
      </c>
      <c r="G530" s="28">
        <v>52190000</v>
      </c>
      <c r="H530" s="10">
        <v>9922</v>
      </c>
      <c r="I530" s="28">
        <f>IF(B530="","",_xlfn.XLOOKUP(H530,'EV 업데이트'!C:C,'EV 업데이트'!X:X))</f>
        <v>1</v>
      </c>
      <c r="J530" s="10" t="str">
        <f>IF(A530="","",IFERROR(_xlfn.XLOOKUP(H530,'EV 업데이트'!C:C,'EV 업데이트'!Y:Y),""))</f>
        <v>메리츠캐피탈 주식회사</v>
      </c>
      <c r="K530" s="10" t="str">
        <f>IF(A530="","",IFERROR(_xlfn.XLOOKUP(H530,'EV 업데이트'!C:C,'EV 업데이트'!W:W),""))</f>
        <v>New Model Y RWD</v>
      </c>
      <c r="L530" s="27">
        <f>IF(A530="","",E530+9)</f>
        <v>45854</v>
      </c>
      <c r="M530" s="10" t="str">
        <f>IF(B530="","",_xlfn.XLOOKUP(H530,'EV 업데이트'!C:C,'EV 업데이트'!G:G))</f>
        <v>지급신청(출고)</v>
      </c>
      <c r="N530" s="10" t="s">
        <v>247</v>
      </c>
      <c r="O530" s="10" t="s">
        <v>587</v>
      </c>
    </row>
    <row r="531" spans="1:15" hidden="1">
      <c r="A531" s="27">
        <v>45852</v>
      </c>
      <c r="B531" s="53" t="s">
        <v>2073</v>
      </c>
      <c r="C531" s="53" t="s">
        <v>2074</v>
      </c>
      <c r="D531" s="53" t="s">
        <v>2075</v>
      </c>
      <c r="E531" s="27">
        <v>45845</v>
      </c>
      <c r="F531" s="27">
        <v>45847</v>
      </c>
      <c r="G531" s="28">
        <v>52190000</v>
      </c>
      <c r="H531" s="10">
        <v>10036</v>
      </c>
      <c r="I531" s="28">
        <f>IF(B531="","",_xlfn.XLOOKUP(H531,'EV 업데이트'!C:C,'EV 업데이트'!X:X))</f>
        <v>38</v>
      </c>
      <c r="J531" s="10" t="str">
        <f>IF(A531="","",IFERROR(_xlfn.XLOOKUP(H531,'EV 업데이트'!C:C,'EV 업데이트'!Y:Y),""))</f>
        <v>메리츠캐피탈 주식회사</v>
      </c>
      <c r="K531" s="10" t="str">
        <f>IF(A531="","",IFERROR(_xlfn.XLOOKUP(H531,'EV 업데이트'!C:C,'EV 업데이트'!W:W),""))</f>
        <v>New Model Y RWD</v>
      </c>
      <c r="L531" s="27">
        <f>IF(A531="","",E531+9)</f>
        <v>45854</v>
      </c>
      <c r="M531" s="10" t="str">
        <f>IF(B531="","",_xlfn.XLOOKUP(H531,'EV 업데이트'!C:C,'EV 업데이트'!G:G))</f>
        <v>지급신청(출고)</v>
      </c>
      <c r="N531" s="10" t="s">
        <v>247</v>
      </c>
      <c r="O531" s="10" t="s">
        <v>587</v>
      </c>
    </row>
    <row r="532" spans="1:15" hidden="1">
      <c r="A532" s="27">
        <v>45852</v>
      </c>
      <c r="B532" s="53" t="s">
        <v>383</v>
      </c>
      <c r="C532" s="53" t="s">
        <v>2076</v>
      </c>
      <c r="D532" s="53" t="s">
        <v>2077</v>
      </c>
      <c r="E532" s="27">
        <v>45845</v>
      </c>
      <c r="F532" s="27">
        <v>45849</v>
      </c>
      <c r="G532" s="28">
        <v>52190000</v>
      </c>
      <c r="H532" s="10">
        <v>9993</v>
      </c>
      <c r="I532" s="28">
        <f>IF(B532="","",_xlfn.XLOOKUP(H532,'EV 업데이트'!C:C,'EV 업데이트'!X:X))</f>
        <v>1</v>
      </c>
      <c r="J532" s="10" t="str">
        <f>IF(A532="","",IFERROR(_xlfn.XLOOKUP(H532,'EV 업데이트'!C:C,'EV 업데이트'!Y:Y),""))</f>
        <v>메리츠캐피탈 주식회사</v>
      </c>
      <c r="K532" s="10" t="str">
        <f>IF(A532="","",IFERROR(_xlfn.XLOOKUP(H532,'EV 업데이트'!C:C,'EV 업데이트'!W:W),""))</f>
        <v>New Model Y RWD</v>
      </c>
      <c r="L532" s="27">
        <f>IF(A532="","",E532+9)</f>
        <v>45854</v>
      </c>
      <c r="M532" s="10" t="str">
        <f>IF(B532="","",_xlfn.XLOOKUP(H532,'EV 업데이트'!C:C,'EV 업데이트'!G:G))</f>
        <v>지급신청(출고)</v>
      </c>
      <c r="N532" s="10" t="s">
        <v>247</v>
      </c>
      <c r="O532" s="10" t="s">
        <v>587</v>
      </c>
    </row>
    <row r="533" spans="1:15" hidden="1">
      <c r="A533" s="27">
        <v>45852</v>
      </c>
      <c r="B533" s="53" t="s">
        <v>2078</v>
      </c>
      <c r="C533" s="53" t="s">
        <v>2079</v>
      </c>
      <c r="D533" s="53" t="s">
        <v>2080</v>
      </c>
      <c r="E533" s="27">
        <v>45845</v>
      </c>
      <c r="F533" s="27">
        <v>45847</v>
      </c>
      <c r="G533" s="28">
        <v>52190000</v>
      </c>
      <c r="H533" s="10">
        <v>10036</v>
      </c>
      <c r="I533" s="28">
        <f>IF(B533="","",_xlfn.XLOOKUP(H533,'EV 업데이트'!C:C,'EV 업데이트'!X:X))</f>
        <v>38</v>
      </c>
      <c r="J533" s="10" t="str">
        <f>IF(A533="","",IFERROR(_xlfn.XLOOKUP(H533,'EV 업데이트'!C:C,'EV 업데이트'!Y:Y),""))</f>
        <v>메리츠캐피탈 주식회사</v>
      </c>
      <c r="K533" s="10" t="str">
        <f>IF(A533="","",IFERROR(_xlfn.XLOOKUP(H533,'EV 업데이트'!C:C,'EV 업데이트'!W:W),""))</f>
        <v>New Model Y RWD</v>
      </c>
      <c r="L533" s="27">
        <f>IF(A533="","",E533+9)</f>
        <v>45854</v>
      </c>
      <c r="M533" s="10" t="str">
        <f>IF(B533="","",_xlfn.XLOOKUP(H533,'EV 업데이트'!C:C,'EV 업데이트'!G:G))</f>
        <v>지급신청(출고)</v>
      </c>
      <c r="N533" s="10" t="s">
        <v>247</v>
      </c>
      <c r="O533" s="10" t="s">
        <v>587</v>
      </c>
    </row>
    <row r="534" spans="1:15" hidden="1">
      <c r="A534" s="27">
        <v>45852</v>
      </c>
      <c r="B534" s="53" t="s">
        <v>2081</v>
      </c>
      <c r="C534" s="53" t="s">
        <v>2082</v>
      </c>
      <c r="D534" s="53" t="s">
        <v>2083</v>
      </c>
      <c r="E534" s="27">
        <v>45845</v>
      </c>
      <c r="F534" s="27">
        <v>45846</v>
      </c>
      <c r="G534" s="28">
        <v>54762000</v>
      </c>
      <c r="H534" s="10">
        <v>10036</v>
      </c>
      <c r="I534" s="28">
        <f>IF(B534="","",_xlfn.XLOOKUP(H534,'EV 업데이트'!C:C,'EV 업데이트'!X:X))</f>
        <v>38</v>
      </c>
      <c r="J534" s="10" t="str">
        <f>IF(A534="","",IFERROR(_xlfn.XLOOKUP(H534,'EV 업데이트'!C:C,'EV 업데이트'!Y:Y),""))</f>
        <v>메리츠캐피탈 주식회사</v>
      </c>
      <c r="K534" s="10" t="str">
        <f>IF(A534="","",IFERROR(_xlfn.XLOOKUP(H534,'EV 업데이트'!C:C,'EV 업데이트'!W:W),""))</f>
        <v>New Model Y RWD</v>
      </c>
      <c r="L534" s="27">
        <f>IF(A534="","",E534+9)</f>
        <v>45854</v>
      </c>
      <c r="M534" s="10" t="str">
        <f>IF(B534="","",_xlfn.XLOOKUP(H534,'EV 업데이트'!C:C,'EV 업데이트'!G:G))</f>
        <v>지급신청(출고)</v>
      </c>
      <c r="N534" s="10" t="s">
        <v>247</v>
      </c>
      <c r="O534" s="10" t="s">
        <v>587</v>
      </c>
    </row>
    <row r="535" spans="1:15" hidden="1">
      <c r="A535" s="27">
        <v>45852</v>
      </c>
      <c r="B535" s="53" t="s">
        <v>2084</v>
      </c>
      <c r="C535" s="53" t="s">
        <v>2085</v>
      </c>
      <c r="D535" s="53" t="s">
        <v>2086</v>
      </c>
      <c r="E535" s="27">
        <v>45846</v>
      </c>
      <c r="F535" s="27">
        <v>45847</v>
      </c>
      <c r="G535" s="28">
        <v>50676000</v>
      </c>
      <c r="H535" s="10">
        <v>10140</v>
      </c>
      <c r="I535" s="28">
        <f>IF(B535="","",_xlfn.XLOOKUP(H535,'EV 업데이트'!C:C,'EV 업데이트'!X:X))</f>
        <v>4</v>
      </c>
      <c r="J535" s="10" t="str">
        <f>IF(A535="","",IFERROR(_xlfn.XLOOKUP(H535,'EV 업데이트'!C:C,'EV 업데이트'!Y:Y),""))</f>
        <v>주식회사 아마존카</v>
      </c>
      <c r="K535" s="10" t="str">
        <f>IF(A535="","",IFERROR(_xlfn.XLOOKUP(H535,'EV 업데이트'!C:C,'EV 업데이트'!W:W),""))</f>
        <v>Model 3 RWD</v>
      </c>
      <c r="L535" s="27">
        <f>IF(A535="","",E535+9)</f>
        <v>45855</v>
      </c>
      <c r="M535" s="10" t="str">
        <f>IF(B535="","",_xlfn.XLOOKUP(H535,'EV 업데이트'!C:C,'EV 업데이트'!G:G))</f>
        <v>지급신청(출고)</v>
      </c>
      <c r="N535" s="10" t="s">
        <v>247</v>
      </c>
      <c r="O535" s="10" t="s">
        <v>587</v>
      </c>
    </row>
    <row r="536" spans="1:15" hidden="1">
      <c r="A536" s="27">
        <v>45852</v>
      </c>
      <c r="B536" s="53" t="s">
        <v>2087</v>
      </c>
      <c r="C536" s="53" t="s">
        <v>2088</v>
      </c>
      <c r="D536" s="53" t="s">
        <v>2089</v>
      </c>
      <c r="E536" s="27">
        <v>45846</v>
      </c>
      <c r="F536" s="27">
        <v>45847</v>
      </c>
      <c r="G536" s="28">
        <v>50676000</v>
      </c>
      <c r="H536" s="10">
        <v>10140</v>
      </c>
      <c r="I536" s="28">
        <f>IF(B536="","",_xlfn.XLOOKUP(H536,'EV 업데이트'!C:C,'EV 업데이트'!X:X))</f>
        <v>4</v>
      </c>
      <c r="J536" s="10" t="str">
        <f>IF(A536="","",IFERROR(_xlfn.XLOOKUP(H536,'EV 업데이트'!C:C,'EV 업데이트'!Y:Y),""))</f>
        <v>주식회사 아마존카</v>
      </c>
      <c r="K536" s="10" t="str">
        <f>IF(A536="","",IFERROR(_xlfn.XLOOKUP(H536,'EV 업데이트'!C:C,'EV 업데이트'!W:W),""))</f>
        <v>Model 3 RWD</v>
      </c>
      <c r="L536" s="27">
        <f>IF(A536="","",E536+9)</f>
        <v>45855</v>
      </c>
      <c r="M536" s="10" t="str">
        <f>IF(B536="","",_xlfn.XLOOKUP(H536,'EV 업데이트'!C:C,'EV 업데이트'!G:G))</f>
        <v>지급신청(출고)</v>
      </c>
      <c r="N536" s="10" t="s">
        <v>247</v>
      </c>
      <c r="O536" s="10" t="s">
        <v>587</v>
      </c>
    </row>
    <row r="537" spans="1:15" hidden="1">
      <c r="A537" s="27">
        <v>45852</v>
      </c>
      <c r="B537" s="53" t="s">
        <v>2090</v>
      </c>
      <c r="C537" s="53" t="s">
        <v>2091</v>
      </c>
      <c r="D537" s="53" t="s">
        <v>2092</v>
      </c>
      <c r="E537" s="27">
        <v>45846</v>
      </c>
      <c r="F537" s="27">
        <v>45847</v>
      </c>
      <c r="G537" s="28">
        <v>49390000</v>
      </c>
      <c r="H537" s="10">
        <v>10140</v>
      </c>
      <c r="I537" s="28">
        <f>IF(B537="","",_xlfn.XLOOKUP(H537,'EV 업데이트'!C:C,'EV 업데이트'!X:X))</f>
        <v>4</v>
      </c>
      <c r="J537" s="10" t="str">
        <f>IF(A537="","",IFERROR(_xlfn.XLOOKUP(H537,'EV 업데이트'!C:C,'EV 업데이트'!Y:Y),""))</f>
        <v>주식회사 아마존카</v>
      </c>
      <c r="K537" s="10" t="str">
        <f>IF(A537="","",IFERROR(_xlfn.XLOOKUP(H537,'EV 업데이트'!C:C,'EV 업데이트'!W:W),""))</f>
        <v>Model 3 RWD</v>
      </c>
      <c r="L537" s="27">
        <f>IF(A537="","",E537+9)</f>
        <v>45855</v>
      </c>
      <c r="M537" s="10" t="str">
        <f>IF(B537="","",_xlfn.XLOOKUP(H537,'EV 업데이트'!C:C,'EV 업데이트'!G:G))</f>
        <v>지급신청(출고)</v>
      </c>
      <c r="N537" s="10" t="s">
        <v>247</v>
      </c>
      <c r="O537" s="10" t="s">
        <v>587</v>
      </c>
    </row>
    <row r="538" spans="1:15" hidden="1">
      <c r="A538" s="27">
        <v>45852</v>
      </c>
      <c r="B538" s="53" t="s">
        <v>2093</v>
      </c>
      <c r="C538" s="53" t="s">
        <v>2094</v>
      </c>
      <c r="D538" s="53" t="s">
        <v>2095</v>
      </c>
      <c r="E538" s="27">
        <v>45846</v>
      </c>
      <c r="F538" s="27">
        <v>45847</v>
      </c>
      <c r="G538" s="28">
        <v>49390000</v>
      </c>
      <c r="H538" s="10">
        <v>10140</v>
      </c>
      <c r="I538" s="28">
        <f>IF(B538="","",_xlfn.XLOOKUP(H538,'EV 업데이트'!C:C,'EV 업데이트'!X:X))</f>
        <v>4</v>
      </c>
      <c r="J538" s="10" t="str">
        <f>IF(A538="","",IFERROR(_xlfn.XLOOKUP(H538,'EV 업데이트'!C:C,'EV 업데이트'!Y:Y),""))</f>
        <v>주식회사 아마존카</v>
      </c>
      <c r="K538" s="10" t="str">
        <f>IF(A538="","",IFERROR(_xlfn.XLOOKUP(H538,'EV 업데이트'!C:C,'EV 업데이트'!W:W),""))</f>
        <v>Model 3 RWD</v>
      </c>
      <c r="L538" s="27">
        <f>IF(A538="","",E538+9)</f>
        <v>45855</v>
      </c>
      <c r="M538" s="10" t="str">
        <f>IF(B538="","",_xlfn.XLOOKUP(H538,'EV 업데이트'!C:C,'EV 업데이트'!G:G))</f>
        <v>지급신청(출고)</v>
      </c>
      <c r="N538" s="10" t="s">
        <v>247</v>
      </c>
      <c r="O538" s="10" t="s">
        <v>587</v>
      </c>
    </row>
    <row r="539" spans="1:15" hidden="1">
      <c r="A539" s="27">
        <v>45852</v>
      </c>
      <c r="B539" s="53" t="s">
        <v>424</v>
      </c>
      <c r="C539" s="53" t="s">
        <v>2096</v>
      </c>
      <c r="D539" s="53" t="s">
        <v>2097</v>
      </c>
      <c r="E539" s="27">
        <v>45846</v>
      </c>
      <c r="F539" s="27">
        <v>45847</v>
      </c>
      <c r="G539" s="28">
        <v>50676000</v>
      </c>
      <c r="H539" s="10">
        <v>10132</v>
      </c>
      <c r="I539" s="28">
        <f>IF(B539="","",_xlfn.XLOOKUP(H539,'EV 업데이트'!C:C,'EV 업데이트'!X:X))</f>
        <v>1</v>
      </c>
      <c r="J539" s="10" t="str">
        <f>IF(A539="","",IFERROR(_xlfn.XLOOKUP(H539,'EV 업데이트'!C:C,'EV 업데이트'!Y:Y),""))</f>
        <v>주식회사 아마존카</v>
      </c>
      <c r="K539" s="10" t="str">
        <f>IF(A539="","",IFERROR(_xlfn.XLOOKUP(H539,'EV 업데이트'!C:C,'EV 업데이트'!W:W),""))</f>
        <v>Model 3 RWD</v>
      </c>
      <c r="L539" s="27">
        <f>IF(A539="","",E539+9)</f>
        <v>45855</v>
      </c>
      <c r="M539" s="10" t="str">
        <f>IF(B539="","",_xlfn.XLOOKUP(H539,'EV 업데이트'!C:C,'EV 업데이트'!G:G))</f>
        <v>지급신청(출고)</v>
      </c>
      <c r="N539" s="10" t="s">
        <v>247</v>
      </c>
      <c r="O539" s="10" t="s">
        <v>587</v>
      </c>
    </row>
    <row r="540" spans="1:15" hidden="1">
      <c r="A540" s="27">
        <v>45852</v>
      </c>
      <c r="B540" s="53" t="s">
        <v>420</v>
      </c>
      <c r="C540" s="53" t="s">
        <v>2098</v>
      </c>
      <c r="D540" s="53" t="s">
        <v>2099</v>
      </c>
      <c r="E540" s="27">
        <v>45846</v>
      </c>
      <c r="F540" s="27">
        <v>45849</v>
      </c>
      <c r="G540" s="28">
        <v>54276000</v>
      </c>
      <c r="H540" s="10">
        <v>10061</v>
      </c>
      <c r="I540" s="28">
        <f>IF(B540="","",_xlfn.XLOOKUP(H540,'EV 업데이트'!C:C,'EV 업데이트'!X:X))</f>
        <v>1</v>
      </c>
      <c r="J540" s="10" t="str">
        <f>IF(A540="","",IFERROR(_xlfn.XLOOKUP(H540,'EV 업데이트'!C:C,'EV 업데이트'!Y:Y),""))</f>
        <v>주식회사 레드캡투어</v>
      </c>
      <c r="K540" s="10" t="str">
        <f>IF(A540="","",IFERROR(_xlfn.XLOOKUP(H540,'EV 업데이트'!C:C,'EV 업데이트'!W:W),""))</f>
        <v>New Model Y RWD</v>
      </c>
      <c r="L540" s="27">
        <f>IF(A540="","",E540+9)</f>
        <v>45855</v>
      </c>
      <c r="M540" s="10" t="str">
        <f>IF(B540="","",_xlfn.XLOOKUP(H540,'EV 업데이트'!C:C,'EV 업데이트'!G:G))</f>
        <v>지급신청(출고)</v>
      </c>
      <c r="N540" s="10" t="s">
        <v>247</v>
      </c>
      <c r="O540" s="10" t="s">
        <v>587</v>
      </c>
    </row>
    <row r="541" spans="1:15" hidden="1">
      <c r="A541" s="27">
        <v>45852</v>
      </c>
      <c r="B541" s="10" t="s">
        <v>2100</v>
      </c>
      <c r="C541" s="10" t="s">
        <v>2101</v>
      </c>
      <c r="D541" s="10" t="s">
        <v>2102</v>
      </c>
      <c r="E541" s="27">
        <v>45847</v>
      </c>
      <c r="F541" s="27">
        <v>45849</v>
      </c>
      <c r="G541" s="28">
        <v>54276000</v>
      </c>
      <c r="H541" s="10">
        <v>9851</v>
      </c>
      <c r="I541" s="28">
        <f>IF(B541="","",_xlfn.XLOOKUP(H541,'EV 업데이트'!C:C,'EV 업데이트'!X:X))</f>
        <v>8</v>
      </c>
      <c r="J541" s="10" t="str">
        <f>IF(A541="","",IFERROR(_xlfn.XLOOKUP(H541,'EV 업데이트'!C:C,'EV 업데이트'!Y:Y),""))</f>
        <v>주식회사 화이트큐브</v>
      </c>
      <c r="K541" s="10" t="str">
        <f>IF(A541="","",IFERROR(_xlfn.XLOOKUP(H541,'EV 업데이트'!C:C,'EV 업데이트'!W:W),""))</f>
        <v>New Model Y RWD</v>
      </c>
      <c r="L541" s="27">
        <f>IF(A541="","",E541+9)</f>
        <v>45856</v>
      </c>
      <c r="M541" s="10" t="str">
        <f>IF(B541="","",_xlfn.XLOOKUP(H541,'EV 업데이트'!C:C,'EV 업데이트'!G:G))</f>
        <v>지급신청(출고)</v>
      </c>
      <c r="N541" s="10" t="s">
        <v>247</v>
      </c>
      <c r="O541" s="10" t="s">
        <v>587</v>
      </c>
    </row>
    <row r="542" spans="1:15" hidden="1">
      <c r="A542" s="27">
        <v>45852</v>
      </c>
      <c r="B542" s="10" t="s">
        <v>2103</v>
      </c>
      <c r="C542" s="10" t="s">
        <v>2104</v>
      </c>
      <c r="D542" s="10" t="s">
        <v>2105</v>
      </c>
      <c r="E542" s="27">
        <v>45847</v>
      </c>
      <c r="F542" s="27">
        <v>45849</v>
      </c>
      <c r="G542" s="28">
        <v>54276000</v>
      </c>
      <c r="H542" s="10">
        <v>9851</v>
      </c>
      <c r="I542" s="28">
        <f>IF(B542="","",_xlfn.XLOOKUP(H542,'EV 업데이트'!C:C,'EV 업데이트'!X:X))</f>
        <v>8</v>
      </c>
      <c r="J542" s="10" t="str">
        <f>IF(A542="","",IFERROR(_xlfn.XLOOKUP(H542,'EV 업데이트'!C:C,'EV 업데이트'!Y:Y),""))</f>
        <v>주식회사 화이트큐브</v>
      </c>
      <c r="K542" s="10" t="str">
        <f>IF(A542="","",IFERROR(_xlfn.XLOOKUP(H542,'EV 업데이트'!C:C,'EV 업데이트'!W:W),""))</f>
        <v>New Model Y RWD</v>
      </c>
      <c r="L542" s="27">
        <f>IF(A542="","",E542+9)</f>
        <v>45856</v>
      </c>
      <c r="M542" s="10" t="str">
        <f>IF(B542="","",_xlfn.XLOOKUP(H542,'EV 업데이트'!C:C,'EV 업데이트'!G:G))</f>
        <v>지급신청(출고)</v>
      </c>
      <c r="N542" s="10" t="s">
        <v>247</v>
      </c>
      <c r="O542" s="10" t="s">
        <v>587</v>
      </c>
    </row>
    <row r="543" spans="1:15" hidden="1">
      <c r="A543" s="27">
        <v>45852</v>
      </c>
      <c r="B543" s="10" t="s">
        <v>2106</v>
      </c>
      <c r="C543" s="10" t="s">
        <v>2107</v>
      </c>
      <c r="D543" s="10" t="s">
        <v>2108</v>
      </c>
      <c r="E543" s="27">
        <v>45847</v>
      </c>
      <c r="F543" s="27">
        <v>45849</v>
      </c>
      <c r="G543" s="28">
        <v>54919000</v>
      </c>
      <c r="H543" s="10">
        <v>9851</v>
      </c>
      <c r="I543" s="28">
        <f>IF(B543="","",_xlfn.XLOOKUP(H543,'EV 업데이트'!C:C,'EV 업데이트'!X:X))</f>
        <v>8</v>
      </c>
      <c r="J543" s="10" t="str">
        <f>IF(A543="","",IFERROR(_xlfn.XLOOKUP(H543,'EV 업데이트'!C:C,'EV 업데이트'!Y:Y),""))</f>
        <v>주식회사 화이트큐브</v>
      </c>
      <c r="K543" s="10" t="str">
        <f>IF(A543="","",IFERROR(_xlfn.XLOOKUP(H543,'EV 업데이트'!C:C,'EV 업데이트'!W:W),""))</f>
        <v>New Model Y RWD</v>
      </c>
      <c r="L543" s="27">
        <f>IF(A543="","",E543+9)</f>
        <v>45856</v>
      </c>
      <c r="M543" s="10" t="str">
        <f>IF(B543="","",_xlfn.XLOOKUP(H543,'EV 업데이트'!C:C,'EV 업데이트'!G:G))</f>
        <v>지급신청(출고)</v>
      </c>
      <c r="N543" s="10" t="s">
        <v>247</v>
      </c>
      <c r="O543" s="10" t="s">
        <v>587</v>
      </c>
    </row>
    <row r="544" spans="1:15" hidden="1">
      <c r="A544" s="27">
        <v>45852</v>
      </c>
      <c r="B544" s="10" t="s">
        <v>2109</v>
      </c>
      <c r="C544" s="10" t="s">
        <v>2110</v>
      </c>
      <c r="D544" s="10" t="s">
        <v>2111</v>
      </c>
      <c r="E544" s="27">
        <v>45847</v>
      </c>
      <c r="F544" s="27">
        <v>45849</v>
      </c>
      <c r="G544" s="28">
        <v>54276000</v>
      </c>
      <c r="H544" s="10">
        <v>9851</v>
      </c>
      <c r="I544" s="28">
        <f>IF(B544="","",_xlfn.XLOOKUP(H544,'EV 업데이트'!C:C,'EV 업데이트'!X:X))</f>
        <v>8</v>
      </c>
      <c r="J544" s="10" t="str">
        <f>IF(A544="","",IFERROR(_xlfn.XLOOKUP(H544,'EV 업데이트'!C:C,'EV 업데이트'!Y:Y),""))</f>
        <v>주식회사 화이트큐브</v>
      </c>
      <c r="K544" s="10" t="str">
        <f>IF(A544="","",IFERROR(_xlfn.XLOOKUP(H544,'EV 업데이트'!C:C,'EV 업데이트'!W:W),""))</f>
        <v>New Model Y RWD</v>
      </c>
      <c r="L544" s="27">
        <f>IF(A544="","",E544+9)</f>
        <v>45856</v>
      </c>
      <c r="M544" s="10" t="str">
        <f>IF(B544="","",_xlfn.XLOOKUP(H544,'EV 업데이트'!C:C,'EV 업데이트'!G:G))</f>
        <v>지급신청(출고)</v>
      </c>
      <c r="N544" s="10" t="s">
        <v>247</v>
      </c>
      <c r="O544" s="10" t="s">
        <v>587</v>
      </c>
    </row>
    <row r="545" spans="1:15" hidden="1">
      <c r="A545" s="27">
        <v>45852</v>
      </c>
      <c r="B545" s="10" t="s">
        <v>2112</v>
      </c>
      <c r="C545" s="10" t="s">
        <v>2113</v>
      </c>
      <c r="D545" s="10" t="s">
        <v>2114</v>
      </c>
      <c r="E545" s="27">
        <v>45847</v>
      </c>
      <c r="F545" s="27">
        <v>45849</v>
      </c>
      <c r="G545" s="28">
        <v>54276000</v>
      </c>
      <c r="H545" s="10">
        <v>9851</v>
      </c>
      <c r="I545" s="28">
        <f>IF(B545="","",_xlfn.XLOOKUP(H545,'EV 업데이트'!C:C,'EV 업데이트'!X:X))</f>
        <v>8</v>
      </c>
      <c r="J545" s="10" t="str">
        <f>IF(A545="","",IFERROR(_xlfn.XLOOKUP(H545,'EV 업데이트'!C:C,'EV 업데이트'!Y:Y),""))</f>
        <v>주식회사 화이트큐브</v>
      </c>
      <c r="K545" s="10" t="str">
        <f>IF(A545="","",IFERROR(_xlfn.XLOOKUP(H545,'EV 업데이트'!C:C,'EV 업데이트'!W:W),""))</f>
        <v>New Model Y RWD</v>
      </c>
      <c r="L545" s="27">
        <f>IF(A545="","",E545+9)</f>
        <v>45856</v>
      </c>
      <c r="M545" s="10" t="str">
        <f>IF(B545="","",_xlfn.XLOOKUP(H545,'EV 업데이트'!C:C,'EV 업데이트'!G:G))</f>
        <v>지급신청(출고)</v>
      </c>
      <c r="N545" s="10" t="s">
        <v>247</v>
      </c>
      <c r="O545" s="10" t="s">
        <v>587</v>
      </c>
    </row>
    <row r="546" spans="1:15" hidden="1">
      <c r="A546" s="27">
        <v>45852</v>
      </c>
      <c r="B546" s="10" t="s">
        <v>2115</v>
      </c>
      <c r="C546" s="10" t="s">
        <v>2116</v>
      </c>
      <c r="D546" s="10" t="s">
        <v>2117</v>
      </c>
      <c r="E546" s="27">
        <v>45847</v>
      </c>
      <c r="F546" s="27">
        <v>45849</v>
      </c>
      <c r="G546" s="28">
        <v>54276000</v>
      </c>
      <c r="H546" s="10">
        <v>9851</v>
      </c>
      <c r="I546" s="28">
        <f>IF(B546="","",_xlfn.XLOOKUP(H546,'EV 업데이트'!C:C,'EV 업데이트'!X:X))</f>
        <v>8</v>
      </c>
      <c r="J546" s="10" t="str">
        <f>IF(A546="","",IFERROR(_xlfn.XLOOKUP(H546,'EV 업데이트'!C:C,'EV 업데이트'!Y:Y),""))</f>
        <v>주식회사 화이트큐브</v>
      </c>
      <c r="K546" s="10" t="str">
        <f>IF(A546="","",IFERROR(_xlfn.XLOOKUP(H546,'EV 업데이트'!C:C,'EV 업데이트'!W:W),""))</f>
        <v>New Model Y RWD</v>
      </c>
      <c r="L546" s="27">
        <f>IF(A546="","",E546+9)</f>
        <v>45856</v>
      </c>
      <c r="M546" s="10" t="str">
        <f>IF(B546="","",_xlfn.XLOOKUP(H546,'EV 업데이트'!C:C,'EV 업데이트'!G:G))</f>
        <v>지급신청(출고)</v>
      </c>
      <c r="N546" s="10" t="s">
        <v>247</v>
      </c>
      <c r="O546" s="10" t="s">
        <v>587</v>
      </c>
    </row>
    <row r="547" spans="1:15" hidden="1">
      <c r="A547" s="27">
        <v>45852</v>
      </c>
      <c r="B547" s="10" t="s">
        <v>2118</v>
      </c>
      <c r="C547" s="10" t="s">
        <v>2119</v>
      </c>
      <c r="D547" s="10" t="s">
        <v>2120</v>
      </c>
      <c r="E547" s="27">
        <v>45847</v>
      </c>
      <c r="F547" s="27">
        <v>45849</v>
      </c>
      <c r="G547" s="28">
        <v>54276000</v>
      </c>
      <c r="H547" s="10">
        <v>9851</v>
      </c>
      <c r="I547" s="28">
        <f>IF(B547="","",_xlfn.XLOOKUP(H547,'EV 업데이트'!C:C,'EV 업데이트'!X:X))</f>
        <v>8</v>
      </c>
      <c r="J547" s="10" t="str">
        <f>IF(A547="","",IFERROR(_xlfn.XLOOKUP(H547,'EV 업데이트'!C:C,'EV 업데이트'!Y:Y),""))</f>
        <v>주식회사 화이트큐브</v>
      </c>
      <c r="K547" s="10" t="str">
        <f>IF(A547="","",IFERROR(_xlfn.XLOOKUP(H547,'EV 업데이트'!C:C,'EV 업데이트'!W:W),""))</f>
        <v>New Model Y RWD</v>
      </c>
      <c r="L547" s="27">
        <f>IF(A547="","",E547+9)</f>
        <v>45856</v>
      </c>
      <c r="M547" s="10" t="str">
        <f>IF(B547="","",_xlfn.XLOOKUP(H547,'EV 업데이트'!C:C,'EV 업데이트'!G:G))</f>
        <v>지급신청(출고)</v>
      </c>
      <c r="N547" s="10" t="s">
        <v>247</v>
      </c>
      <c r="O547" s="10" t="s">
        <v>587</v>
      </c>
    </row>
    <row r="548" spans="1:15" hidden="1">
      <c r="A548" s="27">
        <v>45852</v>
      </c>
      <c r="B548" s="10" t="s">
        <v>2121</v>
      </c>
      <c r="C548" s="10" t="s">
        <v>2122</v>
      </c>
      <c r="D548" s="10" t="s">
        <v>2123</v>
      </c>
      <c r="E548" s="27">
        <v>45847</v>
      </c>
      <c r="F548" s="27">
        <v>45849</v>
      </c>
      <c r="G548" s="28">
        <v>54276000</v>
      </c>
      <c r="H548" s="10">
        <v>9851</v>
      </c>
      <c r="I548" s="28">
        <f>IF(B548="","",_xlfn.XLOOKUP(H548,'EV 업데이트'!C:C,'EV 업데이트'!X:X))</f>
        <v>8</v>
      </c>
      <c r="J548" s="10" t="str">
        <f>IF(A548="","",IFERROR(_xlfn.XLOOKUP(H548,'EV 업데이트'!C:C,'EV 업데이트'!Y:Y),""))</f>
        <v>주식회사 화이트큐브</v>
      </c>
      <c r="K548" s="10" t="str">
        <f>IF(A548="","",IFERROR(_xlfn.XLOOKUP(H548,'EV 업데이트'!C:C,'EV 업데이트'!W:W),""))</f>
        <v>New Model Y RWD</v>
      </c>
      <c r="L548" s="27">
        <f>IF(A548="","",E548+9)</f>
        <v>45856</v>
      </c>
      <c r="M548" s="10" t="str">
        <f>IF(B548="","",_xlfn.XLOOKUP(H548,'EV 업데이트'!C:C,'EV 업데이트'!G:G))</f>
        <v>지급신청(출고)</v>
      </c>
      <c r="N548" s="10" t="s">
        <v>247</v>
      </c>
      <c r="O548" s="10" t="s">
        <v>587</v>
      </c>
    </row>
    <row r="549" spans="1:15" hidden="1">
      <c r="A549" s="27">
        <v>45854</v>
      </c>
      <c r="B549" s="10" t="s">
        <v>426</v>
      </c>
      <c r="C549" s="10" t="s">
        <v>2124</v>
      </c>
      <c r="D549" s="10" t="s">
        <v>2125</v>
      </c>
      <c r="E549" s="27">
        <v>45848</v>
      </c>
      <c r="F549" s="27">
        <v>45852</v>
      </c>
      <c r="G549" s="28">
        <v>55749000</v>
      </c>
      <c r="H549" s="10">
        <v>10158</v>
      </c>
      <c r="I549" s="28">
        <f>IF(B549="","",_xlfn.XLOOKUP(H549,'EV 업데이트'!C:C,'EV 업데이트'!X:X))</f>
        <v>1</v>
      </c>
      <c r="J549" s="10" t="str">
        <f>IF(A549="","",IFERROR(_xlfn.XLOOKUP(H549,'EV 업데이트'!C:C,'EV 업데이트'!Y:Y),""))</f>
        <v>신한카드 주식회사</v>
      </c>
      <c r="K549" s="10" t="str">
        <f>IF(A549="","",IFERROR(_xlfn.XLOOKUP(H549,'EV 업데이트'!C:C,'EV 업데이트'!W:W),""))</f>
        <v>New Model Y RWD</v>
      </c>
      <c r="L549" s="27">
        <f>IF(A549="","",E549+9)</f>
        <v>45857</v>
      </c>
      <c r="M549" s="10" t="str">
        <f>IF(B549="","",_xlfn.XLOOKUP(H549,'EV 업데이트'!C:C,'EV 업데이트'!G:G))</f>
        <v>지급신청(출고)</v>
      </c>
      <c r="N549" s="10" t="s">
        <v>247</v>
      </c>
      <c r="O549" s="10" t="s">
        <v>587</v>
      </c>
    </row>
    <row r="550" spans="1:15" hidden="1">
      <c r="A550" s="27">
        <v>45854</v>
      </c>
      <c r="B550" s="10" t="s">
        <v>427</v>
      </c>
      <c r="C550" s="10" t="s">
        <v>2126</v>
      </c>
      <c r="D550" s="10" t="s">
        <v>2127</v>
      </c>
      <c r="E550" s="27">
        <v>45848</v>
      </c>
      <c r="F550" s="27">
        <v>45852</v>
      </c>
      <c r="G550" s="28">
        <v>55749000</v>
      </c>
      <c r="H550" s="10">
        <v>10157</v>
      </c>
      <c r="I550" s="28">
        <f>IF(B550="","",_xlfn.XLOOKUP(H550,'EV 업데이트'!C:C,'EV 업데이트'!X:X))</f>
        <v>1</v>
      </c>
      <c r="J550" s="10" t="str">
        <f>IF(A550="","",IFERROR(_xlfn.XLOOKUP(H550,'EV 업데이트'!C:C,'EV 업데이트'!Y:Y),""))</f>
        <v>신한카드 주식회사</v>
      </c>
      <c r="K550" s="10" t="str">
        <f>IF(A550="","",IFERROR(_xlfn.XLOOKUP(H550,'EV 업데이트'!C:C,'EV 업데이트'!W:W),""))</f>
        <v>New Model Y RWD</v>
      </c>
      <c r="L550" s="27">
        <f>IF(A550="","",E550+9)</f>
        <v>45857</v>
      </c>
      <c r="M550" s="10" t="str">
        <f>IF(B550="","",_xlfn.XLOOKUP(H550,'EV 업데이트'!C:C,'EV 업데이트'!G:G))</f>
        <v>지급신청(출고)</v>
      </c>
      <c r="N550" s="10" t="s">
        <v>247</v>
      </c>
      <c r="O550" s="10" t="s">
        <v>587</v>
      </c>
    </row>
    <row r="551" spans="1:15" hidden="1">
      <c r="A551" s="27">
        <v>45854</v>
      </c>
      <c r="B551" s="10" t="s">
        <v>428</v>
      </c>
      <c r="C551" s="10" t="s">
        <v>2128</v>
      </c>
      <c r="D551" s="10" t="s">
        <v>2129</v>
      </c>
      <c r="E551" s="27">
        <v>45848</v>
      </c>
      <c r="F551" s="27">
        <v>45852</v>
      </c>
      <c r="G551" s="28">
        <v>55749000</v>
      </c>
      <c r="H551" s="10">
        <v>10155</v>
      </c>
      <c r="I551" s="28">
        <f>IF(B551="","",_xlfn.XLOOKUP(H551,'EV 업데이트'!C:C,'EV 업데이트'!X:X))</f>
        <v>1</v>
      </c>
      <c r="J551" s="10" t="str">
        <f>IF(A551="","",IFERROR(_xlfn.XLOOKUP(H551,'EV 업데이트'!C:C,'EV 업데이트'!Y:Y),""))</f>
        <v>신한카드 주식회사</v>
      </c>
      <c r="K551" s="10" t="str">
        <f>IF(A551="","",IFERROR(_xlfn.XLOOKUP(H551,'EV 업데이트'!C:C,'EV 업데이트'!W:W),""))</f>
        <v>New Model Y RWD</v>
      </c>
      <c r="L551" s="27">
        <f>IF(A551="","",E551+9)</f>
        <v>45857</v>
      </c>
      <c r="M551" s="10" t="str">
        <f>IF(B551="","",_xlfn.XLOOKUP(H551,'EV 업데이트'!C:C,'EV 업데이트'!G:G))</f>
        <v>지급신청(출고)</v>
      </c>
      <c r="N551" s="10" t="s">
        <v>247</v>
      </c>
      <c r="O551" s="10" t="s">
        <v>587</v>
      </c>
    </row>
    <row r="552" spans="1:15" hidden="1">
      <c r="A552" s="27">
        <v>45854</v>
      </c>
      <c r="B552" s="10" t="s">
        <v>422</v>
      </c>
      <c r="C552" s="10" t="s">
        <v>2130</v>
      </c>
      <c r="D552" s="10" t="s">
        <v>2131</v>
      </c>
      <c r="E552" s="27">
        <v>45848</v>
      </c>
      <c r="F552" s="27">
        <v>45853</v>
      </c>
      <c r="G552" s="28">
        <v>54276000</v>
      </c>
      <c r="H552" s="10">
        <v>10136</v>
      </c>
      <c r="I552" s="28">
        <f>IF(B552="","",_xlfn.XLOOKUP(H552,'EV 업데이트'!C:C,'EV 업데이트'!X:X))</f>
        <v>1</v>
      </c>
      <c r="J552" s="10" t="str">
        <f>IF(A552="","",IFERROR(_xlfn.XLOOKUP(H552,'EV 업데이트'!C:C,'EV 업데이트'!Y:Y),""))</f>
        <v>주식회사 붐렌트카</v>
      </c>
      <c r="K552" s="10" t="str">
        <f>IF(A552="","",IFERROR(_xlfn.XLOOKUP(H552,'EV 업데이트'!C:C,'EV 업데이트'!W:W),""))</f>
        <v>New Model Y RWD</v>
      </c>
      <c r="L552" s="27">
        <f>IF(A552="","",E552+9)</f>
        <v>45857</v>
      </c>
      <c r="M552" s="10" t="str">
        <f>IF(B552="","",_xlfn.XLOOKUP(H552,'EV 업데이트'!C:C,'EV 업데이트'!G:G))</f>
        <v>지급신청(출고)</v>
      </c>
      <c r="N552" s="10" t="s">
        <v>247</v>
      </c>
      <c r="O552" s="10" t="s">
        <v>587</v>
      </c>
    </row>
    <row r="553" spans="1:15" hidden="1">
      <c r="A553" s="27">
        <v>45854</v>
      </c>
      <c r="B553" s="10" t="s">
        <v>2132</v>
      </c>
      <c r="C553" s="10" t="s">
        <v>2133</v>
      </c>
      <c r="D553" s="10" t="s">
        <v>2134</v>
      </c>
      <c r="E553" s="27">
        <v>45849</v>
      </c>
      <c r="F553" s="27">
        <v>45853</v>
      </c>
      <c r="G553" s="28">
        <v>52990000</v>
      </c>
      <c r="H553" s="10">
        <v>9853</v>
      </c>
      <c r="I553" s="28">
        <f>IF(B553="","",_xlfn.XLOOKUP(H553,'EV 업데이트'!C:C,'EV 업데이트'!X:X))</f>
        <v>6</v>
      </c>
      <c r="J553" s="10" t="str">
        <f>IF(A553="","",IFERROR(_xlfn.XLOOKUP(H553,'EV 업데이트'!C:C,'EV 업데이트'!Y:Y),""))</f>
        <v>주식회사 화이트큐브</v>
      </c>
      <c r="K553" s="10" t="str">
        <f>IF(A553="","",IFERROR(_xlfn.XLOOKUP(H553,'EV 업데이트'!C:C,'EV 업데이트'!W:W),""))</f>
        <v>New Model Y RWD</v>
      </c>
      <c r="L553" s="27">
        <f>IF(A553="","",E553+9)</f>
        <v>45858</v>
      </c>
      <c r="M553" s="10" t="str">
        <f>IF(B553="","",_xlfn.XLOOKUP(H553,'EV 업데이트'!C:C,'EV 업데이트'!G:G))</f>
        <v>지급신청(출고)</v>
      </c>
      <c r="N553" s="10" t="s">
        <v>247</v>
      </c>
      <c r="O553" s="10" t="s">
        <v>587</v>
      </c>
    </row>
    <row r="554" spans="1:15" hidden="1">
      <c r="A554" s="27">
        <v>45854</v>
      </c>
      <c r="B554" s="10" t="s">
        <v>2135</v>
      </c>
      <c r="C554" s="10" t="s">
        <v>2136</v>
      </c>
      <c r="D554" s="10" t="s">
        <v>2137</v>
      </c>
      <c r="E554" s="27">
        <v>45849</v>
      </c>
      <c r="F554" s="27">
        <v>45853</v>
      </c>
      <c r="G554" s="28">
        <v>52990000</v>
      </c>
      <c r="H554" s="10">
        <v>9853</v>
      </c>
      <c r="I554" s="28">
        <f>IF(B554="","",_xlfn.XLOOKUP(H554,'EV 업데이트'!C:C,'EV 업데이트'!X:X))</f>
        <v>6</v>
      </c>
      <c r="J554" s="10" t="str">
        <f>IF(A554="","",IFERROR(_xlfn.XLOOKUP(H554,'EV 업데이트'!C:C,'EV 업데이트'!Y:Y),""))</f>
        <v>주식회사 화이트큐브</v>
      </c>
      <c r="K554" s="10" t="str">
        <f>IF(A554="","",IFERROR(_xlfn.XLOOKUP(H554,'EV 업데이트'!C:C,'EV 업데이트'!W:W),""))</f>
        <v>New Model Y RWD</v>
      </c>
      <c r="L554" s="27">
        <f t="shared" ref="L554:L558" si="0">IF(A554="","",E554+9)</f>
        <v>45858</v>
      </c>
      <c r="M554" s="10" t="str">
        <f>IF(B554="","",_xlfn.XLOOKUP(H554,'EV 업데이트'!C:C,'EV 업데이트'!G:G))</f>
        <v>지급신청(출고)</v>
      </c>
      <c r="N554" s="10" t="s">
        <v>247</v>
      </c>
      <c r="O554" s="10" t="s">
        <v>587</v>
      </c>
    </row>
    <row r="555" spans="1:15" hidden="1">
      <c r="A555" s="27">
        <v>45854</v>
      </c>
      <c r="B555" s="10" t="s">
        <v>2138</v>
      </c>
      <c r="C555" s="10" t="s">
        <v>2139</v>
      </c>
      <c r="D555" s="10" t="s">
        <v>2140</v>
      </c>
      <c r="E555" s="27">
        <v>45849</v>
      </c>
      <c r="F555" s="27">
        <v>45853</v>
      </c>
      <c r="G555" s="28">
        <v>52990000</v>
      </c>
      <c r="H555" s="10">
        <v>9853</v>
      </c>
      <c r="I555" s="28">
        <f>IF(B555="","",_xlfn.XLOOKUP(H555,'EV 업데이트'!C:C,'EV 업데이트'!X:X))</f>
        <v>6</v>
      </c>
      <c r="J555" s="10" t="str">
        <f>IF(A555="","",IFERROR(_xlfn.XLOOKUP(H555,'EV 업데이트'!C:C,'EV 업데이트'!Y:Y),""))</f>
        <v>주식회사 화이트큐브</v>
      </c>
      <c r="K555" s="10" t="str">
        <f>IF(A555="","",IFERROR(_xlfn.XLOOKUP(H555,'EV 업데이트'!C:C,'EV 업데이트'!W:W),""))</f>
        <v>New Model Y RWD</v>
      </c>
      <c r="L555" s="27">
        <f t="shared" si="0"/>
        <v>45858</v>
      </c>
      <c r="M555" s="10" t="str">
        <f>IF(B555="","",_xlfn.XLOOKUP(H555,'EV 업데이트'!C:C,'EV 업데이트'!G:G))</f>
        <v>지급신청(출고)</v>
      </c>
      <c r="N555" s="10" t="s">
        <v>247</v>
      </c>
      <c r="O555" s="10" t="s">
        <v>587</v>
      </c>
    </row>
    <row r="556" spans="1:15" hidden="1">
      <c r="A556" s="27">
        <v>45854</v>
      </c>
      <c r="B556" s="10" t="s">
        <v>2141</v>
      </c>
      <c r="C556" s="10" t="s">
        <v>2142</v>
      </c>
      <c r="D556" s="10" t="s">
        <v>2143</v>
      </c>
      <c r="E556" s="27">
        <v>45849</v>
      </c>
      <c r="F556" s="27">
        <v>45853</v>
      </c>
      <c r="G556" s="28">
        <v>52990000</v>
      </c>
      <c r="H556" s="10">
        <v>9853</v>
      </c>
      <c r="I556" s="28">
        <f>IF(B556="","",_xlfn.XLOOKUP(H556,'EV 업데이트'!C:C,'EV 업데이트'!X:X))</f>
        <v>6</v>
      </c>
      <c r="J556" s="10" t="str">
        <f>IF(A556="","",IFERROR(_xlfn.XLOOKUP(H556,'EV 업데이트'!C:C,'EV 업데이트'!Y:Y),""))</f>
        <v>주식회사 화이트큐브</v>
      </c>
      <c r="K556" s="10" t="str">
        <f>IF(A556="","",IFERROR(_xlfn.XLOOKUP(H556,'EV 업데이트'!C:C,'EV 업데이트'!W:W),""))</f>
        <v>New Model Y RWD</v>
      </c>
      <c r="L556" s="27">
        <f t="shared" si="0"/>
        <v>45858</v>
      </c>
      <c r="M556" s="10" t="str">
        <f>IF(B556="","",_xlfn.XLOOKUP(H556,'EV 업데이트'!C:C,'EV 업데이트'!G:G))</f>
        <v>지급신청(출고)</v>
      </c>
      <c r="N556" s="10" t="s">
        <v>247</v>
      </c>
      <c r="O556" s="10" t="s">
        <v>587</v>
      </c>
    </row>
    <row r="557" spans="1:15" hidden="1">
      <c r="A557" s="27">
        <v>45854</v>
      </c>
      <c r="B557" s="10" t="s">
        <v>2144</v>
      </c>
      <c r="C557" s="10" t="s">
        <v>2145</v>
      </c>
      <c r="D557" s="10" t="s">
        <v>2146</v>
      </c>
      <c r="E557" s="27">
        <v>45849</v>
      </c>
      <c r="F557" s="27">
        <v>45853</v>
      </c>
      <c r="G557" s="28">
        <v>54276000</v>
      </c>
      <c r="H557" s="10">
        <v>9853</v>
      </c>
      <c r="I557" s="28">
        <f>IF(B557="","",_xlfn.XLOOKUP(H557,'EV 업데이트'!C:C,'EV 업데이트'!X:X))</f>
        <v>6</v>
      </c>
      <c r="J557" s="10" t="str">
        <f>IF(A557="","",IFERROR(_xlfn.XLOOKUP(H557,'EV 업데이트'!C:C,'EV 업데이트'!Y:Y),""))</f>
        <v>주식회사 화이트큐브</v>
      </c>
      <c r="K557" s="10" t="str">
        <f>IF(A557="","",IFERROR(_xlfn.XLOOKUP(H557,'EV 업데이트'!C:C,'EV 업데이트'!W:W),""))</f>
        <v>New Model Y RWD</v>
      </c>
      <c r="L557" s="27">
        <f t="shared" si="0"/>
        <v>45858</v>
      </c>
      <c r="M557" s="10" t="str">
        <f>IF(B557="","",_xlfn.XLOOKUP(H557,'EV 업데이트'!C:C,'EV 업데이트'!G:G))</f>
        <v>지급신청(출고)</v>
      </c>
      <c r="N557" s="10" t="s">
        <v>247</v>
      </c>
      <c r="O557" s="10" t="s">
        <v>587</v>
      </c>
    </row>
    <row r="558" spans="1:15" hidden="1">
      <c r="A558" s="27">
        <v>45854</v>
      </c>
      <c r="B558" s="10" t="s">
        <v>2147</v>
      </c>
      <c r="C558" s="10" t="s">
        <v>2148</v>
      </c>
      <c r="D558" s="10" t="s">
        <v>2149</v>
      </c>
      <c r="E558" s="27">
        <v>45849</v>
      </c>
      <c r="F558" s="27">
        <v>45853</v>
      </c>
      <c r="G558" s="28">
        <v>54276000</v>
      </c>
      <c r="H558" s="10">
        <v>9853</v>
      </c>
      <c r="I558" s="28">
        <f>IF(B558="","",_xlfn.XLOOKUP(H558,'EV 업데이트'!C:C,'EV 업데이트'!X:X))</f>
        <v>6</v>
      </c>
      <c r="J558" s="10" t="str">
        <f>IF(A558="","",IFERROR(_xlfn.XLOOKUP(H558,'EV 업데이트'!C:C,'EV 업데이트'!Y:Y),""))</f>
        <v>주식회사 화이트큐브</v>
      </c>
      <c r="K558" s="10" t="str">
        <f>IF(A558="","",IFERROR(_xlfn.XLOOKUP(H558,'EV 업데이트'!C:C,'EV 업데이트'!W:W),""))</f>
        <v>New Model Y RWD</v>
      </c>
      <c r="L558" s="27">
        <f t="shared" ref="L558:L569" si="1">IF(A558="","",E558+9)</f>
        <v>45858</v>
      </c>
      <c r="M558" s="10" t="str">
        <f>IF(B558="","",_xlfn.XLOOKUP(H558,'EV 업데이트'!C:C,'EV 업데이트'!G:G))</f>
        <v>지급신청(출고)</v>
      </c>
      <c r="N558" s="10" t="s">
        <v>247</v>
      </c>
      <c r="O558" s="10" t="s">
        <v>587</v>
      </c>
    </row>
    <row r="559" spans="1:15" hidden="1">
      <c r="A559" s="27">
        <v>45854</v>
      </c>
      <c r="B559" s="53" t="s">
        <v>2150</v>
      </c>
      <c r="C559" s="53" t="s">
        <v>2151</v>
      </c>
      <c r="D559" s="53" t="s">
        <v>2152</v>
      </c>
      <c r="E559" s="27">
        <v>45852</v>
      </c>
      <c r="F559" s="27">
        <v>45853</v>
      </c>
      <c r="G559" s="28">
        <v>52990000</v>
      </c>
      <c r="H559" s="10">
        <v>10473</v>
      </c>
      <c r="I559" s="28">
        <f>IF(B559="","",_xlfn.XLOOKUP(H559,'EV 업데이트'!C:C,'EV 업데이트'!X:X))</f>
        <v>2</v>
      </c>
      <c r="J559" s="10" t="str">
        <f>IF(A559="","",IFERROR(_xlfn.XLOOKUP(H559,'EV 업데이트'!C:C,'EV 업데이트'!Y:Y),""))</f>
        <v>주식회사 빌려볼카</v>
      </c>
      <c r="K559" s="10" t="str">
        <f>IF(A559="","",IFERROR(_xlfn.XLOOKUP(H559,'EV 업데이트'!C:C,'EV 업데이트'!W:W),""))</f>
        <v>New Model Y RWD</v>
      </c>
      <c r="L559" s="27">
        <f t="shared" si="1"/>
        <v>45861</v>
      </c>
      <c r="M559" s="10" t="str">
        <f>IF(B559="","",_xlfn.XLOOKUP(H559,'EV 업데이트'!C:C,'EV 업데이트'!G:G))</f>
        <v>지급신청(출고)</v>
      </c>
      <c r="N559" s="10" t="s">
        <v>247</v>
      </c>
      <c r="O559" s="10" t="s">
        <v>587</v>
      </c>
    </row>
    <row r="560" spans="1:15" hidden="1">
      <c r="A560" s="27">
        <v>45854</v>
      </c>
      <c r="B560" s="53" t="s">
        <v>2153</v>
      </c>
      <c r="C560" s="53" t="s">
        <v>2154</v>
      </c>
      <c r="D560" s="53" t="s">
        <v>2155</v>
      </c>
      <c r="E560" s="27">
        <v>45852</v>
      </c>
      <c r="F560" s="27">
        <v>45853</v>
      </c>
      <c r="G560" s="28">
        <v>52990000</v>
      </c>
      <c r="H560" s="10">
        <v>10473</v>
      </c>
      <c r="I560" s="28">
        <f>IF(B560="","",_xlfn.XLOOKUP(H560,'EV 업데이트'!C:C,'EV 업데이트'!X:X))</f>
        <v>2</v>
      </c>
      <c r="J560" s="10" t="str">
        <f>IF(A560="","",IFERROR(_xlfn.XLOOKUP(H560,'EV 업데이트'!C:C,'EV 업데이트'!Y:Y),""))</f>
        <v>주식회사 빌려볼카</v>
      </c>
      <c r="K560" s="10" t="str">
        <f>IF(A560="","",IFERROR(_xlfn.XLOOKUP(H560,'EV 업데이트'!C:C,'EV 업데이트'!W:W),""))</f>
        <v>New Model Y RWD</v>
      </c>
      <c r="L560" s="27">
        <f t="shared" si="1"/>
        <v>45861</v>
      </c>
      <c r="M560" s="10" t="str">
        <f>IF(B560="","",_xlfn.XLOOKUP(H560,'EV 업데이트'!C:C,'EV 업데이트'!G:G))</f>
        <v>지급신청(출고)</v>
      </c>
      <c r="N560" s="10" t="s">
        <v>247</v>
      </c>
      <c r="O560" s="10" t="s">
        <v>587</v>
      </c>
    </row>
    <row r="561" spans="1:15" hidden="1">
      <c r="A561" s="27">
        <v>45855</v>
      </c>
      <c r="B561" s="10" t="s">
        <v>2156</v>
      </c>
      <c r="C561" s="10" t="s">
        <v>2157</v>
      </c>
      <c r="D561" s="10" t="s">
        <v>2158</v>
      </c>
      <c r="E561" s="27">
        <v>45849</v>
      </c>
      <c r="F561" s="27">
        <v>45854</v>
      </c>
      <c r="G561" s="28">
        <v>54276000</v>
      </c>
      <c r="H561" s="10">
        <v>9737</v>
      </c>
      <c r="I561" s="28">
        <v>3</v>
      </c>
      <c r="J561" s="10" t="str">
        <f>IF(A561="","",IFERROR(_xlfn.XLOOKUP(H561,'EV 업데이트'!C:C,'EV 업데이트'!Y:Y),""))</f>
        <v>차놀자렌트카 주식회사</v>
      </c>
      <c r="K561" s="10" t="str">
        <f>IF(A561="","",IFERROR(_xlfn.XLOOKUP(H561,'EV 업데이트'!C:C,'EV 업데이트'!W:W),""))</f>
        <v>New Model Y RWD</v>
      </c>
      <c r="L561" s="27">
        <f t="shared" si="1"/>
        <v>45858</v>
      </c>
      <c r="M561" s="10" t="str">
        <f>IF(B561="","",_xlfn.XLOOKUP(H561,'EV 업데이트'!C:C,'EV 업데이트'!G:G))</f>
        <v>지급신청(출고)</v>
      </c>
      <c r="N561" s="10" t="s">
        <v>247</v>
      </c>
      <c r="O561" s="10" t="s">
        <v>587</v>
      </c>
    </row>
    <row r="562" spans="1:15" hidden="1">
      <c r="A562" s="27">
        <v>45855</v>
      </c>
      <c r="B562" s="10" t="s">
        <v>2159</v>
      </c>
      <c r="C562" s="10" t="s">
        <v>2160</v>
      </c>
      <c r="D562" s="10" t="s">
        <v>2161</v>
      </c>
      <c r="E562" s="27">
        <v>45849</v>
      </c>
      <c r="F562" s="27">
        <v>45854</v>
      </c>
      <c r="G562" s="28">
        <v>54276000</v>
      </c>
      <c r="H562" s="10">
        <v>9737</v>
      </c>
      <c r="I562" s="28">
        <v>3</v>
      </c>
      <c r="J562" s="10" t="str">
        <f>IF(A562="","",IFERROR(_xlfn.XLOOKUP(H562,'EV 업데이트'!C:C,'EV 업데이트'!Y:Y),""))</f>
        <v>차놀자렌트카 주식회사</v>
      </c>
      <c r="K562" s="10" t="str">
        <f>IF(A562="","",IFERROR(_xlfn.XLOOKUP(H562,'EV 업데이트'!C:C,'EV 업데이트'!W:W),""))</f>
        <v>New Model Y RWD</v>
      </c>
      <c r="L562" s="27">
        <f t="shared" si="1"/>
        <v>45858</v>
      </c>
      <c r="M562" s="10" t="str">
        <f>IF(B562="","",_xlfn.XLOOKUP(H562,'EV 업데이트'!C:C,'EV 업데이트'!G:G))</f>
        <v>지급신청(출고)</v>
      </c>
      <c r="N562" s="10" t="s">
        <v>247</v>
      </c>
      <c r="O562" s="10" t="s">
        <v>587</v>
      </c>
    </row>
    <row r="563" spans="1:15" hidden="1">
      <c r="A563" s="27">
        <v>45855</v>
      </c>
      <c r="B563" s="10" t="s">
        <v>2162</v>
      </c>
      <c r="C563" s="10" t="s">
        <v>2163</v>
      </c>
      <c r="D563" s="10" t="s">
        <v>2164</v>
      </c>
      <c r="E563" s="27">
        <v>45849</v>
      </c>
      <c r="F563" s="27">
        <v>45854</v>
      </c>
      <c r="G563" s="28">
        <v>54276000</v>
      </c>
      <c r="H563" s="10">
        <v>9737</v>
      </c>
      <c r="I563" s="28">
        <v>3</v>
      </c>
      <c r="J563" s="10" t="str">
        <f>IF(A563="","",IFERROR(_xlfn.XLOOKUP(H563,'EV 업데이트'!C:C,'EV 업데이트'!Y:Y),""))</f>
        <v>차놀자렌트카 주식회사</v>
      </c>
      <c r="K563" s="10" t="str">
        <f>IF(A563="","",IFERROR(_xlfn.XLOOKUP(H563,'EV 업데이트'!C:C,'EV 업데이트'!W:W),""))</f>
        <v>New Model Y RWD</v>
      </c>
      <c r="L563" s="27">
        <f t="shared" si="1"/>
        <v>45858</v>
      </c>
      <c r="M563" s="10" t="str">
        <f>IF(B563="","",_xlfn.XLOOKUP(H563,'EV 업데이트'!C:C,'EV 업데이트'!G:G))</f>
        <v>지급신청(출고)</v>
      </c>
      <c r="N563" s="10" t="s">
        <v>247</v>
      </c>
      <c r="O563" s="10" t="s">
        <v>587</v>
      </c>
    </row>
    <row r="564" spans="1:15" hidden="1">
      <c r="A564" s="27">
        <v>45855</v>
      </c>
      <c r="B564" s="53" t="s">
        <v>429</v>
      </c>
      <c r="C564" s="53" t="s">
        <v>2165</v>
      </c>
      <c r="D564" s="53" t="s">
        <v>2166</v>
      </c>
      <c r="E564" s="27">
        <v>45849</v>
      </c>
      <c r="F564" s="27">
        <v>45852</v>
      </c>
      <c r="G564" s="28">
        <v>50676000</v>
      </c>
      <c r="H564" s="10">
        <v>10305</v>
      </c>
      <c r="I564" s="28">
        <f>IF(B564="","",_xlfn.XLOOKUP(H564,'EV 업데이트'!C:C,'EV 업데이트'!X:X))</f>
        <v>1</v>
      </c>
      <c r="J564" s="10" t="str">
        <f>IF(A564="","",IFERROR(_xlfn.XLOOKUP(H564,'EV 업데이트'!C:C,'EV 업데이트'!Y:Y),""))</f>
        <v>삼성카드 주식회사</v>
      </c>
      <c r="K564" s="10" t="str">
        <f>IF(A564="","",IFERROR(_xlfn.XLOOKUP(H564,'EV 업데이트'!C:C,'EV 업데이트'!W:W),""))</f>
        <v>Model 3 RWD</v>
      </c>
      <c r="L564" s="27">
        <f>IF(A564="","",E564+9)</f>
        <v>45858</v>
      </c>
      <c r="M564" s="10" t="str">
        <f>IF(B564="","",_xlfn.XLOOKUP(H564,'EV 업데이트'!C:C,'EV 업데이트'!G:G))</f>
        <v>지급신청(출고)</v>
      </c>
      <c r="N564" s="10" t="s">
        <v>247</v>
      </c>
      <c r="O564" s="10" t="s">
        <v>587</v>
      </c>
    </row>
    <row r="565" spans="1:15" hidden="1">
      <c r="A565" s="27">
        <v>45855</v>
      </c>
      <c r="B565" s="53" t="s">
        <v>2167</v>
      </c>
      <c r="C565" s="53" t="s">
        <v>2168</v>
      </c>
      <c r="D565" s="53" t="s">
        <v>2169</v>
      </c>
      <c r="E565" s="27">
        <v>45849</v>
      </c>
      <c r="F565" s="27">
        <v>45852</v>
      </c>
      <c r="G565" s="28">
        <v>54276000</v>
      </c>
      <c r="H565" s="10">
        <v>10307</v>
      </c>
      <c r="I565" s="28">
        <f>IF(B565="","",_xlfn.XLOOKUP(H565,'EV 업데이트'!C:C,'EV 업데이트'!X:X))</f>
        <v>50</v>
      </c>
      <c r="J565" s="10" t="str">
        <f>IF(A565="","",IFERROR(_xlfn.XLOOKUP(H565,'EV 업데이트'!C:C,'EV 업데이트'!Y:Y),""))</f>
        <v>삼성카드 주식회사</v>
      </c>
      <c r="K565" s="10" t="str">
        <f>IF(A565="","",IFERROR(_xlfn.XLOOKUP(H565,'EV 업데이트'!C:C,'EV 업데이트'!W:W),""))</f>
        <v>New Model Y RWD</v>
      </c>
      <c r="L565" s="27">
        <f>IF(A565="","",E565+9)</f>
        <v>45858</v>
      </c>
      <c r="M565" s="10" t="str">
        <f>IF(B565="","",_xlfn.XLOOKUP(H565,'EV 업데이트'!C:C,'EV 업데이트'!G:G))</f>
        <v>지급신청(출고)</v>
      </c>
      <c r="N565" s="10" t="s">
        <v>247</v>
      </c>
      <c r="O565" s="10" t="s">
        <v>587</v>
      </c>
    </row>
    <row r="566" spans="1:15" hidden="1">
      <c r="A566" s="27">
        <v>45855</v>
      </c>
      <c r="B566" s="53" t="s">
        <v>2170</v>
      </c>
      <c r="C566" s="53" t="s">
        <v>2171</v>
      </c>
      <c r="D566" s="53" t="s">
        <v>2172</v>
      </c>
      <c r="E566" s="27">
        <v>45849</v>
      </c>
      <c r="F566" s="27">
        <v>45852</v>
      </c>
      <c r="G566" s="28">
        <v>54276000</v>
      </c>
      <c r="H566" s="10">
        <v>10307</v>
      </c>
      <c r="I566" s="28">
        <f>IF(B566="","",_xlfn.XLOOKUP(H566,'EV 업데이트'!C:C,'EV 업데이트'!X:X))</f>
        <v>50</v>
      </c>
      <c r="J566" s="10" t="str">
        <f>IF(A566="","",IFERROR(_xlfn.XLOOKUP(H566,'EV 업데이트'!C:C,'EV 업데이트'!Y:Y),""))</f>
        <v>삼성카드 주식회사</v>
      </c>
      <c r="K566" s="10" t="str">
        <f>IF(A566="","",IFERROR(_xlfn.XLOOKUP(H566,'EV 업데이트'!C:C,'EV 업데이트'!W:W),""))</f>
        <v>New Model Y RWD</v>
      </c>
      <c r="L566" s="27">
        <f>IF(A566="","",E566+9)</f>
        <v>45858</v>
      </c>
      <c r="M566" s="10" t="str">
        <f>IF(B566="","",_xlfn.XLOOKUP(H566,'EV 업데이트'!C:C,'EV 업데이트'!G:G))</f>
        <v>지급신청(출고)</v>
      </c>
      <c r="N566" s="10" t="s">
        <v>247</v>
      </c>
      <c r="O566" s="10" t="s">
        <v>587</v>
      </c>
    </row>
    <row r="567" spans="1:15" hidden="1">
      <c r="A567" s="27">
        <v>45855</v>
      </c>
      <c r="B567" s="53" t="s">
        <v>2173</v>
      </c>
      <c r="C567" s="53" t="s">
        <v>2174</v>
      </c>
      <c r="D567" s="53" t="s">
        <v>2175</v>
      </c>
      <c r="E567" s="27">
        <v>45849</v>
      </c>
      <c r="F567" s="27">
        <v>45852</v>
      </c>
      <c r="G567" s="28">
        <v>54276000</v>
      </c>
      <c r="H567" s="10">
        <v>10307</v>
      </c>
      <c r="I567" s="28">
        <f>IF(B567="","",_xlfn.XLOOKUP(H567,'EV 업데이트'!C:C,'EV 업데이트'!X:X))</f>
        <v>50</v>
      </c>
      <c r="J567" s="10" t="str">
        <f>IF(A567="","",IFERROR(_xlfn.XLOOKUP(H567,'EV 업데이트'!C:C,'EV 업데이트'!Y:Y),""))</f>
        <v>삼성카드 주식회사</v>
      </c>
      <c r="K567" s="10" t="str">
        <f>IF(A567="","",IFERROR(_xlfn.XLOOKUP(H567,'EV 업데이트'!C:C,'EV 업데이트'!W:W),""))</f>
        <v>New Model Y RWD</v>
      </c>
      <c r="L567" s="27">
        <f>IF(A567="","",E567+9)</f>
        <v>45858</v>
      </c>
      <c r="M567" s="10" t="str">
        <f>IF(B567="","",_xlfn.XLOOKUP(H567,'EV 업데이트'!C:C,'EV 업데이트'!G:G))</f>
        <v>지급신청(출고)</v>
      </c>
      <c r="N567" s="10" t="s">
        <v>247</v>
      </c>
      <c r="O567" s="10" t="s">
        <v>587</v>
      </c>
    </row>
    <row r="568" spans="1:15" hidden="1">
      <c r="A568" s="27">
        <v>45855</v>
      </c>
      <c r="B568" s="53" t="s">
        <v>2176</v>
      </c>
      <c r="C568" s="53" t="s">
        <v>2177</v>
      </c>
      <c r="D568" s="53" t="s">
        <v>2178</v>
      </c>
      <c r="E568" s="27">
        <v>45849</v>
      </c>
      <c r="F568" s="27">
        <v>45852</v>
      </c>
      <c r="G568" s="28">
        <v>54276000</v>
      </c>
      <c r="H568" s="10">
        <v>10307</v>
      </c>
      <c r="I568" s="28">
        <f>IF(B568="","",_xlfn.XLOOKUP(H568,'EV 업데이트'!C:C,'EV 업데이트'!X:X))</f>
        <v>50</v>
      </c>
      <c r="J568" s="10" t="str">
        <f>IF(A568="","",IFERROR(_xlfn.XLOOKUP(H568,'EV 업데이트'!C:C,'EV 업데이트'!Y:Y),""))</f>
        <v>삼성카드 주식회사</v>
      </c>
      <c r="K568" s="10" t="str">
        <f>IF(A568="","",IFERROR(_xlfn.XLOOKUP(H568,'EV 업데이트'!C:C,'EV 업데이트'!W:W),""))</f>
        <v>New Model Y RWD</v>
      </c>
      <c r="L568" s="27">
        <f>IF(A568="","",E568+9)</f>
        <v>45858</v>
      </c>
      <c r="M568" s="10" t="str">
        <f>IF(B568="","",_xlfn.XLOOKUP(H568,'EV 업데이트'!C:C,'EV 업데이트'!G:G))</f>
        <v>지급신청(출고)</v>
      </c>
      <c r="N568" s="10" t="s">
        <v>247</v>
      </c>
      <c r="O568" s="10" t="s">
        <v>587</v>
      </c>
    </row>
    <row r="569" spans="1:15" hidden="1">
      <c r="A569" s="27">
        <v>45855</v>
      </c>
      <c r="B569" s="53" t="s">
        <v>2179</v>
      </c>
      <c r="C569" s="53" t="s">
        <v>2180</v>
      </c>
      <c r="D569" s="53" t="s">
        <v>2181</v>
      </c>
      <c r="E569" s="27">
        <v>45849</v>
      </c>
      <c r="F569" s="27">
        <v>45852</v>
      </c>
      <c r="G569" s="28">
        <v>54276000</v>
      </c>
      <c r="H569" s="10">
        <v>10307</v>
      </c>
      <c r="I569" s="28">
        <f>IF(B569="","",_xlfn.XLOOKUP(H569,'EV 업데이트'!C:C,'EV 업데이트'!X:X))</f>
        <v>50</v>
      </c>
      <c r="J569" s="10" t="str">
        <f>IF(A569="","",IFERROR(_xlfn.XLOOKUP(H569,'EV 업데이트'!C:C,'EV 업데이트'!Y:Y),""))</f>
        <v>삼성카드 주식회사</v>
      </c>
      <c r="K569" s="10" t="str">
        <f>IF(A569="","",IFERROR(_xlfn.XLOOKUP(H569,'EV 업데이트'!C:C,'EV 업데이트'!W:W),""))</f>
        <v>New Model Y RWD</v>
      </c>
      <c r="L569" s="27">
        <f>IF(A569="","",E569+9)</f>
        <v>45858</v>
      </c>
      <c r="M569" s="10" t="str">
        <f>IF(B569="","",_xlfn.XLOOKUP(H569,'EV 업데이트'!C:C,'EV 업데이트'!G:G))</f>
        <v>지급신청(출고)</v>
      </c>
      <c r="N569" s="10" t="s">
        <v>247</v>
      </c>
      <c r="O569" s="10" t="s">
        <v>587</v>
      </c>
    </row>
    <row r="570" spans="1:15" hidden="1">
      <c r="A570" s="27">
        <v>45855</v>
      </c>
      <c r="B570" s="53" t="s">
        <v>2182</v>
      </c>
      <c r="C570" s="53" t="s">
        <v>2183</v>
      </c>
      <c r="D570" s="53" t="s">
        <v>2184</v>
      </c>
      <c r="E570" s="27">
        <v>45849</v>
      </c>
      <c r="F570" s="27">
        <v>45852</v>
      </c>
      <c r="G570" s="28">
        <v>54276000</v>
      </c>
      <c r="H570" s="10">
        <v>10307</v>
      </c>
      <c r="I570" s="28">
        <f>IF(B570="","",_xlfn.XLOOKUP(H570,'EV 업데이트'!C:C,'EV 업데이트'!X:X))</f>
        <v>50</v>
      </c>
      <c r="J570" s="10" t="str">
        <f>IF(A570="","",IFERROR(_xlfn.XLOOKUP(H570,'EV 업데이트'!C:C,'EV 업데이트'!Y:Y),""))</f>
        <v>삼성카드 주식회사</v>
      </c>
      <c r="K570" s="10" t="str">
        <f>IF(A570="","",IFERROR(_xlfn.XLOOKUP(H570,'EV 업데이트'!C:C,'EV 업데이트'!W:W),""))</f>
        <v>New Model Y RWD</v>
      </c>
      <c r="L570" s="27">
        <f>IF(A570="","",E570+9)</f>
        <v>45858</v>
      </c>
      <c r="M570" s="10" t="str">
        <f>IF(B570="","",_xlfn.XLOOKUP(H570,'EV 업데이트'!C:C,'EV 업데이트'!G:G))</f>
        <v>지급신청(출고)</v>
      </c>
      <c r="N570" s="10" t="s">
        <v>247</v>
      </c>
      <c r="O570" s="10" t="s">
        <v>587</v>
      </c>
    </row>
    <row r="571" spans="1:15" hidden="1">
      <c r="A571" s="27">
        <v>45855</v>
      </c>
      <c r="B571" s="53" t="s">
        <v>2185</v>
      </c>
      <c r="C571" s="53" t="s">
        <v>2186</v>
      </c>
      <c r="D571" s="53" t="s">
        <v>2187</v>
      </c>
      <c r="E571" s="27">
        <v>45849</v>
      </c>
      <c r="F571" s="27">
        <v>45852</v>
      </c>
      <c r="G571" s="28">
        <v>54276000</v>
      </c>
      <c r="H571" s="10">
        <v>10307</v>
      </c>
      <c r="I571" s="28">
        <f>IF(B571="","",_xlfn.XLOOKUP(H571,'EV 업데이트'!C:C,'EV 업데이트'!X:X))</f>
        <v>50</v>
      </c>
      <c r="J571" s="10" t="str">
        <f>IF(A571="","",IFERROR(_xlfn.XLOOKUP(H571,'EV 업데이트'!C:C,'EV 업데이트'!Y:Y),""))</f>
        <v>삼성카드 주식회사</v>
      </c>
      <c r="K571" s="10" t="str">
        <f>IF(A571="","",IFERROR(_xlfn.XLOOKUP(H571,'EV 업데이트'!C:C,'EV 업데이트'!W:W),""))</f>
        <v>New Model Y RWD</v>
      </c>
      <c r="L571" s="27">
        <f>IF(A571="","",E571+9)</f>
        <v>45858</v>
      </c>
      <c r="M571" s="10" t="str">
        <f>IF(B571="","",_xlfn.XLOOKUP(H571,'EV 업데이트'!C:C,'EV 업데이트'!G:G))</f>
        <v>지급신청(출고)</v>
      </c>
      <c r="N571" s="10" t="s">
        <v>247</v>
      </c>
      <c r="O571" s="10" t="s">
        <v>587</v>
      </c>
    </row>
    <row r="572" spans="1:15" hidden="1">
      <c r="A572" s="27">
        <v>45855</v>
      </c>
      <c r="B572" s="53" t="s">
        <v>2188</v>
      </c>
      <c r="C572" s="53" t="s">
        <v>2189</v>
      </c>
      <c r="D572" s="53" t="s">
        <v>2190</v>
      </c>
      <c r="E572" s="27">
        <v>45849</v>
      </c>
      <c r="F572" s="27">
        <v>45852</v>
      </c>
      <c r="G572" s="28">
        <v>54276000</v>
      </c>
      <c r="H572" s="10">
        <v>10307</v>
      </c>
      <c r="I572" s="28">
        <f>IF(B572="","",_xlfn.XLOOKUP(H572,'EV 업데이트'!C:C,'EV 업데이트'!X:X))</f>
        <v>50</v>
      </c>
      <c r="J572" s="10" t="str">
        <f>IF(A572="","",IFERROR(_xlfn.XLOOKUP(H572,'EV 업데이트'!C:C,'EV 업데이트'!Y:Y),""))</f>
        <v>삼성카드 주식회사</v>
      </c>
      <c r="K572" s="10" t="str">
        <f>IF(A572="","",IFERROR(_xlfn.XLOOKUP(H572,'EV 업데이트'!C:C,'EV 업데이트'!W:W),""))</f>
        <v>New Model Y RWD</v>
      </c>
      <c r="L572" s="27">
        <f>IF(A572="","",E572+9)</f>
        <v>45858</v>
      </c>
      <c r="M572" s="10" t="str">
        <f>IF(B572="","",_xlfn.XLOOKUP(H572,'EV 업데이트'!C:C,'EV 업데이트'!G:G))</f>
        <v>지급신청(출고)</v>
      </c>
      <c r="N572" s="10" t="s">
        <v>247</v>
      </c>
      <c r="O572" s="10" t="s">
        <v>587</v>
      </c>
    </row>
    <row r="573" spans="1:15" hidden="1">
      <c r="A573" s="27">
        <v>45855</v>
      </c>
      <c r="B573" s="53" t="s">
        <v>2191</v>
      </c>
      <c r="C573" s="53" t="s">
        <v>2192</v>
      </c>
      <c r="D573" s="53" t="s">
        <v>2193</v>
      </c>
      <c r="E573" s="27">
        <v>45849</v>
      </c>
      <c r="F573" s="27">
        <v>45852</v>
      </c>
      <c r="G573" s="28">
        <v>55562000</v>
      </c>
      <c r="H573" s="10">
        <v>10307</v>
      </c>
      <c r="I573" s="28">
        <f>IF(B573="","",_xlfn.XLOOKUP(H573,'EV 업데이트'!C:C,'EV 업데이트'!X:X))</f>
        <v>50</v>
      </c>
      <c r="J573" s="10" t="str">
        <f>IF(A573="","",IFERROR(_xlfn.XLOOKUP(H573,'EV 업데이트'!C:C,'EV 업데이트'!Y:Y),""))</f>
        <v>삼성카드 주식회사</v>
      </c>
      <c r="K573" s="10" t="str">
        <f>IF(A573="","",IFERROR(_xlfn.XLOOKUP(H573,'EV 업데이트'!C:C,'EV 업데이트'!W:W),""))</f>
        <v>New Model Y RWD</v>
      </c>
      <c r="L573" s="27">
        <f>IF(A573="","",E573+9)</f>
        <v>45858</v>
      </c>
      <c r="M573" s="10" t="str">
        <f>IF(B573="","",_xlfn.XLOOKUP(H573,'EV 업데이트'!C:C,'EV 업데이트'!G:G))</f>
        <v>지급신청(출고)</v>
      </c>
      <c r="N573" s="10" t="s">
        <v>247</v>
      </c>
      <c r="O573" s="10" t="s">
        <v>587</v>
      </c>
    </row>
    <row r="574" spans="1:15" hidden="1">
      <c r="A574" s="27">
        <v>45855</v>
      </c>
      <c r="B574" s="53" t="s">
        <v>2194</v>
      </c>
      <c r="C574" s="53" t="s">
        <v>2195</v>
      </c>
      <c r="D574" s="53" t="s">
        <v>2196</v>
      </c>
      <c r="E574" s="27">
        <v>45849</v>
      </c>
      <c r="F574" s="27">
        <v>45852</v>
      </c>
      <c r="G574" s="28">
        <v>55562000</v>
      </c>
      <c r="H574" s="10">
        <v>10307</v>
      </c>
      <c r="I574" s="28">
        <f>IF(B574="","",_xlfn.XLOOKUP(H574,'EV 업데이트'!C:C,'EV 업데이트'!X:X))</f>
        <v>50</v>
      </c>
      <c r="J574" s="10" t="str">
        <f>IF(A574="","",IFERROR(_xlfn.XLOOKUP(H574,'EV 업데이트'!C:C,'EV 업데이트'!Y:Y),""))</f>
        <v>삼성카드 주식회사</v>
      </c>
      <c r="K574" s="10" t="str">
        <f>IF(A574="","",IFERROR(_xlfn.XLOOKUP(H574,'EV 업데이트'!C:C,'EV 업데이트'!W:W),""))</f>
        <v>New Model Y RWD</v>
      </c>
      <c r="L574" s="27">
        <f>IF(A574="","",E574+9)</f>
        <v>45858</v>
      </c>
      <c r="M574" s="10" t="str">
        <f>IF(B574="","",_xlfn.XLOOKUP(H574,'EV 업데이트'!C:C,'EV 업데이트'!G:G))</f>
        <v>지급신청(출고)</v>
      </c>
      <c r="N574" s="10" t="s">
        <v>247</v>
      </c>
      <c r="O574" s="10" t="s">
        <v>587</v>
      </c>
    </row>
    <row r="575" spans="1:15" hidden="1">
      <c r="A575" s="27">
        <v>45855</v>
      </c>
      <c r="B575" s="53" t="s">
        <v>2197</v>
      </c>
      <c r="C575" s="53" t="s">
        <v>2198</v>
      </c>
      <c r="D575" s="53" t="s">
        <v>2199</v>
      </c>
      <c r="E575" s="27">
        <v>45849</v>
      </c>
      <c r="F575" s="27">
        <v>45852</v>
      </c>
      <c r="G575" s="28">
        <v>55562000</v>
      </c>
      <c r="H575" s="10">
        <v>10307</v>
      </c>
      <c r="I575" s="28">
        <f>IF(B575="","",_xlfn.XLOOKUP(H575,'EV 업데이트'!C:C,'EV 업데이트'!X:X))</f>
        <v>50</v>
      </c>
      <c r="J575" s="10" t="str">
        <f>IF(A575="","",IFERROR(_xlfn.XLOOKUP(H575,'EV 업데이트'!C:C,'EV 업데이트'!Y:Y),""))</f>
        <v>삼성카드 주식회사</v>
      </c>
      <c r="K575" s="10" t="str">
        <f>IF(A575="","",IFERROR(_xlfn.XLOOKUP(H575,'EV 업데이트'!C:C,'EV 업데이트'!W:W),""))</f>
        <v>New Model Y RWD</v>
      </c>
      <c r="L575" s="27">
        <f>IF(A575="","",E575+9)</f>
        <v>45858</v>
      </c>
      <c r="M575" s="10" t="str">
        <f>IF(B575="","",_xlfn.XLOOKUP(H575,'EV 업데이트'!C:C,'EV 업데이트'!G:G))</f>
        <v>지급신청(출고)</v>
      </c>
      <c r="N575" s="10" t="s">
        <v>247</v>
      </c>
      <c r="O575" s="10" t="s">
        <v>587</v>
      </c>
    </row>
    <row r="576" spans="1:15" hidden="1">
      <c r="A576" s="27">
        <v>45855</v>
      </c>
      <c r="B576" s="53" t="s">
        <v>2200</v>
      </c>
      <c r="C576" s="53" t="s">
        <v>2201</v>
      </c>
      <c r="D576" s="53" t="s">
        <v>2202</v>
      </c>
      <c r="E576" s="27">
        <v>45849</v>
      </c>
      <c r="F576" s="27">
        <v>45852</v>
      </c>
      <c r="G576" s="28">
        <v>55562000</v>
      </c>
      <c r="H576" s="10">
        <v>10307</v>
      </c>
      <c r="I576" s="28">
        <f>IF(B576="","",_xlfn.XLOOKUP(H576,'EV 업데이트'!C:C,'EV 업데이트'!X:X))</f>
        <v>50</v>
      </c>
      <c r="J576" s="10" t="str">
        <f>IF(A576="","",IFERROR(_xlfn.XLOOKUP(H576,'EV 업데이트'!C:C,'EV 업데이트'!Y:Y),""))</f>
        <v>삼성카드 주식회사</v>
      </c>
      <c r="K576" s="10" t="str">
        <f>IF(A576="","",IFERROR(_xlfn.XLOOKUP(H576,'EV 업데이트'!C:C,'EV 업데이트'!W:W),""))</f>
        <v>New Model Y RWD</v>
      </c>
      <c r="L576" s="27">
        <f>IF(A576="","",E576+9)</f>
        <v>45858</v>
      </c>
      <c r="M576" s="10" t="str">
        <f>IF(B576="","",_xlfn.XLOOKUP(H576,'EV 업데이트'!C:C,'EV 업데이트'!G:G))</f>
        <v>지급신청(출고)</v>
      </c>
      <c r="N576" s="10" t="s">
        <v>247</v>
      </c>
      <c r="O576" s="10" t="s">
        <v>587</v>
      </c>
    </row>
    <row r="577" spans="1:15" hidden="1">
      <c r="A577" s="27">
        <v>45855</v>
      </c>
      <c r="B577" s="53" t="s">
        <v>2203</v>
      </c>
      <c r="C577" s="53" t="s">
        <v>2204</v>
      </c>
      <c r="D577" s="53" t="s">
        <v>2205</v>
      </c>
      <c r="E577" s="27">
        <v>45849</v>
      </c>
      <c r="F577" s="27">
        <v>45852</v>
      </c>
      <c r="G577" s="28">
        <v>55562000</v>
      </c>
      <c r="H577" s="10">
        <v>10307</v>
      </c>
      <c r="I577" s="28">
        <f>IF(B577="","",_xlfn.XLOOKUP(H577,'EV 업데이트'!C:C,'EV 업데이트'!X:X))</f>
        <v>50</v>
      </c>
      <c r="J577" s="10" t="str">
        <f>IF(A577="","",IFERROR(_xlfn.XLOOKUP(H577,'EV 업데이트'!C:C,'EV 업데이트'!Y:Y),""))</f>
        <v>삼성카드 주식회사</v>
      </c>
      <c r="K577" s="10" t="str">
        <f>IF(A577="","",IFERROR(_xlfn.XLOOKUP(H577,'EV 업데이트'!C:C,'EV 업데이트'!W:W),""))</f>
        <v>New Model Y RWD</v>
      </c>
      <c r="L577" s="27">
        <f>IF(A577="","",E577+9)</f>
        <v>45858</v>
      </c>
      <c r="M577" s="10" t="str">
        <f>IF(B577="","",_xlfn.XLOOKUP(H577,'EV 업데이트'!C:C,'EV 업데이트'!G:G))</f>
        <v>지급신청(출고)</v>
      </c>
      <c r="N577" s="10" t="s">
        <v>247</v>
      </c>
      <c r="O577" s="10" t="s">
        <v>587</v>
      </c>
    </row>
    <row r="578" spans="1:15" hidden="1">
      <c r="A578" s="27">
        <v>45855</v>
      </c>
      <c r="B578" s="53" t="s">
        <v>2206</v>
      </c>
      <c r="C578" s="53" t="s">
        <v>2207</v>
      </c>
      <c r="D578" s="53" t="s">
        <v>2208</v>
      </c>
      <c r="E578" s="27">
        <v>45849</v>
      </c>
      <c r="F578" s="27">
        <v>45852</v>
      </c>
      <c r="G578" s="28">
        <v>55562000</v>
      </c>
      <c r="H578" s="10">
        <v>10307</v>
      </c>
      <c r="I578" s="28">
        <f>IF(B578="","",_xlfn.XLOOKUP(H578,'EV 업데이트'!C:C,'EV 업데이트'!X:X))</f>
        <v>50</v>
      </c>
      <c r="J578" s="10" t="str">
        <f>IF(A578="","",IFERROR(_xlfn.XLOOKUP(H578,'EV 업데이트'!C:C,'EV 업데이트'!Y:Y),""))</f>
        <v>삼성카드 주식회사</v>
      </c>
      <c r="K578" s="10" t="str">
        <f>IF(A578="","",IFERROR(_xlfn.XLOOKUP(H578,'EV 업데이트'!C:C,'EV 업데이트'!W:W),""))</f>
        <v>New Model Y RWD</v>
      </c>
      <c r="L578" s="27">
        <f>IF(A578="","",E578+9)</f>
        <v>45858</v>
      </c>
      <c r="M578" s="10" t="str">
        <f>IF(B578="","",_xlfn.XLOOKUP(H578,'EV 업데이트'!C:C,'EV 업데이트'!G:G))</f>
        <v>지급신청(출고)</v>
      </c>
      <c r="N578" s="10" t="s">
        <v>247</v>
      </c>
      <c r="O578" s="10" t="s">
        <v>587</v>
      </c>
    </row>
    <row r="579" spans="1:15" hidden="1">
      <c r="A579" s="27">
        <v>45855</v>
      </c>
      <c r="B579" s="53" t="s">
        <v>2209</v>
      </c>
      <c r="C579" s="53" t="s">
        <v>2210</v>
      </c>
      <c r="D579" s="53" t="s">
        <v>2211</v>
      </c>
      <c r="E579" s="27">
        <v>45849</v>
      </c>
      <c r="F579" s="27">
        <v>45852</v>
      </c>
      <c r="G579" s="28">
        <v>55562000</v>
      </c>
      <c r="H579" s="10">
        <v>10307</v>
      </c>
      <c r="I579" s="28">
        <f>IF(B579="","",_xlfn.XLOOKUP(H579,'EV 업데이트'!C:C,'EV 업데이트'!X:X))</f>
        <v>50</v>
      </c>
      <c r="J579" s="10" t="str">
        <f>IF(A579="","",IFERROR(_xlfn.XLOOKUP(H579,'EV 업데이트'!C:C,'EV 업데이트'!Y:Y),""))</f>
        <v>삼성카드 주식회사</v>
      </c>
      <c r="K579" s="10" t="str">
        <f>IF(A579="","",IFERROR(_xlfn.XLOOKUP(H579,'EV 업데이트'!C:C,'EV 업데이트'!W:W),""))</f>
        <v>New Model Y RWD</v>
      </c>
      <c r="L579" s="27">
        <f>IF(A579="","",E579+9)</f>
        <v>45858</v>
      </c>
      <c r="M579" s="10" t="str">
        <f>IF(B579="","",_xlfn.XLOOKUP(H579,'EV 업데이트'!C:C,'EV 업데이트'!G:G))</f>
        <v>지급신청(출고)</v>
      </c>
      <c r="N579" s="10" t="s">
        <v>247</v>
      </c>
      <c r="O579" s="10" t="s">
        <v>587</v>
      </c>
    </row>
    <row r="580" spans="1:15" hidden="1">
      <c r="A580" s="27">
        <v>45855</v>
      </c>
      <c r="B580" s="53" t="s">
        <v>2212</v>
      </c>
      <c r="C580" s="53" t="s">
        <v>2213</v>
      </c>
      <c r="D580" s="53" t="s">
        <v>2214</v>
      </c>
      <c r="E580" s="27">
        <v>45849</v>
      </c>
      <c r="F580" s="27">
        <v>45852</v>
      </c>
      <c r="G580" s="28">
        <v>55562000</v>
      </c>
      <c r="H580" s="10">
        <v>10307</v>
      </c>
      <c r="I580" s="28">
        <f>IF(B580="","",_xlfn.XLOOKUP(H580,'EV 업데이트'!C:C,'EV 업데이트'!X:X))</f>
        <v>50</v>
      </c>
      <c r="J580" s="10" t="str">
        <f>IF(A580="","",IFERROR(_xlfn.XLOOKUP(H580,'EV 업데이트'!C:C,'EV 업데이트'!Y:Y),""))</f>
        <v>삼성카드 주식회사</v>
      </c>
      <c r="K580" s="10" t="str">
        <f>IF(A580="","",IFERROR(_xlfn.XLOOKUP(H580,'EV 업데이트'!C:C,'EV 업데이트'!W:W),""))</f>
        <v>New Model Y RWD</v>
      </c>
      <c r="L580" s="27">
        <f>IF(A580="","",E580+9)</f>
        <v>45858</v>
      </c>
      <c r="M580" s="10" t="str">
        <f>IF(B580="","",_xlfn.XLOOKUP(H580,'EV 업데이트'!C:C,'EV 업데이트'!G:G))</f>
        <v>지급신청(출고)</v>
      </c>
      <c r="N580" s="10" t="s">
        <v>247</v>
      </c>
      <c r="O580" s="10" t="s">
        <v>587</v>
      </c>
    </row>
    <row r="581" spans="1:15" hidden="1">
      <c r="A581" s="27">
        <v>45855</v>
      </c>
      <c r="B581" s="53" t="s">
        <v>2215</v>
      </c>
      <c r="C581" s="53" t="s">
        <v>2216</v>
      </c>
      <c r="D581" s="53" t="s">
        <v>2217</v>
      </c>
      <c r="E581" s="27">
        <v>45849</v>
      </c>
      <c r="F581" s="27">
        <v>45852</v>
      </c>
      <c r="G581" s="28">
        <v>55562000</v>
      </c>
      <c r="H581" s="10">
        <v>10307</v>
      </c>
      <c r="I581" s="28">
        <f>IF(B581="","",_xlfn.XLOOKUP(H581,'EV 업데이트'!C:C,'EV 업데이트'!X:X))</f>
        <v>50</v>
      </c>
      <c r="J581" s="10" t="str">
        <f>IF(A581="","",IFERROR(_xlfn.XLOOKUP(H581,'EV 업데이트'!C:C,'EV 업데이트'!Y:Y),""))</f>
        <v>삼성카드 주식회사</v>
      </c>
      <c r="K581" s="10" t="str">
        <f>IF(A581="","",IFERROR(_xlfn.XLOOKUP(H581,'EV 업데이트'!C:C,'EV 업데이트'!W:W),""))</f>
        <v>New Model Y RWD</v>
      </c>
      <c r="L581" s="27">
        <f>IF(A581="","",E581+9)</f>
        <v>45858</v>
      </c>
      <c r="M581" s="10" t="str">
        <f>IF(B581="","",_xlfn.XLOOKUP(H581,'EV 업데이트'!C:C,'EV 업데이트'!G:G))</f>
        <v>지급신청(출고)</v>
      </c>
      <c r="N581" s="10" t="s">
        <v>247</v>
      </c>
      <c r="O581" s="10" t="s">
        <v>587</v>
      </c>
    </row>
    <row r="582" spans="1:15" hidden="1">
      <c r="A582" s="27">
        <v>45855</v>
      </c>
      <c r="B582" s="53" t="s">
        <v>2218</v>
      </c>
      <c r="C582" s="53" t="s">
        <v>2219</v>
      </c>
      <c r="D582" s="53" t="s">
        <v>2220</v>
      </c>
      <c r="E582" s="27">
        <v>45849</v>
      </c>
      <c r="F582" s="27">
        <v>45852</v>
      </c>
      <c r="G582" s="28">
        <v>55562000</v>
      </c>
      <c r="H582" s="10">
        <v>10307</v>
      </c>
      <c r="I582" s="28">
        <f>IF(B582="","",_xlfn.XLOOKUP(H582,'EV 업데이트'!C:C,'EV 업데이트'!X:X))</f>
        <v>50</v>
      </c>
      <c r="J582" s="10" t="str">
        <f>IF(A582="","",IFERROR(_xlfn.XLOOKUP(H582,'EV 업데이트'!C:C,'EV 업데이트'!Y:Y),""))</f>
        <v>삼성카드 주식회사</v>
      </c>
      <c r="K582" s="10" t="str">
        <f>IF(A582="","",IFERROR(_xlfn.XLOOKUP(H582,'EV 업데이트'!C:C,'EV 업데이트'!W:W),""))</f>
        <v>New Model Y RWD</v>
      </c>
      <c r="L582" s="27">
        <f>IF(A582="","",E582+9)</f>
        <v>45858</v>
      </c>
      <c r="M582" s="10" t="str">
        <f>IF(B582="","",_xlfn.XLOOKUP(H582,'EV 업데이트'!C:C,'EV 업데이트'!G:G))</f>
        <v>지급신청(출고)</v>
      </c>
      <c r="N582" s="10" t="s">
        <v>247</v>
      </c>
      <c r="O582" s="10" t="s">
        <v>587</v>
      </c>
    </row>
    <row r="583" spans="1:15" hidden="1">
      <c r="A583" s="27">
        <v>45855</v>
      </c>
      <c r="B583" s="53" t="s">
        <v>2221</v>
      </c>
      <c r="C583" s="53" t="s">
        <v>2222</v>
      </c>
      <c r="D583" s="53" t="s">
        <v>2223</v>
      </c>
      <c r="E583" s="27">
        <v>45849</v>
      </c>
      <c r="F583" s="27">
        <v>45852</v>
      </c>
      <c r="G583" s="28">
        <v>55562000</v>
      </c>
      <c r="H583" s="10">
        <v>10307</v>
      </c>
      <c r="I583" s="28">
        <f>IF(B583="","",_xlfn.XLOOKUP(H583,'EV 업데이트'!C:C,'EV 업데이트'!X:X))</f>
        <v>50</v>
      </c>
      <c r="J583" s="10" t="str">
        <f>IF(A583="","",IFERROR(_xlfn.XLOOKUP(H583,'EV 업데이트'!C:C,'EV 업데이트'!Y:Y),""))</f>
        <v>삼성카드 주식회사</v>
      </c>
      <c r="K583" s="10" t="str">
        <f>IF(A583="","",IFERROR(_xlfn.XLOOKUP(H583,'EV 업데이트'!C:C,'EV 업데이트'!W:W),""))</f>
        <v>New Model Y RWD</v>
      </c>
      <c r="L583" s="27">
        <f>IF(A583="","",E583+9)</f>
        <v>45858</v>
      </c>
      <c r="M583" s="10" t="str">
        <f>IF(B583="","",_xlfn.XLOOKUP(H583,'EV 업데이트'!C:C,'EV 업데이트'!G:G))</f>
        <v>지급신청(출고)</v>
      </c>
      <c r="N583" s="10" t="s">
        <v>247</v>
      </c>
      <c r="O583" s="10" t="s">
        <v>587</v>
      </c>
    </row>
    <row r="584" spans="1:15" hidden="1">
      <c r="A584" s="27">
        <v>45855</v>
      </c>
      <c r="B584" s="53" t="s">
        <v>2224</v>
      </c>
      <c r="C584" s="53" t="s">
        <v>2225</v>
      </c>
      <c r="D584" s="53" t="s">
        <v>2226</v>
      </c>
      <c r="E584" s="27">
        <v>45849</v>
      </c>
      <c r="F584" s="27">
        <v>45852</v>
      </c>
      <c r="G584" s="28">
        <v>52990000</v>
      </c>
      <c r="H584" s="10">
        <v>10307</v>
      </c>
      <c r="I584" s="28">
        <f>IF(B584="","",_xlfn.XLOOKUP(H584,'EV 업데이트'!C:C,'EV 업데이트'!X:X))</f>
        <v>50</v>
      </c>
      <c r="J584" s="10" t="str">
        <f>IF(A584="","",IFERROR(_xlfn.XLOOKUP(H584,'EV 업데이트'!C:C,'EV 업데이트'!Y:Y),""))</f>
        <v>삼성카드 주식회사</v>
      </c>
      <c r="K584" s="10" t="str">
        <f>IF(A584="","",IFERROR(_xlfn.XLOOKUP(H584,'EV 업데이트'!C:C,'EV 업데이트'!W:W),""))</f>
        <v>New Model Y RWD</v>
      </c>
      <c r="L584" s="27">
        <f>IF(A584="","",E584+9)</f>
        <v>45858</v>
      </c>
      <c r="M584" s="10" t="str">
        <f>IF(B584="","",_xlfn.XLOOKUP(H584,'EV 업데이트'!C:C,'EV 업데이트'!G:G))</f>
        <v>지급신청(출고)</v>
      </c>
      <c r="N584" s="10" t="s">
        <v>247</v>
      </c>
      <c r="O584" s="10" t="s">
        <v>587</v>
      </c>
    </row>
    <row r="585" spans="1:15" hidden="1">
      <c r="A585" s="27">
        <v>45855</v>
      </c>
      <c r="B585" s="53" t="s">
        <v>2227</v>
      </c>
      <c r="C585" s="53" t="s">
        <v>2228</v>
      </c>
      <c r="D585" s="53" t="s">
        <v>2229</v>
      </c>
      <c r="E585" s="27">
        <v>45849</v>
      </c>
      <c r="F585" s="27">
        <v>45852</v>
      </c>
      <c r="G585" s="28">
        <v>52990000</v>
      </c>
      <c r="H585" s="10">
        <v>10307</v>
      </c>
      <c r="I585" s="28">
        <f>IF(B585="","",_xlfn.XLOOKUP(H585,'EV 업데이트'!C:C,'EV 업데이트'!X:X))</f>
        <v>50</v>
      </c>
      <c r="J585" s="10" t="str">
        <f>IF(A585="","",IFERROR(_xlfn.XLOOKUP(H585,'EV 업데이트'!C:C,'EV 업데이트'!Y:Y),""))</f>
        <v>삼성카드 주식회사</v>
      </c>
      <c r="K585" s="10" t="str">
        <f>IF(A585="","",IFERROR(_xlfn.XLOOKUP(H585,'EV 업데이트'!C:C,'EV 업데이트'!W:W),""))</f>
        <v>New Model Y RWD</v>
      </c>
      <c r="L585" s="27">
        <f>IF(A585="","",E585+9)</f>
        <v>45858</v>
      </c>
      <c r="M585" s="10" t="str">
        <f>IF(B585="","",_xlfn.XLOOKUP(H585,'EV 업데이트'!C:C,'EV 업데이트'!G:G))</f>
        <v>지급신청(출고)</v>
      </c>
      <c r="N585" s="10" t="s">
        <v>247</v>
      </c>
      <c r="O585" s="10" t="s">
        <v>587</v>
      </c>
    </row>
    <row r="586" spans="1:15" hidden="1">
      <c r="A586" s="27">
        <v>45855</v>
      </c>
      <c r="B586" s="53" t="s">
        <v>2230</v>
      </c>
      <c r="C586" s="53" t="s">
        <v>2231</v>
      </c>
      <c r="D586" s="53" t="s">
        <v>2232</v>
      </c>
      <c r="E586" s="27">
        <v>45849</v>
      </c>
      <c r="F586" s="27">
        <v>45852</v>
      </c>
      <c r="G586" s="28">
        <v>52990000</v>
      </c>
      <c r="H586" s="10">
        <v>10307</v>
      </c>
      <c r="I586" s="28">
        <f>IF(B586="","",_xlfn.XLOOKUP(H586,'EV 업데이트'!C:C,'EV 업데이트'!X:X))</f>
        <v>50</v>
      </c>
      <c r="J586" s="10" t="str">
        <f>IF(A586="","",IFERROR(_xlfn.XLOOKUP(H586,'EV 업데이트'!C:C,'EV 업데이트'!Y:Y),""))</f>
        <v>삼성카드 주식회사</v>
      </c>
      <c r="K586" s="10" t="str">
        <f>IF(A586="","",IFERROR(_xlfn.XLOOKUP(H586,'EV 업데이트'!C:C,'EV 업데이트'!W:W),""))</f>
        <v>New Model Y RWD</v>
      </c>
      <c r="L586" s="27">
        <f>IF(A586="","",E586+9)</f>
        <v>45858</v>
      </c>
      <c r="M586" s="10" t="str">
        <f>IF(B586="","",_xlfn.XLOOKUP(H586,'EV 업데이트'!C:C,'EV 업데이트'!G:G))</f>
        <v>지급신청(출고)</v>
      </c>
      <c r="N586" s="10" t="s">
        <v>247</v>
      </c>
      <c r="O586" s="10" t="s">
        <v>587</v>
      </c>
    </row>
    <row r="587" spans="1:15" hidden="1">
      <c r="A587" s="27">
        <v>45855</v>
      </c>
      <c r="B587" s="53" t="s">
        <v>2233</v>
      </c>
      <c r="C587" s="53" t="s">
        <v>2234</v>
      </c>
      <c r="D587" s="53" t="s">
        <v>2235</v>
      </c>
      <c r="E587" s="27">
        <v>45849</v>
      </c>
      <c r="F587" s="27">
        <v>45852</v>
      </c>
      <c r="G587" s="28">
        <v>52990000</v>
      </c>
      <c r="H587" s="10">
        <v>10307</v>
      </c>
      <c r="I587" s="28">
        <f>IF(B587="","",_xlfn.XLOOKUP(H587,'EV 업데이트'!C:C,'EV 업데이트'!X:X))</f>
        <v>50</v>
      </c>
      <c r="J587" s="10" t="str">
        <f>IF(A587="","",IFERROR(_xlfn.XLOOKUP(H587,'EV 업데이트'!C:C,'EV 업데이트'!Y:Y),""))</f>
        <v>삼성카드 주식회사</v>
      </c>
      <c r="K587" s="10" t="str">
        <f>IF(A587="","",IFERROR(_xlfn.XLOOKUP(H587,'EV 업데이트'!C:C,'EV 업데이트'!W:W),""))</f>
        <v>New Model Y RWD</v>
      </c>
      <c r="L587" s="27">
        <f>IF(A587="","",E587+9)</f>
        <v>45858</v>
      </c>
      <c r="M587" s="10" t="str">
        <f>IF(B587="","",_xlfn.XLOOKUP(H587,'EV 업데이트'!C:C,'EV 업데이트'!G:G))</f>
        <v>지급신청(출고)</v>
      </c>
      <c r="N587" s="10" t="s">
        <v>247</v>
      </c>
      <c r="O587" s="10" t="s">
        <v>587</v>
      </c>
    </row>
    <row r="588" spans="1:15" hidden="1">
      <c r="A588" s="27">
        <v>45855</v>
      </c>
      <c r="B588" s="53" t="s">
        <v>2236</v>
      </c>
      <c r="C588" s="53" t="s">
        <v>2237</v>
      </c>
      <c r="D588" s="53" t="s">
        <v>2238</v>
      </c>
      <c r="E588" s="27">
        <v>45849</v>
      </c>
      <c r="F588" s="27">
        <v>45852</v>
      </c>
      <c r="G588" s="28">
        <v>52990000</v>
      </c>
      <c r="H588" s="10">
        <v>10307</v>
      </c>
      <c r="I588" s="28">
        <f>IF(B588="","",_xlfn.XLOOKUP(H588,'EV 업데이트'!C:C,'EV 업데이트'!X:X))</f>
        <v>50</v>
      </c>
      <c r="J588" s="10" t="str">
        <f>IF(A588="","",IFERROR(_xlfn.XLOOKUP(H588,'EV 업데이트'!C:C,'EV 업데이트'!Y:Y),""))</f>
        <v>삼성카드 주식회사</v>
      </c>
      <c r="K588" s="10" t="str">
        <f>IF(A588="","",IFERROR(_xlfn.XLOOKUP(H588,'EV 업데이트'!C:C,'EV 업데이트'!W:W),""))</f>
        <v>New Model Y RWD</v>
      </c>
      <c r="L588" s="27">
        <f>IF(A588="","",E588+9)</f>
        <v>45858</v>
      </c>
      <c r="M588" s="10" t="str">
        <f>IF(B588="","",_xlfn.XLOOKUP(H588,'EV 업데이트'!C:C,'EV 업데이트'!G:G))</f>
        <v>지급신청(출고)</v>
      </c>
      <c r="N588" s="10" t="s">
        <v>247</v>
      </c>
      <c r="O588" s="10" t="s">
        <v>587</v>
      </c>
    </row>
    <row r="589" spans="1:15" hidden="1">
      <c r="A589" s="27">
        <v>45855</v>
      </c>
      <c r="B589" s="53" t="s">
        <v>2239</v>
      </c>
      <c r="C589" s="53" t="s">
        <v>2240</v>
      </c>
      <c r="D589" s="53" t="s">
        <v>2241</v>
      </c>
      <c r="E589" s="27">
        <v>45849</v>
      </c>
      <c r="F589" s="27">
        <v>45852</v>
      </c>
      <c r="G589" s="28">
        <v>52990000</v>
      </c>
      <c r="H589" s="10">
        <v>10307</v>
      </c>
      <c r="I589" s="28">
        <f>IF(B589="","",_xlfn.XLOOKUP(H589,'EV 업데이트'!C:C,'EV 업데이트'!X:X))</f>
        <v>50</v>
      </c>
      <c r="J589" s="10" t="str">
        <f>IF(A589="","",IFERROR(_xlfn.XLOOKUP(H589,'EV 업데이트'!C:C,'EV 업데이트'!Y:Y),""))</f>
        <v>삼성카드 주식회사</v>
      </c>
      <c r="K589" s="10" t="str">
        <f>IF(A589="","",IFERROR(_xlfn.XLOOKUP(H589,'EV 업데이트'!C:C,'EV 업데이트'!W:W),""))</f>
        <v>New Model Y RWD</v>
      </c>
      <c r="L589" s="27">
        <f>IF(A589="","",E589+9)</f>
        <v>45858</v>
      </c>
      <c r="M589" s="10" t="str">
        <f>IF(B589="","",_xlfn.XLOOKUP(H589,'EV 업데이트'!C:C,'EV 업데이트'!G:G))</f>
        <v>지급신청(출고)</v>
      </c>
      <c r="N589" s="10" t="s">
        <v>247</v>
      </c>
      <c r="O589" s="10" t="s">
        <v>587</v>
      </c>
    </row>
    <row r="590" spans="1:15" hidden="1">
      <c r="A590" s="27">
        <v>45855</v>
      </c>
      <c r="B590" s="53" t="s">
        <v>2242</v>
      </c>
      <c r="C590" s="53" t="s">
        <v>2243</v>
      </c>
      <c r="D590" s="53" t="s">
        <v>2244</v>
      </c>
      <c r="E590" s="27">
        <v>45849</v>
      </c>
      <c r="F590" s="27">
        <v>45852</v>
      </c>
      <c r="G590" s="28">
        <v>52990000</v>
      </c>
      <c r="H590" s="10">
        <v>10307</v>
      </c>
      <c r="I590" s="28">
        <f>IF(B590="","",_xlfn.XLOOKUP(H590,'EV 업데이트'!C:C,'EV 업데이트'!X:X))</f>
        <v>50</v>
      </c>
      <c r="J590" s="10" t="str">
        <f>IF(A590="","",IFERROR(_xlfn.XLOOKUP(H590,'EV 업데이트'!C:C,'EV 업데이트'!Y:Y),""))</f>
        <v>삼성카드 주식회사</v>
      </c>
      <c r="K590" s="10" t="str">
        <f>IF(A590="","",IFERROR(_xlfn.XLOOKUP(H590,'EV 업데이트'!C:C,'EV 업데이트'!W:W),""))</f>
        <v>New Model Y RWD</v>
      </c>
      <c r="L590" s="27">
        <f>IF(A590="","",E590+9)</f>
        <v>45858</v>
      </c>
      <c r="M590" s="10" t="str">
        <f>IF(B590="","",_xlfn.XLOOKUP(H590,'EV 업데이트'!C:C,'EV 업데이트'!G:G))</f>
        <v>지급신청(출고)</v>
      </c>
      <c r="N590" s="10" t="s">
        <v>247</v>
      </c>
      <c r="O590" s="10" t="s">
        <v>587</v>
      </c>
    </row>
    <row r="591" spans="1:15" hidden="1">
      <c r="A591" s="27">
        <v>45855</v>
      </c>
      <c r="B591" s="53" t="s">
        <v>2245</v>
      </c>
      <c r="C591" s="53" t="s">
        <v>2246</v>
      </c>
      <c r="D591" s="53" t="s">
        <v>2247</v>
      </c>
      <c r="E591" s="27">
        <v>45849</v>
      </c>
      <c r="F591" s="27">
        <v>45852</v>
      </c>
      <c r="G591" s="28">
        <v>52990000</v>
      </c>
      <c r="H591" s="10">
        <v>10307</v>
      </c>
      <c r="I591" s="28">
        <f>IF(B591="","",_xlfn.XLOOKUP(H591,'EV 업데이트'!C:C,'EV 업데이트'!X:X))</f>
        <v>50</v>
      </c>
      <c r="J591" s="10" t="str">
        <f>IF(A591="","",IFERROR(_xlfn.XLOOKUP(H591,'EV 업데이트'!C:C,'EV 업데이트'!Y:Y),""))</f>
        <v>삼성카드 주식회사</v>
      </c>
      <c r="K591" s="10" t="str">
        <f>IF(A591="","",IFERROR(_xlfn.XLOOKUP(H591,'EV 업데이트'!C:C,'EV 업데이트'!W:W),""))</f>
        <v>New Model Y RWD</v>
      </c>
      <c r="L591" s="27">
        <f>IF(A591="","",E591+9)</f>
        <v>45858</v>
      </c>
      <c r="M591" s="10" t="str">
        <f>IF(B591="","",_xlfn.XLOOKUP(H591,'EV 업데이트'!C:C,'EV 업데이트'!G:G))</f>
        <v>지급신청(출고)</v>
      </c>
      <c r="N591" s="10" t="s">
        <v>247</v>
      </c>
      <c r="O591" s="10" t="s">
        <v>587</v>
      </c>
    </row>
    <row r="592" spans="1:15" hidden="1">
      <c r="A592" s="27">
        <v>45855</v>
      </c>
      <c r="B592" s="53" t="s">
        <v>2248</v>
      </c>
      <c r="C592" s="53" t="s">
        <v>2249</v>
      </c>
      <c r="D592" s="53" t="s">
        <v>2250</v>
      </c>
      <c r="E592" s="27">
        <v>45849</v>
      </c>
      <c r="F592" s="27">
        <v>45852</v>
      </c>
      <c r="G592" s="28">
        <v>52990000</v>
      </c>
      <c r="H592" s="10">
        <v>10307</v>
      </c>
      <c r="I592" s="28">
        <f>IF(B592="","",_xlfn.XLOOKUP(H592,'EV 업데이트'!C:C,'EV 업데이트'!X:X))</f>
        <v>50</v>
      </c>
      <c r="J592" s="10" t="str">
        <f>IF(A592="","",IFERROR(_xlfn.XLOOKUP(H592,'EV 업데이트'!C:C,'EV 업데이트'!Y:Y),""))</f>
        <v>삼성카드 주식회사</v>
      </c>
      <c r="K592" s="10" t="str">
        <f>IF(A592="","",IFERROR(_xlfn.XLOOKUP(H592,'EV 업데이트'!C:C,'EV 업데이트'!W:W),""))</f>
        <v>New Model Y RWD</v>
      </c>
      <c r="L592" s="27">
        <f>IF(A592="","",E592+9)</f>
        <v>45858</v>
      </c>
      <c r="M592" s="10" t="str">
        <f>IF(B592="","",_xlfn.XLOOKUP(H592,'EV 업데이트'!C:C,'EV 업데이트'!G:G))</f>
        <v>지급신청(출고)</v>
      </c>
      <c r="N592" s="10" t="s">
        <v>247</v>
      </c>
      <c r="O592" s="10" t="s">
        <v>587</v>
      </c>
    </row>
    <row r="593" spans="1:15" hidden="1">
      <c r="A593" s="27">
        <v>45855</v>
      </c>
      <c r="B593" s="53" t="s">
        <v>2251</v>
      </c>
      <c r="C593" s="53" t="s">
        <v>2252</v>
      </c>
      <c r="D593" s="53" t="s">
        <v>2253</v>
      </c>
      <c r="E593" s="27">
        <v>45849</v>
      </c>
      <c r="F593" s="27">
        <v>45852</v>
      </c>
      <c r="G593" s="28">
        <v>52990000</v>
      </c>
      <c r="H593" s="10">
        <v>10307</v>
      </c>
      <c r="I593" s="28">
        <f>IF(B593="","",_xlfn.XLOOKUP(H593,'EV 업데이트'!C:C,'EV 업데이트'!X:X))</f>
        <v>50</v>
      </c>
      <c r="J593" s="10" t="str">
        <f>IF(A593="","",IFERROR(_xlfn.XLOOKUP(H593,'EV 업데이트'!C:C,'EV 업데이트'!Y:Y),""))</f>
        <v>삼성카드 주식회사</v>
      </c>
      <c r="K593" s="10" t="str">
        <f>IF(A593="","",IFERROR(_xlfn.XLOOKUP(H593,'EV 업데이트'!C:C,'EV 업데이트'!W:W),""))</f>
        <v>New Model Y RWD</v>
      </c>
      <c r="L593" s="27">
        <f>IF(A593="","",E593+9)</f>
        <v>45858</v>
      </c>
      <c r="M593" s="10" t="str">
        <f>IF(B593="","",_xlfn.XLOOKUP(H593,'EV 업데이트'!C:C,'EV 업데이트'!G:G))</f>
        <v>지급신청(출고)</v>
      </c>
      <c r="N593" s="10" t="s">
        <v>247</v>
      </c>
      <c r="O593" s="10" t="s">
        <v>587</v>
      </c>
    </row>
    <row r="594" spans="1:15" hidden="1">
      <c r="A594" s="27">
        <v>45855</v>
      </c>
      <c r="B594" s="53" t="s">
        <v>2254</v>
      </c>
      <c r="C594" s="53" t="s">
        <v>2255</v>
      </c>
      <c r="D594" s="53" t="s">
        <v>2256</v>
      </c>
      <c r="E594" s="27">
        <v>45849</v>
      </c>
      <c r="F594" s="27">
        <v>45852</v>
      </c>
      <c r="G594" s="28">
        <v>52990000</v>
      </c>
      <c r="H594" s="10">
        <v>10307</v>
      </c>
      <c r="I594" s="28">
        <f>IF(B594="","",_xlfn.XLOOKUP(H594,'EV 업데이트'!C:C,'EV 업데이트'!X:X))</f>
        <v>50</v>
      </c>
      <c r="J594" s="10" t="str">
        <f>IF(A594="","",IFERROR(_xlfn.XLOOKUP(H594,'EV 업데이트'!C:C,'EV 업데이트'!Y:Y),""))</f>
        <v>삼성카드 주식회사</v>
      </c>
      <c r="K594" s="10" t="str">
        <f>IF(A594="","",IFERROR(_xlfn.XLOOKUP(H594,'EV 업데이트'!C:C,'EV 업데이트'!W:W),""))</f>
        <v>New Model Y RWD</v>
      </c>
      <c r="L594" s="27">
        <f>IF(A594="","",E594+9)</f>
        <v>45858</v>
      </c>
      <c r="M594" s="10" t="str">
        <f>IF(B594="","",_xlfn.XLOOKUP(H594,'EV 업데이트'!C:C,'EV 업데이트'!G:G))</f>
        <v>지급신청(출고)</v>
      </c>
      <c r="N594" s="10" t="s">
        <v>247</v>
      </c>
      <c r="O594" s="10" t="s">
        <v>587</v>
      </c>
    </row>
    <row r="595" spans="1:15" hidden="1">
      <c r="A595" s="27">
        <v>45855</v>
      </c>
      <c r="B595" s="53" t="s">
        <v>2257</v>
      </c>
      <c r="C595" s="53" t="s">
        <v>2258</v>
      </c>
      <c r="D595" s="53" t="s">
        <v>2259</v>
      </c>
      <c r="E595" s="27">
        <v>45849</v>
      </c>
      <c r="F595" s="27">
        <v>45852</v>
      </c>
      <c r="G595" s="28">
        <v>52990000</v>
      </c>
      <c r="H595" s="10">
        <v>10307</v>
      </c>
      <c r="I595" s="28">
        <f>IF(B595="","",_xlfn.XLOOKUP(H595,'EV 업데이트'!C:C,'EV 업데이트'!X:X))</f>
        <v>50</v>
      </c>
      <c r="J595" s="10" t="str">
        <f>IF(A595="","",IFERROR(_xlfn.XLOOKUP(H595,'EV 업데이트'!C:C,'EV 업데이트'!Y:Y),""))</f>
        <v>삼성카드 주식회사</v>
      </c>
      <c r="K595" s="10" t="str">
        <f>IF(A595="","",IFERROR(_xlfn.XLOOKUP(H595,'EV 업데이트'!C:C,'EV 업데이트'!W:W),""))</f>
        <v>New Model Y RWD</v>
      </c>
      <c r="L595" s="27">
        <f>IF(A595="","",E595+9)</f>
        <v>45858</v>
      </c>
      <c r="M595" s="10" t="str">
        <f>IF(B595="","",_xlfn.XLOOKUP(H595,'EV 업데이트'!C:C,'EV 업데이트'!G:G))</f>
        <v>지급신청(출고)</v>
      </c>
      <c r="N595" s="10" t="s">
        <v>247</v>
      </c>
      <c r="O595" s="10" t="s">
        <v>587</v>
      </c>
    </row>
    <row r="596" spans="1:15" hidden="1">
      <c r="A596" s="27">
        <v>45855</v>
      </c>
      <c r="B596" s="53" t="s">
        <v>2260</v>
      </c>
      <c r="C596" s="53" t="s">
        <v>2261</v>
      </c>
      <c r="D596" s="53" t="s">
        <v>2262</v>
      </c>
      <c r="E596" s="27">
        <v>45849</v>
      </c>
      <c r="F596" s="27">
        <v>45852</v>
      </c>
      <c r="G596" s="28">
        <v>52990000</v>
      </c>
      <c r="H596" s="10">
        <v>10307</v>
      </c>
      <c r="I596" s="28">
        <f>IF(B596="","",_xlfn.XLOOKUP(H596,'EV 업데이트'!C:C,'EV 업데이트'!X:X))</f>
        <v>50</v>
      </c>
      <c r="J596" s="10" t="str">
        <f>IF(A596="","",IFERROR(_xlfn.XLOOKUP(H596,'EV 업데이트'!C:C,'EV 업데이트'!Y:Y),""))</f>
        <v>삼성카드 주식회사</v>
      </c>
      <c r="K596" s="10" t="str">
        <f>IF(A596="","",IFERROR(_xlfn.XLOOKUP(H596,'EV 업데이트'!C:C,'EV 업데이트'!W:W),""))</f>
        <v>New Model Y RWD</v>
      </c>
      <c r="L596" s="27">
        <f>IF(A596="","",E596+9)</f>
        <v>45858</v>
      </c>
      <c r="M596" s="10" t="str">
        <f>IF(B596="","",_xlfn.XLOOKUP(H596,'EV 업데이트'!C:C,'EV 업데이트'!G:G))</f>
        <v>지급신청(출고)</v>
      </c>
      <c r="N596" s="10" t="s">
        <v>247</v>
      </c>
      <c r="O596" s="10" t="s">
        <v>587</v>
      </c>
    </row>
    <row r="597" spans="1:15" hidden="1">
      <c r="A597" s="27">
        <v>45855</v>
      </c>
      <c r="B597" s="53" t="s">
        <v>2263</v>
      </c>
      <c r="C597" s="53" t="s">
        <v>2264</v>
      </c>
      <c r="D597" s="53" t="s">
        <v>2265</v>
      </c>
      <c r="E597" s="27">
        <v>45849</v>
      </c>
      <c r="F597" s="27">
        <v>45852</v>
      </c>
      <c r="G597" s="28">
        <v>52990000</v>
      </c>
      <c r="H597" s="10">
        <v>10307</v>
      </c>
      <c r="I597" s="28">
        <f>IF(B597="","",_xlfn.XLOOKUP(H597,'EV 업데이트'!C:C,'EV 업데이트'!X:X))</f>
        <v>50</v>
      </c>
      <c r="J597" s="10" t="str">
        <f>IF(A597="","",IFERROR(_xlfn.XLOOKUP(H597,'EV 업데이트'!C:C,'EV 업데이트'!Y:Y),""))</f>
        <v>삼성카드 주식회사</v>
      </c>
      <c r="K597" s="10" t="str">
        <f>IF(A597="","",IFERROR(_xlfn.XLOOKUP(H597,'EV 업데이트'!C:C,'EV 업데이트'!W:W),""))</f>
        <v>New Model Y RWD</v>
      </c>
      <c r="L597" s="27">
        <f>IF(A597="","",E597+9)</f>
        <v>45858</v>
      </c>
      <c r="M597" s="10" t="str">
        <f>IF(B597="","",_xlfn.XLOOKUP(H597,'EV 업데이트'!C:C,'EV 업데이트'!G:G))</f>
        <v>지급신청(출고)</v>
      </c>
      <c r="N597" s="10" t="s">
        <v>247</v>
      </c>
      <c r="O597" s="10" t="s">
        <v>587</v>
      </c>
    </row>
    <row r="598" spans="1:15" hidden="1">
      <c r="A598" s="27">
        <v>45855</v>
      </c>
      <c r="B598" s="53" t="s">
        <v>2266</v>
      </c>
      <c r="C598" s="53" t="s">
        <v>2267</v>
      </c>
      <c r="D598" s="53" t="s">
        <v>2268</v>
      </c>
      <c r="E598" s="27">
        <v>45849</v>
      </c>
      <c r="F598" s="27">
        <v>45852</v>
      </c>
      <c r="G598" s="28">
        <v>52990000</v>
      </c>
      <c r="H598" s="10">
        <v>10307</v>
      </c>
      <c r="I598" s="28">
        <f>IF(B598="","",_xlfn.XLOOKUP(H598,'EV 업데이트'!C:C,'EV 업데이트'!X:X))</f>
        <v>50</v>
      </c>
      <c r="J598" s="10" t="str">
        <f>IF(A598="","",IFERROR(_xlfn.XLOOKUP(H598,'EV 업데이트'!C:C,'EV 업데이트'!Y:Y),""))</f>
        <v>삼성카드 주식회사</v>
      </c>
      <c r="K598" s="10" t="str">
        <f>IF(A598="","",IFERROR(_xlfn.XLOOKUP(H598,'EV 업데이트'!C:C,'EV 업데이트'!W:W),""))</f>
        <v>New Model Y RWD</v>
      </c>
      <c r="L598" s="27">
        <f>IF(A598="","",E598+9)</f>
        <v>45858</v>
      </c>
      <c r="M598" s="10" t="str">
        <f>IF(B598="","",_xlfn.XLOOKUP(H598,'EV 업데이트'!C:C,'EV 업데이트'!G:G))</f>
        <v>지급신청(출고)</v>
      </c>
      <c r="N598" s="10" t="s">
        <v>247</v>
      </c>
      <c r="O598" s="10" t="s">
        <v>587</v>
      </c>
    </row>
    <row r="599" spans="1:15" hidden="1">
      <c r="A599" s="27">
        <v>45855</v>
      </c>
      <c r="B599" s="53" t="s">
        <v>2269</v>
      </c>
      <c r="C599" s="53" t="s">
        <v>2270</v>
      </c>
      <c r="D599" s="53" t="s">
        <v>2271</v>
      </c>
      <c r="E599" s="27">
        <v>45849</v>
      </c>
      <c r="F599" s="27">
        <v>45852</v>
      </c>
      <c r="G599" s="28">
        <v>52990000</v>
      </c>
      <c r="H599" s="10">
        <v>10307</v>
      </c>
      <c r="I599" s="28">
        <f>IF(B599="","",_xlfn.XLOOKUP(H599,'EV 업데이트'!C:C,'EV 업데이트'!X:X))</f>
        <v>50</v>
      </c>
      <c r="J599" s="10" t="str">
        <f>IF(A599="","",IFERROR(_xlfn.XLOOKUP(H599,'EV 업데이트'!C:C,'EV 업데이트'!Y:Y),""))</f>
        <v>삼성카드 주식회사</v>
      </c>
      <c r="K599" s="10" t="str">
        <f>IF(A599="","",IFERROR(_xlfn.XLOOKUP(H599,'EV 업데이트'!C:C,'EV 업데이트'!W:W),""))</f>
        <v>New Model Y RWD</v>
      </c>
      <c r="L599" s="27">
        <f>IF(A599="","",E599+9)</f>
        <v>45858</v>
      </c>
      <c r="M599" s="10" t="str">
        <f>IF(B599="","",_xlfn.XLOOKUP(H599,'EV 업데이트'!C:C,'EV 업데이트'!G:G))</f>
        <v>지급신청(출고)</v>
      </c>
      <c r="N599" s="10" t="s">
        <v>247</v>
      </c>
      <c r="O599" s="10" t="s">
        <v>587</v>
      </c>
    </row>
    <row r="600" spans="1:15" hidden="1">
      <c r="A600" s="27">
        <v>45855</v>
      </c>
      <c r="B600" s="53" t="s">
        <v>2272</v>
      </c>
      <c r="C600" s="53" t="s">
        <v>2273</v>
      </c>
      <c r="D600" s="53" t="s">
        <v>2274</v>
      </c>
      <c r="E600" s="27">
        <v>45849</v>
      </c>
      <c r="F600" s="27">
        <v>45852</v>
      </c>
      <c r="G600" s="28">
        <v>52990000</v>
      </c>
      <c r="H600" s="10">
        <v>10307</v>
      </c>
      <c r="I600" s="28">
        <f>IF(B600="","",_xlfn.XLOOKUP(H600,'EV 업데이트'!C:C,'EV 업데이트'!X:X))</f>
        <v>50</v>
      </c>
      <c r="J600" s="10" t="str">
        <f>IF(A600="","",IFERROR(_xlfn.XLOOKUP(H600,'EV 업데이트'!C:C,'EV 업데이트'!Y:Y),""))</f>
        <v>삼성카드 주식회사</v>
      </c>
      <c r="K600" s="10" t="str">
        <f>IF(A600="","",IFERROR(_xlfn.XLOOKUP(H600,'EV 업데이트'!C:C,'EV 업데이트'!W:W),""))</f>
        <v>New Model Y RWD</v>
      </c>
      <c r="L600" s="27">
        <f>IF(A600="","",E600+9)</f>
        <v>45858</v>
      </c>
      <c r="M600" s="10" t="str">
        <f>IF(B600="","",_xlfn.XLOOKUP(H600,'EV 업데이트'!C:C,'EV 업데이트'!G:G))</f>
        <v>지급신청(출고)</v>
      </c>
      <c r="N600" s="10" t="s">
        <v>247</v>
      </c>
      <c r="O600" s="10" t="s">
        <v>587</v>
      </c>
    </row>
    <row r="601" spans="1:15" hidden="1">
      <c r="A601" s="27">
        <v>45855</v>
      </c>
      <c r="B601" s="53" t="s">
        <v>2275</v>
      </c>
      <c r="C601" s="53" t="s">
        <v>2276</v>
      </c>
      <c r="D601" s="53" t="s">
        <v>2277</v>
      </c>
      <c r="E601" s="27">
        <v>45849</v>
      </c>
      <c r="F601" s="27">
        <v>45852</v>
      </c>
      <c r="G601" s="28">
        <v>52990000</v>
      </c>
      <c r="H601" s="10">
        <v>10307</v>
      </c>
      <c r="I601" s="28">
        <f>IF(B601="","",_xlfn.XLOOKUP(H601,'EV 업데이트'!C:C,'EV 업데이트'!X:X))</f>
        <v>50</v>
      </c>
      <c r="J601" s="10" t="str">
        <f>IF(A601="","",IFERROR(_xlfn.XLOOKUP(H601,'EV 업데이트'!C:C,'EV 업데이트'!Y:Y),""))</f>
        <v>삼성카드 주식회사</v>
      </c>
      <c r="K601" s="10" t="str">
        <f>IF(A601="","",IFERROR(_xlfn.XLOOKUP(H601,'EV 업데이트'!C:C,'EV 업데이트'!W:W),""))</f>
        <v>New Model Y RWD</v>
      </c>
      <c r="L601" s="27">
        <f>IF(A601="","",E601+9)</f>
        <v>45858</v>
      </c>
      <c r="M601" s="10" t="str">
        <f>IF(B601="","",_xlfn.XLOOKUP(H601,'EV 업데이트'!C:C,'EV 업데이트'!G:G))</f>
        <v>지급신청(출고)</v>
      </c>
      <c r="N601" s="10" t="s">
        <v>247</v>
      </c>
      <c r="O601" s="10" t="s">
        <v>587</v>
      </c>
    </row>
    <row r="602" spans="1:15" hidden="1">
      <c r="A602" s="27">
        <v>45855</v>
      </c>
      <c r="B602" s="53" t="s">
        <v>2278</v>
      </c>
      <c r="C602" s="53" t="s">
        <v>2279</v>
      </c>
      <c r="D602" s="53" t="s">
        <v>2280</v>
      </c>
      <c r="E602" s="27">
        <v>45849</v>
      </c>
      <c r="F602" s="27">
        <v>45852</v>
      </c>
      <c r="G602" s="28">
        <v>52990000</v>
      </c>
      <c r="H602" s="10">
        <v>10307</v>
      </c>
      <c r="I602" s="28">
        <f>IF(B602="","",_xlfn.XLOOKUP(H602,'EV 업데이트'!C:C,'EV 업데이트'!X:X))</f>
        <v>50</v>
      </c>
      <c r="J602" s="10" t="str">
        <f>IF(A602="","",IFERROR(_xlfn.XLOOKUP(H602,'EV 업데이트'!C:C,'EV 업데이트'!Y:Y),""))</f>
        <v>삼성카드 주식회사</v>
      </c>
      <c r="K602" s="10" t="str">
        <f>IF(A602="","",IFERROR(_xlfn.XLOOKUP(H602,'EV 업데이트'!C:C,'EV 업데이트'!W:W),""))</f>
        <v>New Model Y RWD</v>
      </c>
      <c r="L602" s="27">
        <f>IF(A602="","",E602+9)</f>
        <v>45858</v>
      </c>
      <c r="M602" s="10" t="str">
        <f>IF(B602="","",_xlfn.XLOOKUP(H602,'EV 업데이트'!C:C,'EV 업데이트'!G:G))</f>
        <v>지급신청(출고)</v>
      </c>
      <c r="N602" s="10" t="s">
        <v>247</v>
      </c>
      <c r="O602" s="10" t="s">
        <v>587</v>
      </c>
    </row>
    <row r="603" spans="1:15" hidden="1">
      <c r="A603" s="27">
        <v>45855</v>
      </c>
      <c r="B603" s="53" t="s">
        <v>2281</v>
      </c>
      <c r="C603" s="53" t="s">
        <v>2282</v>
      </c>
      <c r="D603" s="53" t="s">
        <v>2283</v>
      </c>
      <c r="E603" s="27">
        <v>45849</v>
      </c>
      <c r="F603" s="27">
        <v>45852</v>
      </c>
      <c r="G603" s="28">
        <v>52990000</v>
      </c>
      <c r="H603" s="10">
        <v>10307</v>
      </c>
      <c r="I603" s="28">
        <f>IF(B603="","",_xlfn.XLOOKUP(H603,'EV 업데이트'!C:C,'EV 업데이트'!X:X))</f>
        <v>50</v>
      </c>
      <c r="J603" s="10" t="str">
        <f>IF(A603="","",IFERROR(_xlfn.XLOOKUP(H603,'EV 업데이트'!C:C,'EV 업데이트'!Y:Y),""))</f>
        <v>삼성카드 주식회사</v>
      </c>
      <c r="K603" s="10" t="str">
        <f>IF(A603="","",IFERROR(_xlfn.XLOOKUP(H603,'EV 업데이트'!C:C,'EV 업데이트'!W:W),""))</f>
        <v>New Model Y RWD</v>
      </c>
      <c r="L603" s="27">
        <f>IF(A603="","",E603+9)</f>
        <v>45858</v>
      </c>
      <c r="M603" s="10" t="str">
        <f>IF(B603="","",_xlfn.XLOOKUP(H603,'EV 업데이트'!C:C,'EV 업데이트'!G:G))</f>
        <v>지급신청(출고)</v>
      </c>
      <c r="N603" s="10" t="s">
        <v>247</v>
      </c>
      <c r="O603" s="10" t="s">
        <v>587</v>
      </c>
    </row>
    <row r="604" spans="1:15" hidden="1">
      <c r="A604" s="27">
        <v>45855</v>
      </c>
      <c r="B604" s="53" t="s">
        <v>2284</v>
      </c>
      <c r="C604" s="53" t="s">
        <v>2285</v>
      </c>
      <c r="D604" s="53" t="s">
        <v>2286</v>
      </c>
      <c r="E604" s="27">
        <v>45849</v>
      </c>
      <c r="F604" s="27">
        <v>45852</v>
      </c>
      <c r="G604" s="28">
        <v>52990000</v>
      </c>
      <c r="H604" s="10">
        <v>10307</v>
      </c>
      <c r="I604" s="28">
        <f>IF(B604="","",_xlfn.XLOOKUP(H604,'EV 업데이트'!C:C,'EV 업데이트'!X:X))</f>
        <v>50</v>
      </c>
      <c r="J604" s="10" t="str">
        <f>IF(A604="","",IFERROR(_xlfn.XLOOKUP(H604,'EV 업데이트'!C:C,'EV 업데이트'!Y:Y),""))</f>
        <v>삼성카드 주식회사</v>
      </c>
      <c r="K604" s="10" t="str">
        <f>IF(A604="","",IFERROR(_xlfn.XLOOKUP(H604,'EV 업데이트'!C:C,'EV 업데이트'!W:W),""))</f>
        <v>New Model Y RWD</v>
      </c>
      <c r="L604" s="27">
        <f>IF(A604="","",E604+9)</f>
        <v>45858</v>
      </c>
      <c r="M604" s="10" t="str">
        <f>IF(B604="","",_xlfn.XLOOKUP(H604,'EV 업데이트'!C:C,'EV 업데이트'!G:G))</f>
        <v>지급신청(출고)</v>
      </c>
      <c r="N604" s="10" t="s">
        <v>247</v>
      </c>
      <c r="O604" s="10" t="s">
        <v>587</v>
      </c>
    </row>
    <row r="605" spans="1:15" hidden="1">
      <c r="A605" s="27">
        <v>45855</v>
      </c>
      <c r="B605" s="53" t="s">
        <v>2287</v>
      </c>
      <c r="C605" s="53" t="s">
        <v>2288</v>
      </c>
      <c r="D605" s="53" t="s">
        <v>2289</v>
      </c>
      <c r="E605" s="27">
        <v>45849</v>
      </c>
      <c r="F605" s="27">
        <v>45852</v>
      </c>
      <c r="G605" s="28">
        <v>52990000</v>
      </c>
      <c r="H605" s="10">
        <v>10307</v>
      </c>
      <c r="I605" s="28">
        <f>IF(B605="","",_xlfn.XLOOKUP(H605,'EV 업데이트'!C:C,'EV 업데이트'!X:X))</f>
        <v>50</v>
      </c>
      <c r="J605" s="10" t="str">
        <f>IF(A605="","",IFERROR(_xlfn.XLOOKUP(H605,'EV 업데이트'!C:C,'EV 업데이트'!Y:Y),""))</f>
        <v>삼성카드 주식회사</v>
      </c>
      <c r="K605" s="10" t="str">
        <f>IF(A605="","",IFERROR(_xlfn.XLOOKUP(H605,'EV 업데이트'!C:C,'EV 업데이트'!W:W),""))</f>
        <v>New Model Y RWD</v>
      </c>
      <c r="L605" s="27">
        <f>IF(A605="","",E605+9)</f>
        <v>45858</v>
      </c>
      <c r="M605" s="10" t="str">
        <f>IF(B605="","",_xlfn.XLOOKUP(H605,'EV 업데이트'!C:C,'EV 업데이트'!G:G))</f>
        <v>지급신청(출고)</v>
      </c>
      <c r="N605" s="10" t="s">
        <v>247</v>
      </c>
      <c r="O605" s="10" t="s">
        <v>587</v>
      </c>
    </row>
    <row r="606" spans="1:15" hidden="1">
      <c r="A606" s="27">
        <v>45855</v>
      </c>
      <c r="B606" s="53" t="s">
        <v>2290</v>
      </c>
      <c r="C606" s="53" t="s">
        <v>2291</v>
      </c>
      <c r="D606" s="53" t="s">
        <v>2292</v>
      </c>
      <c r="E606" s="27">
        <v>45849</v>
      </c>
      <c r="F606" s="27">
        <v>45852</v>
      </c>
      <c r="G606" s="28">
        <v>52990000</v>
      </c>
      <c r="H606" s="10">
        <v>10307</v>
      </c>
      <c r="I606" s="28">
        <f>IF(B606="","",_xlfn.XLOOKUP(H606,'EV 업데이트'!C:C,'EV 업데이트'!X:X))</f>
        <v>50</v>
      </c>
      <c r="J606" s="10" t="str">
        <f>IF(A606="","",IFERROR(_xlfn.XLOOKUP(H606,'EV 업데이트'!C:C,'EV 업데이트'!Y:Y),""))</f>
        <v>삼성카드 주식회사</v>
      </c>
      <c r="K606" s="10" t="str">
        <f>IF(A606="","",IFERROR(_xlfn.XLOOKUP(H606,'EV 업데이트'!C:C,'EV 업데이트'!W:W),""))</f>
        <v>New Model Y RWD</v>
      </c>
      <c r="L606" s="27">
        <f>IF(A606="","",E606+9)</f>
        <v>45858</v>
      </c>
      <c r="M606" s="10" t="str">
        <f>IF(B606="","",_xlfn.XLOOKUP(H606,'EV 업데이트'!C:C,'EV 업데이트'!G:G))</f>
        <v>지급신청(출고)</v>
      </c>
      <c r="N606" s="10" t="s">
        <v>247</v>
      </c>
      <c r="O606" s="10" t="s">
        <v>587</v>
      </c>
    </row>
    <row r="607" spans="1:15" hidden="1">
      <c r="A607" s="27">
        <v>45855</v>
      </c>
      <c r="B607" s="53" t="s">
        <v>2293</v>
      </c>
      <c r="C607" s="53" t="s">
        <v>2294</v>
      </c>
      <c r="D607" s="53" t="s">
        <v>2295</v>
      </c>
      <c r="E607" s="27">
        <v>45849</v>
      </c>
      <c r="F607" s="27">
        <v>45852</v>
      </c>
      <c r="G607" s="28">
        <v>52990000</v>
      </c>
      <c r="H607" s="10">
        <v>10307</v>
      </c>
      <c r="I607" s="28">
        <f>IF(B607="","",_xlfn.XLOOKUP(H607,'EV 업데이트'!C:C,'EV 업데이트'!X:X))</f>
        <v>50</v>
      </c>
      <c r="J607" s="10" t="str">
        <f>IF(A607="","",IFERROR(_xlfn.XLOOKUP(H607,'EV 업데이트'!C:C,'EV 업데이트'!Y:Y),""))</f>
        <v>삼성카드 주식회사</v>
      </c>
      <c r="K607" s="10" t="str">
        <f>IF(A607="","",IFERROR(_xlfn.XLOOKUP(H607,'EV 업데이트'!C:C,'EV 업데이트'!W:W),""))</f>
        <v>New Model Y RWD</v>
      </c>
      <c r="L607" s="27">
        <f>IF(A607="","",E607+9)</f>
        <v>45858</v>
      </c>
      <c r="M607" s="10" t="str">
        <f>IF(B607="","",_xlfn.XLOOKUP(H607,'EV 업데이트'!C:C,'EV 업데이트'!G:G))</f>
        <v>지급신청(출고)</v>
      </c>
      <c r="N607" s="10" t="s">
        <v>247</v>
      </c>
      <c r="O607" s="10" t="s">
        <v>587</v>
      </c>
    </row>
    <row r="608" spans="1:15" hidden="1">
      <c r="A608" s="27">
        <v>45855</v>
      </c>
      <c r="B608" s="53" t="s">
        <v>2296</v>
      </c>
      <c r="C608" s="53" t="s">
        <v>2297</v>
      </c>
      <c r="D608" s="53" t="s">
        <v>2298</v>
      </c>
      <c r="E608" s="27">
        <v>45849</v>
      </c>
      <c r="F608" s="27">
        <v>45852</v>
      </c>
      <c r="G608" s="28">
        <v>52990000</v>
      </c>
      <c r="H608" s="10">
        <v>10307</v>
      </c>
      <c r="I608" s="28">
        <f>IF(B608="","",_xlfn.XLOOKUP(H608,'EV 업데이트'!C:C,'EV 업데이트'!X:X))</f>
        <v>50</v>
      </c>
      <c r="J608" s="10" t="str">
        <f>IF(A608="","",IFERROR(_xlfn.XLOOKUP(H608,'EV 업데이트'!C:C,'EV 업데이트'!Y:Y),""))</f>
        <v>삼성카드 주식회사</v>
      </c>
      <c r="K608" s="10" t="str">
        <f>IF(A608="","",IFERROR(_xlfn.XLOOKUP(H608,'EV 업데이트'!C:C,'EV 업데이트'!W:W),""))</f>
        <v>New Model Y RWD</v>
      </c>
      <c r="L608" s="27">
        <f>IF(A608="","",E608+9)</f>
        <v>45858</v>
      </c>
      <c r="M608" s="10" t="str">
        <f>IF(B608="","",_xlfn.XLOOKUP(H608,'EV 업데이트'!C:C,'EV 업데이트'!G:G))</f>
        <v>지급신청(출고)</v>
      </c>
      <c r="N608" s="10" t="s">
        <v>247</v>
      </c>
      <c r="O608" s="10" t="s">
        <v>587</v>
      </c>
    </row>
    <row r="609" spans="1:15" hidden="1">
      <c r="A609" s="27">
        <v>45855</v>
      </c>
      <c r="B609" s="53" t="s">
        <v>2299</v>
      </c>
      <c r="C609" s="53" t="s">
        <v>2300</v>
      </c>
      <c r="D609" s="53" t="s">
        <v>2301</v>
      </c>
      <c r="E609" s="27">
        <v>45849</v>
      </c>
      <c r="F609" s="27">
        <v>45852</v>
      </c>
      <c r="G609" s="28">
        <v>52990000</v>
      </c>
      <c r="H609" s="10">
        <v>10307</v>
      </c>
      <c r="I609" s="28">
        <f>IF(B609="","",_xlfn.XLOOKUP(H609,'EV 업데이트'!C:C,'EV 업데이트'!X:X))</f>
        <v>50</v>
      </c>
      <c r="J609" s="10" t="str">
        <f>IF(A609="","",IFERROR(_xlfn.XLOOKUP(H609,'EV 업데이트'!C:C,'EV 업데이트'!Y:Y),""))</f>
        <v>삼성카드 주식회사</v>
      </c>
      <c r="K609" s="10" t="str">
        <f>IF(A609="","",IFERROR(_xlfn.XLOOKUP(H609,'EV 업데이트'!C:C,'EV 업데이트'!W:W),""))</f>
        <v>New Model Y RWD</v>
      </c>
      <c r="L609" s="27">
        <f>IF(A609="","",E609+9)</f>
        <v>45858</v>
      </c>
      <c r="M609" s="10" t="str">
        <f>IF(B609="","",_xlfn.XLOOKUP(H609,'EV 업데이트'!C:C,'EV 업데이트'!G:G))</f>
        <v>지급신청(출고)</v>
      </c>
      <c r="N609" s="10" t="s">
        <v>247</v>
      </c>
      <c r="O609" s="10" t="s">
        <v>587</v>
      </c>
    </row>
    <row r="610" spans="1:15" hidden="1">
      <c r="A610" s="27">
        <v>45855</v>
      </c>
      <c r="B610" s="53" t="s">
        <v>2302</v>
      </c>
      <c r="C610" s="53" t="s">
        <v>2303</v>
      </c>
      <c r="D610" s="53" t="s">
        <v>2304</v>
      </c>
      <c r="E610" s="27">
        <v>45849</v>
      </c>
      <c r="F610" s="27">
        <v>45852</v>
      </c>
      <c r="G610" s="28">
        <v>52990000</v>
      </c>
      <c r="H610" s="10">
        <v>10307</v>
      </c>
      <c r="I610" s="28">
        <f>IF(B610="","",_xlfn.XLOOKUP(H610,'EV 업데이트'!C:C,'EV 업데이트'!X:X))</f>
        <v>50</v>
      </c>
      <c r="J610" s="10" t="str">
        <f>IF(A610="","",IFERROR(_xlfn.XLOOKUP(H610,'EV 업데이트'!C:C,'EV 업데이트'!Y:Y),""))</f>
        <v>삼성카드 주식회사</v>
      </c>
      <c r="K610" s="10" t="str">
        <f>IF(A610="","",IFERROR(_xlfn.XLOOKUP(H610,'EV 업데이트'!C:C,'EV 업데이트'!W:W),""))</f>
        <v>New Model Y RWD</v>
      </c>
      <c r="L610" s="27">
        <f>IF(A610="","",E610+9)</f>
        <v>45858</v>
      </c>
      <c r="M610" s="10" t="str">
        <f>IF(B610="","",_xlfn.XLOOKUP(H610,'EV 업데이트'!C:C,'EV 업데이트'!G:G))</f>
        <v>지급신청(출고)</v>
      </c>
      <c r="N610" s="10" t="s">
        <v>247</v>
      </c>
      <c r="O610" s="10" t="s">
        <v>587</v>
      </c>
    </row>
    <row r="611" spans="1:15" hidden="1">
      <c r="A611" s="27">
        <v>45855</v>
      </c>
      <c r="B611" s="53" t="s">
        <v>2305</v>
      </c>
      <c r="C611" s="53" t="s">
        <v>2306</v>
      </c>
      <c r="D611" s="53" t="s">
        <v>2307</v>
      </c>
      <c r="E611" s="27">
        <v>45849</v>
      </c>
      <c r="F611" s="27">
        <v>45852</v>
      </c>
      <c r="G611" s="28">
        <v>52990000</v>
      </c>
      <c r="H611" s="10">
        <v>10307</v>
      </c>
      <c r="I611" s="28">
        <f>IF(B611="","",_xlfn.XLOOKUP(H611,'EV 업데이트'!C:C,'EV 업데이트'!X:X))</f>
        <v>50</v>
      </c>
      <c r="J611" s="10" t="str">
        <f>IF(A611="","",IFERROR(_xlfn.XLOOKUP(H611,'EV 업데이트'!C:C,'EV 업데이트'!Y:Y),""))</f>
        <v>삼성카드 주식회사</v>
      </c>
      <c r="K611" s="10" t="str">
        <f>IF(A611="","",IFERROR(_xlfn.XLOOKUP(H611,'EV 업데이트'!C:C,'EV 업데이트'!W:W),""))</f>
        <v>New Model Y RWD</v>
      </c>
      <c r="L611" s="27">
        <f>IF(A611="","",E611+9)</f>
        <v>45858</v>
      </c>
      <c r="M611" s="10" t="str">
        <f>IF(B611="","",_xlfn.XLOOKUP(H611,'EV 업데이트'!C:C,'EV 업데이트'!G:G))</f>
        <v>지급신청(출고)</v>
      </c>
      <c r="N611" s="10" t="s">
        <v>247</v>
      </c>
      <c r="O611" s="10" t="s">
        <v>587</v>
      </c>
    </row>
    <row r="612" spans="1:15" hidden="1">
      <c r="A612" s="27">
        <v>45855</v>
      </c>
      <c r="B612" s="53" t="s">
        <v>2308</v>
      </c>
      <c r="C612" s="53" t="s">
        <v>2309</v>
      </c>
      <c r="D612" s="53" t="s">
        <v>2310</v>
      </c>
      <c r="E612" s="27">
        <v>45849</v>
      </c>
      <c r="F612" s="27">
        <v>45852</v>
      </c>
      <c r="G612" s="28">
        <v>52990000</v>
      </c>
      <c r="H612" s="10">
        <v>10307</v>
      </c>
      <c r="I612" s="28">
        <f>IF(B612="","",_xlfn.XLOOKUP(H612,'EV 업데이트'!C:C,'EV 업데이트'!X:X))</f>
        <v>50</v>
      </c>
      <c r="J612" s="10" t="str">
        <f>IF(A612="","",IFERROR(_xlfn.XLOOKUP(H612,'EV 업데이트'!C:C,'EV 업데이트'!Y:Y),""))</f>
        <v>삼성카드 주식회사</v>
      </c>
      <c r="K612" s="10" t="str">
        <f>IF(A612="","",IFERROR(_xlfn.XLOOKUP(H612,'EV 업데이트'!C:C,'EV 업데이트'!W:W),""))</f>
        <v>New Model Y RWD</v>
      </c>
      <c r="L612" s="27">
        <f>IF(A612="","",E612+9)</f>
        <v>45858</v>
      </c>
      <c r="M612" s="10" t="str">
        <f>IF(B612="","",_xlfn.XLOOKUP(H612,'EV 업데이트'!C:C,'EV 업데이트'!G:G))</f>
        <v>지급신청(출고)</v>
      </c>
      <c r="N612" s="10" t="s">
        <v>247</v>
      </c>
      <c r="O612" s="10" t="s">
        <v>587</v>
      </c>
    </row>
    <row r="613" spans="1:15" hidden="1">
      <c r="A613" s="27">
        <v>45855</v>
      </c>
      <c r="B613" s="53" t="s">
        <v>2311</v>
      </c>
      <c r="C613" s="53" t="s">
        <v>2312</v>
      </c>
      <c r="D613" s="53" t="s">
        <v>2313</v>
      </c>
      <c r="E613" s="27">
        <v>45849</v>
      </c>
      <c r="F613" s="27">
        <v>45852</v>
      </c>
      <c r="G613" s="28">
        <v>52990000</v>
      </c>
      <c r="H613" s="10">
        <v>10307</v>
      </c>
      <c r="I613" s="28">
        <f>IF(B613="","",_xlfn.XLOOKUP(H613,'EV 업데이트'!C:C,'EV 업데이트'!X:X))</f>
        <v>50</v>
      </c>
      <c r="J613" s="10" t="str">
        <f>IF(A613="","",IFERROR(_xlfn.XLOOKUP(H613,'EV 업데이트'!C:C,'EV 업데이트'!Y:Y),""))</f>
        <v>삼성카드 주식회사</v>
      </c>
      <c r="K613" s="10" t="str">
        <f>IF(A613="","",IFERROR(_xlfn.XLOOKUP(H613,'EV 업데이트'!C:C,'EV 업데이트'!W:W),""))</f>
        <v>New Model Y RWD</v>
      </c>
      <c r="L613" s="27">
        <f>IF(A613="","",E613+9)</f>
        <v>45858</v>
      </c>
      <c r="M613" s="10" t="str">
        <f>IF(B613="","",_xlfn.XLOOKUP(H613,'EV 업데이트'!C:C,'EV 업데이트'!G:G))</f>
        <v>지급신청(출고)</v>
      </c>
      <c r="N613" s="10" t="s">
        <v>247</v>
      </c>
      <c r="O613" s="10" t="s">
        <v>587</v>
      </c>
    </row>
    <row r="614" spans="1:15" hidden="1">
      <c r="A614" s="27">
        <v>45855</v>
      </c>
      <c r="B614" s="53" t="s">
        <v>2314</v>
      </c>
      <c r="C614" s="53" t="s">
        <v>2315</v>
      </c>
      <c r="D614" s="53" t="s">
        <v>2316</v>
      </c>
      <c r="E614" s="27">
        <v>45849</v>
      </c>
      <c r="F614" s="27">
        <v>45853</v>
      </c>
      <c r="G614" s="28">
        <v>54276000</v>
      </c>
      <c r="H614" s="10">
        <v>10310</v>
      </c>
      <c r="I614" s="28">
        <f>IF(B614="","",_xlfn.XLOOKUP(H614,'EV 업데이트'!C:C,'EV 업데이트'!X:X))</f>
        <v>7</v>
      </c>
      <c r="J614" s="10" t="str">
        <f>IF(A614="","",IFERROR(_xlfn.XLOOKUP(H614,'EV 업데이트'!C:C,'EV 업데이트'!Y:Y),""))</f>
        <v>삼성카드 주식회사</v>
      </c>
      <c r="K614" s="10" t="str">
        <f>IF(A614="","",IFERROR(_xlfn.XLOOKUP(H614,'EV 업데이트'!C:C,'EV 업데이트'!W:W),""))</f>
        <v>New Model Y RWD</v>
      </c>
      <c r="L614" s="27">
        <f>IF(A614="","",E614+9)</f>
        <v>45858</v>
      </c>
      <c r="M614" s="10" t="str">
        <f>IF(B614="","",_xlfn.XLOOKUP(H614,'EV 업데이트'!C:C,'EV 업데이트'!G:G))</f>
        <v>지급신청(출고)</v>
      </c>
      <c r="N614" s="10" t="s">
        <v>247</v>
      </c>
      <c r="O614" s="10" t="s">
        <v>587</v>
      </c>
    </row>
    <row r="615" spans="1:15" hidden="1">
      <c r="A615" s="27">
        <v>45855</v>
      </c>
      <c r="B615" s="53" t="s">
        <v>2317</v>
      </c>
      <c r="C615" s="53" t="s">
        <v>2318</v>
      </c>
      <c r="D615" s="53" t="s">
        <v>2319</v>
      </c>
      <c r="E615" s="27">
        <v>45849</v>
      </c>
      <c r="F615" s="27">
        <v>45853</v>
      </c>
      <c r="G615" s="28">
        <v>54276000</v>
      </c>
      <c r="H615" s="10">
        <v>10310</v>
      </c>
      <c r="I615" s="28">
        <f>IF(B615="","",_xlfn.XLOOKUP(H615,'EV 업데이트'!C:C,'EV 업데이트'!X:X))</f>
        <v>7</v>
      </c>
      <c r="J615" s="10" t="str">
        <f>IF(A615="","",IFERROR(_xlfn.XLOOKUP(H615,'EV 업데이트'!C:C,'EV 업데이트'!Y:Y),""))</f>
        <v>삼성카드 주식회사</v>
      </c>
      <c r="K615" s="10" t="str">
        <f>IF(A615="","",IFERROR(_xlfn.XLOOKUP(H615,'EV 업데이트'!C:C,'EV 업데이트'!W:W),""))</f>
        <v>New Model Y RWD</v>
      </c>
      <c r="L615" s="27">
        <f>IF(A615="","",E615+9)</f>
        <v>45858</v>
      </c>
      <c r="M615" s="10" t="str">
        <f>IF(B615="","",_xlfn.XLOOKUP(H615,'EV 업데이트'!C:C,'EV 업데이트'!G:G))</f>
        <v>지급신청(출고)</v>
      </c>
      <c r="N615" s="10" t="s">
        <v>247</v>
      </c>
      <c r="O615" s="10" t="s">
        <v>587</v>
      </c>
    </row>
    <row r="616" spans="1:15" hidden="1">
      <c r="A616" s="27">
        <v>45855</v>
      </c>
      <c r="B616" s="53" t="s">
        <v>2320</v>
      </c>
      <c r="C616" s="53" t="s">
        <v>2321</v>
      </c>
      <c r="D616" s="53" t="s">
        <v>2322</v>
      </c>
      <c r="E616" s="27">
        <v>45849</v>
      </c>
      <c r="F616" s="27">
        <v>45853</v>
      </c>
      <c r="G616" s="28">
        <v>54276000</v>
      </c>
      <c r="H616" s="10">
        <v>10310</v>
      </c>
      <c r="I616" s="28">
        <f>IF(B616="","",_xlfn.XLOOKUP(H616,'EV 업데이트'!C:C,'EV 업데이트'!X:X))</f>
        <v>7</v>
      </c>
      <c r="J616" s="10" t="str">
        <f>IF(A616="","",IFERROR(_xlfn.XLOOKUP(H616,'EV 업데이트'!C:C,'EV 업데이트'!Y:Y),""))</f>
        <v>삼성카드 주식회사</v>
      </c>
      <c r="K616" s="10" t="str">
        <f>IF(A616="","",IFERROR(_xlfn.XLOOKUP(H616,'EV 업데이트'!C:C,'EV 업데이트'!W:W),""))</f>
        <v>New Model Y RWD</v>
      </c>
      <c r="L616" s="27">
        <f>IF(A616="","",E616+9)</f>
        <v>45858</v>
      </c>
      <c r="M616" s="10" t="str">
        <f>IF(B616="","",_xlfn.XLOOKUP(H616,'EV 업데이트'!C:C,'EV 업데이트'!G:G))</f>
        <v>지급신청(출고)</v>
      </c>
      <c r="N616" s="10" t="s">
        <v>247</v>
      </c>
      <c r="O616" s="10" t="s">
        <v>587</v>
      </c>
    </row>
    <row r="617" spans="1:15" hidden="1">
      <c r="A617" s="27">
        <v>45855</v>
      </c>
      <c r="B617" s="53" t="s">
        <v>2323</v>
      </c>
      <c r="C617" s="53" t="s">
        <v>2324</v>
      </c>
      <c r="D617" s="53" t="s">
        <v>2325</v>
      </c>
      <c r="E617" s="27">
        <v>45849</v>
      </c>
      <c r="F617" s="27">
        <v>45853</v>
      </c>
      <c r="G617" s="28">
        <v>54276000</v>
      </c>
      <c r="H617" s="10">
        <v>10310</v>
      </c>
      <c r="I617" s="28">
        <f>IF(B617="","",_xlfn.XLOOKUP(H617,'EV 업데이트'!C:C,'EV 업데이트'!X:X))</f>
        <v>7</v>
      </c>
      <c r="J617" s="10" t="str">
        <f>IF(A617="","",IFERROR(_xlfn.XLOOKUP(H617,'EV 업데이트'!C:C,'EV 업데이트'!Y:Y),""))</f>
        <v>삼성카드 주식회사</v>
      </c>
      <c r="K617" s="10" t="str">
        <f>IF(A617="","",IFERROR(_xlfn.XLOOKUP(H617,'EV 업데이트'!C:C,'EV 업데이트'!W:W),""))</f>
        <v>New Model Y RWD</v>
      </c>
      <c r="L617" s="27">
        <f>IF(A617="","",E617+9)</f>
        <v>45858</v>
      </c>
      <c r="M617" s="10" t="str">
        <f>IF(B617="","",_xlfn.XLOOKUP(H617,'EV 업데이트'!C:C,'EV 업데이트'!G:G))</f>
        <v>지급신청(출고)</v>
      </c>
      <c r="N617" s="10" t="s">
        <v>247</v>
      </c>
      <c r="O617" s="10" t="s">
        <v>587</v>
      </c>
    </row>
    <row r="618" spans="1:15" hidden="1">
      <c r="A618" s="27">
        <v>45855</v>
      </c>
      <c r="B618" s="53" t="s">
        <v>2326</v>
      </c>
      <c r="C618" s="53" t="s">
        <v>2327</v>
      </c>
      <c r="D618" s="53" t="s">
        <v>2328</v>
      </c>
      <c r="E618" s="27">
        <v>45849</v>
      </c>
      <c r="F618" s="27">
        <v>45853</v>
      </c>
      <c r="G618" s="28">
        <v>54276000</v>
      </c>
      <c r="H618" s="10">
        <v>10310</v>
      </c>
      <c r="I618" s="28">
        <f>IF(B618="","",_xlfn.XLOOKUP(H618,'EV 업데이트'!C:C,'EV 업데이트'!X:X))</f>
        <v>7</v>
      </c>
      <c r="J618" s="10" t="str">
        <f>IF(A618="","",IFERROR(_xlfn.XLOOKUP(H618,'EV 업데이트'!C:C,'EV 업데이트'!Y:Y),""))</f>
        <v>삼성카드 주식회사</v>
      </c>
      <c r="K618" s="10" t="str">
        <f>IF(A618="","",IFERROR(_xlfn.XLOOKUP(H618,'EV 업데이트'!C:C,'EV 업데이트'!W:W),""))</f>
        <v>New Model Y RWD</v>
      </c>
      <c r="L618" s="27">
        <f>IF(A618="","",E618+9)</f>
        <v>45858</v>
      </c>
      <c r="M618" s="10" t="str">
        <f>IF(B618="","",_xlfn.XLOOKUP(H618,'EV 업데이트'!C:C,'EV 업데이트'!G:G))</f>
        <v>지급신청(출고)</v>
      </c>
      <c r="N618" s="10" t="s">
        <v>247</v>
      </c>
      <c r="O618" s="10" t="s">
        <v>587</v>
      </c>
    </row>
    <row r="619" spans="1:15" hidden="1">
      <c r="A619" s="27">
        <v>45855</v>
      </c>
      <c r="B619" s="53" t="s">
        <v>2329</v>
      </c>
      <c r="C619" s="53" t="s">
        <v>2330</v>
      </c>
      <c r="D619" s="53" t="s">
        <v>2331</v>
      </c>
      <c r="E619" s="27">
        <v>45849</v>
      </c>
      <c r="F619" s="27">
        <v>45853</v>
      </c>
      <c r="G619" s="28">
        <v>54276000</v>
      </c>
      <c r="H619" s="10">
        <v>10310</v>
      </c>
      <c r="I619" s="28">
        <f>IF(B619="","",_xlfn.XLOOKUP(H619,'EV 업데이트'!C:C,'EV 업데이트'!X:X))</f>
        <v>7</v>
      </c>
      <c r="J619" s="10" t="str">
        <f>IF(A619="","",IFERROR(_xlfn.XLOOKUP(H619,'EV 업데이트'!C:C,'EV 업데이트'!Y:Y),""))</f>
        <v>삼성카드 주식회사</v>
      </c>
      <c r="K619" s="10" t="str">
        <f>IF(A619="","",IFERROR(_xlfn.XLOOKUP(H619,'EV 업데이트'!C:C,'EV 업데이트'!W:W),""))</f>
        <v>New Model Y RWD</v>
      </c>
      <c r="L619" s="27">
        <f>IF(A619="","",E619+9)</f>
        <v>45858</v>
      </c>
      <c r="M619" s="10" t="str">
        <f>IF(B619="","",_xlfn.XLOOKUP(H619,'EV 업데이트'!C:C,'EV 업데이트'!G:G))</f>
        <v>지급신청(출고)</v>
      </c>
      <c r="N619" s="10" t="s">
        <v>247</v>
      </c>
      <c r="O619" s="10" t="s">
        <v>587</v>
      </c>
    </row>
    <row r="620" spans="1:15" hidden="1">
      <c r="A620" s="27">
        <v>45855</v>
      </c>
      <c r="B620" s="53" t="s">
        <v>2332</v>
      </c>
      <c r="C620" s="53" t="s">
        <v>2333</v>
      </c>
      <c r="D620" s="53" t="s">
        <v>2334</v>
      </c>
      <c r="E620" s="27">
        <v>45849</v>
      </c>
      <c r="F620" s="27">
        <v>45853</v>
      </c>
      <c r="G620" s="28">
        <v>54276000</v>
      </c>
      <c r="H620" s="10">
        <v>10310</v>
      </c>
      <c r="I620" s="28">
        <f>IF(B620="","",_xlfn.XLOOKUP(H620,'EV 업데이트'!C:C,'EV 업데이트'!X:X))</f>
        <v>7</v>
      </c>
      <c r="J620" s="10" t="str">
        <f>IF(A620="","",IFERROR(_xlfn.XLOOKUP(H620,'EV 업데이트'!C:C,'EV 업데이트'!Y:Y),""))</f>
        <v>삼성카드 주식회사</v>
      </c>
      <c r="K620" s="10" t="str">
        <f>IF(A620="","",IFERROR(_xlfn.XLOOKUP(H620,'EV 업데이트'!C:C,'EV 업데이트'!W:W),""))</f>
        <v>New Model Y RWD</v>
      </c>
      <c r="L620" s="27">
        <f>IF(A620="","",E620+9)</f>
        <v>45858</v>
      </c>
      <c r="M620" s="10" t="str">
        <f>IF(B620="","",_xlfn.XLOOKUP(H620,'EV 업데이트'!C:C,'EV 업데이트'!G:G))</f>
        <v>지급신청(출고)</v>
      </c>
      <c r="N620" s="10" t="s">
        <v>247</v>
      </c>
      <c r="O620" s="10" t="s">
        <v>587</v>
      </c>
    </row>
    <row r="621" spans="1:15" hidden="1">
      <c r="A621" s="27">
        <v>45855</v>
      </c>
      <c r="B621" s="53" t="s">
        <v>2335</v>
      </c>
      <c r="C621" s="53" t="s">
        <v>2336</v>
      </c>
      <c r="D621" s="53" t="s">
        <v>2337</v>
      </c>
      <c r="E621" s="27">
        <v>45849</v>
      </c>
      <c r="F621" s="27">
        <v>45853</v>
      </c>
      <c r="G621" s="28">
        <v>54276000</v>
      </c>
      <c r="H621" s="10">
        <v>10307</v>
      </c>
      <c r="I621" s="28">
        <f>IF(B621="","",_xlfn.XLOOKUP(H621,'EV 업데이트'!C:C,'EV 업데이트'!X:X))</f>
        <v>50</v>
      </c>
      <c r="J621" s="10" t="str">
        <f>IF(A621="","",IFERROR(_xlfn.XLOOKUP(H621,'EV 업데이트'!C:C,'EV 업데이트'!Y:Y),""))</f>
        <v>삼성카드 주식회사</v>
      </c>
      <c r="K621" s="10" t="str">
        <f>IF(A621="","",IFERROR(_xlfn.XLOOKUP(H621,'EV 업데이트'!C:C,'EV 업데이트'!W:W),""))</f>
        <v>New Model Y RWD</v>
      </c>
      <c r="L621" s="27">
        <f>IF(A621="","",E621+9)</f>
        <v>45858</v>
      </c>
      <c r="M621" s="10" t="str">
        <f>IF(B621="","",_xlfn.XLOOKUP(H621,'EV 업데이트'!C:C,'EV 업데이트'!G:G))</f>
        <v>지급신청(출고)</v>
      </c>
      <c r="N621" s="10" t="s">
        <v>247</v>
      </c>
      <c r="O621" s="10" t="s">
        <v>587</v>
      </c>
    </row>
    <row r="622" spans="1:15" hidden="1">
      <c r="A622" s="27">
        <v>45855</v>
      </c>
      <c r="B622" s="53" t="s">
        <v>2338</v>
      </c>
      <c r="C622" s="53" t="s">
        <v>2339</v>
      </c>
      <c r="D622" s="53" t="s">
        <v>2340</v>
      </c>
      <c r="E622" s="27">
        <v>45849</v>
      </c>
      <c r="F622" s="27">
        <v>45853</v>
      </c>
      <c r="G622" s="28">
        <v>54276000</v>
      </c>
      <c r="H622" s="10">
        <v>10313</v>
      </c>
      <c r="I622" s="28">
        <f>IF(B622="","",_xlfn.XLOOKUP(H622,'EV 업데이트'!C:C,'EV 업데이트'!X:X))</f>
        <v>18</v>
      </c>
      <c r="J622" s="10" t="str">
        <f>IF(A622="","",IFERROR(_xlfn.XLOOKUP(H622,'EV 업데이트'!C:C,'EV 업데이트'!Y:Y),""))</f>
        <v>삼성카드 주식회사</v>
      </c>
      <c r="K622" s="10" t="str">
        <f>IF(A622="","",IFERROR(_xlfn.XLOOKUP(H622,'EV 업데이트'!C:C,'EV 업데이트'!W:W),""))</f>
        <v>New Model Y RWD</v>
      </c>
      <c r="L622" s="27">
        <f>IF(A622="","",E622+9)</f>
        <v>45858</v>
      </c>
      <c r="M622" s="10" t="str">
        <f>IF(B622="","",_xlfn.XLOOKUP(H622,'EV 업데이트'!C:C,'EV 업데이트'!G:G))</f>
        <v>지급신청(출고)</v>
      </c>
      <c r="N622" s="10" t="s">
        <v>247</v>
      </c>
      <c r="O622" s="10" t="s">
        <v>587</v>
      </c>
    </row>
    <row r="623" spans="1:15" hidden="1">
      <c r="A623" s="27">
        <v>45855</v>
      </c>
      <c r="B623" s="53" t="s">
        <v>2341</v>
      </c>
      <c r="C623" s="53" t="s">
        <v>2342</v>
      </c>
      <c r="D623" s="53" t="s">
        <v>2343</v>
      </c>
      <c r="E623" s="27">
        <v>45849</v>
      </c>
      <c r="F623" s="27">
        <v>45853</v>
      </c>
      <c r="G623" s="28">
        <v>54276000</v>
      </c>
      <c r="H623" s="10">
        <v>10313</v>
      </c>
      <c r="I623" s="28">
        <f>IF(B623="","",_xlfn.XLOOKUP(H623,'EV 업데이트'!C:C,'EV 업데이트'!X:X))</f>
        <v>18</v>
      </c>
      <c r="J623" s="10" t="str">
        <f>IF(A623="","",IFERROR(_xlfn.XLOOKUP(H623,'EV 업데이트'!C:C,'EV 업데이트'!Y:Y),""))</f>
        <v>삼성카드 주식회사</v>
      </c>
      <c r="K623" s="10" t="str">
        <f>IF(A623="","",IFERROR(_xlfn.XLOOKUP(H623,'EV 업데이트'!C:C,'EV 업데이트'!W:W),""))</f>
        <v>New Model Y RWD</v>
      </c>
      <c r="L623" s="27">
        <f>IF(A623="","",E623+9)</f>
        <v>45858</v>
      </c>
      <c r="M623" s="10" t="str">
        <f>IF(B623="","",_xlfn.XLOOKUP(H623,'EV 업데이트'!C:C,'EV 업데이트'!G:G))</f>
        <v>지급신청(출고)</v>
      </c>
      <c r="N623" s="10" t="s">
        <v>247</v>
      </c>
      <c r="O623" s="10" t="s">
        <v>587</v>
      </c>
    </row>
    <row r="624" spans="1:15" hidden="1">
      <c r="A624" s="27">
        <v>45855</v>
      </c>
      <c r="B624" s="53" t="s">
        <v>2344</v>
      </c>
      <c r="C624" s="53" t="s">
        <v>2345</v>
      </c>
      <c r="D624" s="53" t="s">
        <v>2346</v>
      </c>
      <c r="E624" s="27">
        <v>45849</v>
      </c>
      <c r="F624" s="27">
        <v>45853</v>
      </c>
      <c r="G624" s="28">
        <v>54276000</v>
      </c>
      <c r="H624" s="10">
        <v>10313</v>
      </c>
      <c r="I624" s="28">
        <f>IF(B624="","",_xlfn.XLOOKUP(H624,'EV 업데이트'!C:C,'EV 업데이트'!X:X))</f>
        <v>18</v>
      </c>
      <c r="J624" s="10" t="str">
        <f>IF(A624="","",IFERROR(_xlfn.XLOOKUP(H624,'EV 업데이트'!C:C,'EV 업데이트'!Y:Y),""))</f>
        <v>삼성카드 주식회사</v>
      </c>
      <c r="K624" s="10" t="str">
        <f>IF(A624="","",IFERROR(_xlfn.XLOOKUP(H624,'EV 업데이트'!C:C,'EV 업데이트'!W:W),""))</f>
        <v>New Model Y RWD</v>
      </c>
      <c r="L624" s="27">
        <f>IF(A624="","",E624+9)</f>
        <v>45858</v>
      </c>
      <c r="M624" s="10" t="str">
        <f>IF(B624="","",_xlfn.XLOOKUP(H624,'EV 업데이트'!C:C,'EV 업데이트'!G:G))</f>
        <v>지급신청(출고)</v>
      </c>
      <c r="N624" s="10" t="s">
        <v>247</v>
      </c>
      <c r="O624" s="10" t="s">
        <v>587</v>
      </c>
    </row>
    <row r="625" spans="1:15" hidden="1">
      <c r="A625" s="27">
        <v>45855</v>
      </c>
      <c r="B625" s="53" t="s">
        <v>2347</v>
      </c>
      <c r="C625" s="53" t="s">
        <v>2348</v>
      </c>
      <c r="D625" s="53" t="s">
        <v>2349</v>
      </c>
      <c r="E625" s="27">
        <v>45849</v>
      </c>
      <c r="F625" s="27">
        <v>45853</v>
      </c>
      <c r="G625" s="28">
        <v>55562000</v>
      </c>
      <c r="H625" s="10">
        <v>10313</v>
      </c>
      <c r="I625" s="28">
        <f>IF(B625="","",_xlfn.XLOOKUP(H625,'EV 업데이트'!C:C,'EV 업데이트'!X:X))</f>
        <v>18</v>
      </c>
      <c r="J625" s="10" t="str">
        <f>IF(A625="","",IFERROR(_xlfn.XLOOKUP(H625,'EV 업데이트'!C:C,'EV 업데이트'!Y:Y),""))</f>
        <v>삼성카드 주식회사</v>
      </c>
      <c r="K625" s="10" t="str">
        <f>IF(A625="","",IFERROR(_xlfn.XLOOKUP(H625,'EV 업데이트'!C:C,'EV 업데이트'!W:W),""))</f>
        <v>New Model Y RWD</v>
      </c>
      <c r="L625" s="27">
        <f>IF(A625="","",E625+9)</f>
        <v>45858</v>
      </c>
      <c r="M625" s="10" t="str">
        <f>IF(B625="","",_xlfn.XLOOKUP(H625,'EV 업데이트'!C:C,'EV 업데이트'!G:G))</f>
        <v>지급신청(출고)</v>
      </c>
      <c r="N625" s="10" t="s">
        <v>247</v>
      </c>
      <c r="O625" s="10" t="s">
        <v>587</v>
      </c>
    </row>
    <row r="626" spans="1:15" hidden="1">
      <c r="A626" s="27">
        <v>45855</v>
      </c>
      <c r="B626" s="53" t="s">
        <v>2350</v>
      </c>
      <c r="C626" s="53" t="s">
        <v>2351</v>
      </c>
      <c r="D626" s="53" t="s">
        <v>2352</v>
      </c>
      <c r="E626" s="27">
        <v>45849</v>
      </c>
      <c r="F626" s="27">
        <v>45853</v>
      </c>
      <c r="G626" s="28">
        <v>55562000</v>
      </c>
      <c r="H626" s="10">
        <v>10313</v>
      </c>
      <c r="I626" s="28">
        <f>IF(B626="","",_xlfn.XLOOKUP(H626,'EV 업데이트'!C:C,'EV 업데이트'!X:X))</f>
        <v>18</v>
      </c>
      <c r="J626" s="10" t="str">
        <f>IF(A626="","",IFERROR(_xlfn.XLOOKUP(H626,'EV 업데이트'!C:C,'EV 업데이트'!Y:Y),""))</f>
        <v>삼성카드 주식회사</v>
      </c>
      <c r="K626" s="10" t="str">
        <f>IF(A626="","",IFERROR(_xlfn.XLOOKUP(H626,'EV 업데이트'!C:C,'EV 업데이트'!W:W),""))</f>
        <v>New Model Y RWD</v>
      </c>
      <c r="L626" s="27">
        <f>IF(A626="","",E626+9)</f>
        <v>45858</v>
      </c>
      <c r="M626" s="10" t="str">
        <f>IF(B626="","",_xlfn.XLOOKUP(H626,'EV 업데이트'!C:C,'EV 업데이트'!G:G))</f>
        <v>지급신청(출고)</v>
      </c>
      <c r="N626" s="10" t="s">
        <v>247</v>
      </c>
      <c r="O626" s="10" t="s">
        <v>587</v>
      </c>
    </row>
    <row r="627" spans="1:15" hidden="1">
      <c r="A627" s="27">
        <v>45855</v>
      </c>
      <c r="B627" s="53" t="s">
        <v>2353</v>
      </c>
      <c r="C627" s="53" t="s">
        <v>2354</v>
      </c>
      <c r="D627" s="53" t="s">
        <v>2355</v>
      </c>
      <c r="E627" s="27">
        <v>45849</v>
      </c>
      <c r="F627" s="27">
        <v>45853</v>
      </c>
      <c r="G627" s="28">
        <v>55562000</v>
      </c>
      <c r="H627" s="10">
        <v>10313</v>
      </c>
      <c r="I627" s="28">
        <f>IF(B627="","",_xlfn.XLOOKUP(H627,'EV 업데이트'!C:C,'EV 업데이트'!X:X))</f>
        <v>18</v>
      </c>
      <c r="J627" s="10" t="str">
        <f>IF(A627="","",IFERROR(_xlfn.XLOOKUP(H627,'EV 업데이트'!C:C,'EV 업데이트'!Y:Y),""))</f>
        <v>삼성카드 주식회사</v>
      </c>
      <c r="K627" s="10" t="str">
        <f>IF(A627="","",IFERROR(_xlfn.XLOOKUP(H627,'EV 업데이트'!C:C,'EV 업데이트'!W:W),""))</f>
        <v>New Model Y RWD</v>
      </c>
      <c r="L627" s="27">
        <f>IF(A627="","",E627+9)</f>
        <v>45858</v>
      </c>
      <c r="M627" s="10" t="str">
        <f>IF(B627="","",_xlfn.XLOOKUP(H627,'EV 업데이트'!C:C,'EV 업데이트'!G:G))</f>
        <v>지급신청(출고)</v>
      </c>
      <c r="N627" s="10" t="s">
        <v>247</v>
      </c>
      <c r="O627" s="10" t="s">
        <v>587</v>
      </c>
    </row>
    <row r="628" spans="1:15" hidden="1">
      <c r="A628" s="27">
        <v>45855</v>
      </c>
      <c r="B628" s="53" t="s">
        <v>2356</v>
      </c>
      <c r="C628" s="53" t="s">
        <v>2357</v>
      </c>
      <c r="D628" s="53" t="s">
        <v>2358</v>
      </c>
      <c r="E628" s="27">
        <v>45849</v>
      </c>
      <c r="F628" s="27">
        <v>45853</v>
      </c>
      <c r="G628" s="28">
        <v>55562000</v>
      </c>
      <c r="H628" s="10">
        <v>10313</v>
      </c>
      <c r="I628" s="28">
        <f>IF(B628="","",_xlfn.XLOOKUP(H628,'EV 업데이트'!C:C,'EV 업데이트'!X:X))</f>
        <v>18</v>
      </c>
      <c r="J628" s="10" t="str">
        <f>IF(A628="","",IFERROR(_xlfn.XLOOKUP(H628,'EV 업데이트'!C:C,'EV 업데이트'!Y:Y),""))</f>
        <v>삼성카드 주식회사</v>
      </c>
      <c r="K628" s="10" t="str">
        <f>IF(A628="","",IFERROR(_xlfn.XLOOKUP(H628,'EV 업데이트'!C:C,'EV 업데이트'!W:W),""))</f>
        <v>New Model Y RWD</v>
      </c>
      <c r="L628" s="27">
        <f>IF(A628="","",E628+9)</f>
        <v>45858</v>
      </c>
      <c r="M628" s="10" t="str">
        <f>IF(B628="","",_xlfn.XLOOKUP(H628,'EV 업데이트'!C:C,'EV 업데이트'!G:G))</f>
        <v>지급신청(출고)</v>
      </c>
      <c r="N628" s="10" t="s">
        <v>247</v>
      </c>
      <c r="O628" s="10" t="s">
        <v>587</v>
      </c>
    </row>
    <row r="629" spans="1:15" hidden="1">
      <c r="A629" s="27">
        <v>45855</v>
      </c>
      <c r="B629" s="53" t="s">
        <v>2359</v>
      </c>
      <c r="C629" s="53" t="s">
        <v>2360</v>
      </c>
      <c r="D629" s="53" t="s">
        <v>2361</v>
      </c>
      <c r="E629" s="27">
        <v>45849</v>
      </c>
      <c r="F629" s="27">
        <v>45853</v>
      </c>
      <c r="G629" s="28">
        <v>55562000</v>
      </c>
      <c r="H629" s="10">
        <v>10313</v>
      </c>
      <c r="I629" s="28">
        <f>IF(B629="","",_xlfn.XLOOKUP(H629,'EV 업데이트'!C:C,'EV 업데이트'!X:X))</f>
        <v>18</v>
      </c>
      <c r="J629" s="10" t="str">
        <f>IF(A629="","",IFERROR(_xlfn.XLOOKUP(H629,'EV 업데이트'!C:C,'EV 업데이트'!Y:Y),""))</f>
        <v>삼성카드 주식회사</v>
      </c>
      <c r="K629" s="10" t="str">
        <f>IF(A629="","",IFERROR(_xlfn.XLOOKUP(H629,'EV 업데이트'!C:C,'EV 업데이트'!W:W),""))</f>
        <v>New Model Y RWD</v>
      </c>
      <c r="L629" s="27">
        <f>IF(A629="","",E629+9)</f>
        <v>45858</v>
      </c>
      <c r="M629" s="10" t="str">
        <f>IF(B629="","",_xlfn.XLOOKUP(H629,'EV 업데이트'!C:C,'EV 업데이트'!G:G))</f>
        <v>지급신청(출고)</v>
      </c>
      <c r="N629" s="10" t="s">
        <v>247</v>
      </c>
      <c r="O629" s="10" t="s">
        <v>587</v>
      </c>
    </row>
    <row r="630" spans="1:15" hidden="1">
      <c r="A630" s="27">
        <v>45855</v>
      </c>
      <c r="B630" s="53" t="s">
        <v>2362</v>
      </c>
      <c r="C630" s="53" t="s">
        <v>2363</v>
      </c>
      <c r="D630" s="53" t="s">
        <v>2364</v>
      </c>
      <c r="E630" s="27">
        <v>45849</v>
      </c>
      <c r="F630" s="27">
        <v>45853</v>
      </c>
      <c r="G630" s="28">
        <v>52990000</v>
      </c>
      <c r="H630" s="10">
        <v>10313</v>
      </c>
      <c r="I630" s="28">
        <f>IF(B630="","",_xlfn.XLOOKUP(H630,'EV 업데이트'!C:C,'EV 업데이트'!X:X))</f>
        <v>18</v>
      </c>
      <c r="J630" s="10" t="str">
        <f>IF(A630="","",IFERROR(_xlfn.XLOOKUP(H630,'EV 업데이트'!C:C,'EV 업데이트'!Y:Y),""))</f>
        <v>삼성카드 주식회사</v>
      </c>
      <c r="K630" s="10" t="str">
        <f>IF(A630="","",IFERROR(_xlfn.XLOOKUP(H630,'EV 업데이트'!C:C,'EV 업데이트'!W:W),""))</f>
        <v>New Model Y RWD</v>
      </c>
      <c r="L630" s="27">
        <f>IF(A630="","",E630+9)</f>
        <v>45858</v>
      </c>
      <c r="M630" s="10" t="str">
        <f>IF(B630="","",_xlfn.XLOOKUP(H630,'EV 업데이트'!C:C,'EV 업데이트'!G:G))</f>
        <v>지급신청(출고)</v>
      </c>
      <c r="N630" s="10" t="s">
        <v>247</v>
      </c>
      <c r="O630" s="10" t="s">
        <v>587</v>
      </c>
    </row>
    <row r="631" spans="1:15" hidden="1">
      <c r="A631" s="27">
        <v>45855</v>
      </c>
      <c r="B631" s="53" t="s">
        <v>2365</v>
      </c>
      <c r="C631" s="53" t="s">
        <v>2366</v>
      </c>
      <c r="D631" s="53" t="s">
        <v>2367</v>
      </c>
      <c r="E631" s="27">
        <v>45849</v>
      </c>
      <c r="F631" s="27">
        <v>45853</v>
      </c>
      <c r="G631" s="28">
        <v>52990000</v>
      </c>
      <c r="H631" s="10">
        <v>10313</v>
      </c>
      <c r="I631" s="28">
        <f>IF(B631="","",_xlfn.XLOOKUP(H631,'EV 업데이트'!C:C,'EV 업데이트'!X:X))</f>
        <v>18</v>
      </c>
      <c r="J631" s="10" t="str">
        <f>IF(A631="","",IFERROR(_xlfn.XLOOKUP(H631,'EV 업데이트'!C:C,'EV 업데이트'!Y:Y),""))</f>
        <v>삼성카드 주식회사</v>
      </c>
      <c r="K631" s="10" t="str">
        <f>IF(A631="","",IFERROR(_xlfn.XLOOKUP(H631,'EV 업데이트'!C:C,'EV 업데이트'!W:W),""))</f>
        <v>New Model Y RWD</v>
      </c>
      <c r="L631" s="27">
        <f>IF(A631="","",E631+9)</f>
        <v>45858</v>
      </c>
      <c r="M631" s="10" t="str">
        <f>IF(B631="","",_xlfn.XLOOKUP(H631,'EV 업데이트'!C:C,'EV 업데이트'!G:G))</f>
        <v>지급신청(출고)</v>
      </c>
      <c r="N631" s="10" t="s">
        <v>247</v>
      </c>
      <c r="O631" s="10" t="s">
        <v>587</v>
      </c>
    </row>
    <row r="632" spans="1:15" hidden="1">
      <c r="A632" s="27">
        <v>45855</v>
      </c>
      <c r="B632" s="53" t="s">
        <v>2368</v>
      </c>
      <c r="C632" s="53" t="s">
        <v>2369</v>
      </c>
      <c r="D632" s="53" t="s">
        <v>2370</v>
      </c>
      <c r="E632" s="27">
        <v>45849</v>
      </c>
      <c r="F632" s="27">
        <v>45853</v>
      </c>
      <c r="G632" s="28">
        <v>52990000</v>
      </c>
      <c r="H632" s="10">
        <v>10313</v>
      </c>
      <c r="I632" s="28">
        <f>IF(B632="","",_xlfn.XLOOKUP(H632,'EV 업데이트'!C:C,'EV 업데이트'!X:X))</f>
        <v>18</v>
      </c>
      <c r="J632" s="10" t="str">
        <f>IF(A632="","",IFERROR(_xlfn.XLOOKUP(H632,'EV 업데이트'!C:C,'EV 업데이트'!Y:Y),""))</f>
        <v>삼성카드 주식회사</v>
      </c>
      <c r="K632" s="10" t="str">
        <f>IF(A632="","",IFERROR(_xlfn.XLOOKUP(H632,'EV 업데이트'!C:C,'EV 업데이트'!W:W),""))</f>
        <v>New Model Y RWD</v>
      </c>
      <c r="L632" s="27">
        <f>IF(A632="","",E632+9)</f>
        <v>45858</v>
      </c>
      <c r="M632" s="10" t="str">
        <f>IF(B632="","",_xlfn.XLOOKUP(H632,'EV 업데이트'!C:C,'EV 업데이트'!G:G))</f>
        <v>지급신청(출고)</v>
      </c>
      <c r="N632" s="10" t="s">
        <v>247</v>
      </c>
      <c r="O632" s="10" t="s">
        <v>587</v>
      </c>
    </row>
    <row r="633" spans="1:15" hidden="1">
      <c r="A633" s="27">
        <v>45855</v>
      </c>
      <c r="B633" s="53" t="s">
        <v>2371</v>
      </c>
      <c r="C633" s="53" t="s">
        <v>2372</v>
      </c>
      <c r="D633" s="53" t="s">
        <v>2373</v>
      </c>
      <c r="E633" s="27">
        <v>45849</v>
      </c>
      <c r="F633" s="27">
        <v>45853</v>
      </c>
      <c r="G633" s="28">
        <v>52990000</v>
      </c>
      <c r="H633" s="10">
        <v>10313</v>
      </c>
      <c r="I633" s="28">
        <f>IF(B633="","",_xlfn.XLOOKUP(H633,'EV 업데이트'!C:C,'EV 업데이트'!X:X))</f>
        <v>18</v>
      </c>
      <c r="J633" s="10" t="str">
        <f>IF(A633="","",IFERROR(_xlfn.XLOOKUP(H633,'EV 업데이트'!C:C,'EV 업데이트'!Y:Y),""))</f>
        <v>삼성카드 주식회사</v>
      </c>
      <c r="K633" s="10" t="str">
        <f>IF(A633="","",IFERROR(_xlfn.XLOOKUP(H633,'EV 업데이트'!C:C,'EV 업데이트'!W:W),""))</f>
        <v>New Model Y RWD</v>
      </c>
      <c r="L633" s="27">
        <f>IF(A633="","",E633+9)</f>
        <v>45858</v>
      </c>
      <c r="M633" s="10" t="str">
        <f>IF(B633="","",_xlfn.XLOOKUP(H633,'EV 업데이트'!C:C,'EV 업데이트'!G:G))</f>
        <v>지급신청(출고)</v>
      </c>
      <c r="N633" s="10" t="s">
        <v>247</v>
      </c>
      <c r="O633" s="10" t="s">
        <v>587</v>
      </c>
    </row>
    <row r="634" spans="1:15" hidden="1">
      <c r="A634" s="27">
        <v>45855</v>
      </c>
      <c r="B634" s="53" t="s">
        <v>2374</v>
      </c>
      <c r="C634" s="53" t="s">
        <v>2375</v>
      </c>
      <c r="D634" s="53" t="s">
        <v>2376</v>
      </c>
      <c r="E634" s="27">
        <v>45849</v>
      </c>
      <c r="F634" s="27">
        <v>45853</v>
      </c>
      <c r="G634" s="28">
        <v>52990000</v>
      </c>
      <c r="H634" s="10">
        <v>10313</v>
      </c>
      <c r="I634" s="28">
        <f>IF(B634="","",_xlfn.XLOOKUP(H634,'EV 업데이트'!C:C,'EV 업데이트'!X:X))</f>
        <v>18</v>
      </c>
      <c r="J634" s="10" t="str">
        <f>IF(A634="","",IFERROR(_xlfn.XLOOKUP(H634,'EV 업데이트'!C:C,'EV 업데이트'!Y:Y),""))</f>
        <v>삼성카드 주식회사</v>
      </c>
      <c r="K634" s="10" t="str">
        <f>IF(A634="","",IFERROR(_xlfn.XLOOKUP(H634,'EV 업데이트'!C:C,'EV 업데이트'!W:W),""))</f>
        <v>New Model Y RWD</v>
      </c>
      <c r="L634" s="27">
        <f>IF(A634="","",E634+9)</f>
        <v>45858</v>
      </c>
      <c r="M634" s="10" t="str">
        <f>IF(B634="","",_xlfn.XLOOKUP(H634,'EV 업데이트'!C:C,'EV 업데이트'!G:G))</f>
        <v>지급신청(출고)</v>
      </c>
      <c r="N634" s="10" t="s">
        <v>247</v>
      </c>
      <c r="O634" s="10" t="s">
        <v>587</v>
      </c>
    </row>
    <row r="635" spans="1:15" hidden="1">
      <c r="A635" s="27">
        <v>45855</v>
      </c>
      <c r="B635" s="53" t="s">
        <v>2377</v>
      </c>
      <c r="C635" s="53" t="s">
        <v>2378</v>
      </c>
      <c r="D635" s="53" t="s">
        <v>2379</v>
      </c>
      <c r="E635" s="27">
        <v>45849</v>
      </c>
      <c r="F635" s="27">
        <v>45853</v>
      </c>
      <c r="G635" s="28">
        <v>52990000</v>
      </c>
      <c r="H635" s="10">
        <v>10313</v>
      </c>
      <c r="I635" s="28">
        <f>IF(B635="","",_xlfn.XLOOKUP(H635,'EV 업데이트'!C:C,'EV 업데이트'!X:X))</f>
        <v>18</v>
      </c>
      <c r="J635" s="10" t="str">
        <f>IF(A635="","",IFERROR(_xlfn.XLOOKUP(H635,'EV 업데이트'!C:C,'EV 업데이트'!Y:Y),""))</f>
        <v>삼성카드 주식회사</v>
      </c>
      <c r="K635" s="10" t="str">
        <f>IF(A635="","",IFERROR(_xlfn.XLOOKUP(H635,'EV 업데이트'!C:C,'EV 업데이트'!W:W),""))</f>
        <v>New Model Y RWD</v>
      </c>
      <c r="L635" s="27">
        <f>IF(A635="","",E635+9)</f>
        <v>45858</v>
      </c>
      <c r="M635" s="10" t="str">
        <f>IF(B635="","",_xlfn.XLOOKUP(H635,'EV 업데이트'!C:C,'EV 업데이트'!G:G))</f>
        <v>지급신청(출고)</v>
      </c>
      <c r="N635" s="10" t="s">
        <v>247</v>
      </c>
      <c r="O635" s="10" t="s">
        <v>587</v>
      </c>
    </row>
    <row r="636" spans="1:15" hidden="1">
      <c r="A636" s="27">
        <v>45855</v>
      </c>
      <c r="B636" s="53" t="s">
        <v>2380</v>
      </c>
      <c r="C636" s="53" t="s">
        <v>2381</v>
      </c>
      <c r="D636" s="53" t="s">
        <v>2382</v>
      </c>
      <c r="E636" s="27">
        <v>45849</v>
      </c>
      <c r="F636" s="27">
        <v>45853</v>
      </c>
      <c r="G636" s="28">
        <v>52990000</v>
      </c>
      <c r="H636" s="10">
        <v>10313</v>
      </c>
      <c r="I636" s="28">
        <f>IF(B636="","",_xlfn.XLOOKUP(H636,'EV 업데이트'!C:C,'EV 업데이트'!X:X))</f>
        <v>18</v>
      </c>
      <c r="J636" s="10" t="str">
        <f>IF(A636="","",IFERROR(_xlfn.XLOOKUP(H636,'EV 업데이트'!C:C,'EV 업데이트'!Y:Y),""))</f>
        <v>삼성카드 주식회사</v>
      </c>
      <c r="K636" s="10" t="str">
        <f>IF(A636="","",IFERROR(_xlfn.XLOOKUP(H636,'EV 업데이트'!C:C,'EV 업데이트'!W:W),""))</f>
        <v>New Model Y RWD</v>
      </c>
      <c r="L636" s="27">
        <f>IF(A636="","",E636+9)</f>
        <v>45858</v>
      </c>
      <c r="M636" s="10" t="str">
        <f>IF(B636="","",_xlfn.XLOOKUP(H636,'EV 업데이트'!C:C,'EV 업데이트'!G:G))</f>
        <v>지급신청(출고)</v>
      </c>
      <c r="N636" s="10" t="s">
        <v>247</v>
      </c>
      <c r="O636" s="10" t="s">
        <v>587</v>
      </c>
    </row>
    <row r="637" spans="1:15" hidden="1">
      <c r="A637" s="27">
        <v>45855</v>
      </c>
      <c r="B637" s="53" t="s">
        <v>2383</v>
      </c>
      <c r="C637" s="53" t="s">
        <v>2384</v>
      </c>
      <c r="D637" s="53" t="s">
        <v>2385</v>
      </c>
      <c r="E637" s="27">
        <v>45849</v>
      </c>
      <c r="F637" s="27">
        <v>45853</v>
      </c>
      <c r="G637" s="28">
        <v>54276000</v>
      </c>
      <c r="H637" s="10">
        <v>10313</v>
      </c>
      <c r="I637" s="28">
        <f>IF(B637="","",_xlfn.XLOOKUP(H637,'EV 업데이트'!C:C,'EV 업데이트'!X:X))</f>
        <v>18</v>
      </c>
      <c r="J637" s="10" t="str">
        <f>IF(A637="","",IFERROR(_xlfn.XLOOKUP(H637,'EV 업데이트'!C:C,'EV 업데이트'!Y:Y),""))</f>
        <v>삼성카드 주식회사</v>
      </c>
      <c r="K637" s="10" t="str">
        <f>IF(A637="","",IFERROR(_xlfn.XLOOKUP(H637,'EV 업데이트'!C:C,'EV 업데이트'!W:W),""))</f>
        <v>New Model Y RWD</v>
      </c>
      <c r="L637" s="27">
        <f>IF(A637="","",E637+9)</f>
        <v>45858</v>
      </c>
      <c r="M637" s="10" t="str">
        <f>IF(B637="","",_xlfn.XLOOKUP(H637,'EV 업데이트'!C:C,'EV 업데이트'!G:G))</f>
        <v>지급신청(출고)</v>
      </c>
      <c r="N637" s="10" t="s">
        <v>247</v>
      </c>
      <c r="O637" s="10" t="s">
        <v>587</v>
      </c>
    </row>
    <row r="638" spans="1:15" hidden="1">
      <c r="A638" s="27">
        <v>45855</v>
      </c>
      <c r="B638" s="53" t="s">
        <v>2386</v>
      </c>
      <c r="C638" s="53" t="s">
        <v>2387</v>
      </c>
      <c r="D638" s="53" t="s">
        <v>2388</v>
      </c>
      <c r="E638" s="27">
        <v>45849</v>
      </c>
      <c r="F638" s="27">
        <v>45853</v>
      </c>
      <c r="G638" s="28">
        <v>54276000</v>
      </c>
      <c r="H638" s="10">
        <v>10313</v>
      </c>
      <c r="I638" s="28">
        <f>IF(B638="","",_xlfn.XLOOKUP(H638,'EV 업데이트'!C:C,'EV 업데이트'!X:X))</f>
        <v>18</v>
      </c>
      <c r="J638" s="10" t="str">
        <f>IF(A638="","",IFERROR(_xlfn.XLOOKUP(H638,'EV 업데이트'!C:C,'EV 업데이트'!Y:Y),""))</f>
        <v>삼성카드 주식회사</v>
      </c>
      <c r="K638" s="10" t="str">
        <f>IF(A638="","",IFERROR(_xlfn.XLOOKUP(H638,'EV 업데이트'!C:C,'EV 업데이트'!W:W),""))</f>
        <v>New Model Y RWD</v>
      </c>
      <c r="L638" s="27">
        <f>IF(A638="","",E638+9)</f>
        <v>45858</v>
      </c>
      <c r="M638" s="10" t="str">
        <f>IF(B638="","",_xlfn.XLOOKUP(H638,'EV 업데이트'!C:C,'EV 업데이트'!G:G))</f>
        <v>지급신청(출고)</v>
      </c>
      <c r="N638" s="10" t="s">
        <v>247</v>
      </c>
      <c r="O638" s="10" t="s">
        <v>587</v>
      </c>
    </row>
    <row r="639" spans="1:15" hidden="1">
      <c r="A639" s="27">
        <v>45855</v>
      </c>
      <c r="B639" s="53" t="s">
        <v>2389</v>
      </c>
      <c r="C639" s="53" t="s">
        <v>2390</v>
      </c>
      <c r="D639" s="53" t="s">
        <v>2391</v>
      </c>
      <c r="E639" s="27">
        <v>45849</v>
      </c>
      <c r="F639" s="27">
        <v>45853</v>
      </c>
      <c r="G639" s="28">
        <v>54276000</v>
      </c>
      <c r="H639" s="10">
        <v>10313</v>
      </c>
      <c r="I639" s="28">
        <f>IF(B639="","",_xlfn.XLOOKUP(H639,'EV 업데이트'!C:C,'EV 업데이트'!X:X))</f>
        <v>18</v>
      </c>
      <c r="J639" s="10" t="str">
        <f>IF(A639="","",IFERROR(_xlfn.XLOOKUP(H639,'EV 업데이트'!C:C,'EV 업데이트'!Y:Y),""))</f>
        <v>삼성카드 주식회사</v>
      </c>
      <c r="K639" s="10" t="str">
        <f>IF(A639="","",IFERROR(_xlfn.XLOOKUP(H639,'EV 업데이트'!C:C,'EV 업데이트'!W:W),""))</f>
        <v>New Model Y RWD</v>
      </c>
      <c r="L639" s="27">
        <f>IF(A639="","",E639+9)</f>
        <v>45858</v>
      </c>
      <c r="M639" s="10" t="str">
        <f>IF(B639="","",_xlfn.XLOOKUP(H639,'EV 업데이트'!C:C,'EV 업데이트'!G:G))</f>
        <v>지급신청(출고)</v>
      </c>
      <c r="N639" s="10" t="s">
        <v>247</v>
      </c>
      <c r="O639" s="10" t="s">
        <v>587</v>
      </c>
    </row>
    <row r="640" spans="1:15" hidden="1">
      <c r="A640" s="27">
        <v>45855</v>
      </c>
      <c r="B640" s="53" t="s">
        <v>2392</v>
      </c>
      <c r="C640" s="53" t="s">
        <v>2393</v>
      </c>
      <c r="D640" s="53" t="s">
        <v>2394</v>
      </c>
      <c r="E640" s="27">
        <v>45849</v>
      </c>
      <c r="F640" s="27">
        <v>45853</v>
      </c>
      <c r="G640" s="28">
        <v>54276000</v>
      </c>
      <c r="H640" s="10">
        <v>10317</v>
      </c>
      <c r="I640" s="28">
        <f>IF(B640="","",_xlfn.XLOOKUP(H640,'EV 업데이트'!C:C,'EV 업데이트'!X:X))</f>
        <v>16</v>
      </c>
      <c r="J640" s="10" t="str">
        <f>IF(A640="","",IFERROR(_xlfn.XLOOKUP(H640,'EV 업데이트'!C:C,'EV 업데이트'!Y:Y),""))</f>
        <v>삼성카드 주식회사</v>
      </c>
      <c r="K640" s="10" t="str">
        <f>IF(A640="","",IFERROR(_xlfn.XLOOKUP(H640,'EV 업데이트'!C:C,'EV 업데이트'!W:W),""))</f>
        <v>New Model Y RWD</v>
      </c>
      <c r="L640" s="27">
        <f>IF(A640="","",E640+9)</f>
        <v>45858</v>
      </c>
      <c r="M640" s="10" t="str">
        <f>IF(B640="","",_xlfn.XLOOKUP(H640,'EV 업데이트'!C:C,'EV 업데이트'!G:G))</f>
        <v>지급신청(출고)</v>
      </c>
      <c r="N640" s="10" t="s">
        <v>247</v>
      </c>
      <c r="O640" s="10" t="s">
        <v>587</v>
      </c>
    </row>
    <row r="641" spans="1:15" hidden="1">
      <c r="A641" s="27">
        <v>45855</v>
      </c>
      <c r="B641" s="53" t="s">
        <v>2395</v>
      </c>
      <c r="C641" s="53" t="s">
        <v>2396</v>
      </c>
      <c r="D641" s="53" t="s">
        <v>2397</v>
      </c>
      <c r="E641" s="27">
        <v>45849</v>
      </c>
      <c r="F641" s="27">
        <v>45853</v>
      </c>
      <c r="G641" s="28">
        <v>52990000</v>
      </c>
      <c r="H641" s="10">
        <v>10317</v>
      </c>
      <c r="I641" s="28">
        <f>IF(B641="","",_xlfn.XLOOKUP(H641,'EV 업데이트'!C:C,'EV 업데이트'!X:X))</f>
        <v>16</v>
      </c>
      <c r="J641" s="10" t="str">
        <f>IF(A641="","",IFERROR(_xlfn.XLOOKUP(H641,'EV 업데이트'!C:C,'EV 업데이트'!Y:Y),""))</f>
        <v>삼성카드 주식회사</v>
      </c>
      <c r="K641" s="10" t="str">
        <f>IF(A641="","",IFERROR(_xlfn.XLOOKUP(H641,'EV 업데이트'!C:C,'EV 업데이트'!W:W),""))</f>
        <v>New Model Y RWD</v>
      </c>
      <c r="L641" s="27">
        <f>IF(A641="","",E641+9)</f>
        <v>45858</v>
      </c>
      <c r="M641" s="10" t="str">
        <f>IF(B641="","",_xlfn.XLOOKUP(H641,'EV 업데이트'!C:C,'EV 업데이트'!G:G))</f>
        <v>지급신청(출고)</v>
      </c>
      <c r="N641" s="10" t="s">
        <v>247</v>
      </c>
      <c r="O641" s="10" t="s">
        <v>587</v>
      </c>
    </row>
    <row r="642" spans="1:15" hidden="1">
      <c r="A642" s="27">
        <v>45855</v>
      </c>
      <c r="B642" s="53" t="s">
        <v>2398</v>
      </c>
      <c r="C642" s="53" t="s">
        <v>2399</v>
      </c>
      <c r="D642" s="53" t="s">
        <v>2400</v>
      </c>
      <c r="E642" s="27">
        <v>45849</v>
      </c>
      <c r="F642" s="27">
        <v>45853</v>
      </c>
      <c r="G642" s="28">
        <v>52990000</v>
      </c>
      <c r="H642" s="10">
        <v>10317</v>
      </c>
      <c r="I642" s="28">
        <f>IF(B642="","",_xlfn.XLOOKUP(H642,'EV 업데이트'!C:C,'EV 업데이트'!X:X))</f>
        <v>16</v>
      </c>
      <c r="J642" s="10" t="str">
        <f>IF(A642="","",IFERROR(_xlfn.XLOOKUP(H642,'EV 업데이트'!C:C,'EV 업데이트'!Y:Y),""))</f>
        <v>삼성카드 주식회사</v>
      </c>
      <c r="K642" s="10" t="str">
        <f>IF(A642="","",IFERROR(_xlfn.XLOOKUP(H642,'EV 업데이트'!C:C,'EV 업데이트'!W:W),""))</f>
        <v>New Model Y RWD</v>
      </c>
      <c r="L642" s="27">
        <f>IF(A642="","",E642+9)</f>
        <v>45858</v>
      </c>
      <c r="M642" s="10" t="str">
        <f>IF(B642="","",_xlfn.XLOOKUP(H642,'EV 업데이트'!C:C,'EV 업데이트'!G:G))</f>
        <v>지급신청(출고)</v>
      </c>
      <c r="N642" s="10" t="s">
        <v>247</v>
      </c>
      <c r="O642" s="10" t="s">
        <v>587</v>
      </c>
    </row>
    <row r="643" spans="1:15" hidden="1">
      <c r="A643" s="27">
        <v>45855</v>
      </c>
      <c r="B643" s="53" t="s">
        <v>2401</v>
      </c>
      <c r="C643" s="53" t="s">
        <v>2402</v>
      </c>
      <c r="D643" s="53" t="s">
        <v>2403</v>
      </c>
      <c r="E643" s="27">
        <v>45849</v>
      </c>
      <c r="F643" s="27">
        <v>45853</v>
      </c>
      <c r="G643" s="28">
        <v>52990000</v>
      </c>
      <c r="H643" s="10">
        <v>10317</v>
      </c>
      <c r="I643" s="28">
        <f>IF(B643="","",_xlfn.XLOOKUP(H643,'EV 업데이트'!C:C,'EV 업데이트'!X:X))</f>
        <v>16</v>
      </c>
      <c r="J643" s="10" t="str">
        <f>IF(A643="","",IFERROR(_xlfn.XLOOKUP(H643,'EV 업데이트'!C:C,'EV 업데이트'!Y:Y),""))</f>
        <v>삼성카드 주식회사</v>
      </c>
      <c r="K643" s="10" t="str">
        <f>IF(A643="","",IFERROR(_xlfn.XLOOKUP(H643,'EV 업데이트'!C:C,'EV 업데이트'!W:W),""))</f>
        <v>New Model Y RWD</v>
      </c>
      <c r="L643" s="27">
        <f>IF(A643="","",E643+9)</f>
        <v>45858</v>
      </c>
      <c r="M643" s="10" t="str">
        <f>IF(B643="","",_xlfn.XLOOKUP(H643,'EV 업데이트'!C:C,'EV 업데이트'!G:G))</f>
        <v>지급신청(출고)</v>
      </c>
      <c r="N643" s="10" t="s">
        <v>247</v>
      </c>
      <c r="O643" s="10" t="s">
        <v>587</v>
      </c>
    </row>
    <row r="644" spans="1:15" hidden="1">
      <c r="A644" s="27">
        <v>45855</v>
      </c>
      <c r="B644" s="53" t="s">
        <v>2404</v>
      </c>
      <c r="C644" s="53" t="s">
        <v>2405</v>
      </c>
      <c r="D644" s="53" t="s">
        <v>2406</v>
      </c>
      <c r="E644" s="27">
        <v>45849</v>
      </c>
      <c r="F644" s="27">
        <v>45853</v>
      </c>
      <c r="G644" s="28">
        <v>52990000</v>
      </c>
      <c r="H644" s="10">
        <v>10317</v>
      </c>
      <c r="I644" s="28">
        <f>IF(B644="","",_xlfn.XLOOKUP(H644,'EV 업데이트'!C:C,'EV 업데이트'!X:X))</f>
        <v>16</v>
      </c>
      <c r="J644" s="10" t="str">
        <f>IF(A644="","",IFERROR(_xlfn.XLOOKUP(H644,'EV 업데이트'!C:C,'EV 업데이트'!Y:Y),""))</f>
        <v>삼성카드 주식회사</v>
      </c>
      <c r="K644" s="10" t="str">
        <f>IF(A644="","",IFERROR(_xlfn.XLOOKUP(H644,'EV 업데이트'!C:C,'EV 업데이트'!W:W),""))</f>
        <v>New Model Y RWD</v>
      </c>
      <c r="L644" s="27">
        <f>IF(A644="","",E644+9)</f>
        <v>45858</v>
      </c>
      <c r="M644" s="10" t="str">
        <f>IF(B644="","",_xlfn.XLOOKUP(H644,'EV 업데이트'!C:C,'EV 업데이트'!G:G))</f>
        <v>지급신청(출고)</v>
      </c>
      <c r="N644" s="10" t="s">
        <v>247</v>
      </c>
      <c r="O644" s="10" t="s">
        <v>587</v>
      </c>
    </row>
    <row r="645" spans="1:15" hidden="1">
      <c r="A645" s="27">
        <v>45855</v>
      </c>
      <c r="B645" s="53" t="s">
        <v>2407</v>
      </c>
      <c r="C645" s="53" t="s">
        <v>2408</v>
      </c>
      <c r="D645" s="53" t="s">
        <v>2409</v>
      </c>
      <c r="E645" s="27">
        <v>45849</v>
      </c>
      <c r="F645" s="27">
        <v>45853</v>
      </c>
      <c r="G645" s="28">
        <v>52990000</v>
      </c>
      <c r="H645" s="10">
        <v>10317</v>
      </c>
      <c r="I645" s="28">
        <f>IF(B645="","",_xlfn.XLOOKUP(H645,'EV 업데이트'!C:C,'EV 업데이트'!X:X))</f>
        <v>16</v>
      </c>
      <c r="J645" s="10" t="str">
        <f>IF(A645="","",IFERROR(_xlfn.XLOOKUP(H645,'EV 업데이트'!C:C,'EV 업데이트'!Y:Y),""))</f>
        <v>삼성카드 주식회사</v>
      </c>
      <c r="K645" s="10" t="str">
        <f>IF(A645="","",IFERROR(_xlfn.XLOOKUP(H645,'EV 업데이트'!C:C,'EV 업데이트'!W:W),""))</f>
        <v>New Model Y RWD</v>
      </c>
      <c r="L645" s="27">
        <f>IF(A645="","",E645+9)</f>
        <v>45858</v>
      </c>
      <c r="M645" s="10" t="str">
        <f>IF(B645="","",_xlfn.XLOOKUP(H645,'EV 업데이트'!C:C,'EV 업데이트'!G:G))</f>
        <v>지급신청(출고)</v>
      </c>
      <c r="N645" s="10" t="s">
        <v>247</v>
      </c>
      <c r="O645" s="10" t="s">
        <v>587</v>
      </c>
    </row>
    <row r="646" spans="1:15" hidden="1">
      <c r="A646" s="27">
        <v>45855</v>
      </c>
      <c r="B646" s="53" t="s">
        <v>2410</v>
      </c>
      <c r="C646" s="53" t="s">
        <v>2411</v>
      </c>
      <c r="D646" s="53" t="s">
        <v>2412</v>
      </c>
      <c r="E646" s="27">
        <v>45849</v>
      </c>
      <c r="F646" s="27">
        <v>45853</v>
      </c>
      <c r="G646" s="28">
        <v>52990000</v>
      </c>
      <c r="H646" s="10">
        <v>10317</v>
      </c>
      <c r="I646" s="28">
        <f>IF(B646="","",_xlfn.XLOOKUP(H646,'EV 업데이트'!C:C,'EV 업데이트'!X:X))</f>
        <v>16</v>
      </c>
      <c r="J646" s="10" t="str">
        <f>IF(A646="","",IFERROR(_xlfn.XLOOKUP(H646,'EV 업데이트'!C:C,'EV 업데이트'!Y:Y),""))</f>
        <v>삼성카드 주식회사</v>
      </c>
      <c r="K646" s="10" t="str">
        <f>IF(A646="","",IFERROR(_xlfn.XLOOKUP(H646,'EV 업데이트'!C:C,'EV 업데이트'!W:W),""))</f>
        <v>New Model Y RWD</v>
      </c>
      <c r="L646" s="27">
        <f>IF(A646="","",E646+9)</f>
        <v>45858</v>
      </c>
      <c r="M646" s="10" t="str">
        <f>IF(B646="","",_xlfn.XLOOKUP(H646,'EV 업데이트'!C:C,'EV 업데이트'!G:G))</f>
        <v>지급신청(출고)</v>
      </c>
      <c r="N646" s="10" t="s">
        <v>247</v>
      </c>
      <c r="O646" s="10" t="s">
        <v>587</v>
      </c>
    </row>
    <row r="647" spans="1:15" hidden="1">
      <c r="A647" s="27">
        <v>45855</v>
      </c>
      <c r="B647" s="53" t="s">
        <v>2413</v>
      </c>
      <c r="C647" s="53" t="s">
        <v>2414</v>
      </c>
      <c r="D647" s="53" t="s">
        <v>2415</v>
      </c>
      <c r="E647" s="27">
        <v>45849</v>
      </c>
      <c r="F647" s="27">
        <v>45853</v>
      </c>
      <c r="G647" s="28">
        <v>52990000</v>
      </c>
      <c r="H647" s="10">
        <v>10317</v>
      </c>
      <c r="I647" s="28">
        <f>IF(B647="","",_xlfn.XLOOKUP(H647,'EV 업데이트'!C:C,'EV 업데이트'!X:X))</f>
        <v>16</v>
      </c>
      <c r="J647" s="10" t="str">
        <f>IF(A647="","",IFERROR(_xlfn.XLOOKUP(H647,'EV 업데이트'!C:C,'EV 업데이트'!Y:Y),""))</f>
        <v>삼성카드 주식회사</v>
      </c>
      <c r="K647" s="10" t="str">
        <f>IF(A647="","",IFERROR(_xlfn.XLOOKUP(H647,'EV 업데이트'!C:C,'EV 업데이트'!W:W),""))</f>
        <v>New Model Y RWD</v>
      </c>
      <c r="L647" s="27">
        <f>IF(A647="","",E647+9)</f>
        <v>45858</v>
      </c>
      <c r="M647" s="10" t="str">
        <f>IF(B647="","",_xlfn.XLOOKUP(H647,'EV 업데이트'!C:C,'EV 업데이트'!G:G))</f>
        <v>지급신청(출고)</v>
      </c>
      <c r="N647" s="10" t="s">
        <v>247</v>
      </c>
      <c r="O647" s="10" t="s">
        <v>587</v>
      </c>
    </row>
    <row r="648" spans="1:15" hidden="1">
      <c r="A648" s="27">
        <v>45855</v>
      </c>
      <c r="B648" s="53" t="s">
        <v>2416</v>
      </c>
      <c r="C648" s="53" t="s">
        <v>2417</v>
      </c>
      <c r="D648" s="53" t="s">
        <v>2418</v>
      </c>
      <c r="E648" s="27">
        <v>45849</v>
      </c>
      <c r="F648" s="27">
        <v>45853</v>
      </c>
      <c r="G648" s="28">
        <v>52990000</v>
      </c>
      <c r="H648" s="10">
        <v>10317</v>
      </c>
      <c r="I648" s="28">
        <f>IF(B648="","",_xlfn.XLOOKUP(H648,'EV 업데이트'!C:C,'EV 업데이트'!X:X))</f>
        <v>16</v>
      </c>
      <c r="J648" s="10" t="str">
        <f>IF(A648="","",IFERROR(_xlfn.XLOOKUP(H648,'EV 업데이트'!C:C,'EV 업데이트'!Y:Y),""))</f>
        <v>삼성카드 주식회사</v>
      </c>
      <c r="K648" s="10" t="str">
        <f>IF(A648="","",IFERROR(_xlfn.XLOOKUP(H648,'EV 업데이트'!C:C,'EV 업데이트'!W:W),""))</f>
        <v>New Model Y RWD</v>
      </c>
      <c r="L648" s="27">
        <f>IF(A648="","",E648+9)</f>
        <v>45858</v>
      </c>
      <c r="M648" s="10" t="str">
        <f>IF(B648="","",_xlfn.XLOOKUP(H648,'EV 업데이트'!C:C,'EV 업데이트'!G:G))</f>
        <v>지급신청(출고)</v>
      </c>
      <c r="N648" s="10" t="s">
        <v>247</v>
      </c>
      <c r="O648" s="10" t="s">
        <v>587</v>
      </c>
    </row>
    <row r="649" spans="1:15" hidden="1">
      <c r="A649" s="27">
        <v>45855</v>
      </c>
      <c r="B649" s="53" t="s">
        <v>2419</v>
      </c>
      <c r="C649" s="53" t="s">
        <v>2420</v>
      </c>
      <c r="D649" s="53" t="s">
        <v>2421</v>
      </c>
      <c r="E649" s="27">
        <v>45849</v>
      </c>
      <c r="F649" s="27">
        <v>45853</v>
      </c>
      <c r="G649" s="28">
        <v>52990000</v>
      </c>
      <c r="H649" s="10">
        <v>10317</v>
      </c>
      <c r="I649" s="28">
        <f>IF(B649="","",_xlfn.XLOOKUP(H649,'EV 업데이트'!C:C,'EV 업데이트'!X:X))</f>
        <v>16</v>
      </c>
      <c r="J649" s="10" t="str">
        <f>IF(A649="","",IFERROR(_xlfn.XLOOKUP(H649,'EV 업데이트'!C:C,'EV 업데이트'!Y:Y),""))</f>
        <v>삼성카드 주식회사</v>
      </c>
      <c r="K649" s="10" t="str">
        <f>IF(A649="","",IFERROR(_xlfn.XLOOKUP(H649,'EV 업데이트'!C:C,'EV 업데이트'!W:W),""))</f>
        <v>New Model Y RWD</v>
      </c>
      <c r="L649" s="27">
        <f>IF(A649="","",E649+9)</f>
        <v>45858</v>
      </c>
      <c r="M649" s="10" t="str">
        <f>IF(B649="","",_xlfn.XLOOKUP(H649,'EV 업데이트'!C:C,'EV 업데이트'!G:G))</f>
        <v>지급신청(출고)</v>
      </c>
      <c r="N649" s="10" t="s">
        <v>247</v>
      </c>
      <c r="O649" s="10" t="s">
        <v>587</v>
      </c>
    </row>
    <row r="650" spans="1:15" hidden="1">
      <c r="A650" s="27">
        <v>45855</v>
      </c>
      <c r="B650" s="53" t="s">
        <v>2422</v>
      </c>
      <c r="C650" s="53" t="s">
        <v>2423</v>
      </c>
      <c r="D650" s="53" t="s">
        <v>2424</v>
      </c>
      <c r="E650" s="27">
        <v>45849</v>
      </c>
      <c r="F650" s="27">
        <v>45853</v>
      </c>
      <c r="G650" s="28">
        <v>52990000</v>
      </c>
      <c r="H650" s="10">
        <v>10317</v>
      </c>
      <c r="I650" s="28">
        <f>IF(B650="","",_xlfn.XLOOKUP(H650,'EV 업데이트'!C:C,'EV 업데이트'!X:X))</f>
        <v>16</v>
      </c>
      <c r="J650" s="10" t="str">
        <f>IF(A650="","",IFERROR(_xlfn.XLOOKUP(H650,'EV 업데이트'!C:C,'EV 업데이트'!Y:Y),""))</f>
        <v>삼성카드 주식회사</v>
      </c>
      <c r="K650" s="10" t="str">
        <f>IF(A650="","",IFERROR(_xlfn.XLOOKUP(H650,'EV 업데이트'!C:C,'EV 업데이트'!W:W),""))</f>
        <v>New Model Y RWD</v>
      </c>
      <c r="L650" s="27">
        <f>IF(A650="","",E650+9)</f>
        <v>45858</v>
      </c>
      <c r="M650" s="10" t="str">
        <f>IF(B650="","",_xlfn.XLOOKUP(H650,'EV 업데이트'!C:C,'EV 업데이트'!G:G))</f>
        <v>지급신청(출고)</v>
      </c>
      <c r="N650" s="10" t="s">
        <v>247</v>
      </c>
      <c r="O650" s="10" t="s">
        <v>587</v>
      </c>
    </row>
    <row r="651" spans="1:15" hidden="1">
      <c r="A651" s="27">
        <v>45855</v>
      </c>
      <c r="B651" s="53" t="s">
        <v>2425</v>
      </c>
      <c r="C651" s="53" t="s">
        <v>2426</v>
      </c>
      <c r="D651" s="53" t="s">
        <v>2427</v>
      </c>
      <c r="E651" s="27">
        <v>45849</v>
      </c>
      <c r="F651" s="27">
        <v>45853</v>
      </c>
      <c r="G651" s="28">
        <v>52990000</v>
      </c>
      <c r="H651" s="10">
        <v>10317</v>
      </c>
      <c r="I651" s="28">
        <f>IF(B651="","",_xlfn.XLOOKUP(H651,'EV 업데이트'!C:C,'EV 업데이트'!X:X))</f>
        <v>16</v>
      </c>
      <c r="J651" s="10" t="str">
        <f>IF(A651="","",IFERROR(_xlfn.XLOOKUP(H651,'EV 업데이트'!C:C,'EV 업데이트'!Y:Y),""))</f>
        <v>삼성카드 주식회사</v>
      </c>
      <c r="K651" s="10" t="str">
        <f>IF(A651="","",IFERROR(_xlfn.XLOOKUP(H651,'EV 업데이트'!C:C,'EV 업데이트'!W:W),""))</f>
        <v>New Model Y RWD</v>
      </c>
      <c r="L651" s="27">
        <f>IF(A651="","",E651+9)</f>
        <v>45858</v>
      </c>
      <c r="M651" s="10" t="str">
        <f>IF(B651="","",_xlfn.XLOOKUP(H651,'EV 업데이트'!C:C,'EV 업데이트'!G:G))</f>
        <v>지급신청(출고)</v>
      </c>
      <c r="N651" s="10" t="s">
        <v>247</v>
      </c>
      <c r="O651" s="10" t="s">
        <v>587</v>
      </c>
    </row>
    <row r="652" spans="1:15" hidden="1">
      <c r="A652" s="27">
        <v>45855</v>
      </c>
      <c r="B652" s="53" t="s">
        <v>2428</v>
      </c>
      <c r="C652" s="53" t="s">
        <v>2429</v>
      </c>
      <c r="D652" s="53" t="s">
        <v>2430</v>
      </c>
      <c r="E652" s="27">
        <v>45849</v>
      </c>
      <c r="F652" s="27">
        <v>45853</v>
      </c>
      <c r="G652" s="28">
        <v>54276000</v>
      </c>
      <c r="H652" s="10">
        <v>10317</v>
      </c>
      <c r="I652" s="28">
        <f>IF(B652="","",_xlfn.XLOOKUP(H652,'EV 업데이트'!C:C,'EV 업데이트'!X:X))</f>
        <v>16</v>
      </c>
      <c r="J652" s="10" t="str">
        <f>IF(A652="","",IFERROR(_xlfn.XLOOKUP(H652,'EV 업데이트'!C:C,'EV 업데이트'!Y:Y),""))</f>
        <v>삼성카드 주식회사</v>
      </c>
      <c r="K652" s="10" t="str">
        <f>IF(A652="","",IFERROR(_xlfn.XLOOKUP(H652,'EV 업데이트'!C:C,'EV 업데이트'!W:W),""))</f>
        <v>New Model Y RWD</v>
      </c>
      <c r="L652" s="27">
        <f>IF(A652="","",E652+9)</f>
        <v>45858</v>
      </c>
      <c r="M652" s="10" t="str">
        <f>IF(B652="","",_xlfn.XLOOKUP(H652,'EV 업데이트'!C:C,'EV 업데이트'!G:G))</f>
        <v>지급신청(출고)</v>
      </c>
      <c r="N652" s="10" t="s">
        <v>247</v>
      </c>
      <c r="O652" s="10" t="s">
        <v>587</v>
      </c>
    </row>
    <row r="653" spans="1:15" hidden="1">
      <c r="A653" s="27">
        <v>45855</v>
      </c>
      <c r="B653" s="53" t="s">
        <v>2431</v>
      </c>
      <c r="C653" s="53" t="s">
        <v>2432</v>
      </c>
      <c r="D653" s="53" t="s">
        <v>2433</v>
      </c>
      <c r="E653" s="27">
        <v>45849</v>
      </c>
      <c r="F653" s="27">
        <v>45853</v>
      </c>
      <c r="G653" s="28">
        <v>54276000</v>
      </c>
      <c r="H653" s="10">
        <v>10317</v>
      </c>
      <c r="I653" s="28">
        <f>IF(B653="","",_xlfn.XLOOKUP(H653,'EV 업데이트'!C:C,'EV 업데이트'!X:X))</f>
        <v>16</v>
      </c>
      <c r="J653" s="10" t="str">
        <f>IF(A653="","",IFERROR(_xlfn.XLOOKUP(H653,'EV 업데이트'!C:C,'EV 업데이트'!Y:Y),""))</f>
        <v>삼성카드 주식회사</v>
      </c>
      <c r="K653" s="10" t="str">
        <f>IF(A653="","",IFERROR(_xlfn.XLOOKUP(H653,'EV 업데이트'!C:C,'EV 업데이트'!W:W),""))</f>
        <v>New Model Y RWD</v>
      </c>
      <c r="L653" s="27">
        <f>IF(A653="","",E653+9)</f>
        <v>45858</v>
      </c>
      <c r="M653" s="10" t="str">
        <f>IF(B653="","",_xlfn.XLOOKUP(H653,'EV 업데이트'!C:C,'EV 업데이트'!G:G))</f>
        <v>지급신청(출고)</v>
      </c>
      <c r="N653" s="10" t="s">
        <v>247</v>
      </c>
      <c r="O653" s="10" t="s">
        <v>587</v>
      </c>
    </row>
    <row r="654" spans="1:15" hidden="1">
      <c r="A654" s="27">
        <v>45855</v>
      </c>
      <c r="B654" s="53" t="s">
        <v>2434</v>
      </c>
      <c r="C654" s="53" t="s">
        <v>2435</v>
      </c>
      <c r="D654" s="53" t="s">
        <v>2436</v>
      </c>
      <c r="E654" s="27">
        <v>45849</v>
      </c>
      <c r="F654" s="27">
        <v>45853</v>
      </c>
      <c r="G654" s="28">
        <v>52990000</v>
      </c>
      <c r="H654" s="10">
        <v>10317</v>
      </c>
      <c r="I654" s="28">
        <f>IF(B654="","",_xlfn.XLOOKUP(H654,'EV 업데이트'!C:C,'EV 업데이트'!X:X))</f>
        <v>16</v>
      </c>
      <c r="J654" s="10" t="str">
        <f>IF(A654="","",IFERROR(_xlfn.XLOOKUP(H654,'EV 업데이트'!C:C,'EV 업데이트'!Y:Y),""))</f>
        <v>삼성카드 주식회사</v>
      </c>
      <c r="K654" s="10" t="str">
        <f>IF(A654="","",IFERROR(_xlfn.XLOOKUP(H654,'EV 업데이트'!C:C,'EV 업데이트'!W:W),""))</f>
        <v>New Model Y RWD</v>
      </c>
      <c r="L654" s="27">
        <f>IF(A654="","",E654+9)</f>
        <v>45858</v>
      </c>
      <c r="M654" s="10" t="str">
        <f>IF(B654="","",_xlfn.XLOOKUP(H654,'EV 업데이트'!C:C,'EV 업데이트'!G:G))</f>
        <v>지급신청(출고)</v>
      </c>
      <c r="N654" s="10" t="s">
        <v>247</v>
      </c>
      <c r="O654" s="10" t="s">
        <v>587</v>
      </c>
    </row>
    <row r="655" spans="1:15" hidden="1">
      <c r="A655" s="27">
        <v>45855</v>
      </c>
      <c r="B655" s="53" t="s">
        <v>2437</v>
      </c>
      <c r="C655" s="53" t="s">
        <v>2438</v>
      </c>
      <c r="D655" s="53" t="s">
        <v>2439</v>
      </c>
      <c r="E655" s="27">
        <v>45849</v>
      </c>
      <c r="F655" s="27">
        <v>45853</v>
      </c>
      <c r="G655" s="28">
        <v>52990000</v>
      </c>
      <c r="H655" s="10">
        <v>10317</v>
      </c>
      <c r="I655" s="28">
        <f>IF(B655="","",_xlfn.XLOOKUP(H655,'EV 업데이트'!C:C,'EV 업데이트'!X:X))</f>
        <v>16</v>
      </c>
      <c r="J655" s="10" t="str">
        <f>IF(A655="","",IFERROR(_xlfn.XLOOKUP(H655,'EV 업데이트'!C:C,'EV 업데이트'!Y:Y),""))</f>
        <v>삼성카드 주식회사</v>
      </c>
      <c r="K655" s="10" t="str">
        <f>IF(A655="","",IFERROR(_xlfn.XLOOKUP(H655,'EV 업데이트'!C:C,'EV 업데이트'!W:W),""))</f>
        <v>New Model Y RWD</v>
      </c>
      <c r="L655" s="27">
        <f>IF(A655="","",E655+9)</f>
        <v>45858</v>
      </c>
      <c r="M655" s="10" t="str">
        <f>IF(B655="","",_xlfn.XLOOKUP(H655,'EV 업데이트'!C:C,'EV 업데이트'!G:G))</f>
        <v>지급신청(출고)</v>
      </c>
      <c r="N655" s="10" t="s">
        <v>247</v>
      </c>
      <c r="O655" s="10" t="s">
        <v>587</v>
      </c>
    </row>
    <row r="656" spans="1:15" hidden="1">
      <c r="A656" s="27">
        <v>45855</v>
      </c>
      <c r="B656" s="53" t="s">
        <v>2440</v>
      </c>
      <c r="C656" s="53" t="s">
        <v>2441</v>
      </c>
      <c r="D656" s="53" t="s">
        <v>2442</v>
      </c>
      <c r="E656" s="27">
        <v>45849</v>
      </c>
      <c r="F656" s="27">
        <v>45854</v>
      </c>
      <c r="G656" s="28">
        <v>52990000</v>
      </c>
      <c r="H656" s="10">
        <v>10319</v>
      </c>
      <c r="I656" s="28">
        <f>IF(B656="","",_xlfn.XLOOKUP(H656,'EV 업데이트'!C:C,'EV 업데이트'!X:X))</f>
        <v>3</v>
      </c>
      <c r="J656" s="10" t="str">
        <f>IF(A656="","",IFERROR(_xlfn.XLOOKUP(H656,'EV 업데이트'!C:C,'EV 업데이트'!Y:Y),""))</f>
        <v>삼성카드 주식회사</v>
      </c>
      <c r="K656" s="10" t="str">
        <f>IF(A656="","",IFERROR(_xlfn.XLOOKUP(H656,'EV 업데이트'!C:C,'EV 업데이트'!W:W),""))</f>
        <v>New Model Y RWD</v>
      </c>
      <c r="L656" s="27">
        <f>IF(A656="","",E656+9)</f>
        <v>45858</v>
      </c>
      <c r="M656" s="10" t="str">
        <f>IF(B656="","",_xlfn.XLOOKUP(H656,'EV 업데이트'!C:C,'EV 업데이트'!G:G))</f>
        <v>지급신청(출고)</v>
      </c>
      <c r="N656" s="10" t="s">
        <v>247</v>
      </c>
      <c r="O656" s="10" t="s">
        <v>587</v>
      </c>
    </row>
    <row r="657" spans="1:15" hidden="1">
      <c r="A657" s="27">
        <v>45855</v>
      </c>
      <c r="B657" s="53" t="s">
        <v>2443</v>
      </c>
      <c r="C657" s="53" t="s">
        <v>2444</v>
      </c>
      <c r="D657" s="53" t="s">
        <v>2445</v>
      </c>
      <c r="E657" s="27">
        <v>45849</v>
      </c>
      <c r="F657" s="27">
        <v>45853</v>
      </c>
      <c r="G657" s="28">
        <v>52990000</v>
      </c>
      <c r="H657" s="10">
        <v>10319</v>
      </c>
      <c r="I657" s="28">
        <f>IF(B657="","",_xlfn.XLOOKUP(H657,'EV 업데이트'!C:C,'EV 업데이트'!X:X))</f>
        <v>3</v>
      </c>
      <c r="J657" s="10" t="str">
        <f>IF(A657="","",IFERROR(_xlfn.XLOOKUP(H657,'EV 업데이트'!C:C,'EV 업데이트'!Y:Y),""))</f>
        <v>삼성카드 주식회사</v>
      </c>
      <c r="K657" s="10" t="str">
        <f>IF(A657="","",IFERROR(_xlfn.XLOOKUP(H657,'EV 업데이트'!C:C,'EV 업데이트'!W:W),""))</f>
        <v>New Model Y RWD</v>
      </c>
      <c r="L657" s="27">
        <f>IF(A657="","",E657+9)</f>
        <v>45858</v>
      </c>
      <c r="M657" s="10" t="str">
        <f>IF(B657="","",_xlfn.XLOOKUP(H657,'EV 업데이트'!C:C,'EV 업데이트'!G:G))</f>
        <v>지급신청(출고)</v>
      </c>
      <c r="N657" s="10" t="s">
        <v>247</v>
      </c>
      <c r="O657" s="10" t="s">
        <v>587</v>
      </c>
    </row>
    <row r="658" spans="1:15" hidden="1">
      <c r="A658" s="27">
        <v>45855</v>
      </c>
      <c r="B658" s="53" t="s">
        <v>2446</v>
      </c>
      <c r="C658" s="53" t="s">
        <v>2447</v>
      </c>
      <c r="D658" s="53" t="s">
        <v>2448</v>
      </c>
      <c r="E658" s="27">
        <v>45849</v>
      </c>
      <c r="F658" s="27">
        <v>45853</v>
      </c>
      <c r="G658" s="28">
        <v>54276000</v>
      </c>
      <c r="H658" s="10">
        <v>10319</v>
      </c>
      <c r="I658" s="28">
        <f>IF(B658="","",_xlfn.XLOOKUP(H658,'EV 업데이트'!C:C,'EV 업데이트'!X:X))</f>
        <v>3</v>
      </c>
      <c r="J658" s="10" t="str">
        <f>IF(A658="","",IFERROR(_xlfn.XLOOKUP(H658,'EV 업데이트'!C:C,'EV 업데이트'!Y:Y),""))</f>
        <v>삼성카드 주식회사</v>
      </c>
      <c r="K658" s="10" t="str">
        <f>IF(A658="","",IFERROR(_xlfn.XLOOKUP(H658,'EV 업데이트'!C:C,'EV 업데이트'!W:W),""))</f>
        <v>New Model Y RWD</v>
      </c>
      <c r="L658" s="27">
        <f>IF(A658="","",E658+9)</f>
        <v>45858</v>
      </c>
      <c r="M658" s="10" t="str">
        <f>IF(B658="","",_xlfn.XLOOKUP(H658,'EV 업데이트'!C:C,'EV 업데이트'!G:G))</f>
        <v>지급신청(출고)</v>
      </c>
      <c r="N658" s="10" t="s">
        <v>247</v>
      </c>
      <c r="O658" s="10" t="s">
        <v>587</v>
      </c>
    </row>
    <row r="659" spans="1:15" hidden="1">
      <c r="A659" s="27">
        <v>45855</v>
      </c>
      <c r="B659" s="53" t="s">
        <v>2449</v>
      </c>
      <c r="C659" s="53" t="s">
        <v>2450</v>
      </c>
      <c r="D659" s="53" t="s">
        <v>2451</v>
      </c>
      <c r="E659" s="27">
        <v>45847</v>
      </c>
      <c r="F659" s="27">
        <v>45849</v>
      </c>
      <c r="G659" s="28">
        <v>50676000</v>
      </c>
      <c r="H659" s="10">
        <v>10327</v>
      </c>
      <c r="I659" s="28">
        <f>IF(B659="","",_xlfn.XLOOKUP(H659,'EV 업데이트'!C:C,'EV 업데이트'!X:X))</f>
        <v>16</v>
      </c>
      <c r="J659" s="10" t="str">
        <f>IF(A659="","",IFERROR(_xlfn.XLOOKUP(H659,'EV 업데이트'!C:C,'EV 업데이트'!Y:Y),""))</f>
        <v>주식회사 아마존카</v>
      </c>
      <c r="K659" s="10" t="str">
        <f>IF(A659="","",IFERROR(_xlfn.XLOOKUP(H659,'EV 업데이트'!C:C,'EV 업데이트'!W:W),""))</f>
        <v>Model 3 RWD</v>
      </c>
      <c r="L659" s="27">
        <f>IF(A659="","",E659+9)</f>
        <v>45856</v>
      </c>
      <c r="M659" s="10" t="str">
        <f>IF(B659="","",_xlfn.XLOOKUP(H659,'EV 업데이트'!C:C,'EV 업데이트'!G:G))</f>
        <v>지급신청(출고)</v>
      </c>
      <c r="N659" s="10" t="s">
        <v>247</v>
      </c>
      <c r="O659" s="10" t="s">
        <v>587</v>
      </c>
    </row>
    <row r="660" spans="1:15" hidden="1">
      <c r="A660" s="27">
        <v>45855</v>
      </c>
      <c r="B660" s="53" t="s">
        <v>2452</v>
      </c>
      <c r="C660" s="53" t="s">
        <v>2453</v>
      </c>
      <c r="D660" s="53" t="s">
        <v>2454</v>
      </c>
      <c r="E660" s="27">
        <v>45847</v>
      </c>
      <c r="F660" s="27">
        <v>45849</v>
      </c>
      <c r="G660" s="28">
        <v>53435000</v>
      </c>
      <c r="H660" s="10">
        <v>10327</v>
      </c>
      <c r="I660" s="28">
        <f>IF(B660="","",_xlfn.XLOOKUP(H660,'EV 업데이트'!C:C,'EV 업데이트'!X:X))</f>
        <v>16</v>
      </c>
      <c r="J660" s="10" t="str">
        <f>IF(A660="","",IFERROR(_xlfn.XLOOKUP(H660,'EV 업데이트'!C:C,'EV 업데이트'!Y:Y),""))</f>
        <v>주식회사 아마존카</v>
      </c>
      <c r="K660" s="10" t="str">
        <f>IF(A660="","",IFERROR(_xlfn.XLOOKUP(H660,'EV 업데이트'!C:C,'EV 업데이트'!W:W),""))</f>
        <v>Model 3 RWD</v>
      </c>
      <c r="L660" s="27">
        <f>IF(A660="","",E660+9)</f>
        <v>45856</v>
      </c>
      <c r="M660" s="10" t="str">
        <f>IF(B660="","",_xlfn.XLOOKUP(H660,'EV 업데이트'!C:C,'EV 업데이트'!G:G))</f>
        <v>지급신청(출고)</v>
      </c>
      <c r="N660" s="10" t="s">
        <v>247</v>
      </c>
      <c r="O660" s="10" t="s">
        <v>587</v>
      </c>
    </row>
    <row r="661" spans="1:15" hidden="1">
      <c r="A661" s="27">
        <v>45855</v>
      </c>
      <c r="B661" s="53" t="s">
        <v>2455</v>
      </c>
      <c r="C661" s="53" t="s">
        <v>2456</v>
      </c>
      <c r="D661" s="53" t="s">
        <v>2457</v>
      </c>
      <c r="E661" s="27">
        <v>45847</v>
      </c>
      <c r="F661" s="27">
        <v>45849</v>
      </c>
      <c r="G661" s="28">
        <v>51962000</v>
      </c>
      <c r="H661" s="10">
        <v>10327</v>
      </c>
      <c r="I661" s="28">
        <f>IF(B661="","",_xlfn.XLOOKUP(H661,'EV 업데이트'!C:C,'EV 업데이트'!X:X))</f>
        <v>16</v>
      </c>
      <c r="J661" s="10" t="str">
        <f>IF(A661="","",IFERROR(_xlfn.XLOOKUP(H661,'EV 업데이트'!C:C,'EV 업데이트'!Y:Y),""))</f>
        <v>주식회사 아마존카</v>
      </c>
      <c r="K661" s="10" t="str">
        <f>IF(A661="","",IFERROR(_xlfn.XLOOKUP(H661,'EV 업데이트'!C:C,'EV 업데이트'!W:W),""))</f>
        <v>Model 3 RWD</v>
      </c>
      <c r="L661" s="27">
        <f>IF(A661="","",E661+9)</f>
        <v>45856</v>
      </c>
      <c r="M661" s="10" t="str">
        <f>IF(B661="","",_xlfn.XLOOKUP(H661,'EV 업데이트'!C:C,'EV 업데이트'!G:G))</f>
        <v>지급신청(출고)</v>
      </c>
      <c r="N661" s="10" t="s">
        <v>247</v>
      </c>
      <c r="O661" s="10" t="s">
        <v>587</v>
      </c>
    </row>
    <row r="662" spans="1:15" hidden="1">
      <c r="A662" s="27">
        <v>45855</v>
      </c>
      <c r="B662" s="53" t="s">
        <v>2458</v>
      </c>
      <c r="C662" s="53" t="s">
        <v>2459</v>
      </c>
      <c r="D662" s="53" t="s">
        <v>2460</v>
      </c>
      <c r="E662" s="27">
        <v>45847</v>
      </c>
      <c r="F662" s="27">
        <v>45849</v>
      </c>
      <c r="G662" s="28">
        <v>49390000</v>
      </c>
      <c r="H662" s="10">
        <v>10327</v>
      </c>
      <c r="I662" s="28">
        <f>IF(B662="","",_xlfn.XLOOKUP(H662,'EV 업데이트'!C:C,'EV 업데이트'!X:X))</f>
        <v>16</v>
      </c>
      <c r="J662" s="10" t="str">
        <f>IF(A662="","",IFERROR(_xlfn.XLOOKUP(H662,'EV 업데이트'!C:C,'EV 업데이트'!Y:Y),""))</f>
        <v>주식회사 아마존카</v>
      </c>
      <c r="K662" s="10" t="str">
        <f>IF(A662="","",IFERROR(_xlfn.XLOOKUP(H662,'EV 업데이트'!C:C,'EV 업데이트'!W:W),""))</f>
        <v>Model 3 RWD</v>
      </c>
      <c r="L662" s="27">
        <f>IF(A662="","",E662+9)</f>
        <v>45856</v>
      </c>
      <c r="M662" s="10" t="str">
        <f>IF(B662="","",_xlfn.XLOOKUP(H662,'EV 업데이트'!C:C,'EV 업데이트'!G:G))</f>
        <v>지급신청(출고)</v>
      </c>
      <c r="N662" s="10" t="s">
        <v>247</v>
      </c>
      <c r="O662" s="10" t="s">
        <v>587</v>
      </c>
    </row>
    <row r="663" spans="1:15" hidden="1">
      <c r="A663" s="27">
        <v>45855</v>
      </c>
      <c r="B663" s="53" t="s">
        <v>2461</v>
      </c>
      <c r="C663" s="53" t="s">
        <v>2462</v>
      </c>
      <c r="D663" s="53" t="s">
        <v>2463</v>
      </c>
      <c r="E663" s="27">
        <v>45847</v>
      </c>
      <c r="F663" s="27">
        <v>45849</v>
      </c>
      <c r="G663" s="28">
        <v>49390000</v>
      </c>
      <c r="H663" s="10">
        <v>10327</v>
      </c>
      <c r="I663" s="28">
        <f>IF(B663="","",_xlfn.XLOOKUP(H663,'EV 업데이트'!C:C,'EV 업데이트'!X:X))</f>
        <v>16</v>
      </c>
      <c r="J663" s="10" t="str">
        <f>IF(A663="","",IFERROR(_xlfn.XLOOKUP(H663,'EV 업데이트'!C:C,'EV 업데이트'!Y:Y),""))</f>
        <v>주식회사 아마존카</v>
      </c>
      <c r="K663" s="10" t="str">
        <f>IF(A663="","",IFERROR(_xlfn.XLOOKUP(H663,'EV 업데이트'!C:C,'EV 업데이트'!W:W),""))</f>
        <v>Model 3 RWD</v>
      </c>
      <c r="L663" s="27">
        <f>IF(A663="","",E663+9)</f>
        <v>45856</v>
      </c>
      <c r="M663" s="10" t="str">
        <f>IF(B663="","",_xlfn.XLOOKUP(H663,'EV 업데이트'!C:C,'EV 업데이트'!G:G))</f>
        <v>지급신청(출고)</v>
      </c>
      <c r="N663" s="10" t="s">
        <v>247</v>
      </c>
      <c r="O663" s="10" t="s">
        <v>587</v>
      </c>
    </row>
    <row r="664" spans="1:15" hidden="1">
      <c r="A664" s="27">
        <v>45855</v>
      </c>
      <c r="B664" s="53" t="s">
        <v>2464</v>
      </c>
      <c r="C664" s="53" t="s">
        <v>2465</v>
      </c>
      <c r="D664" s="53" t="s">
        <v>2466</v>
      </c>
      <c r="E664" s="27">
        <v>45847</v>
      </c>
      <c r="F664" s="27">
        <v>45849</v>
      </c>
      <c r="G664" s="28">
        <v>49390000</v>
      </c>
      <c r="H664" s="10">
        <v>10327</v>
      </c>
      <c r="I664" s="28">
        <f>IF(B664="","",_xlfn.XLOOKUP(H664,'EV 업데이트'!C:C,'EV 업데이트'!X:X))</f>
        <v>16</v>
      </c>
      <c r="J664" s="10" t="str">
        <f>IF(A664="","",IFERROR(_xlfn.XLOOKUP(H664,'EV 업데이트'!C:C,'EV 업데이트'!Y:Y),""))</f>
        <v>주식회사 아마존카</v>
      </c>
      <c r="K664" s="10" t="str">
        <f>IF(A664="","",IFERROR(_xlfn.XLOOKUP(H664,'EV 업데이트'!C:C,'EV 업데이트'!W:W),""))</f>
        <v>Model 3 RWD</v>
      </c>
      <c r="L664" s="27">
        <f>IF(A664="","",E664+9)</f>
        <v>45856</v>
      </c>
      <c r="M664" s="10" t="str">
        <f>IF(B664="","",_xlfn.XLOOKUP(H664,'EV 업데이트'!C:C,'EV 업데이트'!G:G))</f>
        <v>지급신청(출고)</v>
      </c>
      <c r="N664" s="10" t="s">
        <v>247</v>
      </c>
      <c r="O664" s="10" t="s">
        <v>587</v>
      </c>
    </row>
    <row r="665" spans="1:15" hidden="1">
      <c r="A665" s="27">
        <v>45855</v>
      </c>
      <c r="B665" s="53" t="s">
        <v>2467</v>
      </c>
      <c r="C665" s="53" t="s">
        <v>2468</v>
      </c>
      <c r="D665" s="53" t="s">
        <v>2469</v>
      </c>
      <c r="E665" s="27">
        <v>45847</v>
      </c>
      <c r="F665" s="27">
        <v>45849</v>
      </c>
      <c r="G665" s="28">
        <v>52149000</v>
      </c>
      <c r="H665" s="10">
        <v>10327</v>
      </c>
      <c r="I665" s="28">
        <f>IF(B665="","",_xlfn.XLOOKUP(H665,'EV 업데이트'!C:C,'EV 업데이트'!X:X))</f>
        <v>16</v>
      </c>
      <c r="J665" s="10" t="str">
        <f>IF(A665="","",IFERROR(_xlfn.XLOOKUP(H665,'EV 업데이트'!C:C,'EV 업데이트'!Y:Y),""))</f>
        <v>주식회사 아마존카</v>
      </c>
      <c r="K665" s="10" t="str">
        <f>IF(A665="","",IFERROR(_xlfn.XLOOKUP(H665,'EV 업데이트'!C:C,'EV 업데이트'!W:W),""))</f>
        <v>Model 3 RWD</v>
      </c>
      <c r="L665" s="27">
        <f>IF(A665="","",E665+9)</f>
        <v>45856</v>
      </c>
      <c r="M665" s="10" t="str">
        <f>IF(B665="","",_xlfn.XLOOKUP(H665,'EV 업데이트'!C:C,'EV 업데이트'!G:G))</f>
        <v>지급신청(출고)</v>
      </c>
      <c r="N665" s="10" t="s">
        <v>247</v>
      </c>
      <c r="O665" s="10" t="s">
        <v>587</v>
      </c>
    </row>
    <row r="666" spans="1:15" hidden="1">
      <c r="A666" s="27">
        <v>45855</v>
      </c>
      <c r="B666" s="53" t="s">
        <v>2470</v>
      </c>
      <c r="C666" s="53" t="s">
        <v>2471</v>
      </c>
      <c r="D666" s="53" t="s">
        <v>2472</v>
      </c>
      <c r="E666" s="27">
        <v>45847</v>
      </c>
      <c r="F666" s="27">
        <v>45849</v>
      </c>
      <c r="G666" s="28">
        <v>52605000</v>
      </c>
      <c r="H666" s="10">
        <v>10327</v>
      </c>
      <c r="I666" s="28">
        <f>IF(B666="","",_xlfn.XLOOKUP(H666,'EV 업데이트'!C:C,'EV 업데이트'!X:X))</f>
        <v>16</v>
      </c>
      <c r="J666" s="10" t="str">
        <f>IF(A666="","",IFERROR(_xlfn.XLOOKUP(H666,'EV 업데이트'!C:C,'EV 업데이트'!Y:Y),""))</f>
        <v>주식회사 아마존카</v>
      </c>
      <c r="K666" s="10" t="str">
        <f>IF(A666="","",IFERROR(_xlfn.XLOOKUP(H666,'EV 업데이트'!C:C,'EV 업데이트'!W:W),""))</f>
        <v>Model 3 RWD</v>
      </c>
      <c r="L666" s="27">
        <f>IF(A666="","",E666+9)</f>
        <v>45856</v>
      </c>
      <c r="M666" s="10" t="str">
        <f>IF(B666="","",_xlfn.XLOOKUP(H666,'EV 업데이트'!C:C,'EV 업데이트'!G:G))</f>
        <v>지급신청(출고)</v>
      </c>
      <c r="N666" s="10" t="s">
        <v>247</v>
      </c>
      <c r="O666" s="10" t="s">
        <v>587</v>
      </c>
    </row>
    <row r="667" spans="1:15" hidden="1">
      <c r="A667" s="27">
        <v>45855</v>
      </c>
      <c r="B667" s="53" t="s">
        <v>2473</v>
      </c>
      <c r="C667" s="53" t="s">
        <v>2474</v>
      </c>
      <c r="D667" s="53" t="s">
        <v>2475</v>
      </c>
      <c r="E667" s="27">
        <v>45847</v>
      </c>
      <c r="F667" s="27">
        <v>45849</v>
      </c>
      <c r="G667" s="28">
        <v>49390000</v>
      </c>
      <c r="H667" s="10">
        <v>10327</v>
      </c>
      <c r="I667" s="28">
        <f>IF(B667="","",_xlfn.XLOOKUP(H667,'EV 업데이트'!C:C,'EV 업데이트'!X:X))</f>
        <v>16</v>
      </c>
      <c r="J667" s="10" t="str">
        <f>IF(A667="","",IFERROR(_xlfn.XLOOKUP(H667,'EV 업데이트'!C:C,'EV 업데이트'!Y:Y),""))</f>
        <v>주식회사 아마존카</v>
      </c>
      <c r="K667" s="10" t="str">
        <f>IF(A667="","",IFERROR(_xlfn.XLOOKUP(H667,'EV 업데이트'!C:C,'EV 업데이트'!W:W),""))</f>
        <v>Model 3 RWD</v>
      </c>
      <c r="L667" s="27">
        <f>IF(A667="","",E667+9)</f>
        <v>45856</v>
      </c>
      <c r="M667" s="10" t="str">
        <f>IF(B667="","",_xlfn.XLOOKUP(H667,'EV 업데이트'!C:C,'EV 업데이트'!G:G))</f>
        <v>지급신청(출고)</v>
      </c>
      <c r="N667" s="10" t="s">
        <v>247</v>
      </c>
      <c r="O667" s="10" t="s">
        <v>587</v>
      </c>
    </row>
    <row r="668" spans="1:15" hidden="1">
      <c r="A668" s="27">
        <v>45855</v>
      </c>
      <c r="B668" s="53" t="s">
        <v>2476</v>
      </c>
      <c r="C668" s="53" t="s">
        <v>2477</v>
      </c>
      <c r="D668" s="53" t="s">
        <v>2478</v>
      </c>
      <c r="E668" s="27">
        <v>45847</v>
      </c>
      <c r="F668" s="27">
        <v>45849</v>
      </c>
      <c r="G668" s="28">
        <v>49390000</v>
      </c>
      <c r="H668" s="10">
        <v>10327</v>
      </c>
      <c r="I668" s="28">
        <f>IF(B668="","",_xlfn.XLOOKUP(H668,'EV 업데이트'!C:C,'EV 업데이트'!X:X))</f>
        <v>16</v>
      </c>
      <c r="J668" s="10" t="str">
        <f>IF(A668="","",IFERROR(_xlfn.XLOOKUP(H668,'EV 업데이트'!C:C,'EV 업데이트'!Y:Y),""))</f>
        <v>주식회사 아마존카</v>
      </c>
      <c r="K668" s="10" t="str">
        <f>IF(A668="","",IFERROR(_xlfn.XLOOKUP(H668,'EV 업데이트'!C:C,'EV 업데이트'!W:W),""))</f>
        <v>Model 3 RWD</v>
      </c>
      <c r="L668" s="27">
        <f>IF(A668="","",E668+9)</f>
        <v>45856</v>
      </c>
      <c r="M668" s="10" t="str">
        <f>IF(B668="","",_xlfn.XLOOKUP(H668,'EV 업데이트'!C:C,'EV 업데이트'!G:G))</f>
        <v>지급신청(출고)</v>
      </c>
      <c r="N668" s="10" t="s">
        <v>247</v>
      </c>
      <c r="O668" s="10" t="s">
        <v>587</v>
      </c>
    </row>
    <row r="669" spans="1:15" hidden="1">
      <c r="A669" s="27">
        <v>45855</v>
      </c>
      <c r="B669" s="53" t="s">
        <v>2479</v>
      </c>
      <c r="C669" s="53" t="s">
        <v>2480</v>
      </c>
      <c r="D669" s="53" t="s">
        <v>2481</v>
      </c>
      <c r="E669" s="27">
        <v>45847</v>
      </c>
      <c r="F669" s="27">
        <v>45849</v>
      </c>
      <c r="G669" s="28">
        <v>51962000</v>
      </c>
      <c r="H669" s="10">
        <v>10327</v>
      </c>
      <c r="I669" s="28">
        <f>IF(B669="","",_xlfn.XLOOKUP(H669,'EV 업데이트'!C:C,'EV 업데이트'!X:X))</f>
        <v>16</v>
      </c>
      <c r="J669" s="10" t="str">
        <f>IF(A669="","",IFERROR(_xlfn.XLOOKUP(H669,'EV 업데이트'!C:C,'EV 업데이트'!Y:Y),""))</f>
        <v>주식회사 아마존카</v>
      </c>
      <c r="K669" s="10" t="str">
        <f>IF(A669="","",IFERROR(_xlfn.XLOOKUP(H669,'EV 업데이트'!C:C,'EV 업데이트'!W:W),""))</f>
        <v>Model 3 RWD</v>
      </c>
      <c r="L669" s="27">
        <f>IF(A669="","",E669+9)</f>
        <v>45856</v>
      </c>
      <c r="M669" s="10" t="str">
        <f>IF(B669="","",_xlfn.XLOOKUP(H669,'EV 업데이트'!C:C,'EV 업데이트'!G:G))</f>
        <v>지급신청(출고)</v>
      </c>
      <c r="N669" s="10" t="s">
        <v>247</v>
      </c>
      <c r="O669" s="10" t="s">
        <v>587</v>
      </c>
    </row>
    <row r="670" spans="1:15" hidden="1">
      <c r="A670" s="27">
        <v>45855</v>
      </c>
      <c r="B670" s="53" t="s">
        <v>2482</v>
      </c>
      <c r="C670" s="53" t="s">
        <v>2483</v>
      </c>
      <c r="D670" s="53" t="s">
        <v>2484</v>
      </c>
      <c r="E670" s="27">
        <v>45847</v>
      </c>
      <c r="F670" s="27">
        <v>45849</v>
      </c>
      <c r="G670" s="28">
        <v>49390000</v>
      </c>
      <c r="H670" s="10">
        <v>10327</v>
      </c>
      <c r="I670" s="28">
        <f>IF(B670="","",_xlfn.XLOOKUP(H670,'EV 업데이트'!C:C,'EV 업데이트'!X:X))</f>
        <v>16</v>
      </c>
      <c r="J670" s="10" t="str">
        <f>IF(A670="","",IFERROR(_xlfn.XLOOKUP(H670,'EV 업데이트'!C:C,'EV 업데이트'!Y:Y),""))</f>
        <v>주식회사 아마존카</v>
      </c>
      <c r="K670" s="10" t="str">
        <f>IF(A670="","",IFERROR(_xlfn.XLOOKUP(H670,'EV 업데이트'!C:C,'EV 업데이트'!W:W),""))</f>
        <v>Model 3 RWD</v>
      </c>
      <c r="L670" s="27">
        <f>IF(A670="","",E670+9)</f>
        <v>45856</v>
      </c>
      <c r="M670" s="10" t="str">
        <f>IF(B670="","",_xlfn.XLOOKUP(H670,'EV 업데이트'!C:C,'EV 업데이트'!G:G))</f>
        <v>지급신청(출고)</v>
      </c>
      <c r="N670" s="10" t="s">
        <v>247</v>
      </c>
      <c r="O670" s="10" t="s">
        <v>587</v>
      </c>
    </row>
    <row r="671" spans="1:15" hidden="1">
      <c r="A671" s="27">
        <v>45855</v>
      </c>
      <c r="B671" s="53" t="s">
        <v>2485</v>
      </c>
      <c r="C671" s="53" t="s">
        <v>2486</v>
      </c>
      <c r="D671" s="53" t="s">
        <v>2487</v>
      </c>
      <c r="E671" s="27">
        <v>45847</v>
      </c>
      <c r="F671" s="27">
        <v>45849</v>
      </c>
      <c r="G671" s="28">
        <v>50676000</v>
      </c>
      <c r="H671" s="10">
        <v>10327</v>
      </c>
      <c r="I671" s="28">
        <f>IF(B671="","",_xlfn.XLOOKUP(H671,'EV 업데이트'!C:C,'EV 업데이트'!X:X))</f>
        <v>16</v>
      </c>
      <c r="J671" s="10" t="str">
        <f>IF(A671="","",IFERROR(_xlfn.XLOOKUP(H671,'EV 업데이트'!C:C,'EV 업데이트'!Y:Y),""))</f>
        <v>주식회사 아마존카</v>
      </c>
      <c r="K671" s="10" t="str">
        <f>IF(A671="","",IFERROR(_xlfn.XLOOKUP(H671,'EV 업데이트'!C:C,'EV 업데이트'!W:W),""))</f>
        <v>Model 3 RWD</v>
      </c>
      <c r="L671" s="27">
        <f>IF(A671="","",E671+9)</f>
        <v>45856</v>
      </c>
      <c r="M671" s="10" t="str">
        <f>IF(B671="","",_xlfn.XLOOKUP(H671,'EV 업데이트'!C:C,'EV 업데이트'!G:G))</f>
        <v>지급신청(출고)</v>
      </c>
      <c r="N671" s="10" t="s">
        <v>247</v>
      </c>
      <c r="O671" s="10" t="s">
        <v>587</v>
      </c>
    </row>
    <row r="672" spans="1:15" hidden="1">
      <c r="A672" s="27">
        <v>45855</v>
      </c>
      <c r="B672" s="53" t="s">
        <v>2488</v>
      </c>
      <c r="C672" s="53" t="s">
        <v>2489</v>
      </c>
      <c r="D672" s="53" t="s">
        <v>2490</v>
      </c>
      <c r="E672" s="27">
        <v>45847</v>
      </c>
      <c r="F672" s="27">
        <v>45849</v>
      </c>
      <c r="G672" s="28">
        <v>49390000</v>
      </c>
      <c r="H672" s="10">
        <v>10327</v>
      </c>
      <c r="I672" s="28">
        <f>IF(B672="","",_xlfn.XLOOKUP(H672,'EV 업데이트'!C:C,'EV 업데이트'!X:X))</f>
        <v>16</v>
      </c>
      <c r="J672" s="10" t="str">
        <f>IF(A672="","",IFERROR(_xlfn.XLOOKUP(H672,'EV 업데이트'!C:C,'EV 업데이트'!Y:Y),""))</f>
        <v>주식회사 아마존카</v>
      </c>
      <c r="K672" s="10" t="str">
        <f>IF(A672="","",IFERROR(_xlfn.XLOOKUP(H672,'EV 업데이트'!C:C,'EV 업데이트'!W:W),""))</f>
        <v>Model 3 RWD</v>
      </c>
      <c r="L672" s="27">
        <f>IF(A672="","",E672+9)</f>
        <v>45856</v>
      </c>
      <c r="M672" s="10" t="str">
        <f>IF(B672="","",_xlfn.XLOOKUP(H672,'EV 업데이트'!C:C,'EV 업데이트'!G:G))</f>
        <v>지급신청(출고)</v>
      </c>
      <c r="N672" s="10" t="s">
        <v>247</v>
      </c>
      <c r="O672" s="10" t="s">
        <v>587</v>
      </c>
    </row>
    <row r="673" spans="1:15" hidden="1">
      <c r="A673" s="27">
        <v>45855</v>
      </c>
      <c r="B673" s="53" t="s">
        <v>2491</v>
      </c>
      <c r="C673" s="53" t="s">
        <v>2492</v>
      </c>
      <c r="D673" s="53" t="s">
        <v>2493</v>
      </c>
      <c r="E673" s="27">
        <v>45847</v>
      </c>
      <c r="F673" s="27">
        <v>45849</v>
      </c>
      <c r="G673" s="28">
        <v>50676000</v>
      </c>
      <c r="H673" s="10">
        <v>10327</v>
      </c>
      <c r="I673" s="28">
        <f>IF(B673="","",_xlfn.XLOOKUP(H673,'EV 업데이트'!C:C,'EV 업데이트'!X:X))</f>
        <v>16</v>
      </c>
      <c r="J673" s="10" t="str">
        <f>IF(A673="","",IFERROR(_xlfn.XLOOKUP(H673,'EV 업데이트'!C:C,'EV 업데이트'!Y:Y),""))</f>
        <v>주식회사 아마존카</v>
      </c>
      <c r="K673" s="10" t="str">
        <f>IF(A673="","",IFERROR(_xlfn.XLOOKUP(H673,'EV 업데이트'!C:C,'EV 업데이트'!W:W),""))</f>
        <v>Model 3 RWD</v>
      </c>
      <c r="L673" s="27">
        <f>IF(A673="","",E673+9)</f>
        <v>45856</v>
      </c>
      <c r="M673" s="10" t="str">
        <f>IF(B673="","",_xlfn.XLOOKUP(H673,'EV 업데이트'!C:C,'EV 업데이트'!G:G))</f>
        <v>지급신청(출고)</v>
      </c>
      <c r="N673" s="10" t="s">
        <v>247</v>
      </c>
      <c r="O673" s="10" t="s">
        <v>587</v>
      </c>
    </row>
    <row r="674" spans="1:15" hidden="1">
      <c r="A674" s="27">
        <v>45855</v>
      </c>
      <c r="B674" s="53" t="s">
        <v>2494</v>
      </c>
      <c r="C674" s="53" t="s">
        <v>2495</v>
      </c>
      <c r="D674" s="53" t="s">
        <v>2496</v>
      </c>
      <c r="E674" s="27">
        <v>45847</v>
      </c>
      <c r="F674" s="27">
        <v>45849</v>
      </c>
      <c r="G674" s="28">
        <v>50676000</v>
      </c>
      <c r="H674" s="10">
        <v>10327</v>
      </c>
      <c r="I674" s="28">
        <f>IF(B674="","",_xlfn.XLOOKUP(H674,'EV 업데이트'!C:C,'EV 업데이트'!X:X))</f>
        <v>16</v>
      </c>
      <c r="J674" s="10" t="str">
        <f>IF(A674="","",IFERROR(_xlfn.XLOOKUP(H674,'EV 업데이트'!C:C,'EV 업데이트'!Y:Y),""))</f>
        <v>주식회사 아마존카</v>
      </c>
      <c r="K674" s="10" t="str">
        <f>IF(A674="","",IFERROR(_xlfn.XLOOKUP(H674,'EV 업데이트'!C:C,'EV 업데이트'!W:W),""))</f>
        <v>Model 3 RWD</v>
      </c>
      <c r="L674" s="27">
        <f>IF(A674="","",E674+9)</f>
        <v>45856</v>
      </c>
      <c r="M674" s="10" t="str">
        <f>IF(B674="","",_xlfn.XLOOKUP(H674,'EV 업데이트'!C:C,'EV 업데이트'!G:G))</f>
        <v>지급신청(출고)</v>
      </c>
      <c r="N674" s="10" t="s">
        <v>247</v>
      </c>
      <c r="O674" s="10" t="s">
        <v>587</v>
      </c>
    </row>
    <row r="675" spans="1:15" hidden="1">
      <c r="A675" s="27">
        <v>45856</v>
      </c>
      <c r="B675" s="10" t="s">
        <v>2497</v>
      </c>
      <c r="C675" s="10" t="s">
        <v>2498</v>
      </c>
      <c r="D675" s="10" t="s">
        <v>2499</v>
      </c>
      <c r="E675" s="27">
        <v>45852</v>
      </c>
      <c r="F675" s="27">
        <v>45855</v>
      </c>
      <c r="G675" s="28">
        <v>54276000</v>
      </c>
      <c r="H675" s="10">
        <v>10349</v>
      </c>
      <c r="I675" s="28">
        <v>34</v>
      </c>
      <c r="J675" s="10" t="str">
        <f>IF(A675="","",IFERROR(_xlfn.XLOOKUP(H675,'EV 업데이트'!C:C,'EV 업데이트'!Y:Y),""))</f>
        <v>케이비캐피탈 주식회사</v>
      </c>
      <c r="K675" s="10" t="str">
        <f>IF(A675="","",IFERROR(_xlfn.XLOOKUP(H675,'EV 업데이트'!C:C,'EV 업데이트'!W:W),""))</f>
        <v>New Model Y RWD</v>
      </c>
      <c r="L675" s="27">
        <f>IF(A675="","",E675+9)</f>
        <v>45861</v>
      </c>
      <c r="M675" s="10" t="str">
        <f>IF(B675="","",_xlfn.XLOOKUP(H675,'EV 업데이트'!C:C,'EV 업데이트'!G:G))</f>
        <v>지급신청(출고)</v>
      </c>
      <c r="N675" s="10" t="s">
        <v>247</v>
      </c>
      <c r="O675" s="10" t="s">
        <v>587</v>
      </c>
    </row>
    <row r="676" spans="1:15" hidden="1">
      <c r="A676" s="27">
        <v>45856</v>
      </c>
      <c r="B676" s="10" t="s">
        <v>2500</v>
      </c>
      <c r="C676" s="10" t="s">
        <v>2501</v>
      </c>
      <c r="D676" s="10" t="s">
        <v>2502</v>
      </c>
      <c r="E676" s="27">
        <v>45852</v>
      </c>
      <c r="F676" s="27">
        <v>45855</v>
      </c>
      <c r="G676" s="28">
        <v>54276000</v>
      </c>
      <c r="H676" s="10">
        <v>10349</v>
      </c>
      <c r="I676" s="28">
        <v>34</v>
      </c>
      <c r="J676" s="10" t="str">
        <f>IF(A676="","",IFERROR(_xlfn.XLOOKUP(H676,'EV 업데이트'!C:C,'EV 업데이트'!Y:Y),""))</f>
        <v>케이비캐피탈 주식회사</v>
      </c>
      <c r="K676" s="10" t="str">
        <f>IF(A676="","",IFERROR(_xlfn.XLOOKUP(H676,'EV 업데이트'!C:C,'EV 업데이트'!W:W),""))</f>
        <v>New Model Y RWD</v>
      </c>
      <c r="L676" s="27">
        <f>IF(A676="","",E676+9)</f>
        <v>45861</v>
      </c>
      <c r="M676" s="10" t="str">
        <f>IF(B676="","",_xlfn.XLOOKUP(H676,'EV 업데이트'!C:C,'EV 업데이트'!G:G))</f>
        <v>지급신청(출고)</v>
      </c>
      <c r="N676" s="10" t="s">
        <v>247</v>
      </c>
      <c r="O676" s="10" t="s">
        <v>587</v>
      </c>
    </row>
    <row r="677" spans="1:15" hidden="1">
      <c r="A677" s="27">
        <v>45856</v>
      </c>
      <c r="B677" s="10" t="s">
        <v>2503</v>
      </c>
      <c r="C677" s="10" t="s">
        <v>2504</v>
      </c>
      <c r="D677" s="10" t="s">
        <v>2505</v>
      </c>
      <c r="E677" s="27">
        <v>45852</v>
      </c>
      <c r="F677" s="27">
        <v>45855</v>
      </c>
      <c r="G677" s="28">
        <v>54276000</v>
      </c>
      <c r="H677" s="10">
        <v>10349</v>
      </c>
      <c r="I677" s="28">
        <v>34</v>
      </c>
      <c r="J677" s="10" t="str">
        <f>IF(A677="","",IFERROR(_xlfn.XLOOKUP(H677,'EV 업데이트'!C:C,'EV 업데이트'!Y:Y),""))</f>
        <v>케이비캐피탈 주식회사</v>
      </c>
      <c r="K677" s="10" t="str">
        <f>IF(A677="","",IFERROR(_xlfn.XLOOKUP(H677,'EV 업데이트'!C:C,'EV 업데이트'!W:W),""))</f>
        <v>New Model Y RWD</v>
      </c>
      <c r="L677" s="27">
        <f>IF(A677="","",E677+9)</f>
        <v>45861</v>
      </c>
      <c r="M677" s="10" t="str">
        <f>IF(B677="","",_xlfn.XLOOKUP(H677,'EV 업데이트'!C:C,'EV 업데이트'!G:G))</f>
        <v>지급신청(출고)</v>
      </c>
      <c r="N677" s="10" t="s">
        <v>247</v>
      </c>
      <c r="O677" s="10" t="s">
        <v>587</v>
      </c>
    </row>
    <row r="678" spans="1:15" hidden="1">
      <c r="A678" s="27">
        <v>45856</v>
      </c>
      <c r="B678" s="10" t="s">
        <v>2506</v>
      </c>
      <c r="C678" s="10" t="s">
        <v>2507</v>
      </c>
      <c r="D678" s="10" t="s">
        <v>2508</v>
      </c>
      <c r="E678" s="27">
        <v>45852</v>
      </c>
      <c r="F678" s="27">
        <v>45855</v>
      </c>
      <c r="G678" s="28">
        <v>54276000</v>
      </c>
      <c r="H678" s="10">
        <v>10349</v>
      </c>
      <c r="I678" s="28">
        <v>34</v>
      </c>
      <c r="J678" s="10" t="str">
        <f>IF(A678="","",IFERROR(_xlfn.XLOOKUP(H678,'EV 업데이트'!C:C,'EV 업데이트'!Y:Y),""))</f>
        <v>케이비캐피탈 주식회사</v>
      </c>
      <c r="K678" s="10" t="str">
        <f>IF(A678="","",IFERROR(_xlfn.XLOOKUP(H678,'EV 업데이트'!C:C,'EV 업데이트'!W:W),""))</f>
        <v>New Model Y RWD</v>
      </c>
      <c r="L678" s="27">
        <f>IF(A678="","",E678+9)</f>
        <v>45861</v>
      </c>
      <c r="M678" s="10" t="str">
        <f>IF(B678="","",_xlfn.XLOOKUP(H678,'EV 업데이트'!C:C,'EV 업데이트'!G:G))</f>
        <v>지급신청(출고)</v>
      </c>
      <c r="N678" s="10" t="s">
        <v>247</v>
      </c>
      <c r="O678" s="10" t="s">
        <v>587</v>
      </c>
    </row>
    <row r="679" spans="1:15" hidden="1">
      <c r="A679" s="27">
        <v>45856</v>
      </c>
      <c r="B679" s="10" t="s">
        <v>2509</v>
      </c>
      <c r="C679" s="10" t="s">
        <v>2510</v>
      </c>
      <c r="D679" s="10" t="s">
        <v>2511</v>
      </c>
      <c r="E679" s="27">
        <v>45852</v>
      </c>
      <c r="F679" s="27">
        <v>45855</v>
      </c>
      <c r="G679" s="28">
        <v>54276000</v>
      </c>
      <c r="H679" s="10">
        <v>10349</v>
      </c>
      <c r="I679" s="28">
        <v>34</v>
      </c>
      <c r="J679" s="10" t="str">
        <f>IF(A679="","",IFERROR(_xlfn.XLOOKUP(H679,'EV 업데이트'!C:C,'EV 업데이트'!Y:Y),""))</f>
        <v>케이비캐피탈 주식회사</v>
      </c>
      <c r="K679" s="10" t="str">
        <f>IF(A679="","",IFERROR(_xlfn.XLOOKUP(H679,'EV 업데이트'!C:C,'EV 업데이트'!W:W),""))</f>
        <v>New Model Y RWD</v>
      </c>
      <c r="L679" s="27">
        <f>IF(A679="","",E679+9)</f>
        <v>45861</v>
      </c>
      <c r="M679" s="10" t="str">
        <f>IF(B679="","",_xlfn.XLOOKUP(H679,'EV 업데이트'!C:C,'EV 업데이트'!G:G))</f>
        <v>지급신청(출고)</v>
      </c>
      <c r="N679" s="10" t="s">
        <v>247</v>
      </c>
      <c r="O679" s="10" t="s">
        <v>587</v>
      </c>
    </row>
    <row r="680" spans="1:15" hidden="1">
      <c r="A680" s="27">
        <v>45856</v>
      </c>
      <c r="B680" s="10" t="s">
        <v>2512</v>
      </c>
      <c r="C680" s="10" t="s">
        <v>2513</v>
      </c>
      <c r="D680" s="10" t="s">
        <v>2514</v>
      </c>
      <c r="E680" s="27">
        <v>45852</v>
      </c>
      <c r="F680" s="27">
        <v>45855</v>
      </c>
      <c r="G680" s="28">
        <v>54276000</v>
      </c>
      <c r="H680" s="10">
        <v>10349</v>
      </c>
      <c r="I680" s="28">
        <v>34</v>
      </c>
      <c r="J680" s="10" t="str">
        <f>IF(A680="","",IFERROR(_xlfn.XLOOKUP(H680,'EV 업데이트'!C:C,'EV 업데이트'!Y:Y),""))</f>
        <v>케이비캐피탈 주식회사</v>
      </c>
      <c r="K680" s="10" t="str">
        <f>IF(A680="","",IFERROR(_xlfn.XLOOKUP(H680,'EV 업데이트'!C:C,'EV 업데이트'!W:W),""))</f>
        <v>New Model Y RWD</v>
      </c>
      <c r="L680" s="27">
        <f>IF(A680="","",E680+9)</f>
        <v>45861</v>
      </c>
      <c r="M680" s="10" t="str">
        <f>IF(B680="","",_xlfn.XLOOKUP(H680,'EV 업데이트'!C:C,'EV 업데이트'!G:G))</f>
        <v>지급신청(출고)</v>
      </c>
      <c r="N680" s="10" t="s">
        <v>247</v>
      </c>
      <c r="O680" s="10" t="s">
        <v>587</v>
      </c>
    </row>
    <row r="681" spans="1:15" hidden="1">
      <c r="A681" s="27">
        <v>45856</v>
      </c>
      <c r="B681" s="10" t="s">
        <v>2515</v>
      </c>
      <c r="C681" s="10" t="s">
        <v>2516</v>
      </c>
      <c r="D681" s="10" t="s">
        <v>2517</v>
      </c>
      <c r="E681" s="27">
        <v>45852</v>
      </c>
      <c r="F681" s="27">
        <v>45855</v>
      </c>
      <c r="G681" s="28">
        <v>54276000</v>
      </c>
      <c r="H681" s="10">
        <v>10349</v>
      </c>
      <c r="I681" s="28">
        <v>34</v>
      </c>
      <c r="J681" s="10" t="str">
        <f>IF(A681="","",IFERROR(_xlfn.XLOOKUP(H681,'EV 업데이트'!C:C,'EV 업데이트'!Y:Y),""))</f>
        <v>케이비캐피탈 주식회사</v>
      </c>
      <c r="K681" s="10" t="str">
        <f>IF(A681="","",IFERROR(_xlfn.XLOOKUP(H681,'EV 업데이트'!C:C,'EV 업데이트'!W:W),""))</f>
        <v>New Model Y RWD</v>
      </c>
      <c r="L681" s="27">
        <f>IF(A681="","",E681+9)</f>
        <v>45861</v>
      </c>
      <c r="M681" s="10" t="str">
        <f>IF(B681="","",_xlfn.XLOOKUP(H681,'EV 업데이트'!C:C,'EV 업데이트'!G:G))</f>
        <v>지급신청(출고)</v>
      </c>
      <c r="N681" s="10" t="s">
        <v>247</v>
      </c>
      <c r="O681" s="10" t="s">
        <v>587</v>
      </c>
    </row>
    <row r="682" spans="1:15" hidden="1">
      <c r="A682" s="27">
        <v>45856</v>
      </c>
      <c r="B682" s="10" t="s">
        <v>2518</v>
      </c>
      <c r="C682" s="10" t="s">
        <v>2519</v>
      </c>
      <c r="D682" s="10" t="s">
        <v>2520</v>
      </c>
      <c r="E682" s="27">
        <v>45852</v>
      </c>
      <c r="F682" s="27">
        <v>45855</v>
      </c>
      <c r="G682" s="28">
        <v>54276000</v>
      </c>
      <c r="H682" s="10">
        <v>10349</v>
      </c>
      <c r="I682" s="28">
        <v>34</v>
      </c>
      <c r="J682" s="10" t="str">
        <f>IF(A682="","",IFERROR(_xlfn.XLOOKUP(H682,'EV 업데이트'!C:C,'EV 업데이트'!Y:Y),""))</f>
        <v>케이비캐피탈 주식회사</v>
      </c>
      <c r="K682" s="10" t="str">
        <f>IF(A682="","",IFERROR(_xlfn.XLOOKUP(H682,'EV 업데이트'!C:C,'EV 업데이트'!W:W),""))</f>
        <v>New Model Y RWD</v>
      </c>
      <c r="L682" s="27">
        <f>IF(A682="","",E682+9)</f>
        <v>45861</v>
      </c>
      <c r="M682" s="10" t="str">
        <f>IF(B682="","",_xlfn.XLOOKUP(H682,'EV 업데이트'!C:C,'EV 업데이트'!G:G))</f>
        <v>지급신청(출고)</v>
      </c>
      <c r="N682" s="10" t="s">
        <v>247</v>
      </c>
      <c r="O682" s="10" t="s">
        <v>587</v>
      </c>
    </row>
    <row r="683" spans="1:15" hidden="1">
      <c r="A683" s="27">
        <v>45856</v>
      </c>
      <c r="B683" s="10" t="s">
        <v>2521</v>
      </c>
      <c r="C683" s="10" t="s">
        <v>2522</v>
      </c>
      <c r="D683" s="10" t="s">
        <v>2523</v>
      </c>
      <c r="E683" s="27">
        <v>45852</v>
      </c>
      <c r="F683" s="27">
        <v>45855</v>
      </c>
      <c r="G683" s="28">
        <v>54276000</v>
      </c>
      <c r="H683" s="10">
        <v>10349</v>
      </c>
      <c r="I683" s="28">
        <v>34</v>
      </c>
      <c r="J683" s="10" t="str">
        <f>IF(A683="","",IFERROR(_xlfn.XLOOKUP(H683,'EV 업데이트'!C:C,'EV 업데이트'!Y:Y),""))</f>
        <v>케이비캐피탈 주식회사</v>
      </c>
      <c r="K683" s="10" t="str">
        <f>IF(A683="","",IFERROR(_xlfn.XLOOKUP(H683,'EV 업데이트'!C:C,'EV 업데이트'!W:W),""))</f>
        <v>New Model Y RWD</v>
      </c>
      <c r="L683" s="27">
        <f>IF(A683="","",E683+9)</f>
        <v>45861</v>
      </c>
      <c r="M683" s="10" t="str">
        <f>IF(B683="","",_xlfn.XLOOKUP(H683,'EV 업데이트'!C:C,'EV 업데이트'!G:G))</f>
        <v>지급신청(출고)</v>
      </c>
      <c r="N683" s="10" t="s">
        <v>247</v>
      </c>
      <c r="O683" s="10" t="s">
        <v>587</v>
      </c>
    </row>
    <row r="684" spans="1:15" hidden="1">
      <c r="A684" s="27">
        <v>45856</v>
      </c>
      <c r="B684" s="10" t="s">
        <v>2524</v>
      </c>
      <c r="C684" s="10" t="s">
        <v>2525</v>
      </c>
      <c r="D684" s="10" t="s">
        <v>2526</v>
      </c>
      <c r="E684" s="27">
        <v>45852</v>
      </c>
      <c r="F684" s="27">
        <v>45855</v>
      </c>
      <c r="G684" s="28">
        <v>54276000</v>
      </c>
      <c r="H684" s="10">
        <v>10349</v>
      </c>
      <c r="I684" s="28">
        <v>34</v>
      </c>
      <c r="J684" s="10" t="str">
        <f>IF(A684="","",IFERROR(_xlfn.XLOOKUP(H684,'EV 업데이트'!C:C,'EV 업데이트'!Y:Y),""))</f>
        <v>케이비캐피탈 주식회사</v>
      </c>
      <c r="K684" s="10" t="str">
        <f>IF(A684="","",IFERROR(_xlfn.XLOOKUP(H684,'EV 업데이트'!C:C,'EV 업데이트'!W:W),""))</f>
        <v>New Model Y RWD</v>
      </c>
      <c r="L684" s="27">
        <f>IF(A684="","",E684+9)</f>
        <v>45861</v>
      </c>
      <c r="M684" s="10" t="str">
        <f>IF(B684="","",_xlfn.XLOOKUP(H684,'EV 업데이트'!C:C,'EV 업데이트'!G:G))</f>
        <v>지급신청(출고)</v>
      </c>
      <c r="N684" s="10" t="s">
        <v>247</v>
      </c>
      <c r="O684" s="10" t="s">
        <v>587</v>
      </c>
    </row>
    <row r="685" spans="1:15" hidden="1">
      <c r="A685" s="27">
        <v>45856</v>
      </c>
      <c r="B685" s="10" t="s">
        <v>2527</v>
      </c>
      <c r="C685" s="10" t="s">
        <v>2528</v>
      </c>
      <c r="D685" s="10" t="s">
        <v>2529</v>
      </c>
      <c r="E685" s="27">
        <v>45852</v>
      </c>
      <c r="F685" s="27">
        <v>45855</v>
      </c>
      <c r="G685" s="28">
        <v>54276000</v>
      </c>
      <c r="H685" s="10">
        <v>10349</v>
      </c>
      <c r="I685" s="28">
        <v>34</v>
      </c>
      <c r="J685" s="10" t="str">
        <f>IF(A685="","",IFERROR(_xlfn.XLOOKUP(H685,'EV 업데이트'!C:C,'EV 업데이트'!Y:Y),""))</f>
        <v>케이비캐피탈 주식회사</v>
      </c>
      <c r="K685" s="10" t="str">
        <f>IF(A685="","",IFERROR(_xlfn.XLOOKUP(H685,'EV 업데이트'!C:C,'EV 업데이트'!W:W),""))</f>
        <v>New Model Y RWD</v>
      </c>
      <c r="L685" s="27">
        <f>IF(A685="","",E685+9)</f>
        <v>45861</v>
      </c>
      <c r="M685" s="10" t="str">
        <f>IF(B685="","",_xlfn.XLOOKUP(H685,'EV 업데이트'!C:C,'EV 업데이트'!G:G))</f>
        <v>지급신청(출고)</v>
      </c>
      <c r="N685" s="10" t="s">
        <v>247</v>
      </c>
      <c r="O685" s="10" t="s">
        <v>587</v>
      </c>
    </row>
    <row r="686" spans="1:15" hidden="1">
      <c r="A686" s="27">
        <v>45856</v>
      </c>
      <c r="B686" s="10" t="s">
        <v>2530</v>
      </c>
      <c r="C686" s="10" t="s">
        <v>2531</v>
      </c>
      <c r="D686" s="10" t="s">
        <v>2532</v>
      </c>
      <c r="E686" s="27">
        <v>45852</v>
      </c>
      <c r="F686" s="27">
        <v>45855</v>
      </c>
      <c r="G686" s="28">
        <v>54276000</v>
      </c>
      <c r="H686" s="10">
        <v>10349</v>
      </c>
      <c r="I686" s="28">
        <v>34</v>
      </c>
      <c r="J686" s="10" t="str">
        <f>IF(A686="","",IFERROR(_xlfn.XLOOKUP(H686,'EV 업데이트'!C:C,'EV 업데이트'!Y:Y),""))</f>
        <v>케이비캐피탈 주식회사</v>
      </c>
      <c r="K686" s="10" t="str">
        <f>IF(A686="","",IFERROR(_xlfn.XLOOKUP(H686,'EV 업데이트'!C:C,'EV 업데이트'!W:W),""))</f>
        <v>New Model Y RWD</v>
      </c>
      <c r="L686" s="27">
        <f>IF(A686="","",E686+9)</f>
        <v>45861</v>
      </c>
      <c r="M686" s="10" t="str">
        <f>IF(B686="","",_xlfn.XLOOKUP(H686,'EV 업데이트'!C:C,'EV 업데이트'!G:G))</f>
        <v>지급신청(출고)</v>
      </c>
      <c r="N686" s="10" t="s">
        <v>247</v>
      </c>
      <c r="O686" s="10" t="s">
        <v>587</v>
      </c>
    </row>
    <row r="687" spans="1:15" hidden="1">
      <c r="A687" s="27">
        <v>45856</v>
      </c>
      <c r="B687" s="10" t="s">
        <v>2533</v>
      </c>
      <c r="C687" s="10" t="s">
        <v>2534</v>
      </c>
      <c r="D687" s="10" t="s">
        <v>2535</v>
      </c>
      <c r="E687" s="27">
        <v>45852</v>
      </c>
      <c r="F687" s="27">
        <v>45855</v>
      </c>
      <c r="G687" s="28">
        <v>52990000</v>
      </c>
      <c r="H687" s="10">
        <v>10349</v>
      </c>
      <c r="I687" s="28">
        <v>34</v>
      </c>
      <c r="J687" s="10" t="str">
        <f>IF(A687="","",IFERROR(_xlfn.XLOOKUP(H687,'EV 업데이트'!C:C,'EV 업데이트'!Y:Y),""))</f>
        <v>케이비캐피탈 주식회사</v>
      </c>
      <c r="K687" s="10" t="str">
        <f>IF(A687="","",IFERROR(_xlfn.XLOOKUP(H687,'EV 업데이트'!C:C,'EV 업데이트'!W:W),""))</f>
        <v>New Model Y RWD</v>
      </c>
      <c r="L687" s="27">
        <f>IF(A687="","",E687+9)</f>
        <v>45861</v>
      </c>
      <c r="M687" s="10" t="str">
        <f>IF(B687="","",_xlfn.XLOOKUP(H687,'EV 업데이트'!C:C,'EV 업데이트'!G:G))</f>
        <v>지급신청(출고)</v>
      </c>
      <c r="N687" s="10" t="s">
        <v>247</v>
      </c>
      <c r="O687" s="10" t="s">
        <v>587</v>
      </c>
    </row>
    <row r="688" spans="1:15" hidden="1">
      <c r="A688" s="27">
        <v>45856</v>
      </c>
      <c r="B688" s="10" t="s">
        <v>2536</v>
      </c>
      <c r="C688" s="10" t="s">
        <v>2537</v>
      </c>
      <c r="D688" s="10" t="s">
        <v>2538</v>
      </c>
      <c r="E688" s="27">
        <v>45852</v>
      </c>
      <c r="F688" s="27">
        <v>45855</v>
      </c>
      <c r="G688" s="28">
        <v>52990000</v>
      </c>
      <c r="H688" s="10">
        <v>10349</v>
      </c>
      <c r="I688" s="28">
        <v>34</v>
      </c>
      <c r="J688" s="10" t="str">
        <f>IF(A688="","",IFERROR(_xlfn.XLOOKUP(H688,'EV 업데이트'!C:C,'EV 업데이트'!Y:Y),""))</f>
        <v>케이비캐피탈 주식회사</v>
      </c>
      <c r="K688" s="10" t="str">
        <f>IF(A688="","",IFERROR(_xlfn.XLOOKUP(H688,'EV 업데이트'!C:C,'EV 업데이트'!W:W),""))</f>
        <v>New Model Y RWD</v>
      </c>
      <c r="L688" s="27">
        <f>IF(A688="","",E688+9)</f>
        <v>45861</v>
      </c>
      <c r="M688" s="10" t="str">
        <f>IF(B688="","",_xlfn.XLOOKUP(H688,'EV 업데이트'!C:C,'EV 업데이트'!G:G))</f>
        <v>지급신청(출고)</v>
      </c>
      <c r="N688" s="10" t="s">
        <v>247</v>
      </c>
      <c r="O688" s="10" t="s">
        <v>587</v>
      </c>
    </row>
    <row r="689" spans="1:15" hidden="1">
      <c r="A689" s="27">
        <v>45856</v>
      </c>
      <c r="B689" s="10" t="s">
        <v>2539</v>
      </c>
      <c r="C689" s="10" t="s">
        <v>2540</v>
      </c>
      <c r="D689" s="10" t="s">
        <v>2541</v>
      </c>
      <c r="E689" s="27">
        <v>45852</v>
      </c>
      <c r="F689" s="27">
        <v>45855</v>
      </c>
      <c r="G689" s="28">
        <v>52990000</v>
      </c>
      <c r="H689" s="10">
        <v>10349</v>
      </c>
      <c r="I689" s="28">
        <v>34</v>
      </c>
      <c r="J689" s="10" t="str">
        <f>IF(A689="","",IFERROR(_xlfn.XLOOKUP(H689,'EV 업데이트'!C:C,'EV 업데이트'!Y:Y),""))</f>
        <v>케이비캐피탈 주식회사</v>
      </c>
      <c r="K689" s="10" t="str">
        <f>IF(A689="","",IFERROR(_xlfn.XLOOKUP(H689,'EV 업데이트'!C:C,'EV 업데이트'!W:W),""))</f>
        <v>New Model Y RWD</v>
      </c>
      <c r="L689" s="27">
        <f>IF(A689="","",E689+9)</f>
        <v>45861</v>
      </c>
      <c r="M689" s="10" t="str">
        <f>IF(B689="","",_xlfn.XLOOKUP(H689,'EV 업데이트'!C:C,'EV 업데이트'!G:G))</f>
        <v>지급신청(출고)</v>
      </c>
      <c r="N689" s="10" t="s">
        <v>247</v>
      </c>
      <c r="O689" s="10" t="s">
        <v>587</v>
      </c>
    </row>
    <row r="690" spans="1:15" hidden="1">
      <c r="A690" s="27">
        <v>45856</v>
      </c>
      <c r="B690" s="10" t="s">
        <v>2542</v>
      </c>
      <c r="C690" s="10" t="s">
        <v>2543</v>
      </c>
      <c r="D690" s="10" t="s">
        <v>2544</v>
      </c>
      <c r="E690" s="27">
        <v>45852</v>
      </c>
      <c r="F690" s="27">
        <v>45855</v>
      </c>
      <c r="G690" s="28">
        <v>52990000</v>
      </c>
      <c r="H690" s="10">
        <v>10349</v>
      </c>
      <c r="I690" s="28">
        <v>34</v>
      </c>
      <c r="J690" s="10" t="str">
        <f>IF(A690="","",IFERROR(_xlfn.XLOOKUP(H690,'EV 업데이트'!C:C,'EV 업데이트'!Y:Y),""))</f>
        <v>케이비캐피탈 주식회사</v>
      </c>
      <c r="K690" s="10" t="str">
        <f>IF(A690="","",IFERROR(_xlfn.XLOOKUP(H690,'EV 업데이트'!C:C,'EV 업데이트'!W:W),""))</f>
        <v>New Model Y RWD</v>
      </c>
      <c r="L690" s="27">
        <f>IF(A690="","",E690+9)</f>
        <v>45861</v>
      </c>
      <c r="M690" s="10" t="str">
        <f>IF(B690="","",_xlfn.XLOOKUP(H690,'EV 업데이트'!C:C,'EV 업데이트'!G:G))</f>
        <v>지급신청(출고)</v>
      </c>
      <c r="N690" s="10" t="s">
        <v>247</v>
      </c>
      <c r="O690" s="10" t="s">
        <v>587</v>
      </c>
    </row>
    <row r="691" spans="1:15" hidden="1">
      <c r="A691" s="27">
        <v>45856</v>
      </c>
      <c r="B691" s="10" t="s">
        <v>2545</v>
      </c>
      <c r="C691" s="10" t="s">
        <v>2546</v>
      </c>
      <c r="D691" s="10" t="s">
        <v>2547</v>
      </c>
      <c r="E691" s="27">
        <v>45852</v>
      </c>
      <c r="F691" s="27">
        <v>45855</v>
      </c>
      <c r="G691" s="28">
        <v>52990000</v>
      </c>
      <c r="H691" s="10">
        <v>10349</v>
      </c>
      <c r="I691" s="28">
        <v>34</v>
      </c>
      <c r="J691" s="10" t="str">
        <f>IF(A691="","",IFERROR(_xlfn.XLOOKUP(H691,'EV 업데이트'!C:C,'EV 업데이트'!Y:Y),""))</f>
        <v>케이비캐피탈 주식회사</v>
      </c>
      <c r="K691" s="10" t="str">
        <f>IF(A691="","",IFERROR(_xlfn.XLOOKUP(H691,'EV 업데이트'!C:C,'EV 업데이트'!W:W),""))</f>
        <v>New Model Y RWD</v>
      </c>
      <c r="L691" s="27">
        <f>IF(A691="","",E691+9)</f>
        <v>45861</v>
      </c>
      <c r="M691" s="10" t="str">
        <f>IF(B691="","",_xlfn.XLOOKUP(H691,'EV 업데이트'!C:C,'EV 업데이트'!G:G))</f>
        <v>지급신청(출고)</v>
      </c>
      <c r="N691" s="10" t="s">
        <v>247</v>
      </c>
      <c r="O691" s="10" t="s">
        <v>587</v>
      </c>
    </row>
    <row r="692" spans="1:15" hidden="1">
      <c r="A692" s="27">
        <v>45856</v>
      </c>
      <c r="B692" s="10" t="s">
        <v>2548</v>
      </c>
      <c r="C692" s="10" t="s">
        <v>2549</v>
      </c>
      <c r="D692" s="10" t="s">
        <v>2550</v>
      </c>
      <c r="E692" s="27">
        <v>45852</v>
      </c>
      <c r="F692" s="27">
        <v>45855</v>
      </c>
      <c r="G692" s="28">
        <v>52990000</v>
      </c>
      <c r="H692" s="10">
        <v>10349</v>
      </c>
      <c r="I692" s="28">
        <v>34</v>
      </c>
      <c r="J692" s="10" t="str">
        <f>IF(A692="","",IFERROR(_xlfn.XLOOKUP(H692,'EV 업데이트'!C:C,'EV 업데이트'!Y:Y),""))</f>
        <v>케이비캐피탈 주식회사</v>
      </c>
      <c r="K692" s="10" t="str">
        <f>IF(A692="","",IFERROR(_xlfn.XLOOKUP(H692,'EV 업데이트'!C:C,'EV 업데이트'!W:W),""))</f>
        <v>New Model Y RWD</v>
      </c>
      <c r="L692" s="27">
        <f>IF(A692="","",E692+9)</f>
        <v>45861</v>
      </c>
      <c r="M692" s="10" t="str">
        <f>IF(B692="","",_xlfn.XLOOKUP(H692,'EV 업데이트'!C:C,'EV 업데이트'!G:G))</f>
        <v>지급신청(출고)</v>
      </c>
      <c r="N692" s="10" t="s">
        <v>247</v>
      </c>
      <c r="O692" s="10" t="s">
        <v>587</v>
      </c>
    </row>
    <row r="693" spans="1:15" hidden="1">
      <c r="A693" s="27">
        <v>45856</v>
      </c>
      <c r="B693" s="10" t="s">
        <v>2551</v>
      </c>
      <c r="C693" s="10" t="s">
        <v>2552</v>
      </c>
      <c r="D693" s="10" t="s">
        <v>2553</v>
      </c>
      <c r="E693" s="27">
        <v>45852</v>
      </c>
      <c r="F693" s="27">
        <v>45855</v>
      </c>
      <c r="G693" s="28">
        <v>52990000</v>
      </c>
      <c r="H693" s="10">
        <v>10349</v>
      </c>
      <c r="I693" s="28">
        <v>34</v>
      </c>
      <c r="J693" s="10" t="str">
        <f>IF(A693="","",IFERROR(_xlfn.XLOOKUP(H693,'EV 업데이트'!C:C,'EV 업데이트'!Y:Y),""))</f>
        <v>케이비캐피탈 주식회사</v>
      </c>
      <c r="K693" s="10" t="str">
        <f>IF(A693="","",IFERROR(_xlfn.XLOOKUP(H693,'EV 업데이트'!C:C,'EV 업데이트'!W:W),""))</f>
        <v>New Model Y RWD</v>
      </c>
      <c r="L693" s="27">
        <f>IF(A693="","",E693+9)</f>
        <v>45861</v>
      </c>
      <c r="M693" s="10" t="str">
        <f>IF(B693="","",_xlfn.XLOOKUP(H693,'EV 업데이트'!C:C,'EV 업데이트'!G:G))</f>
        <v>지급신청(출고)</v>
      </c>
      <c r="N693" s="10" t="s">
        <v>247</v>
      </c>
      <c r="O693" s="10" t="s">
        <v>587</v>
      </c>
    </row>
    <row r="694" spans="1:15" hidden="1">
      <c r="A694" s="27">
        <v>45856</v>
      </c>
      <c r="B694" s="10" t="s">
        <v>2554</v>
      </c>
      <c r="C694" s="10" t="s">
        <v>2555</v>
      </c>
      <c r="D694" s="10" t="s">
        <v>2556</v>
      </c>
      <c r="E694" s="27">
        <v>45852</v>
      </c>
      <c r="F694" s="27">
        <v>45855</v>
      </c>
      <c r="G694" s="28">
        <v>52990000</v>
      </c>
      <c r="H694" s="10">
        <v>10349</v>
      </c>
      <c r="I694" s="28">
        <v>34</v>
      </c>
      <c r="J694" s="10" t="str">
        <f>IF(A694="","",IFERROR(_xlfn.XLOOKUP(H694,'EV 업데이트'!C:C,'EV 업데이트'!Y:Y),""))</f>
        <v>케이비캐피탈 주식회사</v>
      </c>
      <c r="K694" s="10" t="str">
        <f>IF(A694="","",IFERROR(_xlfn.XLOOKUP(H694,'EV 업데이트'!C:C,'EV 업데이트'!W:W),""))</f>
        <v>New Model Y RWD</v>
      </c>
      <c r="L694" s="27">
        <f>IF(A694="","",E694+9)</f>
        <v>45861</v>
      </c>
      <c r="M694" s="10" t="str">
        <f>IF(B694="","",_xlfn.XLOOKUP(H694,'EV 업데이트'!C:C,'EV 업데이트'!G:G))</f>
        <v>지급신청(출고)</v>
      </c>
      <c r="N694" s="10" t="s">
        <v>247</v>
      </c>
      <c r="O694" s="10" t="s">
        <v>587</v>
      </c>
    </row>
    <row r="695" spans="1:15" hidden="1">
      <c r="A695" s="27">
        <v>45856</v>
      </c>
      <c r="B695" s="10" t="s">
        <v>2557</v>
      </c>
      <c r="C695" s="10" t="s">
        <v>2558</v>
      </c>
      <c r="D695" s="10" t="s">
        <v>2559</v>
      </c>
      <c r="E695" s="27">
        <v>45852</v>
      </c>
      <c r="F695" s="27">
        <v>45855</v>
      </c>
      <c r="G695" s="28">
        <v>52990000</v>
      </c>
      <c r="H695" s="10">
        <v>10349</v>
      </c>
      <c r="I695" s="28">
        <v>34</v>
      </c>
      <c r="J695" s="10" t="str">
        <f>IF(A695="","",IFERROR(_xlfn.XLOOKUP(H695,'EV 업데이트'!C:C,'EV 업데이트'!Y:Y),""))</f>
        <v>케이비캐피탈 주식회사</v>
      </c>
      <c r="K695" s="10" t="str">
        <f>IF(A695="","",IFERROR(_xlfn.XLOOKUP(H695,'EV 업데이트'!C:C,'EV 업데이트'!W:W),""))</f>
        <v>New Model Y RWD</v>
      </c>
      <c r="L695" s="27">
        <f>IF(A695="","",E695+9)</f>
        <v>45861</v>
      </c>
      <c r="M695" s="10" t="str">
        <f>IF(B695="","",_xlfn.XLOOKUP(H695,'EV 업데이트'!C:C,'EV 업데이트'!G:G))</f>
        <v>지급신청(출고)</v>
      </c>
      <c r="N695" s="10" t="s">
        <v>247</v>
      </c>
      <c r="O695" s="10" t="s">
        <v>587</v>
      </c>
    </row>
    <row r="696" spans="1:15" hidden="1">
      <c r="A696" s="27">
        <v>45856</v>
      </c>
      <c r="B696" s="10" t="s">
        <v>2560</v>
      </c>
      <c r="C696" s="10" t="s">
        <v>2561</v>
      </c>
      <c r="D696" s="10" t="s">
        <v>2562</v>
      </c>
      <c r="E696" s="27">
        <v>45852</v>
      </c>
      <c r="F696" s="27">
        <v>45855</v>
      </c>
      <c r="G696" s="28">
        <v>52990000</v>
      </c>
      <c r="H696" s="10">
        <v>10349</v>
      </c>
      <c r="I696" s="28">
        <v>34</v>
      </c>
      <c r="J696" s="10" t="str">
        <f>IF(A696="","",IFERROR(_xlfn.XLOOKUP(H696,'EV 업데이트'!C:C,'EV 업데이트'!Y:Y),""))</f>
        <v>케이비캐피탈 주식회사</v>
      </c>
      <c r="K696" s="10" t="str">
        <f>IF(A696="","",IFERROR(_xlfn.XLOOKUP(H696,'EV 업데이트'!C:C,'EV 업데이트'!W:W),""))</f>
        <v>New Model Y RWD</v>
      </c>
      <c r="L696" s="27">
        <f>IF(A696="","",E696+9)</f>
        <v>45861</v>
      </c>
      <c r="M696" s="10" t="str">
        <f>IF(B696="","",_xlfn.XLOOKUP(H696,'EV 업데이트'!C:C,'EV 업데이트'!G:G))</f>
        <v>지급신청(출고)</v>
      </c>
      <c r="N696" s="10" t="s">
        <v>247</v>
      </c>
      <c r="O696" s="10" t="s">
        <v>587</v>
      </c>
    </row>
    <row r="697" spans="1:15" hidden="1">
      <c r="A697" s="27">
        <v>45856</v>
      </c>
      <c r="B697" s="10" t="s">
        <v>2563</v>
      </c>
      <c r="C697" s="10" t="s">
        <v>2564</v>
      </c>
      <c r="D697" s="10" t="s">
        <v>2565</v>
      </c>
      <c r="E697" s="27">
        <v>45852</v>
      </c>
      <c r="F697" s="27">
        <v>45855</v>
      </c>
      <c r="G697" s="28">
        <v>52990000</v>
      </c>
      <c r="H697" s="10">
        <v>10349</v>
      </c>
      <c r="I697" s="28">
        <v>34</v>
      </c>
      <c r="J697" s="10" t="str">
        <f>IF(A697="","",IFERROR(_xlfn.XLOOKUP(H697,'EV 업데이트'!C:C,'EV 업데이트'!Y:Y),""))</f>
        <v>케이비캐피탈 주식회사</v>
      </c>
      <c r="K697" s="10" t="str">
        <f>IF(A697="","",IFERROR(_xlfn.XLOOKUP(H697,'EV 업데이트'!C:C,'EV 업데이트'!W:W),""))</f>
        <v>New Model Y RWD</v>
      </c>
      <c r="L697" s="27">
        <f>IF(A697="","",E697+9)</f>
        <v>45861</v>
      </c>
      <c r="M697" s="10" t="str">
        <f>IF(B697="","",_xlfn.XLOOKUP(H697,'EV 업데이트'!C:C,'EV 업데이트'!G:G))</f>
        <v>지급신청(출고)</v>
      </c>
      <c r="N697" s="10" t="s">
        <v>247</v>
      </c>
      <c r="O697" s="10" t="s">
        <v>587</v>
      </c>
    </row>
    <row r="698" spans="1:15" hidden="1">
      <c r="A698" s="27">
        <v>45856</v>
      </c>
      <c r="B698" s="10" t="s">
        <v>2566</v>
      </c>
      <c r="C698" s="10" t="s">
        <v>2567</v>
      </c>
      <c r="D698" s="10" t="s">
        <v>2568</v>
      </c>
      <c r="E698" s="27">
        <v>45852</v>
      </c>
      <c r="F698" s="27">
        <v>45855</v>
      </c>
      <c r="G698" s="28">
        <v>52990000</v>
      </c>
      <c r="H698" s="10">
        <v>10349</v>
      </c>
      <c r="I698" s="28">
        <v>34</v>
      </c>
      <c r="J698" s="10" t="str">
        <f>IF(A698="","",IFERROR(_xlfn.XLOOKUP(H698,'EV 업데이트'!C:C,'EV 업데이트'!Y:Y),""))</f>
        <v>케이비캐피탈 주식회사</v>
      </c>
      <c r="K698" s="10" t="str">
        <f>IF(A698="","",IFERROR(_xlfn.XLOOKUP(H698,'EV 업데이트'!C:C,'EV 업데이트'!W:W),""))</f>
        <v>New Model Y RWD</v>
      </c>
      <c r="L698" s="27">
        <f>IF(A698="","",E698+9)</f>
        <v>45861</v>
      </c>
      <c r="M698" s="10" t="str">
        <f>IF(B698="","",_xlfn.XLOOKUP(H698,'EV 업데이트'!C:C,'EV 업데이트'!G:G))</f>
        <v>지급신청(출고)</v>
      </c>
      <c r="N698" s="10" t="s">
        <v>247</v>
      </c>
      <c r="O698" s="10" t="s">
        <v>587</v>
      </c>
    </row>
    <row r="699" spans="1:15" hidden="1">
      <c r="A699" s="27">
        <v>45856</v>
      </c>
      <c r="B699" s="10" t="s">
        <v>2569</v>
      </c>
      <c r="C699" s="10" t="s">
        <v>2570</v>
      </c>
      <c r="D699" s="10" t="s">
        <v>2571</v>
      </c>
      <c r="E699" s="27">
        <v>45852</v>
      </c>
      <c r="F699" s="27">
        <v>45855</v>
      </c>
      <c r="G699" s="28">
        <v>52990000</v>
      </c>
      <c r="H699" s="10">
        <v>10349</v>
      </c>
      <c r="I699" s="28">
        <v>34</v>
      </c>
      <c r="J699" s="10" t="str">
        <f>IF(A699="","",IFERROR(_xlfn.XLOOKUP(H699,'EV 업데이트'!C:C,'EV 업데이트'!Y:Y),""))</f>
        <v>케이비캐피탈 주식회사</v>
      </c>
      <c r="K699" s="10" t="str">
        <f>IF(A699="","",IFERROR(_xlfn.XLOOKUP(H699,'EV 업데이트'!C:C,'EV 업데이트'!W:W),""))</f>
        <v>New Model Y RWD</v>
      </c>
      <c r="L699" s="27">
        <f>IF(A699="","",E699+9)</f>
        <v>45861</v>
      </c>
      <c r="M699" s="10" t="str">
        <f>IF(B699="","",_xlfn.XLOOKUP(H699,'EV 업데이트'!C:C,'EV 업데이트'!G:G))</f>
        <v>지급신청(출고)</v>
      </c>
      <c r="N699" s="10" t="s">
        <v>247</v>
      </c>
      <c r="O699" s="10" t="s">
        <v>587</v>
      </c>
    </row>
    <row r="700" spans="1:15" hidden="1">
      <c r="A700" s="27">
        <v>45856</v>
      </c>
      <c r="B700" s="10" t="s">
        <v>2572</v>
      </c>
      <c r="C700" s="10" t="s">
        <v>2573</v>
      </c>
      <c r="D700" s="10" t="s">
        <v>2574</v>
      </c>
      <c r="E700" s="27">
        <v>45852</v>
      </c>
      <c r="F700" s="27">
        <v>45855</v>
      </c>
      <c r="G700" s="28">
        <v>52990000</v>
      </c>
      <c r="H700" s="10">
        <v>10349</v>
      </c>
      <c r="I700" s="28">
        <v>34</v>
      </c>
      <c r="J700" s="10" t="str">
        <f>IF(A700="","",IFERROR(_xlfn.XLOOKUP(H700,'EV 업데이트'!C:C,'EV 업데이트'!Y:Y),""))</f>
        <v>케이비캐피탈 주식회사</v>
      </c>
      <c r="K700" s="10" t="str">
        <f>IF(A700="","",IFERROR(_xlfn.XLOOKUP(H700,'EV 업데이트'!C:C,'EV 업데이트'!W:W),""))</f>
        <v>New Model Y RWD</v>
      </c>
      <c r="L700" s="27">
        <f>IF(A700="","",E700+9)</f>
        <v>45861</v>
      </c>
      <c r="M700" s="10" t="str">
        <f>IF(B700="","",_xlfn.XLOOKUP(H700,'EV 업데이트'!C:C,'EV 업데이트'!G:G))</f>
        <v>지급신청(출고)</v>
      </c>
      <c r="N700" s="10" t="s">
        <v>247</v>
      </c>
      <c r="O700" s="10" t="s">
        <v>587</v>
      </c>
    </row>
    <row r="701" spans="1:15" hidden="1">
      <c r="A701" s="27">
        <v>45856</v>
      </c>
      <c r="B701" s="10" t="s">
        <v>2575</v>
      </c>
      <c r="C701" s="10" t="s">
        <v>2576</v>
      </c>
      <c r="D701" s="10" t="s">
        <v>2577</v>
      </c>
      <c r="E701" s="27">
        <v>45852</v>
      </c>
      <c r="F701" s="27">
        <v>45855</v>
      </c>
      <c r="G701" s="28">
        <v>52990000</v>
      </c>
      <c r="H701" s="10">
        <v>10349</v>
      </c>
      <c r="I701" s="28">
        <v>34</v>
      </c>
      <c r="J701" s="10" t="str">
        <f>IF(A701="","",IFERROR(_xlfn.XLOOKUP(H701,'EV 업데이트'!C:C,'EV 업데이트'!Y:Y),""))</f>
        <v>케이비캐피탈 주식회사</v>
      </c>
      <c r="K701" s="10" t="str">
        <f>IF(A701="","",IFERROR(_xlfn.XLOOKUP(H701,'EV 업데이트'!C:C,'EV 업데이트'!W:W),""))</f>
        <v>New Model Y RWD</v>
      </c>
      <c r="L701" s="27">
        <f>IF(A701="","",E701+9)</f>
        <v>45861</v>
      </c>
      <c r="M701" s="10" t="str">
        <f>IF(B701="","",_xlfn.XLOOKUP(H701,'EV 업데이트'!C:C,'EV 업데이트'!G:G))</f>
        <v>지급신청(출고)</v>
      </c>
      <c r="N701" s="10" t="s">
        <v>247</v>
      </c>
      <c r="O701" s="10" t="s">
        <v>587</v>
      </c>
    </row>
    <row r="702" spans="1:15" hidden="1">
      <c r="A702" s="27">
        <v>45856</v>
      </c>
      <c r="B702" s="10" t="s">
        <v>2578</v>
      </c>
      <c r="C702" s="10" t="s">
        <v>2579</v>
      </c>
      <c r="D702" s="10" t="s">
        <v>2580</v>
      </c>
      <c r="E702" s="27">
        <v>45852</v>
      </c>
      <c r="F702" s="27">
        <v>45855</v>
      </c>
      <c r="G702" s="28">
        <v>52990000</v>
      </c>
      <c r="H702" s="10">
        <v>10349</v>
      </c>
      <c r="I702" s="28">
        <v>34</v>
      </c>
      <c r="J702" s="10" t="str">
        <f>IF(A702="","",IFERROR(_xlfn.XLOOKUP(H702,'EV 업데이트'!C:C,'EV 업데이트'!Y:Y),""))</f>
        <v>케이비캐피탈 주식회사</v>
      </c>
      <c r="K702" s="10" t="str">
        <f>IF(A702="","",IFERROR(_xlfn.XLOOKUP(H702,'EV 업데이트'!C:C,'EV 업데이트'!W:W),""))</f>
        <v>New Model Y RWD</v>
      </c>
      <c r="L702" s="27">
        <f>IF(A702="","",E702+9)</f>
        <v>45861</v>
      </c>
      <c r="M702" s="10" t="str">
        <f>IF(B702="","",_xlfn.XLOOKUP(H702,'EV 업데이트'!C:C,'EV 업데이트'!G:G))</f>
        <v>지급신청(출고)</v>
      </c>
      <c r="N702" s="10" t="s">
        <v>247</v>
      </c>
      <c r="O702" s="10" t="s">
        <v>587</v>
      </c>
    </row>
    <row r="703" spans="1:15" hidden="1">
      <c r="A703" s="27">
        <v>45856</v>
      </c>
      <c r="B703" s="10" t="s">
        <v>2581</v>
      </c>
      <c r="C703" s="10" t="s">
        <v>2582</v>
      </c>
      <c r="D703" s="10" t="s">
        <v>2583</v>
      </c>
      <c r="E703" s="27">
        <v>45852</v>
      </c>
      <c r="F703" s="27">
        <v>45855</v>
      </c>
      <c r="G703" s="28">
        <v>52990000</v>
      </c>
      <c r="H703" s="10">
        <v>10349</v>
      </c>
      <c r="I703" s="28">
        <v>34</v>
      </c>
      <c r="J703" s="10" t="str">
        <f>IF(A703="","",IFERROR(_xlfn.XLOOKUP(H703,'EV 업데이트'!C:C,'EV 업데이트'!Y:Y),""))</f>
        <v>케이비캐피탈 주식회사</v>
      </c>
      <c r="K703" s="10" t="str">
        <f>IF(A703="","",IFERROR(_xlfn.XLOOKUP(H703,'EV 업데이트'!C:C,'EV 업데이트'!W:W),""))</f>
        <v>New Model Y RWD</v>
      </c>
      <c r="L703" s="27">
        <f>IF(A703="","",E703+9)</f>
        <v>45861</v>
      </c>
      <c r="M703" s="10" t="str">
        <f>IF(B703="","",_xlfn.XLOOKUP(H703,'EV 업데이트'!C:C,'EV 업데이트'!G:G))</f>
        <v>지급신청(출고)</v>
      </c>
      <c r="N703" s="10" t="s">
        <v>247</v>
      </c>
      <c r="O703" s="10" t="s">
        <v>587</v>
      </c>
    </row>
    <row r="704" spans="1:15" hidden="1">
      <c r="A704" s="27">
        <v>45856</v>
      </c>
      <c r="B704" s="10" t="s">
        <v>2584</v>
      </c>
      <c r="C704" s="10" t="s">
        <v>2585</v>
      </c>
      <c r="D704" s="10" t="s">
        <v>2586</v>
      </c>
      <c r="E704" s="27">
        <v>45852</v>
      </c>
      <c r="F704" s="27">
        <v>45855</v>
      </c>
      <c r="G704" s="28">
        <v>52990000</v>
      </c>
      <c r="H704" s="10">
        <v>10349</v>
      </c>
      <c r="I704" s="28">
        <v>34</v>
      </c>
      <c r="J704" s="10" t="str">
        <f>IF(A704="","",IFERROR(_xlfn.XLOOKUP(H704,'EV 업데이트'!C:C,'EV 업데이트'!Y:Y),""))</f>
        <v>케이비캐피탈 주식회사</v>
      </c>
      <c r="K704" s="10" t="str">
        <f>IF(A704="","",IFERROR(_xlfn.XLOOKUP(H704,'EV 업데이트'!C:C,'EV 업데이트'!W:W),""))</f>
        <v>New Model Y RWD</v>
      </c>
      <c r="L704" s="27">
        <f>IF(A704="","",E704+9)</f>
        <v>45861</v>
      </c>
      <c r="M704" s="10" t="str">
        <f>IF(B704="","",_xlfn.XLOOKUP(H704,'EV 업데이트'!C:C,'EV 업데이트'!G:G))</f>
        <v>지급신청(출고)</v>
      </c>
      <c r="N704" s="10" t="s">
        <v>247</v>
      </c>
      <c r="O704" s="10" t="s">
        <v>587</v>
      </c>
    </row>
    <row r="705" spans="1:15" hidden="1">
      <c r="A705" s="27">
        <v>45856</v>
      </c>
      <c r="B705" s="10" t="s">
        <v>2587</v>
      </c>
      <c r="C705" s="10" t="s">
        <v>2588</v>
      </c>
      <c r="D705" s="10" t="s">
        <v>2589</v>
      </c>
      <c r="E705" s="27">
        <v>45852</v>
      </c>
      <c r="F705" s="27">
        <v>45855</v>
      </c>
      <c r="G705" s="28">
        <v>52990000</v>
      </c>
      <c r="H705" s="10">
        <v>10349</v>
      </c>
      <c r="I705" s="28">
        <v>34</v>
      </c>
      <c r="J705" s="10" t="str">
        <f>IF(A705="","",IFERROR(_xlfn.XLOOKUP(H705,'EV 업데이트'!C:C,'EV 업데이트'!Y:Y),""))</f>
        <v>케이비캐피탈 주식회사</v>
      </c>
      <c r="K705" s="10" t="str">
        <f>IF(A705="","",IFERROR(_xlfn.XLOOKUP(H705,'EV 업데이트'!C:C,'EV 업데이트'!W:W),""))</f>
        <v>New Model Y RWD</v>
      </c>
      <c r="L705" s="27">
        <f>IF(A705="","",E705+9)</f>
        <v>45861</v>
      </c>
      <c r="M705" s="10" t="str">
        <f>IF(B705="","",_xlfn.XLOOKUP(H705,'EV 업데이트'!C:C,'EV 업데이트'!G:G))</f>
        <v>지급신청(출고)</v>
      </c>
      <c r="N705" s="10" t="s">
        <v>247</v>
      </c>
      <c r="O705" s="10" t="s">
        <v>587</v>
      </c>
    </row>
    <row r="706" spans="1:15" hidden="1">
      <c r="A706" s="27">
        <v>45856</v>
      </c>
      <c r="B706" s="10" t="s">
        <v>2590</v>
      </c>
      <c r="C706" s="10" t="s">
        <v>2591</v>
      </c>
      <c r="D706" s="10" t="s">
        <v>2592</v>
      </c>
      <c r="E706" s="27">
        <v>45852</v>
      </c>
      <c r="F706" s="27">
        <v>45855</v>
      </c>
      <c r="G706" s="28">
        <v>52990000</v>
      </c>
      <c r="H706" s="10">
        <v>10349</v>
      </c>
      <c r="I706" s="28">
        <v>34</v>
      </c>
      <c r="J706" s="10" t="str">
        <f>IF(A706="","",IFERROR(_xlfn.XLOOKUP(H706,'EV 업데이트'!C:C,'EV 업데이트'!Y:Y),""))</f>
        <v>케이비캐피탈 주식회사</v>
      </c>
      <c r="K706" s="10" t="str">
        <f>IF(A706="","",IFERROR(_xlfn.XLOOKUP(H706,'EV 업데이트'!C:C,'EV 업데이트'!W:W),""))</f>
        <v>New Model Y RWD</v>
      </c>
      <c r="L706" s="27">
        <f>IF(A706="","",E706+9)</f>
        <v>45861</v>
      </c>
      <c r="M706" s="10" t="str">
        <f>IF(B706="","",_xlfn.XLOOKUP(H706,'EV 업데이트'!C:C,'EV 업데이트'!G:G))</f>
        <v>지급신청(출고)</v>
      </c>
      <c r="N706" s="10" t="s">
        <v>247</v>
      </c>
      <c r="O706" s="10" t="s">
        <v>587</v>
      </c>
    </row>
    <row r="707" spans="1:15" hidden="1">
      <c r="A707" s="27">
        <v>45856</v>
      </c>
      <c r="B707" s="10" t="s">
        <v>2593</v>
      </c>
      <c r="C707" s="10" t="s">
        <v>2594</v>
      </c>
      <c r="D707" s="10" t="s">
        <v>2595</v>
      </c>
      <c r="E707" s="27">
        <v>45852</v>
      </c>
      <c r="F707" s="27">
        <v>45855</v>
      </c>
      <c r="G707" s="28">
        <v>52990000</v>
      </c>
      <c r="H707" s="10">
        <v>10349</v>
      </c>
      <c r="I707" s="28">
        <v>34</v>
      </c>
      <c r="J707" s="10" t="str">
        <f>IF(A707="","",IFERROR(_xlfn.XLOOKUP(H707,'EV 업데이트'!C:C,'EV 업데이트'!Y:Y),""))</f>
        <v>케이비캐피탈 주식회사</v>
      </c>
      <c r="K707" s="10" t="str">
        <f>IF(A707="","",IFERROR(_xlfn.XLOOKUP(H707,'EV 업데이트'!C:C,'EV 업데이트'!W:W),""))</f>
        <v>New Model Y RWD</v>
      </c>
      <c r="L707" s="27">
        <f>IF(A707="","",E707+9)</f>
        <v>45861</v>
      </c>
      <c r="M707" s="10" t="str">
        <f>IF(B707="","",_xlfn.XLOOKUP(H707,'EV 업데이트'!C:C,'EV 업데이트'!G:G))</f>
        <v>지급신청(출고)</v>
      </c>
      <c r="N707" s="10" t="s">
        <v>247</v>
      </c>
      <c r="O707" s="10" t="s">
        <v>587</v>
      </c>
    </row>
    <row r="708" spans="1:15" hidden="1">
      <c r="A708" s="27">
        <v>45856</v>
      </c>
      <c r="B708" s="10" t="s">
        <v>2596</v>
      </c>
      <c r="C708" s="10" t="s">
        <v>2597</v>
      </c>
      <c r="D708" s="10" t="s">
        <v>2598</v>
      </c>
      <c r="E708" s="27">
        <v>45852</v>
      </c>
      <c r="F708" s="27">
        <v>45855</v>
      </c>
      <c r="G708" s="28">
        <v>52990000</v>
      </c>
      <c r="H708" s="10">
        <v>10349</v>
      </c>
      <c r="I708" s="28">
        <v>34</v>
      </c>
      <c r="J708" s="10" t="str">
        <f>IF(A708="","",IFERROR(_xlfn.XLOOKUP(H708,'EV 업데이트'!C:C,'EV 업데이트'!Y:Y),""))</f>
        <v>케이비캐피탈 주식회사</v>
      </c>
      <c r="K708" s="10" t="str">
        <f>IF(A708="","",IFERROR(_xlfn.XLOOKUP(H708,'EV 업데이트'!C:C,'EV 업데이트'!W:W),""))</f>
        <v>New Model Y RWD</v>
      </c>
      <c r="L708" s="27">
        <f>IF(A708="","",E708+9)</f>
        <v>45861</v>
      </c>
      <c r="M708" s="10" t="str">
        <f>IF(B708="","",_xlfn.XLOOKUP(H708,'EV 업데이트'!C:C,'EV 업데이트'!G:G))</f>
        <v>지급신청(출고)</v>
      </c>
      <c r="N708" s="10" t="s">
        <v>247</v>
      </c>
      <c r="O708" s="10" t="s">
        <v>587</v>
      </c>
    </row>
    <row r="709" spans="1:15" hidden="1">
      <c r="A709" s="27">
        <v>45856</v>
      </c>
      <c r="B709" s="10" t="s">
        <v>2599</v>
      </c>
      <c r="C709" s="10" t="s">
        <v>2600</v>
      </c>
      <c r="D709" s="10" t="s">
        <v>2601</v>
      </c>
      <c r="E709" s="27">
        <v>45853</v>
      </c>
      <c r="F709" s="27">
        <v>45854</v>
      </c>
      <c r="G709" s="28">
        <v>53746000</v>
      </c>
      <c r="H709" s="10">
        <v>10337</v>
      </c>
      <c r="I709" s="28">
        <v>50</v>
      </c>
      <c r="J709" s="10" t="str">
        <f>IF(A709="","",IFERROR(_xlfn.XLOOKUP(H709,'EV 업데이트'!C:C,'EV 업데이트'!Y:Y),""))</f>
        <v>주식회사 아마존카</v>
      </c>
      <c r="K709" s="10" t="str">
        <f>IF(A709="","",IFERROR(_xlfn.XLOOKUP(H709,'EV 업데이트'!C:C,'EV 업데이트'!W:W),""))</f>
        <v>New Model Y RWD</v>
      </c>
      <c r="L709" s="27">
        <f>IF(A709="","",E709+9)</f>
        <v>45862</v>
      </c>
      <c r="M709" s="10" t="str">
        <f>IF(B709="","",_xlfn.XLOOKUP(H709,'EV 업데이트'!C:C,'EV 업데이트'!G:G))</f>
        <v>지급신청(출고)</v>
      </c>
      <c r="N709" s="10" t="s">
        <v>247</v>
      </c>
      <c r="O709" s="10" t="s">
        <v>587</v>
      </c>
    </row>
    <row r="710" spans="1:15" hidden="1">
      <c r="A710" s="27">
        <v>45856</v>
      </c>
      <c r="B710" s="10" t="s">
        <v>2602</v>
      </c>
      <c r="C710" s="10" t="s">
        <v>2603</v>
      </c>
      <c r="D710" s="10" t="s">
        <v>2604</v>
      </c>
      <c r="E710" s="27">
        <v>45853</v>
      </c>
      <c r="F710" s="27">
        <v>45854</v>
      </c>
      <c r="G710" s="28">
        <v>53746000</v>
      </c>
      <c r="H710" s="10">
        <v>10337</v>
      </c>
      <c r="I710" s="28">
        <v>50</v>
      </c>
      <c r="J710" s="10" t="str">
        <f>IF(A710="","",IFERROR(_xlfn.XLOOKUP(H710,'EV 업데이트'!C:C,'EV 업데이트'!Y:Y),""))</f>
        <v>주식회사 아마존카</v>
      </c>
      <c r="K710" s="10" t="str">
        <f>IF(A710="","",IFERROR(_xlfn.XLOOKUP(H710,'EV 업데이트'!C:C,'EV 업데이트'!W:W),""))</f>
        <v>New Model Y RWD</v>
      </c>
      <c r="L710" s="27">
        <f>IF(A710="","",E710+9)</f>
        <v>45862</v>
      </c>
      <c r="M710" s="10" t="str">
        <f>IF(B710="","",_xlfn.XLOOKUP(H710,'EV 업데이트'!C:C,'EV 업데이트'!G:G))</f>
        <v>지급신청(출고)</v>
      </c>
      <c r="N710" s="10" t="s">
        <v>247</v>
      </c>
      <c r="O710" s="10" t="s">
        <v>587</v>
      </c>
    </row>
    <row r="711" spans="1:15" hidden="1">
      <c r="A711" s="27">
        <v>45856</v>
      </c>
      <c r="B711" s="10" t="s">
        <v>2605</v>
      </c>
      <c r="C711" s="10" t="s">
        <v>2606</v>
      </c>
      <c r="D711" s="10" t="s">
        <v>2607</v>
      </c>
      <c r="E711" s="27">
        <v>45853</v>
      </c>
      <c r="F711" s="27">
        <v>45854</v>
      </c>
      <c r="G711" s="28">
        <v>53746000</v>
      </c>
      <c r="H711" s="10">
        <v>10337</v>
      </c>
      <c r="I711" s="28">
        <v>50</v>
      </c>
      <c r="J711" s="10" t="str">
        <f>IF(A711="","",IFERROR(_xlfn.XLOOKUP(H711,'EV 업데이트'!C:C,'EV 업데이트'!Y:Y),""))</f>
        <v>주식회사 아마존카</v>
      </c>
      <c r="K711" s="10" t="str">
        <f>IF(A711="","",IFERROR(_xlfn.XLOOKUP(H711,'EV 업데이트'!C:C,'EV 업데이트'!W:W),""))</f>
        <v>New Model Y RWD</v>
      </c>
      <c r="L711" s="27">
        <f>IF(A711="","",E711+9)</f>
        <v>45862</v>
      </c>
      <c r="M711" s="10" t="str">
        <f>IF(B711="","",_xlfn.XLOOKUP(H711,'EV 업데이트'!C:C,'EV 업데이트'!G:G))</f>
        <v>지급신청(출고)</v>
      </c>
      <c r="N711" s="10" t="s">
        <v>247</v>
      </c>
      <c r="O711" s="10" t="s">
        <v>587</v>
      </c>
    </row>
    <row r="712" spans="1:15" hidden="1">
      <c r="A712" s="27">
        <v>45856</v>
      </c>
      <c r="B712" s="10" t="s">
        <v>2608</v>
      </c>
      <c r="C712" s="10" t="s">
        <v>2609</v>
      </c>
      <c r="D712" s="10" t="s">
        <v>2610</v>
      </c>
      <c r="E712" s="27">
        <v>45853</v>
      </c>
      <c r="F712" s="27">
        <v>45854</v>
      </c>
      <c r="G712" s="28">
        <v>56505000</v>
      </c>
      <c r="H712" s="10">
        <v>10337</v>
      </c>
      <c r="I712" s="28">
        <v>50</v>
      </c>
      <c r="J712" s="10" t="str">
        <f>IF(A712="","",IFERROR(_xlfn.XLOOKUP(H712,'EV 업데이트'!C:C,'EV 업데이트'!Y:Y),""))</f>
        <v>주식회사 아마존카</v>
      </c>
      <c r="K712" s="10" t="str">
        <f>IF(A712="","",IFERROR(_xlfn.XLOOKUP(H712,'EV 업데이트'!C:C,'EV 업데이트'!W:W),""))</f>
        <v>New Model Y RWD</v>
      </c>
      <c r="L712" s="27">
        <f>IF(A712="","",E712+9)</f>
        <v>45862</v>
      </c>
      <c r="M712" s="10" t="str">
        <f>IF(B712="","",_xlfn.XLOOKUP(H712,'EV 업데이트'!C:C,'EV 업데이트'!G:G))</f>
        <v>지급신청(출고)</v>
      </c>
      <c r="N712" s="10" t="s">
        <v>247</v>
      </c>
      <c r="O712" s="10" t="s">
        <v>587</v>
      </c>
    </row>
    <row r="713" spans="1:15" hidden="1">
      <c r="A713" s="27">
        <v>45856</v>
      </c>
      <c r="B713" s="10" t="s">
        <v>2611</v>
      </c>
      <c r="C713" s="10" t="s">
        <v>2612</v>
      </c>
      <c r="D713" s="10" t="s">
        <v>2613</v>
      </c>
      <c r="E713" s="27">
        <v>45853</v>
      </c>
      <c r="F713" s="27">
        <v>45854</v>
      </c>
      <c r="G713" s="28">
        <v>52460000</v>
      </c>
      <c r="H713" s="10">
        <v>10337</v>
      </c>
      <c r="I713" s="28">
        <v>50</v>
      </c>
      <c r="J713" s="10" t="str">
        <f>IF(A713="","",IFERROR(_xlfn.XLOOKUP(H713,'EV 업데이트'!C:C,'EV 업데이트'!Y:Y),""))</f>
        <v>주식회사 아마존카</v>
      </c>
      <c r="K713" s="10" t="str">
        <f>IF(A713="","",IFERROR(_xlfn.XLOOKUP(H713,'EV 업데이트'!C:C,'EV 업데이트'!W:W),""))</f>
        <v>New Model Y RWD</v>
      </c>
      <c r="L713" s="27">
        <f>IF(A713="","",E713+9)</f>
        <v>45862</v>
      </c>
      <c r="M713" s="10" t="str">
        <f>IF(B713="","",_xlfn.XLOOKUP(H713,'EV 업데이트'!C:C,'EV 업데이트'!G:G))</f>
        <v>지급신청(출고)</v>
      </c>
      <c r="N713" s="10" t="s">
        <v>247</v>
      </c>
      <c r="O713" s="10" t="s">
        <v>587</v>
      </c>
    </row>
    <row r="714" spans="1:15" hidden="1">
      <c r="A714" s="27">
        <v>45856</v>
      </c>
      <c r="B714" s="10" t="s">
        <v>2614</v>
      </c>
      <c r="C714" s="10" t="s">
        <v>2615</v>
      </c>
      <c r="D714" s="10" t="s">
        <v>2616</v>
      </c>
      <c r="E714" s="27">
        <v>45853</v>
      </c>
      <c r="F714" s="27">
        <v>45854</v>
      </c>
      <c r="G714" s="28">
        <v>52460000</v>
      </c>
      <c r="H714" s="10">
        <v>10337</v>
      </c>
      <c r="I714" s="28">
        <v>50</v>
      </c>
      <c r="J714" s="10" t="str">
        <f>IF(A714="","",IFERROR(_xlfn.XLOOKUP(H714,'EV 업데이트'!C:C,'EV 업데이트'!Y:Y),""))</f>
        <v>주식회사 아마존카</v>
      </c>
      <c r="K714" s="10" t="str">
        <f>IF(A714="","",IFERROR(_xlfn.XLOOKUP(H714,'EV 업데이트'!C:C,'EV 업데이트'!W:W),""))</f>
        <v>New Model Y RWD</v>
      </c>
      <c r="L714" s="27">
        <f>IF(A714="","",E714+9)</f>
        <v>45862</v>
      </c>
      <c r="M714" s="10" t="str">
        <f>IF(B714="","",_xlfn.XLOOKUP(H714,'EV 업데이트'!C:C,'EV 업데이트'!G:G))</f>
        <v>지급신청(출고)</v>
      </c>
      <c r="N714" s="10" t="s">
        <v>247</v>
      </c>
      <c r="O714" s="10" t="s">
        <v>587</v>
      </c>
    </row>
    <row r="715" spans="1:15" hidden="1">
      <c r="A715" s="27">
        <v>45856</v>
      </c>
      <c r="B715" s="10" t="s">
        <v>2617</v>
      </c>
      <c r="C715" s="10" t="s">
        <v>2618</v>
      </c>
      <c r="D715" s="10" t="s">
        <v>2619</v>
      </c>
      <c r="E715" s="27">
        <v>45853</v>
      </c>
      <c r="F715" s="27">
        <v>45854</v>
      </c>
      <c r="G715" s="28">
        <v>52460000</v>
      </c>
      <c r="H715" s="10">
        <v>10337</v>
      </c>
      <c r="I715" s="28">
        <v>50</v>
      </c>
      <c r="J715" s="10" t="str">
        <f>IF(A715="","",IFERROR(_xlfn.XLOOKUP(H715,'EV 업데이트'!C:C,'EV 업데이트'!Y:Y),""))</f>
        <v>주식회사 아마존카</v>
      </c>
      <c r="K715" s="10" t="str">
        <f>IF(A715="","",IFERROR(_xlfn.XLOOKUP(H715,'EV 업데이트'!C:C,'EV 업데이트'!W:W),""))</f>
        <v>New Model Y RWD</v>
      </c>
      <c r="L715" s="27">
        <f>IF(A715="","",E715+9)</f>
        <v>45862</v>
      </c>
      <c r="M715" s="10" t="str">
        <f>IF(B715="","",_xlfn.XLOOKUP(H715,'EV 업데이트'!C:C,'EV 업데이트'!G:G))</f>
        <v>지급신청(출고)</v>
      </c>
      <c r="N715" s="10" t="s">
        <v>247</v>
      </c>
      <c r="O715" s="10" t="s">
        <v>587</v>
      </c>
    </row>
    <row r="716" spans="1:15" hidden="1">
      <c r="A716" s="27">
        <v>45856</v>
      </c>
      <c r="B716" s="10" t="s">
        <v>2620</v>
      </c>
      <c r="C716" s="10" t="s">
        <v>2621</v>
      </c>
      <c r="D716" s="10" t="s">
        <v>2622</v>
      </c>
      <c r="E716" s="27">
        <v>45853</v>
      </c>
      <c r="F716" s="27">
        <v>45854</v>
      </c>
      <c r="G716" s="28">
        <v>52460000</v>
      </c>
      <c r="H716" s="10">
        <v>10360</v>
      </c>
      <c r="I716" s="28">
        <v>42</v>
      </c>
      <c r="J716" s="10" t="str">
        <f>IF(A716="","",IFERROR(_xlfn.XLOOKUP(H716,'EV 업데이트'!C:C,'EV 업데이트'!Y:Y),""))</f>
        <v>주식회사 아마존카</v>
      </c>
      <c r="K716" s="10" t="str">
        <f>IF(A716="","",IFERROR(_xlfn.XLOOKUP(H716,'EV 업데이트'!C:C,'EV 업데이트'!W:W),""))</f>
        <v>New Model Y RWD</v>
      </c>
      <c r="L716" s="27">
        <f>IF(A716="","",E716+9)</f>
        <v>45862</v>
      </c>
      <c r="M716" s="10" t="str">
        <f>IF(B716="","",_xlfn.XLOOKUP(H716,'EV 업데이트'!C:C,'EV 업데이트'!G:G))</f>
        <v>지급신청(출고)</v>
      </c>
      <c r="N716" s="10" t="s">
        <v>247</v>
      </c>
      <c r="O716" s="10" t="s">
        <v>587</v>
      </c>
    </row>
    <row r="717" spans="1:15" hidden="1">
      <c r="A717" s="27">
        <v>45856</v>
      </c>
      <c r="B717" s="10" t="s">
        <v>2623</v>
      </c>
      <c r="C717" s="10" t="s">
        <v>2624</v>
      </c>
      <c r="D717" s="10" t="s">
        <v>2625</v>
      </c>
      <c r="E717" s="27">
        <v>45853</v>
      </c>
      <c r="F717" s="27">
        <v>45854</v>
      </c>
      <c r="G717" s="28">
        <v>56505000</v>
      </c>
      <c r="H717" s="10">
        <v>10360</v>
      </c>
      <c r="I717" s="28">
        <v>42</v>
      </c>
      <c r="J717" s="10" t="str">
        <f>IF(A717="","",IFERROR(_xlfn.XLOOKUP(H717,'EV 업데이트'!C:C,'EV 업데이트'!Y:Y),""))</f>
        <v>주식회사 아마존카</v>
      </c>
      <c r="K717" s="10" t="str">
        <f>IF(A717="","",IFERROR(_xlfn.XLOOKUP(H717,'EV 업데이트'!C:C,'EV 업데이트'!W:W),""))</f>
        <v>New Model Y RWD</v>
      </c>
      <c r="L717" s="27">
        <f>IF(A717="","",E717+9)</f>
        <v>45862</v>
      </c>
      <c r="M717" s="10" t="str">
        <f>IF(B717="","",_xlfn.XLOOKUP(H717,'EV 업데이트'!C:C,'EV 업데이트'!G:G))</f>
        <v>지급신청(출고)</v>
      </c>
      <c r="N717" s="10" t="s">
        <v>247</v>
      </c>
      <c r="O717" s="10" t="s">
        <v>587</v>
      </c>
    </row>
    <row r="718" spans="1:15" hidden="1">
      <c r="A718" s="27">
        <v>45856</v>
      </c>
      <c r="B718" s="10" t="s">
        <v>458</v>
      </c>
      <c r="C718" s="10" t="s">
        <v>2626</v>
      </c>
      <c r="D718" s="10" t="s">
        <v>2627</v>
      </c>
      <c r="E718" s="27">
        <v>45853</v>
      </c>
      <c r="F718" s="27">
        <v>45854</v>
      </c>
      <c r="G718" s="28">
        <v>53746000</v>
      </c>
      <c r="H718" s="10">
        <v>10384</v>
      </c>
      <c r="I718" s="28">
        <v>1</v>
      </c>
      <c r="J718" s="10" t="str">
        <f>IF(A718="","",IFERROR(_xlfn.XLOOKUP(H718,'EV 업데이트'!C:C,'EV 업데이트'!Y:Y),""))</f>
        <v>주식회사 아마존카</v>
      </c>
      <c r="K718" s="10" t="str">
        <f>IF(A718="","",IFERROR(_xlfn.XLOOKUP(H718,'EV 업데이트'!C:C,'EV 업데이트'!W:W),""))</f>
        <v>New Model Y RWD</v>
      </c>
      <c r="L718" s="27">
        <f>IF(A718="","",E718+9)</f>
        <v>45862</v>
      </c>
      <c r="M718" s="10" t="str">
        <f>IF(B718="","",_xlfn.XLOOKUP(H718,'EV 업데이트'!C:C,'EV 업데이트'!G:G))</f>
        <v>지급신청(출고)</v>
      </c>
      <c r="N718" s="10" t="s">
        <v>247</v>
      </c>
      <c r="O718" s="10" t="s">
        <v>587</v>
      </c>
    </row>
    <row r="719" spans="1:15" hidden="1">
      <c r="A719" s="27">
        <v>45856</v>
      </c>
      <c r="B719" s="10" t="s">
        <v>2628</v>
      </c>
      <c r="C719" s="10" t="s">
        <v>2629</v>
      </c>
      <c r="D719" s="10" t="s">
        <v>2630</v>
      </c>
      <c r="E719" s="27">
        <v>45853</v>
      </c>
      <c r="F719" s="27">
        <v>45854</v>
      </c>
      <c r="G719" s="28">
        <v>55032000</v>
      </c>
      <c r="H719" s="10">
        <v>10337</v>
      </c>
      <c r="I719" s="28">
        <v>50</v>
      </c>
      <c r="J719" s="10" t="str">
        <f>IF(A719="","",IFERROR(_xlfn.XLOOKUP(H719,'EV 업데이트'!C:C,'EV 업데이트'!Y:Y),""))</f>
        <v>주식회사 아마존카</v>
      </c>
      <c r="K719" s="10" t="str">
        <f>IF(A719="","",IFERROR(_xlfn.XLOOKUP(H719,'EV 업데이트'!C:C,'EV 업데이트'!W:W),""))</f>
        <v>New Model Y RWD</v>
      </c>
      <c r="L719" s="27">
        <f>IF(A719="","",E719+9)</f>
        <v>45862</v>
      </c>
      <c r="M719" s="10" t="str">
        <f>IF(B719="","",_xlfn.XLOOKUP(H719,'EV 업데이트'!C:C,'EV 업데이트'!G:G))</f>
        <v>지급신청(출고)</v>
      </c>
      <c r="N719" s="10" t="s">
        <v>247</v>
      </c>
      <c r="O719" s="10" t="s">
        <v>587</v>
      </c>
    </row>
    <row r="720" spans="1:15" hidden="1">
      <c r="A720" s="27">
        <v>45856</v>
      </c>
      <c r="B720" s="10" t="s">
        <v>2631</v>
      </c>
      <c r="C720" s="10" t="s">
        <v>2632</v>
      </c>
      <c r="D720" s="10" t="s">
        <v>2633</v>
      </c>
      <c r="E720" s="27">
        <v>45853</v>
      </c>
      <c r="F720" s="27">
        <v>45854</v>
      </c>
      <c r="G720" s="28">
        <v>55032000</v>
      </c>
      <c r="H720" s="10">
        <v>10337</v>
      </c>
      <c r="I720" s="28">
        <v>50</v>
      </c>
      <c r="J720" s="10" t="str">
        <f>IF(A720="","",IFERROR(_xlfn.XLOOKUP(H720,'EV 업데이트'!C:C,'EV 업데이트'!Y:Y),""))</f>
        <v>주식회사 아마존카</v>
      </c>
      <c r="K720" s="10" t="str">
        <f>IF(A720="","",IFERROR(_xlfn.XLOOKUP(H720,'EV 업데이트'!C:C,'EV 업데이트'!W:W),""))</f>
        <v>New Model Y RWD</v>
      </c>
      <c r="L720" s="27">
        <f>IF(A720="","",E720+9)</f>
        <v>45862</v>
      </c>
      <c r="M720" s="10" t="str">
        <f>IF(B720="","",_xlfn.XLOOKUP(H720,'EV 업데이트'!C:C,'EV 업데이트'!G:G))</f>
        <v>지급신청(출고)</v>
      </c>
      <c r="N720" s="10" t="s">
        <v>247</v>
      </c>
      <c r="O720" s="10" t="s">
        <v>587</v>
      </c>
    </row>
    <row r="721" spans="1:15" hidden="1">
      <c r="A721" s="27">
        <v>45856</v>
      </c>
      <c r="B721" s="10" t="s">
        <v>2634</v>
      </c>
      <c r="C721" s="10" t="s">
        <v>2635</v>
      </c>
      <c r="D721" s="10" t="s">
        <v>2636</v>
      </c>
      <c r="E721" s="27">
        <v>45853</v>
      </c>
      <c r="F721" s="27">
        <v>45854</v>
      </c>
      <c r="G721" s="28">
        <v>52460000</v>
      </c>
      <c r="H721" s="10">
        <v>10337</v>
      </c>
      <c r="I721" s="28">
        <v>50</v>
      </c>
      <c r="J721" s="10" t="str">
        <f>IF(A721="","",IFERROR(_xlfn.XLOOKUP(H721,'EV 업데이트'!C:C,'EV 업데이트'!Y:Y),""))</f>
        <v>주식회사 아마존카</v>
      </c>
      <c r="K721" s="10" t="str">
        <f>IF(A721="","",IFERROR(_xlfn.XLOOKUP(H721,'EV 업데이트'!C:C,'EV 업데이트'!W:W),""))</f>
        <v>New Model Y RWD</v>
      </c>
      <c r="L721" s="27">
        <f>IF(A721="","",E721+9)</f>
        <v>45862</v>
      </c>
      <c r="M721" s="10" t="str">
        <f>IF(B721="","",_xlfn.XLOOKUP(H721,'EV 업데이트'!C:C,'EV 업데이트'!G:G))</f>
        <v>지급신청(출고)</v>
      </c>
      <c r="N721" s="10" t="s">
        <v>247</v>
      </c>
      <c r="O721" s="10" t="s">
        <v>587</v>
      </c>
    </row>
    <row r="722" spans="1:15" hidden="1">
      <c r="A722" s="27">
        <v>45856</v>
      </c>
      <c r="B722" s="10" t="s">
        <v>2637</v>
      </c>
      <c r="C722" s="10" t="s">
        <v>2638</v>
      </c>
      <c r="D722" s="10" t="s">
        <v>2639</v>
      </c>
      <c r="E722" s="27">
        <v>45853</v>
      </c>
      <c r="F722" s="27">
        <v>45854</v>
      </c>
      <c r="G722" s="28">
        <v>52460000</v>
      </c>
      <c r="H722" s="10">
        <v>10337</v>
      </c>
      <c r="I722" s="28">
        <v>50</v>
      </c>
      <c r="J722" s="10" t="str">
        <f>IF(A722="","",IFERROR(_xlfn.XLOOKUP(H722,'EV 업데이트'!C:C,'EV 업데이트'!Y:Y),""))</f>
        <v>주식회사 아마존카</v>
      </c>
      <c r="K722" s="10" t="str">
        <f>IF(A722="","",IFERROR(_xlfn.XLOOKUP(H722,'EV 업데이트'!C:C,'EV 업데이트'!W:W),""))</f>
        <v>New Model Y RWD</v>
      </c>
      <c r="L722" s="27">
        <f>IF(A722="","",E722+9)</f>
        <v>45862</v>
      </c>
      <c r="M722" s="10" t="str">
        <f>IF(B722="","",_xlfn.XLOOKUP(H722,'EV 업데이트'!C:C,'EV 업데이트'!G:G))</f>
        <v>지급신청(출고)</v>
      </c>
      <c r="N722" s="10" t="s">
        <v>247</v>
      </c>
      <c r="O722" s="10" t="s">
        <v>587</v>
      </c>
    </row>
    <row r="723" spans="1:15" hidden="1">
      <c r="A723" s="27">
        <v>45856</v>
      </c>
      <c r="B723" s="10" t="s">
        <v>2640</v>
      </c>
      <c r="C723" s="10" t="s">
        <v>2641</v>
      </c>
      <c r="D723" s="10" t="s">
        <v>2642</v>
      </c>
      <c r="E723" s="27">
        <v>45853</v>
      </c>
      <c r="F723" s="27">
        <v>45854</v>
      </c>
      <c r="G723" s="28">
        <v>52460000</v>
      </c>
      <c r="H723" s="10">
        <v>10360</v>
      </c>
      <c r="I723" s="28">
        <v>42</v>
      </c>
      <c r="J723" s="10" t="str">
        <f>IF(A723="","",IFERROR(_xlfn.XLOOKUP(H723,'EV 업데이트'!C:C,'EV 업데이트'!Y:Y),""))</f>
        <v>주식회사 아마존카</v>
      </c>
      <c r="K723" s="10" t="str">
        <f>IF(A723="","",IFERROR(_xlfn.XLOOKUP(H723,'EV 업데이트'!C:C,'EV 업데이트'!W:W),""))</f>
        <v>New Model Y RWD</v>
      </c>
      <c r="L723" s="27">
        <f>IF(A723="","",E723+9)</f>
        <v>45862</v>
      </c>
      <c r="M723" s="10" t="str">
        <f>IF(B723="","",_xlfn.XLOOKUP(H723,'EV 업데이트'!C:C,'EV 업데이트'!G:G))</f>
        <v>지급신청(출고)</v>
      </c>
      <c r="N723" s="10" t="s">
        <v>247</v>
      </c>
      <c r="O723" s="10" t="s">
        <v>587</v>
      </c>
    </row>
    <row r="724" spans="1:15" hidden="1">
      <c r="A724" s="27">
        <v>45856</v>
      </c>
      <c r="B724" s="10" t="s">
        <v>2643</v>
      </c>
      <c r="C724" s="10" t="s">
        <v>2644</v>
      </c>
      <c r="D724" s="10" t="s">
        <v>2645</v>
      </c>
      <c r="E724" s="27">
        <v>45853</v>
      </c>
      <c r="F724" s="27">
        <v>45854</v>
      </c>
      <c r="G724" s="28">
        <v>52460000</v>
      </c>
      <c r="H724" s="10">
        <v>10360</v>
      </c>
      <c r="I724" s="28">
        <v>42</v>
      </c>
      <c r="J724" s="10" t="str">
        <f>IF(A724="","",IFERROR(_xlfn.XLOOKUP(H724,'EV 업데이트'!C:C,'EV 업데이트'!Y:Y),""))</f>
        <v>주식회사 아마존카</v>
      </c>
      <c r="K724" s="10" t="str">
        <f>IF(A724="","",IFERROR(_xlfn.XLOOKUP(H724,'EV 업데이트'!C:C,'EV 업데이트'!W:W),""))</f>
        <v>New Model Y RWD</v>
      </c>
      <c r="L724" s="27">
        <f>IF(A724="","",E724+9)</f>
        <v>45862</v>
      </c>
      <c r="M724" s="10" t="str">
        <f>IF(B724="","",_xlfn.XLOOKUP(H724,'EV 업데이트'!C:C,'EV 업데이트'!G:G))</f>
        <v>지급신청(출고)</v>
      </c>
      <c r="N724" s="10" t="s">
        <v>247</v>
      </c>
      <c r="O724" s="10" t="s">
        <v>587</v>
      </c>
    </row>
    <row r="725" spans="1:15" hidden="1">
      <c r="A725" s="27">
        <v>45856</v>
      </c>
      <c r="B725" s="10" t="s">
        <v>2646</v>
      </c>
      <c r="C725" s="10" t="s">
        <v>2647</v>
      </c>
      <c r="D725" s="10" t="s">
        <v>2648</v>
      </c>
      <c r="E725" s="27">
        <v>45853</v>
      </c>
      <c r="F725" s="27">
        <v>45854</v>
      </c>
      <c r="G725" s="28">
        <v>53746000</v>
      </c>
      <c r="H725" s="10">
        <v>10360</v>
      </c>
      <c r="I725" s="28">
        <v>42</v>
      </c>
      <c r="J725" s="10" t="str">
        <f>IF(A725="","",IFERROR(_xlfn.XLOOKUP(H725,'EV 업데이트'!C:C,'EV 업데이트'!Y:Y),""))</f>
        <v>주식회사 아마존카</v>
      </c>
      <c r="K725" s="10" t="str">
        <f>IF(A725="","",IFERROR(_xlfn.XLOOKUP(H725,'EV 업데이트'!C:C,'EV 업데이트'!W:W),""))</f>
        <v>New Model Y RWD</v>
      </c>
      <c r="L725" s="27">
        <f>IF(A725="","",E725+9)</f>
        <v>45862</v>
      </c>
      <c r="M725" s="10" t="str">
        <f>IF(B725="","",_xlfn.XLOOKUP(H725,'EV 업데이트'!C:C,'EV 업데이트'!G:G))</f>
        <v>지급신청(출고)</v>
      </c>
      <c r="N725" s="10" t="s">
        <v>247</v>
      </c>
      <c r="O725" s="10" t="s">
        <v>587</v>
      </c>
    </row>
    <row r="726" spans="1:15" hidden="1">
      <c r="A726" s="27">
        <v>45856</v>
      </c>
      <c r="B726" s="10" t="s">
        <v>2649</v>
      </c>
      <c r="C726" s="10" t="s">
        <v>2650</v>
      </c>
      <c r="D726" s="10" t="s">
        <v>2651</v>
      </c>
      <c r="E726" s="27">
        <v>45853</v>
      </c>
      <c r="F726" s="27">
        <v>45854</v>
      </c>
      <c r="G726" s="28">
        <v>52460000</v>
      </c>
      <c r="H726" s="10">
        <v>10337</v>
      </c>
      <c r="I726" s="28">
        <v>50</v>
      </c>
      <c r="J726" s="10" t="str">
        <f>IF(A726="","",IFERROR(_xlfn.XLOOKUP(H726,'EV 업데이트'!C:C,'EV 업데이트'!Y:Y),""))</f>
        <v>주식회사 아마존카</v>
      </c>
      <c r="K726" s="10" t="str">
        <f>IF(A726="","",IFERROR(_xlfn.XLOOKUP(H726,'EV 업데이트'!C:C,'EV 업데이트'!W:W),""))</f>
        <v>New Model Y RWD</v>
      </c>
      <c r="L726" s="27">
        <f>IF(A726="","",E726+9)</f>
        <v>45862</v>
      </c>
      <c r="M726" s="10" t="str">
        <f>IF(B726="","",_xlfn.XLOOKUP(H726,'EV 업데이트'!C:C,'EV 업데이트'!G:G))</f>
        <v>지급신청(출고)</v>
      </c>
      <c r="N726" s="10" t="s">
        <v>247</v>
      </c>
      <c r="O726" s="10" t="s">
        <v>587</v>
      </c>
    </row>
    <row r="727" spans="1:15" hidden="1">
      <c r="A727" s="27">
        <v>45856</v>
      </c>
      <c r="B727" s="10" t="s">
        <v>2652</v>
      </c>
      <c r="C727" s="10" t="s">
        <v>2653</v>
      </c>
      <c r="D727" s="10" t="s">
        <v>2654</v>
      </c>
      <c r="E727" s="27">
        <v>45853</v>
      </c>
      <c r="F727" s="27">
        <v>45854</v>
      </c>
      <c r="G727" s="28">
        <v>52460000</v>
      </c>
      <c r="H727" s="10">
        <v>10337</v>
      </c>
      <c r="I727" s="28">
        <v>50</v>
      </c>
      <c r="J727" s="10" t="str">
        <f>IF(A727="","",IFERROR(_xlfn.XLOOKUP(H727,'EV 업데이트'!C:C,'EV 업데이트'!Y:Y),""))</f>
        <v>주식회사 아마존카</v>
      </c>
      <c r="K727" s="10" t="str">
        <f>IF(A727="","",IFERROR(_xlfn.XLOOKUP(H727,'EV 업데이트'!C:C,'EV 업데이트'!W:W),""))</f>
        <v>New Model Y RWD</v>
      </c>
      <c r="L727" s="27">
        <f>IF(A727="","",E727+9)</f>
        <v>45862</v>
      </c>
      <c r="M727" s="10" t="str">
        <f>IF(B727="","",_xlfn.XLOOKUP(H727,'EV 업데이트'!C:C,'EV 업데이트'!G:G))</f>
        <v>지급신청(출고)</v>
      </c>
      <c r="N727" s="10" t="s">
        <v>247</v>
      </c>
      <c r="O727" s="10" t="s">
        <v>587</v>
      </c>
    </row>
    <row r="728" spans="1:15" hidden="1">
      <c r="A728" s="27">
        <v>45856</v>
      </c>
      <c r="B728" s="10" t="s">
        <v>2655</v>
      </c>
      <c r="C728" s="10" t="s">
        <v>2656</v>
      </c>
      <c r="D728" s="10" t="s">
        <v>2657</v>
      </c>
      <c r="E728" s="27">
        <v>45853</v>
      </c>
      <c r="F728" s="27">
        <v>45854</v>
      </c>
      <c r="G728" s="28">
        <v>52460000</v>
      </c>
      <c r="H728" s="10">
        <v>10360</v>
      </c>
      <c r="I728" s="28">
        <v>42</v>
      </c>
      <c r="J728" s="10" t="str">
        <f>IF(A728="","",IFERROR(_xlfn.XLOOKUP(H728,'EV 업데이트'!C:C,'EV 업데이트'!Y:Y),""))</f>
        <v>주식회사 아마존카</v>
      </c>
      <c r="K728" s="10" t="str">
        <f>IF(A728="","",IFERROR(_xlfn.XLOOKUP(H728,'EV 업데이트'!C:C,'EV 업데이트'!W:W),""))</f>
        <v>New Model Y RWD</v>
      </c>
      <c r="L728" s="27">
        <f>IF(A728="","",E728+9)</f>
        <v>45862</v>
      </c>
      <c r="M728" s="10" t="str">
        <f>IF(B728="","",_xlfn.XLOOKUP(H728,'EV 업데이트'!C:C,'EV 업데이트'!G:G))</f>
        <v>지급신청(출고)</v>
      </c>
      <c r="N728" s="10" t="s">
        <v>247</v>
      </c>
      <c r="O728" s="10" t="s">
        <v>587</v>
      </c>
    </row>
    <row r="729" spans="1:15" hidden="1">
      <c r="A729" s="27">
        <v>45856</v>
      </c>
      <c r="B729" s="10" t="s">
        <v>2658</v>
      </c>
      <c r="C729" s="10" t="s">
        <v>2659</v>
      </c>
      <c r="D729" s="10" t="s">
        <v>2660</v>
      </c>
      <c r="E729" s="27">
        <v>45853</v>
      </c>
      <c r="F729" s="27">
        <v>45854</v>
      </c>
      <c r="G729" s="28">
        <v>52460000</v>
      </c>
      <c r="H729" s="10">
        <v>10360</v>
      </c>
      <c r="I729" s="28">
        <v>42</v>
      </c>
      <c r="J729" s="10" t="str">
        <f>IF(A729="","",IFERROR(_xlfn.XLOOKUP(H729,'EV 업데이트'!C:C,'EV 업데이트'!Y:Y),""))</f>
        <v>주식회사 아마존카</v>
      </c>
      <c r="K729" s="10" t="str">
        <f>IF(A729="","",IFERROR(_xlfn.XLOOKUP(H729,'EV 업데이트'!C:C,'EV 업데이트'!W:W),""))</f>
        <v>New Model Y RWD</v>
      </c>
      <c r="L729" s="27">
        <f>IF(A729="","",E729+9)</f>
        <v>45862</v>
      </c>
      <c r="M729" s="10" t="str">
        <f>IF(B729="","",_xlfn.XLOOKUP(H729,'EV 업데이트'!C:C,'EV 업데이트'!G:G))</f>
        <v>지급신청(출고)</v>
      </c>
      <c r="N729" s="10" t="s">
        <v>247</v>
      </c>
      <c r="O729" s="10" t="s">
        <v>587</v>
      </c>
    </row>
    <row r="730" spans="1:15" hidden="1">
      <c r="A730" s="27">
        <v>45856</v>
      </c>
      <c r="B730" s="10" t="s">
        <v>455</v>
      </c>
      <c r="C730" s="10" t="s">
        <v>2661</v>
      </c>
      <c r="D730" s="10" t="s">
        <v>2662</v>
      </c>
      <c r="E730" s="27">
        <v>45853</v>
      </c>
      <c r="F730" s="27">
        <v>45854</v>
      </c>
      <c r="G730" s="28">
        <v>53746000</v>
      </c>
      <c r="H730" s="10">
        <v>10382</v>
      </c>
      <c r="I730" s="28">
        <v>1</v>
      </c>
      <c r="J730" s="10" t="str">
        <f>IF(A730="","",IFERROR(_xlfn.XLOOKUP(H730,'EV 업데이트'!C:C,'EV 업데이트'!Y:Y),""))</f>
        <v>주식회사 아마존카</v>
      </c>
      <c r="K730" s="10" t="str">
        <f>IF(A730="","",IFERROR(_xlfn.XLOOKUP(H730,'EV 업데이트'!C:C,'EV 업데이트'!W:W),""))</f>
        <v>New Model Y RWD</v>
      </c>
      <c r="L730" s="27">
        <f>IF(A730="","",E730+9)</f>
        <v>45862</v>
      </c>
      <c r="M730" s="10" t="str">
        <f>IF(B730="","",_xlfn.XLOOKUP(H730,'EV 업데이트'!C:C,'EV 업데이트'!G:G))</f>
        <v>지급신청(출고)</v>
      </c>
      <c r="N730" s="10" t="s">
        <v>247</v>
      </c>
      <c r="O730" s="10" t="s">
        <v>587</v>
      </c>
    </row>
    <row r="731" spans="1:15" hidden="1">
      <c r="A731" s="27">
        <v>45856</v>
      </c>
      <c r="B731" s="10" t="s">
        <v>2663</v>
      </c>
      <c r="C731" s="10" t="s">
        <v>2664</v>
      </c>
      <c r="D731" s="10" t="s">
        <v>2665</v>
      </c>
      <c r="E731" s="27">
        <v>45853</v>
      </c>
      <c r="F731" s="27">
        <v>45854</v>
      </c>
      <c r="G731" s="28">
        <v>55219000</v>
      </c>
      <c r="H731" s="10">
        <v>10360</v>
      </c>
      <c r="I731" s="28">
        <v>42</v>
      </c>
      <c r="J731" s="10" t="str">
        <f>IF(A731="","",IFERROR(_xlfn.XLOOKUP(H731,'EV 업데이트'!C:C,'EV 업데이트'!Y:Y),""))</f>
        <v>주식회사 아마존카</v>
      </c>
      <c r="K731" s="10" t="str">
        <f>IF(A731="","",IFERROR(_xlfn.XLOOKUP(H731,'EV 업데이트'!C:C,'EV 업데이트'!W:W),""))</f>
        <v>New Model Y RWD</v>
      </c>
      <c r="L731" s="27">
        <f>IF(A731="","",E731+9)</f>
        <v>45862</v>
      </c>
      <c r="M731" s="10" t="str">
        <f>IF(B731="","",_xlfn.XLOOKUP(H731,'EV 업데이트'!C:C,'EV 업데이트'!G:G))</f>
        <v>지급신청(출고)</v>
      </c>
      <c r="N731" s="10" t="s">
        <v>247</v>
      </c>
      <c r="O731" s="10" t="s">
        <v>587</v>
      </c>
    </row>
    <row r="732" spans="1:15" hidden="1">
      <c r="A732" s="27">
        <v>45856</v>
      </c>
      <c r="B732" s="10" t="s">
        <v>2666</v>
      </c>
      <c r="C732" s="10" t="s">
        <v>2667</v>
      </c>
      <c r="D732" s="10" t="s">
        <v>2668</v>
      </c>
      <c r="E732" s="27">
        <v>45853</v>
      </c>
      <c r="F732" s="27">
        <v>45854</v>
      </c>
      <c r="G732" s="28">
        <v>55219000</v>
      </c>
      <c r="H732" s="10">
        <v>10360</v>
      </c>
      <c r="I732" s="28">
        <v>42</v>
      </c>
      <c r="J732" s="10" t="str">
        <f>IF(A732="","",IFERROR(_xlfn.XLOOKUP(H732,'EV 업데이트'!C:C,'EV 업데이트'!Y:Y),""))</f>
        <v>주식회사 아마존카</v>
      </c>
      <c r="K732" s="10" t="str">
        <f>IF(A732="","",IFERROR(_xlfn.XLOOKUP(H732,'EV 업데이트'!C:C,'EV 업데이트'!W:W),""))</f>
        <v>New Model Y RWD</v>
      </c>
      <c r="L732" s="27">
        <f>IF(A732="","",E732+9)</f>
        <v>45862</v>
      </c>
      <c r="M732" s="10" t="str">
        <f>IF(B732="","",_xlfn.XLOOKUP(H732,'EV 업데이트'!C:C,'EV 업데이트'!G:G))</f>
        <v>지급신청(출고)</v>
      </c>
      <c r="N732" s="10" t="s">
        <v>247</v>
      </c>
      <c r="O732" s="10" t="s">
        <v>587</v>
      </c>
    </row>
    <row r="733" spans="1:15" hidden="1">
      <c r="A733" s="27">
        <v>45856</v>
      </c>
      <c r="B733" s="10" t="s">
        <v>2669</v>
      </c>
      <c r="C733" s="10" t="s">
        <v>2670</v>
      </c>
      <c r="D733" s="10" t="s">
        <v>2671</v>
      </c>
      <c r="E733" s="27">
        <v>45853</v>
      </c>
      <c r="F733" s="27">
        <v>45854</v>
      </c>
      <c r="G733" s="28">
        <v>52460000</v>
      </c>
      <c r="H733" s="10">
        <v>10337</v>
      </c>
      <c r="I733" s="28">
        <v>50</v>
      </c>
      <c r="J733" s="10" t="str">
        <f>IF(A733="","",IFERROR(_xlfn.XLOOKUP(H733,'EV 업데이트'!C:C,'EV 업데이트'!Y:Y),""))</f>
        <v>주식회사 아마존카</v>
      </c>
      <c r="K733" s="10" t="str">
        <f>IF(A733="","",IFERROR(_xlfn.XLOOKUP(H733,'EV 업데이트'!C:C,'EV 업데이트'!W:W),""))</f>
        <v>New Model Y RWD</v>
      </c>
      <c r="L733" s="27">
        <f>IF(A733="","",E733+9)</f>
        <v>45862</v>
      </c>
      <c r="M733" s="10" t="str">
        <f>IF(B733="","",_xlfn.XLOOKUP(H733,'EV 업데이트'!C:C,'EV 업데이트'!G:G))</f>
        <v>지급신청(출고)</v>
      </c>
      <c r="N733" s="10" t="s">
        <v>247</v>
      </c>
      <c r="O733" s="10" t="s">
        <v>587</v>
      </c>
    </row>
    <row r="734" spans="1:15" hidden="1">
      <c r="A734" s="27">
        <v>45856</v>
      </c>
      <c r="B734" s="10" t="s">
        <v>2672</v>
      </c>
      <c r="C734" s="10" t="s">
        <v>2673</v>
      </c>
      <c r="D734" s="10" t="s">
        <v>2674</v>
      </c>
      <c r="E734" s="27">
        <v>45853</v>
      </c>
      <c r="F734" s="27">
        <v>45854</v>
      </c>
      <c r="G734" s="28">
        <v>52460000</v>
      </c>
      <c r="H734" s="10">
        <v>10360</v>
      </c>
      <c r="I734" s="28">
        <v>42</v>
      </c>
      <c r="J734" s="10" t="str">
        <f>IF(A734="","",IFERROR(_xlfn.XLOOKUP(H734,'EV 업데이트'!C:C,'EV 업데이트'!Y:Y),""))</f>
        <v>주식회사 아마존카</v>
      </c>
      <c r="K734" s="10" t="str">
        <f>IF(A734="","",IFERROR(_xlfn.XLOOKUP(H734,'EV 업데이트'!C:C,'EV 업데이트'!W:W),""))</f>
        <v>New Model Y RWD</v>
      </c>
      <c r="L734" s="27">
        <f>IF(A734="","",E734+9)</f>
        <v>45862</v>
      </c>
      <c r="M734" s="10" t="str">
        <f>IF(B734="","",_xlfn.XLOOKUP(H734,'EV 업데이트'!C:C,'EV 업데이트'!G:G))</f>
        <v>지급신청(출고)</v>
      </c>
      <c r="N734" s="10" t="s">
        <v>247</v>
      </c>
      <c r="O734" s="10" t="s">
        <v>587</v>
      </c>
    </row>
    <row r="735" spans="1:15" hidden="1">
      <c r="A735" s="27">
        <v>45856</v>
      </c>
      <c r="B735" s="10" t="s">
        <v>2675</v>
      </c>
      <c r="C735" s="10" t="s">
        <v>2676</v>
      </c>
      <c r="D735" s="10" t="s">
        <v>2677</v>
      </c>
      <c r="E735" s="27">
        <v>45853</v>
      </c>
      <c r="F735" s="27">
        <v>45854</v>
      </c>
      <c r="G735" s="28">
        <v>52460000</v>
      </c>
      <c r="H735" s="10">
        <v>10360</v>
      </c>
      <c r="I735" s="28">
        <v>42</v>
      </c>
      <c r="J735" s="10" t="str">
        <f>IF(A735="","",IFERROR(_xlfn.XLOOKUP(H735,'EV 업데이트'!C:C,'EV 업데이트'!Y:Y),""))</f>
        <v>주식회사 아마존카</v>
      </c>
      <c r="K735" s="10" t="str">
        <f>IF(A735="","",IFERROR(_xlfn.XLOOKUP(H735,'EV 업데이트'!C:C,'EV 업데이트'!W:W),""))</f>
        <v>New Model Y RWD</v>
      </c>
      <c r="L735" s="27">
        <f>IF(A735="","",E735+9)</f>
        <v>45862</v>
      </c>
      <c r="M735" s="10" t="str">
        <f>IF(B735="","",_xlfn.XLOOKUP(H735,'EV 업데이트'!C:C,'EV 업데이트'!G:G))</f>
        <v>지급신청(출고)</v>
      </c>
      <c r="N735" s="10" t="s">
        <v>247</v>
      </c>
      <c r="O735" s="10" t="s">
        <v>587</v>
      </c>
    </row>
    <row r="736" spans="1:15" hidden="1">
      <c r="A736" s="27">
        <v>45856</v>
      </c>
      <c r="B736" s="10" t="s">
        <v>457</v>
      </c>
      <c r="C736" s="10" t="s">
        <v>2678</v>
      </c>
      <c r="D736" s="10" t="s">
        <v>2679</v>
      </c>
      <c r="E736" s="27">
        <v>45853</v>
      </c>
      <c r="F736" s="27">
        <v>45854</v>
      </c>
      <c r="G736" s="28">
        <v>53746000</v>
      </c>
      <c r="H736" s="10">
        <v>10383</v>
      </c>
      <c r="I736" s="28">
        <v>1</v>
      </c>
      <c r="J736" s="10" t="str">
        <f>IF(A736="","",IFERROR(_xlfn.XLOOKUP(H736,'EV 업데이트'!C:C,'EV 업데이트'!Y:Y),""))</f>
        <v>주식회사 아마존카</v>
      </c>
      <c r="K736" s="10" t="str">
        <f>IF(A736="","",IFERROR(_xlfn.XLOOKUP(H736,'EV 업데이트'!C:C,'EV 업데이트'!W:W),""))</f>
        <v>New Model Y RWD</v>
      </c>
      <c r="L736" s="27">
        <f>IF(A736="","",E736+9)</f>
        <v>45862</v>
      </c>
      <c r="M736" s="10" t="str">
        <f>IF(B736="","",_xlfn.XLOOKUP(H736,'EV 업데이트'!C:C,'EV 업데이트'!G:G))</f>
        <v>지급신청(출고)</v>
      </c>
      <c r="N736" s="10" t="s">
        <v>247</v>
      </c>
      <c r="O736" s="10" t="s">
        <v>587</v>
      </c>
    </row>
    <row r="737" spans="1:15" hidden="1">
      <c r="A737" s="27">
        <v>45856</v>
      </c>
      <c r="B737" s="10" t="s">
        <v>2680</v>
      </c>
      <c r="C737" s="10" t="s">
        <v>2681</v>
      </c>
      <c r="D737" s="10" t="s">
        <v>2682</v>
      </c>
      <c r="E737" s="27">
        <v>45853</v>
      </c>
      <c r="F737" s="27">
        <v>45854</v>
      </c>
      <c r="G737" s="28">
        <v>52460000</v>
      </c>
      <c r="H737" s="10">
        <v>10337</v>
      </c>
      <c r="I737" s="28">
        <v>50</v>
      </c>
      <c r="J737" s="10" t="str">
        <f>IF(A737="","",IFERROR(_xlfn.XLOOKUP(H737,'EV 업데이트'!C:C,'EV 업데이트'!Y:Y),""))</f>
        <v>주식회사 아마존카</v>
      </c>
      <c r="K737" s="10" t="str">
        <f>IF(A737="","",IFERROR(_xlfn.XLOOKUP(H737,'EV 업데이트'!C:C,'EV 업데이트'!W:W),""))</f>
        <v>New Model Y RWD</v>
      </c>
      <c r="L737" s="27">
        <f>IF(A737="","",E737+9)</f>
        <v>45862</v>
      </c>
      <c r="M737" s="10" t="str">
        <f>IF(B737="","",_xlfn.XLOOKUP(H737,'EV 업데이트'!C:C,'EV 업데이트'!G:G))</f>
        <v>지급신청(출고)</v>
      </c>
      <c r="N737" s="10" t="s">
        <v>247</v>
      </c>
      <c r="O737" s="10" t="s">
        <v>587</v>
      </c>
    </row>
    <row r="738" spans="1:15" hidden="1">
      <c r="A738" s="27">
        <v>45856</v>
      </c>
      <c r="B738" s="10" t="s">
        <v>2683</v>
      </c>
      <c r="C738" s="10" t="s">
        <v>2684</v>
      </c>
      <c r="D738" s="10" t="s">
        <v>2685</v>
      </c>
      <c r="E738" s="27">
        <v>45853</v>
      </c>
      <c r="F738" s="27">
        <v>45854</v>
      </c>
      <c r="G738" s="28">
        <v>53746000</v>
      </c>
      <c r="H738" s="10">
        <v>10360</v>
      </c>
      <c r="I738" s="28">
        <v>42</v>
      </c>
      <c r="J738" s="10" t="str">
        <f>IF(A738="","",IFERROR(_xlfn.XLOOKUP(H738,'EV 업데이트'!C:C,'EV 업데이트'!Y:Y),""))</f>
        <v>주식회사 아마존카</v>
      </c>
      <c r="K738" s="10" t="str">
        <f>IF(A738="","",IFERROR(_xlfn.XLOOKUP(H738,'EV 업데이트'!C:C,'EV 업데이트'!W:W),""))</f>
        <v>New Model Y RWD</v>
      </c>
      <c r="L738" s="27">
        <f>IF(A738="","",E738+9)</f>
        <v>45862</v>
      </c>
      <c r="M738" s="10" t="str">
        <f>IF(B738="","",_xlfn.XLOOKUP(H738,'EV 업데이트'!C:C,'EV 업데이트'!G:G))</f>
        <v>지급신청(출고)</v>
      </c>
      <c r="N738" s="10" t="s">
        <v>247</v>
      </c>
      <c r="O738" s="10" t="s">
        <v>587</v>
      </c>
    </row>
    <row r="739" spans="1:15" hidden="1">
      <c r="A739" s="27">
        <v>45856</v>
      </c>
      <c r="B739" s="10" t="s">
        <v>2686</v>
      </c>
      <c r="C739" s="10" t="s">
        <v>2687</v>
      </c>
      <c r="D739" s="10" t="s">
        <v>2688</v>
      </c>
      <c r="E739" s="27">
        <v>45853</v>
      </c>
      <c r="F739" s="27">
        <v>45854</v>
      </c>
      <c r="G739" s="28">
        <v>53746000</v>
      </c>
      <c r="H739" s="10">
        <v>10337</v>
      </c>
      <c r="I739" s="28">
        <v>50</v>
      </c>
      <c r="J739" s="10" t="str">
        <f>IF(A739="","",IFERROR(_xlfn.XLOOKUP(H739,'EV 업데이트'!C:C,'EV 업데이트'!Y:Y),""))</f>
        <v>주식회사 아마존카</v>
      </c>
      <c r="K739" s="10" t="str">
        <f>IF(A739="","",IFERROR(_xlfn.XLOOKUP(H739,'EV 업데이트'!C:C,'EV 업데이트'!W:W),""))</f>
        <v>New Model Y RWD</v>
      </c>
      <c r="L739" s="27">
        <f>IF(A739="","",E739+9)</f>
        <v>45862</v>
      </c>
      <c r="M739" s="10" t="str">
        <f>IF(B739="","",_xlfn.XLOOKUP(H739,'EV 업데이트'!C:C,'EV 업데이트'!G:G))</f>
        <v>지급신청(출고)</v>
      </c>
      <c r="N739" s="10" t="s">
        <v>247</v>
      </c>
      <c r="O739" s="10" t="s">
        <v>587</v>
      </c>
    </row>
    <row r="740" spans="1:15" hidden="1">
      <c r="A740" s="27">
        <v>45856</v>
      </c>
      <c r="B740" s="10" t="s">
        <v>2689</v>
      </c>
      <c r="C740" s="10" t="s">
        <v>2690</v>
      </c>
      <c r="D740" s="10" t="s">
        <v>2691</v>
      </c>
      <c r="E740" s="27">
        <v>45853</v>
      </c>
      <c r="F740" s="27">
        <v>45854</v>
      </c>
      <c r="G740" s="28">
        <v>53746000</v>
      </c>
      <c r="H740" s="10">
        <v>10360</v>
      </c>
      <c r="I740" s="28">
        <v>42</v>
      </c>
      <c r="J740" s="10" t="str">
        <f>IF(A740="","",IFERROR(_xlfn.XLOOKUP(H740,'EV 업데이트'!C:C,'EV 업데이트'!Y:Y),""))</f>
        <v>주식회사 아마존카</v>
      </c>
      <c r="K740" s="10" t="str">
        <f>IF(A740="","",IFERROR(_xlfn.XLOOKUP(H740,'EV 업데이트'!C:C,'EV 업데이트'!W:W),""))</f>
        <v>New Model Y RWD</v>
      </c>
      <c r="L740" s="27">
        <f>IF(A740="","",E740+9)</f>
        <v>45862</v>
      </c>
      <c r="M740" s="10" t="str">
        <f>IF(B740="","",_xlfn.XLOOKUP(H740,'EV 업데이트'!C:C,'EV 업데이트'!G:G))</f>
        <v>지급신청(출고)</v>
      </c>
      <c r="N740" s="10" t="s">
        <v>247</v>
      </c>
      <c r="O740" s="10" t="s">
        <v>587</v>
      </c>
    </row>
    <row r="741" spans="1:15" hidden="1">
      <c r="A741" s="27">
        <v>45856</v>
      </c>
      <c r="B741" s="10" t="s">
        <v>2692</v>
      </c>
      <c r="C741" s="10" t="s">
        <v>2693</v>
      </c>
      <c r="D741" s="10" t="s">
        <v>2694</v>
      </c>
      <c r="E741" s="27">
        <v>45853</v>
      </c>
      <c r="F741" s="27">
        <v>45854</v>
      </c>
      <c r="G741" s="28">
        <v>52460000</v>
      </c>
      <c r="H741" s="10">
        <v>10360</v>
      </c>
      <c r="I741" s="28">
        <v>42</v>
      </c>
      <c r="J741" s="10" t="str">
        <f>IF(A741="","",IFERROR(_xlfn.XLOOKUP(H741,'EV 업데이트'!C:C,'EV 업데이트'!Y:Y),""))</f>
        <v>주식회사 아마존카</v>
      </c>
      <c r="K741" s="10" t="str">
        <f>IF(A741="","",IFERROR(_xlfn.XLOOKUP(H741,'EV 업데이트'!C:C,'EV 업데이트'!W:W),""))</f>
        <v>New Model Y RWD</v>
      </c>
      <c r="L741" s="27">
        <f>IF(A741="","",E741+9)</f>
        <v>45862</v>
      </c>
      <c r="M741" s="10" t="str">
        <f>IF(B741="","",_xlfn.XLOOKUP(H741,'EV 업데이트'!C:C,'EV 업데이트'!G:G))</f>
        <v>지급신청(출고)</v>
      </c>
      <c r="N741" s="10" t="s">
        <v>247</v>
      </c>
      <c r="O741" s="10" t="s">
        <v>587</v>
      </c>
    </row>
    <row r="742" spans="1:15" hidden="1">
      <c r="A742" s="27">
        <v>45856</v>
      </c>
      <c r="B742" s="10" t="s">
        <v>2695</v>
      </c>
      <c r="C742" s="10" t="s">
        <v>2696</v>
      </c>
      <c r="D742" s="10" t="s">
        <v>2697</v>
      </c>
      <c r="E742" s="27">
        <v>45853</v>
      </c>
      <c r="F742" s="27">
        <v>45854</v>
      </c>
      <c r="G742" s="28">
        <v>52460000</v>
      </c>
      <c r="H742" s="10">
        <v>10360</v>
      </c>
      <c r="I742" s="28">
        <v>42</v>
      </c>
      <c r="J742" s="10" t="str">
        <f>IF(A742="","",IFERROR(_xlfn.XLOOKUP(H742,'EV 업데이트'!C:C,'EV 업데이트'!Y:Y),""))</f>
        <v>주식회사 아마존카</v>
      </c>
      <c r="K742" s="10" t="str">
        <f>IF(A742="","",IFERROR(_xlfn.XLOOKUP(H742,'EV 업데이트'!C:C,'EV 업데이트'!W:W),""))</f>
        <v>New Model Y RWD</v>
      </c>
      <c r="L742" s="27">
        <f>IF(A742="","",E742+9)</f>
        <v>45862</v>
      </c>
      <c r="M742" s="10" t="str">
        <f>IF(B742="","",_xlfn.XLOOKUP(H742,'EV 업데이트'!C:C,'EV 업데이트'!G:G))</f>
        <v>지급신청(출고)</v>
      </c>
      <c r="N742" s="10" t="s">
        <v>247</v>
      </c>
      <c r="O742" s="10" t="s">
        <v>587</v>
      </c>
    </row>
    <row r="743" spans="1:15" hidden="1">
      <c r="A743" s="27">
        <v>45856</v>
      </c>
      <c r="B743" s="10" t="s">
        <v>2698</v>
      </c>
      <c r="C743" s="10" t="s">
        <v>2699</v>
      </c>
      <c r="D743" s="10" t="s">
        <v>2700</v>
      </c>
      <c r="E743" s="27">
        <v>45853</v>
      </c>
      <c r="F743" s="27">
        <v>45854</v>
      </c>
      <c r="G743" s="28">
        <v>53746000</v>
      </c>
      <c r="H743" s="10">
        <v>10337</v>
      </c>
      <c r="I743" s="28">
        <v>50</v>
      </c>
      <c r="J743" s="10" t="str">
        <f>IF(A743="","",IFERROR(_xlfn.XLOOKUP(H743,'EV 업데이트'!C:C,'EV 업데이트'!Y:Y),""))</f>
        <v>주식회사 아마존카</v>
      </c>
      <c r="K743" s="10" t="str">
        <f>IF(A743="","",IFERROR(_xlfn.XLOOKUP(H743,'EV 업데이트'!C:C,'EV 업데이트'!W:W),""))</f>
        <v>New Model Y RWD</v>
      </c>
      <c r="L743" s="27">
        <f>IF(A743="","",E743+9)</f>
        <v>45862</v>
      </c>
      <c r="M743" s="10" t="str">
        <f>IF(B743="","",_xlfn.XLOOKUP(H743,'EV 업데이트'!C:C,'EV 업데이트'!G:G))</f>
        <v>지급신청(출고)</v>
      </c>
      <c r="N743" s="10" t="s">
        <v>247</v>
      </c>
      <c r="O743" s="10" t="s">
        <v>587</v>
      </c>
    </row>
    <row r="744" spans="1:15" hidden="1">
      <c r="A744" s="27">
        <v>45856</v>
      </c>
      <c r="B744" s="10" t="s">
        <v>2701</v>
      </c>
      <c r="C744" s="10" t="s">
        <v>2702</v>
      </c>
      <c r="D744" s="10" t="s">
        <v>2703</v>
      </c>
      <c r="E744" s="27">
        <v>45853</v>
      </c>
      <c r="F744" s="27">
        <v>45854</v>
      </c>
      <c r="G744" s="28">
        <v>52460000</v>
      </c>
      <c r="H744" s="10">
        <v>10337</v>
      </c>
      <c r="I744" s="28">
        <v>50</v>
      </c>
      <c r="J744" s="10" t="str">
        <f>IF(A744="","",IFERROR(_xlfn.XLOOKUP(H744,'EV 업데이트'!C:C,'EV 업데이트'!Y:Y),""))</f>
        <v>주식회사 아마존카</v>
      </c>
      <c r="K744" s="10" t="str">
        <f>IF(A744="","",IFERROR(_xlfn.XLOOKUP(H744,'EV 업데이트'!C:C,'EV 업데이트'!W:W),""))</f>
        <v>New Model Y RWD</v>
      </c>
      <c r="L744" s="27">
        <f>IF(A744="","",E744+9)</f>
        <v>45862</v>
      </c>
      <c r="M744" s="10" t="str">
        <f>IF(B744="","",_xlfn.XLOOKUP(H744,'EV 업데이트'!C:C,'EV 업데이트'!G:G))</f>
        <v>지급신청(출고)</v>
      </c>
      <c r="N744" s="10" t="s">
        <v>247</v>
      </c>
      <c r="O744" s="10" t="s">
        <v>587</v>
      </c>
    </row>
    <row r="745" spans="1:15" hidden="1">
      <c r="A745" s="27">
        <v>45856</v>
      </c>
      <c r="B745" s="10" t="s">
        <v>2704</v>
      </c>
      <c r="C745" s="10" t="s">
        <v>2705</v>
      </c>
      <c r="D745" s="10" t="s">
        <v>2706</v>
      </c>
      <c r="E745" s="27">
        <v>45853</v>
      </c>
      <c r="F745" s="27">
        <v>45854</v>
      </c>
      <c r="G745" s="28">
        <v>53746000</v>
      </c>
      <c r="H745" s="10">
        <v>10337</v>
      </c>
      <c r="I745" s="28">
        <v>50</v>
      </c>
      <c r="J745" s="10" t="str">
        <f>IF(A745="","",IFERROR(_xlfn.XLOOKUP(H745,'EV 업데이트'!C:C,'EV 업데이트'!Y:Y),""))</f>
        <v>주식회사 아마존카</v>
      </c>
      <c r="K745" s="10" t="str">
        <f>IF(A745="","",IFERROR(_xlfn.XLOOKUP(H745,'EV 업데이트'!C:C,'EV 업데이트'!W:W),""))</f>
        <v>New Model Y RWD</v>
      </c>
      <c r="L745" s="27">
        <f>IF(A745="","",E745+9)</f>
        <v>45862</v>
      </c>
      <c r="M745" s="10" t="str">
        <f>IF(B745="","",_xlfn.XLOOKUP(H745,'EV 업데이트'!C:C,'EV 업데이트'!G:G))</f>
        <v>지급신청(출고)</v>
      </c>
      <c r="N745" s="10" t="s">
        <v>247</v>
      </c>
      <c r="O745" s="10" t="s">
        <v>587</v>
      </c>
    </row>
    <row r="746" spans="1:15" hidden="1">
      <c r="A746" s="27">
        <v>45856</v>
      </c>
      <c r="B746" s="10" t="s">
        <v>2707</v>
      </c>
      <c r="C746" s="10" t="s">
        <v>2708</v>
      </c>
      <c r="D746" s="10" t="s">
        <v>2709</v>
      </c>
      <c r="E746" s="27">
        <v>45853</v>
      </c>
      <c r="F746" s="27">
        <v>45854</v>
      </c>
      <c r="G746" s="28">
        <v>56505000</v>
      </c>
      <c r="H746" s="10">
        <v>10337</v>
      </c>
      <c r="I746" s="28">
        <v>50</v>
      </c>
      <c r="J746" s="10" t="str">
        <f>IF(A746="","",IFERROR(_xlfn.XLOOKUP(H746,'EV 업데이트'!C:C,'EV 업데이트'!Y:Y),""))</f>
        <v>주식회사 아마존카</v>
      </c>
      <c r="K746" s="10" t="str">
        <f>IF(A746="","",IFERROR(_xlfn.XLOOKUP(H746,'EV 업데이트'!C:C,'EV 업데이트'!W:W),""))</f>
        <v>New Model Y RWD</v>
      </c>
      <c r="L746" s="27">
        <f>IF(A746="","",E746+9)</f>
        <v>45862</v>
      </c>
      <c r="M746" s="10" t="str">
        <f>IF(B746="","",_xlfn.XLOOKUP(H746,'EV 업데이트'!C:C,'EV 업데이트'!G:G))</f>
        <v>지급신청(출고)</v>
      </c>
      <c r="N746" s="10" t="s">
        <v>247</v>
      </c>
      <c r="O746" s="10" t="s">
        <v>587</v>
      </c>
    </row>
    <row r="747" spans="1:15" hidden="1">
      <c r="A747" s="27">
        <v>45856</v>
      </c>
      <c r="B747" s="10" t="s">
        <v>2710</v>
      </c>
      <c r="C747" s="10" t="s">
        <v>2711</v>
      </c>
      <c r="D747" s="10" t="s">
        <v>2712</v>
      </c>
      <c r="E747" s="27">
        <v>45853</v>
      </c>
      <c r="F747" s="27">
        <v>45854</v>
      </c>
      <c r="G747" s="28">
        <v>52460000</v>
      </c>
      <c r="H747" s="10">
        <v>10360</v>
      </c>
      <c r="I747" s="28">
        <v>42</v>
      </c>
      <c r="J747" s="10" t="str">
        <f>IF(A747="","",IFERROR(_xlfn.XLOOKUP(H747,'EV 업데이트'!C:C,'EV 업데이트'!Y:Y),""))</f>
        <v>주식회사 아마존카</v>
      </c>
      <c r="K747" s="10" t="str">
        <f>IF(A747="","",IFERROR(_xlfn.XLOOKUP(H747,'EV 업데이트'!C:C,'EV 업데이트'!W:W),""))</f>
        <v>New Model Y RWD</v>
      </c>
      <c r="L747" s="27">
        <f>IF(A747="","",E747+9)</f>
        <v>45862</v>
      </c>
      <c r="M747" s="10" t="str">
        <f>IF(B747="","",_xlfn.XLOOKUP(H747,'EV 업데이트'!C:C,'EV 업데이트'!G:G))</f>
        <v>지급신청(출고)</v>
      </c>
      <c r="N747" s="10" t="s">
        <v>247</v>
      </c>
      <c r="O747" s="10" t="s">
        <v>587</v>
      </c>
    </row>
    <row r="748" spans="1:15" hidden="1">
      <c r="A748" s="27">
        <v>45856</v>
      </c>
      <c r="B748" s="10" t="s">
        <v>454</v>
      </c>
      <c r="C748" s="10" t="s">
        <v>2713</v>
      </c>
      <c r="D748" s="10" t="s">
        <v>2714</v>
      </c>
      <c r="E748" s="27">
        <v>45853</v>
      </c>
      <c r="F748" s="27">
        <v>45854</v>
      </c>
      <c r="G748" s="28">
        <v>52460000</v>
      </c>
      <c r="H748" s="10">
        <v>10381</v>
      </c>
      <c r="I748" s="28">
        <v>1</v>
      </c>
      <c r="J748" s="10" t="str">
        <f>IF(A748="","",IFERROR(_xlfn.XLOOKUP(H748,'EV 업데이트'!C:C,'EV 업데이트'!Y:Y),""))</f>
        <v>주식회사 아마존카</v>
      </c>
      <c r="K748" s="10" t="str">
        <f>IF(A748="","",IFERROR(_xlfn.XLOOKUP(H748,'EV 업데이트'!C:C,'EV 업데이트'!W:W),""))</f>
        <v>New Model Y RWD</v>
      </c>
      <c r="L748" s="27">
        <f>IF(A748="","",E748+9)</f>
        <v>45862</v>
      </c>
      <c r="M748" s="10" t="str">
        <f>IF(B748="","",_xlfn.XLOOKUP(H748,'EV 업데이트'!C:C,'EV 업데이트'!G:G))</f>
        <v>지급신청(출고)</v>
      </c>
      <c r="N748" s="10" t="s">
        <v>247</v>
      </c>
      <c r="O748" s="10" t="s">
        <v>587</v>
      </c>
    </row>
    <row r="749" spans="1:15" hidden="1">
      <c r="A749" s="27">
        <v>45856</v>
      </c>
      <c r="B749" s="10" t="s">
        <v>2715</v>
      </c>
      <c r="C749" s="10" t="s">
        <v>2716</v>
      </c>
      <c r="D749" s="10" t="s">
        <v>2717</v>
      </c>
      <c r="E749" s="27">
        <v>45853</v>
      </c>
      <c r="F749" s="27">
        <v>45854</v>
      </c>
      <c r="G749" s="28">
        <v>52460000</v>
      </c>
      <c r="H749" s="10">
        <v>10360</v>
      </c>
      <c r="I749" s="28">
        <v>42</v>
      </c>
      <c r="J749" s="10" t="str">
        <f>IF(A749="","",IFERROR(_xlfn.XLOOKUP(H749,'EV 업데이트'!C:C,'EV 업데이트'!Y:Y),""))</f>
        <v>주식회사 아마존카</v>
      </c>
      <c r="K749" s="10" t="str">
        <f>IF(A749="","",IFERROR(_xlfn.XLOOKUP(H749,'EV 업데이트'!C:C,'EV 업데이트'!W:W),""))</f>
        <v>New Model Y RWD</v>
      </c>
      <c r="L749" s="27">
        <f>IF(A749="","",E749+9)</f>
        <v>45862</v>
      </c>
      <c r="M749" s="10" t="str">
        <f>IF(B749="","",_xlfn.XLOOKUP(H749,'EV 업데이트'!C:C,'EV 업데이트'!G:G))</f>
        <v>지급신청(출고)</v>
      </c>
      <c r="N749" s="10" t="s">
        <v>247</v>
      </c>
      <c r="O749" s="10" t="s">
        <v>587</v>
      </c>
    </row>
    <row r="750" spans="1:15" hidden="1">
      <c r="A750" s="27">
        <v>45856</v>
      </c>
      <c r="B750" s="10" t="s">
        <v>2718</v>
      </c>
      <c r="C750" s="10" t="s">
        <v>2719</v>
      </c>
      <c r="D750" s="10" t="s">
        <v>2720</v>
      </c>
      <c r="E750" s="27">
        <v>45853</v>
      </c>
      <c r="F750" s="27">
        <v>45854</v>
      </c>
      <c r="G750" s="28">
        <v>53746000</v>
      </c>
      <c r="H750" s="10">
        <v>10360</v>
      </c>
      <c r="I750" s="28">
        <v>42</v>
      </c>
      <c r="J750" s="10" t="str">
        <f>IF(A750="","",IFERROR(_xlfn.XLOOKUP(H750,'EV 업데이트'!C:C,'EV 업데이트'!Y:Y),""))</f>
        <v>주식회사 아마존카</v>
      </c>
      <c r="K750" s="10" t="str">
        <f>IF(A750="","",IFERROR(_xlfn.XLOOKUP(H750,'EV 업데이트'!C:C,'EV 업데이트'!W:W),""))</f>
        <v>New Model Y RWD</v>
      </c>
      <c r="L750" s="27">
        <f>IF(A750="","",E750+9)</f>
        <v>45862</v>
      </c>
      <c r="M750" s="10" t="str">
        <f>IF(B750="","",_xlfn.XLOOKUP(H750,'EV 업데이트'!C:C,'EV 업데이트'!G:G))</f>
        <v>지급신청(출고)</v>
      </c>
      <c r="N750" s="10" t="s">
        <v>247</v>
      </c>
      <c r="O750" s="10" t="s">
        <v>587</v>
      </c>
    </row>
    <row r="751" spans="1:15" hidden="1">
      <c r="A751" s="27">
        <v>45856</v>
      </c>
      <c r="B751" s="10" t="s">
        <v>2721</v>
      </c>
      <c r="C751" s="10" t="s">
        <v>2722</v>
      </c>
      <c r="D751" s="10" t="s">
        <v>2723</v>
      </c>
      <c r="E751" s="27">
        <v>45853</v>
      </c>
      <c r="F751" s="27">
        <v>45854</v>
      </c>
      <c r="G751" s="28">
        <v>52460000</v>
      </c>
      <c r="H751" s="10">
        <v>10337</v>
      </c>
      <c r="I751" s="28">
        <v>50</v>
      </c>
      <c r="J751" s="10" t="str">
        <f>IF(A751="","",IFERROR(_xlfn.XLOOKUP(H751,'EV 업데이트'!C:C,'EV 업데이트'!Y:Y),""))</f>
        <v>주식회사 아마존카</v>
      </c>
      <c r="K751" s="10" t="str">
        <f>IF(A751="","",IFERROR(_xlfn.XLOOKUP(H751,'EV 업데이트'!C:C,'EV 업데이트'!W:W),""))</f>
        <v>New Model Y RWD</v>
      </c>
      <c r="L751" s="27">
        <f>IF(A751="","",E751+9)</f>
        <v>45862</v>
      </c>
      <c r="M751" s="10" t="str">
        <f>IF(B751="","",_xlfn.XLOOKUP(H751,'EV 업데이트'!C:C,'EV 업데이트'!G:G))</f>
        <v>지급신청(출고)</v>
      </c>
      <c r="N751" s="10" t="s">
        <v>247</v>
      </c>
      <c r="O751" s="10" t="s">
        <v>587</v>
      </c>
    </row>
    <row r="752" spans="1:15" hidden="1">
      <c r="A752" s="27">
        <v>45856</v>
      </c>
      <c r="B752" s="10" t="s">
        <v>2724</v>
      </c>
      <c r="C752" s="10" t="s">
        <v>2725</v>
      </c>
      <c r="D752" s="10" t="s">
        <v>2726</v>
      </c>
      <c r="E752" s="27">
        <v>45853</v>
      </c>
      <c r="F752" s="27">
        <v>45854</v>
      </c>
      <c r="G752" s="28">
        <v>52460000</v>
      </c>
      <c r="H752" s="10">
        <v>10360</v>
      </c>
      <c r="I752" s="28">
        <v>42</v>
      </c>
      <c r="J752" s="10" t="str">
        <f>IF(A752="","",IFERROR(_xlfn.XLOOKUP(H752,'EV 업데이트'!C:C,'EV 업데이트'!Y:Y),""))</f>
        <v>주식회사 아마존카</v>
      </c>
      <c r="K752" s="10" t="str">
        <f>IF(A752="","",IFERROR(_xlfn.XLOOKUP(H752,'EV 업데이트'!C:C,'EV 업데이트'!W:W),""))</f>
        <v>New Model Y RWD</v>
      </c>
      <c r="L752" s="27">
        <f>IF(A752="","",E752+9)</f>
        <v>45862</v>
      </c>
      <c r="M752" s="10" t="str">
        <f>IF(B752="","",_xlfn.XLOOKUP(H752,'EV 업데이트'!C:C,'EV 업데이트'!G:G))</f>
        <v>지급신청(출고)</v>
      </c>
      <c r="N752" s="10" t="s">
        <v>247</v>
      </c>
      <c r="O752" s="10" t="s">
        <v>587</v>
      </c>
    </row>
    <row r="753" spans="1:15" hidden="1">
      <c r="A753" s="27">
        <v>45856</v>
      </c>
      <c r="B753" s="10" t="s">
        <v>2727</v>
      </c>
      <c r="C753" s="10" t="s">
        <v>2728</v>
      </c>
      <c r="D753" s="10" t="s">
        <v>2729</v>
      </c>
      <c r="E753" s="27">
        <v>45853</v>
      </c>
      <c r="F753" s="27">
        <v>45854</v>
      </c>
      <c r="G753" s="28">
        <v>52460000</v>
      </c>
      <c r="H753" s="10">
        <v>10337</v>
      </c>
      <c r="I753" s="28">
        <v>50</v>
      </c>
      <c r="J753" s="10" t="str">
        <f>IF(A753="","",IFERROR(_xlfn.XLOOKUP(H753,'EV 업데이트'!C:C,'EV 업데이트'!Y:Y),""))</f>
        <v>주식회사 아마존카</v>
      </c>
      <c r="K753" s="10" t="str">
        <f>IF(A753="","",IFERROR(_xlfn.XLOOKUP(H753,'EV 업데이트'!C:C,'EV 업데이트'!W:W),""))</f>
        <v>New Model Y RWD</v>
      </c>
      <c r="L753" s="27">
        <f>IF(A753="","",E753+9)</f>
        <v>45862</v>
      </c>
      <c r="M753" s="10" t="str">
        <f>IF(B753="","",_xlfn.XLOOKUP(H753,'EV 업데이트'!C:C,'EV 업데이트'!G:G))</f>
        <v>지급신청(출고)</v>
      </c>
      <c r="N753" s="10" t="s">
        <v>247</v>
      </c>
      <c r="O753" s="10" t="s">
        <v>587</v>
      </c>
    </row>
    <row r="754" spans="1:15" hidden="1">
      <c r="A754" s="27">
        <v>45856</v>
      </c>
      <c r="B754" s="10" t="s">
        <v>2730</v>
      </c>
      <c r="C754" s="10" t="s">
        <v>2731</v>
      </c>
      <c r="D754" s="10" t="s">
        <v>2732</v>
      </c>
      <c r="E754" s="27">
        <v>45853</v>
      </c>
      <c r="F754" s="27">
        <v>45854</v>
      </c>
      <c r="G754" s="28">
        <v>52460000</v>
      </c>
      <c r="H754" s="10">
        <v>10337</v>
      </c>
      <c r="I754" s="28">
        <v>50</v>
      </c>
      <c r="J754" s="10" t="str">
        <f>IF(A754="","",IFERROR(_xlfn.XLOOKUP(H754,'EV 업데이트'!C:C,'EV 업데이트'!Y:Y),""))</f>
        <v>주식회사 아마존카</v>
      </c>
      <c r="K754" s="10" t="str">
        <f>IF(A754="","",IFERROR(_xlfn.XLOOKUP(H754,'EV 업데이트'!C:C,'EV 업데이트'!W:W),""))</f>
        <v>New Model Y RWD</v>
      </c>
      <c r="L754" s="27">
        <f>IF(A754="","",E754+9)</f>
        <v>45862</v>
      </c>
      <c r="M754" s="10" t="str">
        <f>IF(B754="","",_xlfn.XLOOKUP(H754,'EV 업데이트'!C:C,'EV 업데이트'!G:G))</f>
        <v>지급신청(출고)</v>
      </c>
      <c r="N754" s="10" t="s">
        <v>247</v>
      </c>
      <c r="O754" s="10" t="s">
        <v>587</v>
      </c>
    </row>
    <row r="755" spans="1:15" hidden="1">
      <c r="A755" s="27">
        <v>45856</v>
      </c>
      <c r="B755" s="10" t="s">
        <v>2733</v>
      </c>
      <c r="C755" s="10" t="s">
        <v>2734</v>
      </c>
      <c r="D755" s="10" t="s">
        <v>2735</v>
      </c>
      <c r="E755" s="27">
        <v>45853</v>
      </c>
      <c r="F755" s="27">
        <v>45854</v>
      </c>
      <c r="G755" s="28">
        <v>52460000</v>
      </c>
      <c r="H755" s="10">
        <v>10360</v>
      </c>
      <c r="I755" s="28">
        <v>42</v>
      </c>
      <c r="J755" s="10" t="str">
        <f>IF(A755="","",IFERROR(_xlfn.XLOOKUP(H755,'EV 업데이트'!C:C,'EV 업데이트'!Y:Y),""))</f>
        <v>주식회사 아마존카</v>
      </c>
      <c r="K755" s="10" t="str">
        <f>IF(A755="","",IFERROR(_xlfn.XLOOKUP(H755,'EV 업데이트'!C:C,'EV 업데이트'!W:W),""))</f>
        <v>New Model Y RWD</v>
      </c>
      <c r="L755" s="27">
        <f>IF(A755="","",E755+9)</f>
        <v>45862</v>
      </c>
      <c r="M755" s="10" t="str">
        <f>IF(B755="","",_xlfn.XLOOKUP(H755,'EV 업데이트'!C:C,'EV 업데이트'!G:G))</f>
        <v>지급신청(출고)</v>
      </c>
      <c r="N755" s="10" t="s">
        <v>247</v>
      </c>
      <c r="O755" s="10" t="s">
        <v>587</v>
      </c>
    </row>
    <row r="756" spans="1:15" hidden="1">
      <c r="A756" s="27">
        <v>45856</v>
      </c>
      <c r="B756" s="10" t="s">
        <v>2736</v>
      </c>
      <c r="C756" s="10" t="s">
        <v>2737</v>
      </c>
      <c r="D756" s="10" t="s">
        <v>2738</v>
      </c>
      <c r="E756" s="27">
        <v>45853</v>
      </c>
      <c r="F756" s="27">
        <v>45854</v>
      </c>
      <c r="G756" s="28">
        <v>52460000</v>
      </c>
      <c r="H756" s="10">
        <v>10360</v>
      </c>
      <c r="I756" s="28">
        <v>42</v>
      </c>
      <c r="J756" s="10" t="str">
        <f>IF(A756="","",IFERROR(_xlfn.XLOOKUP(H756,'EV 업데이트'!C:C,'EV 업데이트'!Y:Y),""))</f>
        <v>주식회사 아마존카</v>
      </c>
      <c r="K756" s="10" t="str">
        <f>IF(A756="","",IFERROR(_xlfn.XLOOKUP(H756,'EV 업데이트'!C:C,'EV 업데이트'!W:W),""))</f>
        <v>New Model Y RWD</v>
      </c>
      <c r="L756" s="27">
        <f>IF(A756="","",E756+9)</f>
        <v>45862</v>
      </c>
      <c r="M756" s="10" t="str">
        <f>IF(B756="","",_xlfn.XLOOKUP(H756,'EV 업데이트'!C:C,'EV 업데이트'!G:G))</f>
        <v>지급신청(출고)</v>
      </c>
      <c r="N756" s="10" t="s">
        <v>247</v>
      </c>
      <c r="O756" s="10" t="s">
        <v>587</v>
      </c>
    </row>
    <row r="757" spans="1:15" hidden="1">
      <c r="A757" s="27">
        <v>45856</v>
      </c>
      <c r="B757" s="10" t="s">
        <v>2739</v>
      </c>
      <c r="C757" s="10" t="s">
        <v>2740</v>
      </c>
      <c r="D757" s="10" t="s">
        <v>2741</v>
      </c>
      <c r="E757" s="27">
        <v>45853</v>
      </c>
      <c r="F757" s="27">
        <v>45854</v>
      </c>
      <c r="G757" s="28">
        <v>53746000</v>
      </c>
      <c r="H757" s="10">
        <v>10360</v>
      </c>
      <c r="I757" s="28">
        <v>42</v>
      </c>
      <c r="J757" s="10" t="str">
        <f>IF(A757="","",IFERROR(_xlfn.XLOOKUP(H757,'EV 업데이트'!C:C,'EV 업데이트'!Y:Y),""))</f>
        <v>주식회사 아마존카</v>
      </c>
      <c r="K757" s="10" t="str">
        <f>IF(A757="","",IFERROR(_xlfn.XLOOKUP(H757,'EV 업데이트'!C:C,'EV 업데이트'!W:W),""))</f>
        <v>New Model Y RWD</v>
      </c>
      <c r="L757" s="27">
        <f>IF(A757="","",E757+9)</f>
        <v>45862</v>
      </c>
      <c r="M757" s="10" t="str">
        <f>IF(B757="","",_xlfn.XLOOKUP(H757,'EV 업데이트'!C:C,'EV 업데이트'!G:G))</f>
        <v>지급신청(출고)</v>
      </c>
      <c r="N757" s="10" t="s">
        <v>247</v>
      </c>
      <c r="O757" s="10" t="s">
        <v>587</v>
      </c>
    </row>
    <row r="758" spans="1:15" hidden="1">
      <c r="A758" s="27">
        <v>45856</v>
      </c>
      <c r="B758" s="10" t="s">
        <v>2742</v>
      </c>
      <c r="C758" s="10" t="s">
        <v>2743</v>
      </c>
      <c r="D758" s="10" t="s">
        <v>2744</v>
      </c>
      <c r="E758" s="27">
        <v>45853</v>
      </c>
      <c r="F758" s="27">
        <v>45854</v>
      </c>
      <c r="G758" s="28">
        <v>53746000</v>
      </c>
      <c r="H758" s="10">
        <v>10360</v>
      </c>
      <c r="I758" s="28">
        <v>42</v>
      </c>
      <c r="J758" s="10" t="str">
        <f>IF(A758="","",IFERROR(_xlfn.XLOOKUP(H758,'EV 업데이트'!C:C,'EV 업데이트'!Y:Y),""))</f>
        <v>주식회사 아마존카</v>
      </c>
      <c r="K758" s="10" t="str">
        <f>IF(A758="","",IFERROR(_xlfn.XLOOKUP(H758,'EV 업데이트'!C:C,'EV 업데이트'!W:W),""))</f>
        <v>New Model Y RWD</v>
      </c>
      <c r="L758" s="27">
        <f>IF(A758="","",E758+9)</f>
        <v>45862</v>
      </c>
      <c r="M758" s="10" t="str">
        <f>IF(B758="","",_xlfn.XLOOKUP(H758,'EV 업데이트'!C:C,'EV 업데이트'!G:G))</f>
        <v>지급신청(출고)</v>
      </c>
      <c r="N758" s="10" t="s">
        <v>247</v>
      </c>
      <c r="O758" s="10" t="s">
        <v>587</v>
      </c>
    </row>
    <row r="759" spans="1:15" hidden="1">
      <c r="A759" s="27">
        <v>45856</v>
      </c>
      <c r="B759" s="10" t="s">
        <v>2745</v>
      </c>
      <c r="C759" s="10" t="s">
        <v>2746</v>
      </c>
      <c r="D759" s="10" t="s">
        <v>2747</v>
      </c>
      <c r="E759" s="27">
        <v>45853</v>
      </c>
      <c r="F759" s="27">
        <v>45854</v>
      </c>
      <c r="G759" s="28">
        <v>53746000</v>
      </c>
      <c r="H759" s="10">
        <v>10337</v>
      </c>
      <c r="I759" s="28">
        <v>50</v>
      </c>
      <c r="J759" s="10" t="str">
        <f>IF(A759="","",IFERROR(_xlfn.XLOOKUP(H759,'EV 업데이트'!C:C,'EV 업데이트'!Y:Y),""))</f>
        <v>주식회사 아마존카</v>
      </c>
      <c r="K759" s="10" t="str">
        <f>IF(A759="","",IFERROR(_xlfn.XLOOKUP(H759,'EV 업데이트'!C:C,'EV 업데이트'!W:W),""))</f>
        <v>New Model Y RWD</v>
      </c>
      <c r="L759" s="27">
        <f>IF(A759="","",E759+9)</f>
        <v>45862</v>
      </c>
      <c r="M759" s="10" t="str">
        <f>IF(B759="","",_xlfn.XLOOKUP(H759,'EV 업데이트'!C:C,'EV 업데이트'!G:G))</f>
        <v>지급신청(출고)</v>
      </c>
      <c r="N759" s="10" t="s">
        <v>247</v>
      </c>
      <c r="O759" s="10" t="s">
        <v>587</v>
      </c>
    </row>
    <row r="760" spans="1:15" hidden="1">
      <c r="A760" s="27">
        <v>45856</v>
      </c>
      <c r="B760" s="10" t="s">
        <v>2748</v>
      </c>
      <c r="C760" s="10" t="s">
        <v>2749</v>
      </c>
      <c r="D760" s="10" t="s">
        <v>2750</v>
      </c>
      <c r="E760" s="27">
        <v>45853</v>
      </c>
      <c r="F760" s="27">
        <v>45854</v>
      </c>
      <c r="G760" s="28">
        <v>52460000</v>
      </c>
      <c r="H760" s="10">
        <v>10337</v>
      </c>
      <c r="I760" s="28">
        <v>50</v>
      </c>
      <c r="J760" s="10" t="str">
        <f>IF(A760="","",IFERROR(_xlfn.XLOOKUP(H760,'EV 업데이트'!C:C,'EV 업데이트'!Y:Y),""))</f>
        <v>주식회사 아마존카</v>
      </c>
      <c r="K760" s="10" t="str">
        <f>IF(A760="","",IFERROR(_xlfn.XLOOKUP(H760,'EV 업데이트'!C:C,'EV 업데이트'!W:W),""))</f>
        <v>New Model Y RWD</v>
      </c>
      <c r="L760" s="27">
        <f>IF(A760="","",E760+9)</f>
        <v>45862</v>
      </c>
      <c r="M760" s="10" t="str">
        <f>IF(B760="","",_xlfn.XLOOKUP(H760,'EV 업데이트'!C:C,'EV 업데이트'!G:G))</f>
        <v>지급신청(출고)</v>
      </c>
      <c r="N760" s="10" t="s">
        <v>247</v>
      </c>
      <c r="O760" s="10" t="s">
        <v>587</v>
      </c>
    </row>
    <row r="761" spans="1:15" hidden="1">
      <c r="A761" s="27">
        <v>45856</v>
      </c>
      <c r="B761" s="10" t="s">
        <v>459</v>
      </c>
      <c r="C761" s="10" t="s">
        <v>2751</v>
      </c>
      <c r="D761" s="10" t="s">
        <v>2752</v>
      </c>
      <c r="E761" s="27">
        <v>45853</v>
      </c>
      <c r="F761" s="27">
        <v>45854</v>
      </c>
      <c r="G761" s="28">
        <v>55032000</v>
      </c>
      <c r="H761" s="10">
        <v>10386</v>
      </c>
      <c r="I761" s="28">
        <v>1</v>
      </c>
      <c r="J761" s="10" t="str">
        <f>IF(A761="","",IFERROR(_xlfn.XLOOKUP(H761,'EV 업데이트'!C:C,'EV 업데이트'!Y:Y),""))</f>
        <v>주식회사 아마존카</v>
      </c>
      <c r="K761" s="10" t="str">
        <f>IF(A761="","",IFERROR(_xlfn.XLOOKUP(H761,'EV 업데이트'!C:C,'EV 업데이트'!W:W),""))</f>
        <v>New Model Y RWD</v>
      </c>
      <c r="L761" s="27">
        <f>IF(A761="","",E761+9)</f>
        <v>45862</v>
      </c>
      <c r="M761" s="10" t="str">
        <f>IF(B761="","",_xlfn.XLOOKUP(H761,'EV 업데이트'!C:C,'EV 업데이트'!G:G))</f>
        <v>지급신청(출고)</v>
      </c>
      <c r="N761" s="10" t="s">
        <v>247</v>
      </c>
      <c r="O761" s="10" t="s">
        <v>587</v>
      </c>
    </row>
    <row r="762" spans="1:15" hidden="1">
      <c r="A762" s="27">
        <v>45856</v>
      </c>
      <c r="B762" s="10" t="s">
        <v>2753</v>
      </c>
      <c r="C762" s="10" t="s">
        <v>2754</v>
      </c>
      <c r="D762" s="10" t="s">
        <v>2755</v>
      </c>
      <c r="E762" s="27">
        <v>45853</v>
      </c>
      <c r="F762" s="27">
        <v>45854</v>
      </c>
      <c r="G762" s="28">
        <v>52460000</v>
      </c>
      <c r="H762" s="10">
        <v>10337</v>
      </c>
      <c r="I762" s="28">
        <v>50</v>
      </c>
      <c r="J762" s="10" t="str">
        <f>IF(A762="","",IFERROR(_xlfn.XLOOKUP(H762,'EV 업데이트'!C:C,'EV 업데이트'!Y:Y),""))</f>
        <v>주식회사 아마존카</v>
      </c>
      <c r="K762" s="10" t="str">
        <f>IF(A762="","",IFERROR(_xlfn.XLOOKUP(H762,'EV 업데이트'!C:C,'EV 업데이트'!W:W),""))</f>
        <v>New Model Y RWD</v>
      </c>
      <c r="L762" s="27">
        <f>IF(A762="","",E762+9)</f>
        <v>45862</v>
      </c>
      <c r="M762" s="10" t="str">
        <f>IF(B762="","",_xlfn.XLOOKUP(H762,'EV 업데이트'!C:C,'EV 업데이트'!G:G))</f>
        <v>지급신청(출고)</v>
      </c>
      <c r="N762" s="10" t="s">
        <v>247</v>
      </c>
      <c r="O762" s="10" t="s">
        <v>587</v>
      </c>
    </row>
    <row r="763" spans="1:15" hidden="1">
      <c r="A763" s="27">
        <v>45856</v>
      </c>
      <c r="B763" s="10" t="s">
        <v>461</v>
      </c>
      <c r="C763" s="10" t="s">
        <v>2756</v>
      </c>
      <c r="D763" s="10" t="s">
        <v>2757</v>
      </c>
      <c r="E763" s="27">
        <v>45853</v>
      </c>
      <c r="F763" s="27">
        <v>45854</v>
      </c>
      <c r="G763" s="28">
        <v>53746000</v>
      </c>
      <c r="H763" s="10">
        <v>10476</v>
      </c>
      <c r="I763" s="28">
        <v>1</v>
      </c>
      <c r="J763" s="10" t="str">
        <f>IF(A763="","",IFERROR(_xlfn.XLOOKUP(H763,'EV 업데이트'!C:C,'EV 업데이트'!Y:Y),""))</f>
        <v>주식회사 아마존카</v>
      </c>
      <c r="K763" s="10" t="str">
        <f>IF(A763="","",IFERROR(_xlfn.XLOOKUP(H763,'EV 업데이트'!C:C,'EV 업데이트'!W:W),""))</f>
        <v>New Model Y RWD</v>
      </c>
      <c r="L763" s="27">
        <f>IF(A763="","",E763+9)</f>
        <v>45862</v>
      </c>
      <c r="M763" s="10" t="str">
        <f>IF(B763="","",_xlfn.XLOOKUP(H763,'EV 업데이트'!C:C,'EV 업데이트'!G:G))</f>
        <v>지급신청(출고)</v>
      </c>
      <c r="N763" s="10" t="s">
        <v>247</v>
      </c>
      <c r="O763" s="10" t="s">
        <v>587</v>
      </c>
    </row>
    <row r="764" spans="1:15" hidden="1">
      <c r="A764" s="27">
        <v>45856</v>
      </c>
      <c r="B764" s="10" t="s">
        <v>2758</v>
      </c>
      <c r="C764" s="10" t="s">
        <v>2759</v>
      </c>
      <c r="D764" s="10" t="s">
        <v>2760</v>
      </c>
      <c r="E764" s="27">
        <v>45853</v>
      </c>
      <c r="F764" s="27">
        <v>45854</v>
      </c>
      <c r="G764" s="28">
        <v>52460000</v>
      </c>
      <c r="H764" s="10">
        <v>10360</v>
      </c>
      <c r="I764" s="28">
        <v>42</v>
      </c>
      <c r="J764" s="10" t="str">
        <f>IF(A764="","",IFERROR(_xlfn.XLOOKUP(H764,'EV 업데이트'!C:C,'EV 업데이트'!Y:Y),""))</f>
        <v>주식회사 아마존카</v>
      </c>
      <c r="K764" s="10" t="str">
        <f>IF(A764="","",IFERROR(_xlfn.XLOOKUP(H764,'EV 업데이트'!C:C,'EV 업데이트'!W:W),""))</f>
        <v>New Model Y RWD</v>
      </c>
      <c r="L764" s="27">
        <f>IF(A764="","",E764+9)</f>
        <v>45862</v>
      </c>
      <c r="M764" s="10" t="str">
        <f>IF(B764="","",_xlfn.XLOOKUP(H764,'EV 업데이트'!C:C,'EV 업데이트'!G:G))</f>
        <v>지급신청(출고)</v>
      </c>
      <c r="N764" s="10" t="s">
        <v>247</v>
      </c>
      <c r="O764" s="10" t="s">
        <v>587</v>
      </c>
    </row>
    <row r="765" spans="1:15" hidden="1">
      <c r="A765" s="27">
        <v>45856</v>
      </c>
      <c r="B765" s="10" t="s">
        <v>2761</v>
      </c>
      <c r="C765" s="10" t="s">
        <v>2762</v>
      </c>
      <c r="D765" s="10" t="s">
        <v>2763</v>
      </c>
      <c r="E765" s="27">
        <v>45853</v>
      </c>
      <c r="F765" s="27">
        <v>45854</v>
      </c>
      <c r="G765" s="28">
        <v>53746000</v>
      </c>
      <c r="H765" s="10">
        <v>10360</v>
      </c>
      <c r="I765" s="28">
        <v>42</v>
      </c>
      <c r="J765" s="10" t="str">
        <f>IF(A765="","",IFERROR(_xlfn.XLOOKUP(H765,'EV 업데이트'!C:C,'EV 업데이트'!Y:Y),""))</f>
        <v>주식회사 아마존카</v>
      </c>
      <c r="K765" s="10" t="str">
        <f>IF(A765="","",IFERROR(_xlfn.XLOOKUP(H765,'EV 업데이트'!C:C,'EV 업데이트'!W:W),""))</f>
        <v>New Model Y RWD</v>
      </c>
      <c r="L765" s="27">
        <f>IF(A765="","",E765+9)</f>
        <v>45862</v>
      </c>
      <c r="M765" s="10" t="str">
        <f>IF(B765="","",_xlfn.XLOOKUP(H765,'EV 업데이트'!C:C,'EV 업데이트'!G:G))</f>
        <v>지급신청(출고)</v>
      </c>
      <c r="N765" s="10" t="s">
        <v>247</v>
      </c>
      <c r="O765" s="10" t="s">
        <v>587</v>
      </c>
    </row>
    <row r="766" spans="1:15" hidden="1">
      <c r="A766" s="27">
        <v>45856</v>
      </c>
      <c r="B766" s="10" t="s">
        <v>453</v>
      </c>
      <c r="C766" s="10" t="s">
        <v>2764</v>
      </c>
      <c r="D766" s="10" t="s">
        <v>2765</v>
      </c>
      <c r="E766" s="27">
        <v>45853</v>
      </c>
      <c r="F766" s="27">
        <v>45854</v>
      </c>
      <c r="G766" s="28">
        <v>55032000</v>
      </c>
      <c r="H766" s="10">
        <v>10380</v>
      </c>
      <c r="I766" s="28">
        <v>1</v>
      </c>
      <c r="J766" s="10" t="str">
        <f>IF(A766="","",IFERROR(_xlfn.XLOOKUP(H766,'EV 업데이트'!C:C,'EV 업데이트'!Y:Y),""))</f>
        <v>주식회사 아마존카</v>
      </c>
      <c r="K766" s="10" t="str">
        <f>IF(A766="","",IFERROR(_xlfn.XLOOKUP(H766,'EV 업데이트'!C:C,'EV 업데이트'!W:W),""))</f>
        <v>New Model Y RWD</v>
      </c>
      <c r="L766" s="27">
        <f>IF(A766="","",E766+9)</f>
        <v>45862</v>
      </c>
      <c r="M766" s="10" t="str">
        <f>IF(B766="","",_xlfn.XLOOKUP(H766,'EV 업데이트'!C:C,'EV 업데이트'!G:G))</f>
        <v>지급신청(출고)</v>
      </c>
      <c r="N766" s="10" t="s">
        <v>247</v>
      </c>
      <c r="O766" s="10" t="s">
        <v>587</v>
      </c>
    </row>
    <row r="767" spans="1:15" hidden="1">
      <c r="A767" s="27">
        <v>45856</v>
      </c>
      <c r="B767" s="10" t="s">
        <v>2766</v>
      </c>
      <c r="C767" s="10" t="s">
        <v>2767</v>
      </c>
      <c r="D767" s="10" t="s">
        <v>2768</v>
      </c>
      <c r="E767" s="27">
        <v>45853</v>
      </c>
      <c r="F767" s="27">
        <v>45854</v>
      </c>
      <c r="G767" s="28">
        <v>53746000</v>
      </c>
      <c r="H767" s="10">
        <v>10360</v>
      </c>
      <c r="I767" s="28">
        <v>42</v>
      </c>
      <c r="J767" s="10" t="str">
        <f>IF(A767="","",IFERROR(_xlfn.XLOOKUP(H767,'EV 업데이트'!C:C,'EV 업데이트'!Y:Y),""))</f>
        <v>주식회사 아마존카</v>
      </c>
      <c r="K767" s="10" t="str">
        <f>IF(A767="","",IFERROR(_xlfn.XLOOKUP(H767,'EV 업데이트'!C:C,'EV 업데이트'!W:W),""))</f>
        <v>New Model Y RWD</v>
      </c>
      <c r="L767" s="27">
        <f>IF(A767="","",E767+9)</f>
        <v>45862</v>
      </c>
      <c r="M767" s="10" t="str">
        <f>IF(B767="","",_xlfn.XLOOKUP(H767,'EV 업데이트'!C:C,'EV 업데이트'!G:G))</f>
        <v>지급신청(출고)</v>
      </c>
      <c r="N767" s="10" t="s">
        <v>247</v>
      </c>
      <c r="O767" s="10" t="s">
        <v>587</v>
      </c>
    </row>
    <row r="768" spans="1:15" hidden="1">
      <c r="A768" s="27">
        <v>45856</v>
      </c>
      <c r="B768" s="10" t="s">
        <v>2769</v>
      </c>
      <c r="C768" s="10" t="s">
        <v>2770</v>
      </c>
      <c r="D768" s="10" t="s">
        <v>2771</v>
      </c>
      <c r="E768" s="27">
        <v>45853</v>
      </c>
      <c r="F768" s="27">
        <v>45854</v>
      </c>
      <c r="G768" s="28">
        <v>53746000</v>
      </c>
      <c r="H768" s="10">
        <v>10337</v>
      </c>
      <c r="I768" s="28">
        <v>50</v>
      </c>
      <c r="J768" s="10" t="str">
        <f>IF(A768="","",IFERROR(_xlfn.XLOOKUP(H768,'EV 업데이트'!C:C,'EV 업데이트'!Y:Y),""))</f>
        <v>주식회사 아마존카</v>
      </c>
      <c r="K768" s="10" t="str">
        <f>IF(A768="","",IFERROR(_xlfn.XLOOKUP(H768,'EV 업데이트'!C:C,'EV 업데이트'!W:W),""))</f>
        <v>New Model Y RWD</v>
      </c>
      <c r="L768" s="27">
        <f>IF(A768="","",E768+9)</f>
        <v>45862</v>
      </c>
      <c r="M768" s="10" t="str">
        <f>IF(B768="","",_xlfn.XLOOKUP(H768,'EV 업데이트'!C:C,'EV 업데이트'!G:G))</f>
        <v>지급신청(출고)</v>
      </c>
      <c r="N768" s="10" t="s">
        <v>247</v>
      </c>
      <c r="O768" s="10" t="s">
        <v>587</v>
      </c>
    </row>
    <row r="769" spans="1:15" hidden="1">
      <c r="A769" s="27">
        <v>45856</v>
      </c>
      <c r="B769" s="10" t="s">
        <v>2772</v>
      </c>
      <c r="C769" s="10" t="s">
        <v>2773</v>
      </c>
      <c r="D769" s="10" t="s">
        <v>2774</v>
      </c>
      <c r="E769" s="27">
        <v>45853</v>
      </c>
      <c r="F769" s="27">
        <v>45854</v>
      </c>
      <c r="G769" s="28">
        <v>52460000</v>
      </c>
      <c r="H769" s="10">
        <v>10337</v>
      </c>
      <c r="I769" s="28">
        <v>50</v>
      </c>
      <c r="J769" s="10" t="str">
        <f>IF(A769="","",IFERROR(_xlfn.XLOOKUP(H769,'EV 업데이트'!C:C,'EV 업데이트'!Y:Y),""))</f>
        <v>주식회사 아마존카</v>
      </c>
      <c r="K769" s="10" t="str">
        <f>IF(A769="","",IFERROR(_xlfn.XLOOKUP(H769,'EV 업데이트'!C:C,'EV 업데이트'!W:W),""))</f>
        <v>New Model Y RWD</v>
      </c>
      <c r="L769" s="27">
        <f>IF(A769="","",E769+9)</f>
        <v>45862</v>
      </c>
      <c r="M769" s="10" t="str">
        <f>IF(B769="","",_xlfn.XLOOKUP(H769,'EV 업데이트'!C:C,'EV 업데이트'!G:G))</f>
        <v>지급신청(출고)</v>
      </c>
      <c r="N769" s="10" t="s">
        <v>247</v>
      </c>
      <c r="O769" s="10" t="s">
        <v>587</v>
      </c>
    </row>
    <row r="770" spans="1:15" hidden="1">
      <c r="A770" s="27">
        <v>45856</v>
      </c>
      <c r="B770" s="10" t="s">
        <v>2775</v>
      </c>
      <c r="C770" s="10" t="s">
        <v>2776</v>
      </c>
      <c r="D770" s="10" t="s">
        <v>2777</v>
      </c>
      <c r="E770" s="27">
        <v>45853</v>
      </c>
      <c r="F770" s="27">
        <v>45854</v>
      </c>
      <c r="G770" s="28">
        <v>53746000</v>
      </c>
      <c r="H770" s="10">
        <v>10360</v>
      </c>
      <c r="I770" s="28">
        <v>42</v>
      </c>
      <c r="J770" s="10" t="str">
        <f>IF(A770="","",IFERROR(_xlfn.XLOOKUP(H770,'EV 업데이트'!C:C,'EV 업데이트'!Y:Y),""))</f>
        <v>주식회사 아마존카</v>
      </c>
      <c r="K770" s="10" t="str">
        <f>IF(A770="","",IFERROR(_xlfn.XLOOKUP(H770,'EV 업데이트'!C:C,'EV 업데이트'!W:W),""))</f>
        <v>New Model Y RWD</v>
      </c>
      <c r="L770" s="27">
        <f>IF(A770="","",E770+9)</f>
        <v>45862</v>
      </c>
      <c r="M770" s="10" t="str">
        <f>IF(B770="","",_xlfn.XLOOKUP(H770,'EV 업데이트'!C:C,'EV 업데이트'!G:G))</f>
        <v>지급신청(출고)</v>
      </c>
      <c r="N770" s="10" t="s">
        <v>247</v>
      </c>
      <c r="O770" s="10" t="s">
        <v>587</v>
      </c>
    </row>
    <row r="771" spans="1:15" hidden="1">
      <c r="A771" s="27">
        <v>45856</v>
      </c>
      <c r="B771" s="10" t="s">
        <v>2778</v>
      </c>
      <c r="C771" s="10" t="s">
        <v>2779</v>
      </c>
      <c r="D771" s="10" t="s">
        <v>2780</v>
      </c>
      <c r="E771" s="27">
        <v>45853</v>
      </c>
      <c r="F771" s="27">
        <v>45854</v>
      </c>
      <c r="G771" s="28">
        <v>52460000</v>
      </c>
      <c r="H771" s="10">
        <v>10337</v>
      </c>
      <c r="I771" s="28">
        <v>50</v>
      </c>
      <c r="J771" s="10" t="str">
        <f>IF(A771="","",IFERROR(_xlfn.XLOOKUP(H771,'EV 업데이트'!C:C,'EV 업데이트'!Y:Y),""))</f>
        <v>주식회사 아마존카</v>
      </c>
      <c r="K771" s="10" t="str">
        <f>IF(A771="","",IFERROR(_xlfn.XLOOKUP(H771,'EV 업데이트'!C:C,'EV 업데이트'!W:W),""))</f>
        <v>New Model Y RWD</v>
      </c>
      <c r="L771" s="27">
        <f>IF(A771="","",E771+9)</f>
        <v>45862</v>
      </c>
      <c r="M771" s="10" t="str">
        <f>IF(B771="","",_xlfn.XLOOKUP(H771,'EV 업데이트'!C:C,'EV 업데이트'!G:G))</f>
        <v>지급신청(출고)</v>
      </c>
      <c r="N771" s="10" t="s">
        <v>247</v>
      </c>
      <c r="O771" s="10" t="s">
        <v>587</v>
      </c>
    </row>
    <row r="772" spans="1:15" hidden="1">
      <c r="A772" s="27">
        <v>45856</v>
      </c>
      <c r="B772" s="10" t="s">
        <v>2781</v>
      </c>
      <c r="C772" s="10" t="s">
        <v>2782</v>
      </c>
      <c r="D772" s="10" t="s">
        <v>2783</v>
      </c>
      <c r="E772" s="27">
        <v>45853</v>
      </c>
      <c r="F772" s="27">
        <v>45854</v>
      </c>
      <c r="G772" s="28">
        <v>55219000</v>
      </c>
      <c r="H772" s="10">
        <v>10360</v>
      </c>
      <c r="I772" s="28">
        <v>42</v>
      </c>
      <c r="J772" s="10" t="str">
        <f>IF(A772="","",IFERROR(_xlfn.XLOOKUP(H772,'EV 업데이트'!C:C,'EV 업데이트'!Y:Y),""))</f>
        <v>주식회사 아마존카</v>
      </c>
      <c r="K772" s="10" t="str">
        <f>IF(A772="","",IFERROR(_xlfn.XLOOKUP(H772,'EV 업데이트'!C:C,'EV 업데이트'!W:W),""))</f>
        <v>New Model Y RWD</v>
      </c>
      <c r="L772" s="27">
        <f>IF(A772="","",E772+9)</f>
        <v>45862</v>
      </c>
      <c r="M772" s="10" t="str">
        <f>IF(B772="","",_xlfn.XLOOKUP(H772,'EV 업데이트'!C:C,'EV 업데이트'!G:G))</f>
        <v>지급신청(출고)</v>
      </c>
      <c r="N772" s="10" t="s">
        <v>247</v>
      </c>
      <c r="O772" s="10" t="s">
        <v>587</v>
      </c>
    </row>
    <row r="773" spans="1:15" hidden="1">
      <c r="A773" s="27">
        <v>45856</v>
      </c>
      <c r="B773" s="10" t="s">
        <v>2784</v>
      </c>
      <c r="C773" s="10" t="s">
        <v>2785</v>
      </c>
      <c r="D773" s="10" t="s">
        <v>2786</v>
      </c>
      <c r="E773" s="27">
        <v>45853</v>
      </c>
      <c r="F773" s="27">
        <v>45854</v>
      </c>
      <c r="G773" s="28">
        <v>53746000</v>
      </c>
      <c r="H773" s="10">
        <v>10360</v>
      </c>
      <c r="I773" s="28">
        <v>42</v>
      </c>
      <c r="J773" s="10" t="str">
        <f>IF(A773="","",IFERROR(_xlfn.XLOOKUP(H773,'EV 업데이트'!C:C,'EV 업데이트'!Y:Y),""))</f>
        <v>주식회사 아마존카</v>
      </c>
      <c r="K773" s="10" t="str">
        <f>IF(A773="","",IFERROR(_xlfn.XLOOKUP(H773,'EV 업데이트'!C:C,'EV 업데이트'!W:W),""))</f>
        <v>New Model Y RWD</v>
      </c>
      <c r="L773" s="27">
        <f>IF(A773="","",E773+9)</f>
        <v>45862</v>
      </c>
      <c r="M773" s="10" t="str">
        <f>IF(B773="","",_xlfn.XLOOKUP(H773,'EV 업데이트'!C:C,'EV 업데이트'!G:G))</f>
        <v>지급신청(출고)</v>
      </c>
      <c r="N773" s="10" t="s">
        <v>247</v>
      </c>
      <c r="O773" s="10" t="s">
        <v>587</v>
      </c>
    </row>
    <row r="774" spans="1:15" hidden="1">
      <c r="A774" s="27">
        <v>45856</v>
      </c>
      <c r="B774" s="10" t="s">
        <v>2787</v>
      </c>
      <c r="C774" s="10" t="s">
        <v>2788</v>
      </c>
      <c r="D774" s="10" t="s">
        <v>2789</v>
      </c>
      <c r="E774" s="27">
        <v>45853</v>
      </c>
      <c r="F774" s="27">
        <v>45854</v>
      </c>
      <c r="G774" s="28">
        <v>53746000</v>
      </c>
      <c r="H774" s="10">
        <v>10337</v>
      </c>
      <c r="I774" s="28">
        <v>50</v>
      </c>
      <c r="J774" s="10" t="str">
        <f>IF(A774="","",IFERROR(_xlfn.XLOOKUP(H774,'EV 업데이트'!C:C,'EV 업데이트'!Y:Y),""))</f>
        <v>주식회사 아마존카</v>
      </c>
      <c r="K774" s="10" t="str">
        <f>IF(A774="","",IFERROR(_xlfn.XLOOKUP(H774,'EV 업데이트'!C:C,'EV 업데이트'!W:W),""))</f>
        <v>New Model Y RWD</v>
      </c>
      <c r="L774" s="27">
        <f>IF(A774="","",E774+9)</f>
        <v>45862</v>
      </c>
      <c r="M774" s="10" t="str">
        <f>IF(B774="","",_xlfn.XLOOKUP(H774,'EV 업데이트'!C:C,'EV 업데이트'!G:G))</f>
        <v>지급신청(출고)</v>
      </c>
      <c r="N774" s="10" t="s">
        <v>247</v>
      </c>
      <c r="O774" s="10" t="s">
        <v>587</v>
      </c>
    </row>
    <row r="775" spans="1:15" hidden="1">
      <c r="A775" s="27">
        <v>45856</v>
      </c>
      <c r="B775" s="10" t="s">
        <v>2790</v>
      </c>
      <c r="C775" s="10" t="s">
        <v>2791</v>
      </c>
      <c r="D775" s="10" t="s">
        <v>2792</v>
      </c>
      <c r="E775" s="27">
        <v>45853</v>
      </c>
      <c r="F775" s="27">
        <v>45854</v>
      </c>
      <c r="G775" s="28">
        <v>53746000</v>
      </c>
      <c r="H775" s="10">
        <v>10337</v>
      </c>
      <c r="I775" s="28">
        <v>50</v>
      </c>
      <c r="J775" s="10" t="str">
        <f>IF(A775="","",IFERROR(_xlfn.XLOOKUP(H775,'EV 업데이트'!C:C,'EV 업데이트'!Y:Y),""))</f>
        <v>주식회사 아마존카</v>
      </c>
      <c r="K775" s="10" t="str">
        <f>IF(A775="","",IFERROR(_xlfn.XLOOKUP(H775,'EV 업데이트'!C:C,'EV 업데이트'!W:W),""))</f>
        <v>New Model Y RWD</v>
      </c>
      <c r="L775" s="27">
        <f>IF(A775="","",E775+9)</f>
        <v>45862</v>
      </c>
      <c r="M775" s="10" t="str">
        <f>IF(B775="","",_xlfn.XLOOKUP(H775,'EV 업데이트'!C:C,'EV 업데이트'!G:G))</f>
        <v>지급신청(출고)</v>
      </c>
      <c r="N775" s="10" t="s">
        <v>247</v>
      </c>
      <c r="O775" s="10" t="s">
        <v>587</v>
      </c>
    </row>
    <row r="776" spans="1:15" hidden="1">
      <c r="A776" s="27">
        <v>45856</v>
      </c>
      <c r="B776" s="10" t="s">
        <v>2793</v>
      </c>
      <c r="C776" s="10" t="s">
        <v>2794</v>
      </c>
      <c r="D776" s="10" t="s">
        <v>2795</v>
      </c>
      <c r="E776" s="27">
        <v>45853</v>
      </c>
      <c r="F776" s="27">
        <v>45854</v>
      </c>
      <c r="G776" s="28">
        <v>55032000</v>
      </c>
      <c r="H776" s="10">
        <v>10337</v>
      </c>
      <c r="I776" s="28">
        <v>50</v>
      </c>
      <c r="J776" s="10" t="str">
        <f>IF(A776="","",IFERROR(_xlfn.XLOOKUP(H776,'EV 업데이트'!C:C,'EV 업데이트'!Y:Y),""))</f>
        <v>주식회사 아마존카</v>
      </c>
      <c r="K776" s="10" t="str">
        <f>IF(A776="","",IFERROR(_xlfn.XLOOKUP(H776,'EV 업데이트'!C:C,'EV 업데이트'!W:W),""))</f>
        <v>New Model Y RWD</v>
      </c>
      <c r="L776" s="27">
        <f>IF(A776="","",E776+9)</f>
        <v>45862</v>
      </c>
      <c r="M776" s="10" t="str">
        <f>IF(B776="","",_xlfn.XLOOKUP(H776,'EV 업데이트'!C:C,'EV 업데이트'!G:G))</f>
        <v>지급신청(출고)</v>
      </c>
      <c r="N776" s="10" t="s">
        <v>247</v>
      </c>
      <c r="O776" s="10" t="s">
        <v>587</v>
      </c>
    </row>
    <row r="777" spans="1:15" hidden="1">
      <c r="A777" s="27">
        <v>45856</v>
      </c>
      <c r="B777" s="10" t="s">
        <v>2796</v>
      </c>
      <c r="C777" s="10" t="s">
        <v>2797</v>
      </c>
      <c r="D777" s="10" t="s">
        <v>2798</v>
      </c>
      <c r="E777" s="27">
        <v>45853</v>
      </c>
      <c r="F777" s="27">
        <v>45854</v>
      </c>
      <c r="G777" s="28">
        <v>54389000</v>
      </c>
      <c r="H777" s="10">
        <v>10337</v>
      </c>
      <c r="I777" s="28">
        <v>50</v>
      </c>
      <c r="J777" s="10" t="str">
        <f>IF(A777="","",IFERROR(_xlfn.XLOOKUP(H777,'EV 업데이트'!C:C,'EV 업데이트'!Y:Y),""))</f>
        <v>주식회사 아마존카</v>
      </c>
      <c r="K777" s="10" t="str">
        <f>IF(A777="","",IFERROR(_xlfn.XLOOKUP(H777,'EV 업데이트'!C:C,'EV 업데이트'!W:W),""))</f>
        <v>New Model Y RWD</v>
      </c>
      <c r="L777" s="27">
        <f>IF(A777="","",E777+9)</f>
        <v>45862</v>
      </c>
      <c r="M777" s="10" t="str">
        <f>IF(B777="","",_xlfn.XLOOKUP(H777,'EV 업데이트'!C:C,'EV 업데이트'!G:G))</f>
        <v>지급신청(출고)</v>
      </c>
      <c r="N777" s="10" t="s">
        <v>247</v>
      </c>
      <c r="O777" s="10" t="s">
        <v>587</v>
      </c>
    </row>
    <row r="778" spans="1:15" hidden="1">
      <c r="A778" s="27">
        <v>45856</v>
      </c>
      <c r="B778" s="10" t="s">
        <v>2799</v>
      </c>
      <c r="C778" s="10" t="s">
        <v>2800</v>
      </c>
      <c r="D778" s="10" t="s">
        <v>2801</v>
      </c>
      <c r="E778" s="27">
        <v>45853</v>
      </c>
      <c r="F778" s="27">
        <v>45854</v>
      </c>
      <c r="G778" s="28">
        <v>55032000</v>
      </c>
      <c r="H778" s="10">
        <v>10337</v>
      </c>
      <c r="I778" s="28">
        <v>50</v>
      </c>
      <c r="J778" s="10" t="str">
        <f>IF(A778="","",IFERROR(_xlfn.XLOOKUP(H778,'EV 업데이트'!C:C,'EV 업데이트'!Y:Y),""))</f>
        <v>주식회사 아마존카</v>
      </c>
      <c r="K778" s="10" t="str">
        <f>IF(A778="","",IFERROR(_xlfn.XLOOKUP(H778,'EV 업데이트'!C:C,'EV 업데이트'!W:W),""))</f>
        <v>New Model Y RWD</v>
      </c>
      <c r="L778" s="27">
        <f>IF(A778="","",E778+9)</f>
        <v>45862</v>
      </c>
      <c r="M778" s="10" t="str">
        <f>IF(B778="","",_xlfn.XLOOKUP(H778,'EV 업데이트'!C:C,'EV 업데이트'!G:G))</f>
        <v>지급신청(출고)</v>
      </c>
      <c r="N778" s="10" t="s">
        <v>247</v>
      </c>
      <c r="O778" s="10" t="s">
        <v>587</v>
      </c>
    </row>
    <row r="779" spans="1:15" hidden="1">
      <c r="A779" s="27">
        <v>45856</v>
      </c>
      <c r="B779" s="10" t="s">
        <v>2802</v>
      </c>
      <c r="C779" s="10" t="s">
        <v>2803</v>
      </c>
      <c r="D779" s="10" t="s">
        <v>2804</v>
      </c>
      <c r="E779" s="27">
        <v>45853</v>
      </c>
      <c r="F779" s="27">
        <v>45854</v>
      </c>
      <c r="G779" s="28">
        <v>55219000</v>
      </c>
      <c r="H779" s="10">
        <v>10337</v>
      </c>
      <c r="I779" s="28">
        <v>50</v>
      </c>
      <c r="J779" s="10" t="str">
        <f>IF(A779="","",IFERROR(_xlfn.XLOOKUP(H779,'EV 업데이트'!C:C,'EV 업데이트'!Y:Y),""))</f>
        <v>주식회사 아마존카</v>
      </c>
      <c r="K779" s="10" t="str">
        <f>IF(A779="","",IFERROR(_xlfn.XLOOKUP(H779,'EV 업데이트'!C:C,'EV 업데이트'!W:W),""))</f>
        <v>New Model Y RWD</v>
      </c>
      <c r="L779" s="27">
        <f>IF(A779="","",E779+9)</f>
        <v>45862</v>
      </c>
      <c r="M779" s="10" t="str">
        <f>IF(B779="","",_xlfn.XLOOKUP(H779,'EV 업데이트'!C:C,'EV 업데이트'!G:G))</f>
        <v>지급신청(출고)</v>
      </c>
      <c r="N779" s="10" t="s">
        <v>247</v>
      </c>
      <c r="O779" s="10" t="s">
        <v>587</v>
      </c>
    </row>
    <row r="780" spans="1:15" hidden="1">
      <c r="A780" s="27">
        <v>45856</v>
      </c>
      <c r="B780" s="10" t="s">
        <v>2805</v>
      </c>
      <c r="C780" s="10" t="s">
        <v>2806</v>
      </c>
      <c r="D780" s="10" t="s">
        <v>2807</v>
      </c>
      <c r="E780" s="27">
        <v>45853</v>
      </c>
      <c r="F780" s="27">
        <v>45854</v>
      </c>
      <c r="G780" s="28">
        <v>53746000</v>
      </c>
      <c r="H780" s="10">
        <v>10360</v>
      </c>
      <c r="I780" s="28">
        <v>42</v>
      </c>
      <c r="J780" s="10" t="str">
        <f>IF(A780="","",IFERROR(_xlfn.XLOOKUP(H780,'EV 업데이트'!C:C,'EV 업데이트'!Y:Y),""))</f>
        <v>주식회사 아마존카</v>
      </c>
      <c r="K780" s="10" t="str">
        <f>IF(A780="","",IFERROR(_xlfn.XLOOKUP(H780,'EV 업데이트'!C:C,'EV 업데이트'!W:W),""))</f>
        <v>New Model Y RWD</v>
      </c>
      <c r="L780" s="27">
        <f>IF(A780="","",E780+9)</f>
        <v>45862</v>
      </c>
      <c r="M780" s="10" t="str">
        <f>IF(B780="","",_xlfn.XLOOKUP(H780,'EV 업데이트'!C:C,'EV 업데이트'!G:G))</f>
        <v>지급신청(출고)</v>
      </c>
      <c r="N780" s="10" t="s">
        <v>247</v>
      </c>
      <c r="O780" s="10" t="s">
        <v>587</v>
      </c>
    </row>
    <row r="781" spans="1:15" hidden="1">
      <c r="A781" s="27">
        <v>45856</v>
      </c>
      <c r="B781" s="10" t="s">
        <v>2808</v>
      </c>
      <c r="C781" s="10" t="s">
        <v>2809</v>
      </c>
      <c r="D781" s="10" t="s">
        <v>2810</v>
      </c>
      <c r="E781" s="27">
        <v>45853</v>
      </c>
      <c r="F781" s="27">
        <v>45854</v>
      </c>
      <c r="G781" s="28">
        <v>52460000</v>
      </c>
      <c r="H781" s="10">
        <v>10360</v>
      </c>
      <c r="I781" s="28">
        <v>42</v>
      </c>
      <c r="J781" s="10" t="str">
        <f>IF(A781="","",IFERROR(_xlfn.XLOOKUP(H781,'EV 업데이트'!C:C,'EV 업데이트'!Y:Y),""))</f>
        <v>주식회사 아마존카</v>
      </c>
      <c r="K781" s="10" t="str">
        <f>IF(A781="","",IFERROR(_xlfn.XLOOKUP(H781,'EV 업데이트'!C:C,'EV 업데이트'!W:W),""))</f>
        <v>New Model Y RWD</v>
      </c>
      <c r="L781" s="27">
        <f>IF(A781="","",E781+9)</f>
        <v>45862</v>
      </c>
      <c r="M781" s="10" t="str">
        <f>IF(B781="","",_xlfn.XLOOKUP(H781,'EV 업데이트'!C:C,'EV 업데이트'!G:G))</f>
        <v>지급신청(출고)</v>
      </c>
      <c r="N781" s="10" t="s">
        <v>247</v>
      </c>
      <c r="O781" s="10" t="s">
        <v>587</v>
      </c>
    </row>
    <row r="782" spans="1:15" hidden="1">
      <c r="A782" s="27">
        <v>45856</v>
      </c>
      <c r="B782" s="10" t="s">
        <v>2811</v>
      </c>
      <c r="C782" s="10" t="s">
        <v>2812</v>
      </c>
      <c r="D782" s="10" t="s">
        <v>2813</v>
      </c>
      <c r="E782" s="27">
        <v>45853</v>
      </c>
      <c r="F782" s="27">
        <v>45854</v>
      </c>
      <c r="G782" s="28">
        <v>52460000</v>
      </c>
      <c r="H782" s="10">
        <v>10337</v>
      </c>
      <c r="I782" s="28">
        <v>50</v>
      </c>
      <c r="J782" s="10" t="str">
        <f>IF(A782="","",IFERROR(_xlfn.XLOOKUP(H782,'EV 업데이트'!C:C,'EV 업데이트'!Y:Y),""))</f>
        <v>주식회사 아마존카</v>
      </c>
      <c r="K782" s="10" t="str">
        <f>IF(A782="","",IFERROR(_xlfn.XLOOKUP(H782,'EV 업데이트'!C:C,'EV 업데이트'!W:W),""))</f>
        <v>New Model Y RWD</v>
      </c>
      <c r="L782" s="27">
        <f>IF(A782="","",E782+9)</f>
        <v>45862</v>
      </c>
      <c r="M782" s="10" t="str">
        <f>IF(B782="","",_xlfn.XLOOKUP(H782,'EV 업데이트'!C:C,'EV 업데이트'!G:G))</f>
        <v>지급신청(출고)</v>
      </c>
      <c r="N782" s="10" t="s">
        <v>247</v>
      </c>
      <c r="O782" s="10" t="s">
        <v>587</v>
      </c>
    </row>
    <row r="783" spans="1:15" hidden="1">
      <c r="A783" s="27">
        <v>45856</v>
      </c>
      <c r="B783" s="10" t="s">
        <v>2814</v>
      </c>
      <c r="C783" s="10" t="s">
        <v>2815</v>
      </c>
      <c r="D783" s="10" t="s">
        <v>2816</v>
      </c>
      <c r="E783" s="27">
        <v>45853</v>
      </c>
      <c r="F783" s="27">
        <v>45854</v>
      </c>
      <c r="G783" s="28">
        <v>53746000</v>
      </c>
      <c r="H783" s="10">
        <v>10360</v>
      </c>
      <c r="I783" s="28">
        <v>42</v>
      </c>
      <c r="J783" s="10" t="str">
        <f>IF(A783="","",IFERROR(_xlfn.XLOOKUP(H783,'EV 업데이트'!C:C,'EV 업데이트'!Y:Y),""))</f>
        <v>주식회사 아마존카</v>
      </c>
      <c r="K783" s="10" t="str">
        <f>IF(A783="","",IFERROR(_xlfn.XLOOKUP(H783,'EV 업데이트'!C:C,'EV 업데이트'!W:W),""))</f>
        <v>New Model Y RWD</v>
      </c>
      <c r="L783" s="27">
        <f>IF(A783="","",E783+9)</f>
        <v>45862</v>
      </c>
      <c r="M783" s="10" t="str">
        <f>IF(B783="","",_xlfn.XLOOKUP(H783,'EV 업데이트'!C:C,'EV 업데이트'!G:G))</f>
        <v>지급신청(출고)</v>
      </c>
      <c r="N783" s="10" t="s">
        <v>247</v>
      </c>
      <c r="O783" s="10" t="s">
        <v>587</v>
      </c>
    </row>
    <row r="784" spans="1:15" hidden="1">
      <c r="A784" s="27">
        <v>45856</v>
      </c>
      <c r="B784" s="10" t="s">
        <v>2817</v>
      </c>
      <c r="C784" s="10" t="s">
        <v>2818</v>
      </c>
      <c r="D784" s="10" t="s">
        <v>2819</v>
      </c>
      <c r="E784" s="27">
        <v>45853</v>
      </c>
      <c r="F784" s="27">
        <v>45854</v>
      </c>
      <c r="G784" s="28">
        <v>53746000</v>
      </c>
      <c r="H784" s="10">
        <v>10337</v>
      </c>
      <c r="I784" s="28">
        <v>50</v>
      </c>
      <c r="J784" s="10" t="str">
        <f>IF(A784="","",IFERROR(_xlfn.XLOOKUP(H784,'EV 업데이트'!C:C,'EV 업데이트'!Y:Y),""))</f>
        <v>주식회사 아마존카</v>
      </c>
      <c r="K784" s="10" t="str">
        <f>IF(A784="","",IFERROR(_xlfn.XLOOKUP(H784,'EV 업데이트'!C:C,'EV 업데이트'!W:W),""))</f>
        <v>New Model Y RWD</v>
      </c>
      <c r="L784" s="27">
        <f>IF(A784="","",E784+9)</f>
        <v>45862</v>
      </c>
      <c r="M784" s="10" t="str">
        <f>IF(B784="","",_xlfn.XLOOKUP(H784,'EV 업데이트'!C:C,'EV 업데이트'!G:G))</f>
        <v>지급신청(출고)</v>
      </c>
      <c r="N784" s="10" t="s">
        <v>247</v>
      </c>
      <c r="O784" s="10" t="s">
        <v>587</v>
      </c>
    </row>
    <row r="785" spans="1:15" hidden="1">
      <c r="A785" s="27">
        <v>45856</v>
      </c>
      <c r="B785" s="10" t="s">
        <v>2820</v>
      </c>
      <c r="C785" s="10" t="s">
        <v>2821</v>
      </c>
      <c r="D785" s="10" t="s">
        <v>2822</v>
      </c>
      <c r="E785" s="27">
        <v>45853</v>
      </c>
      <c r="F785" s="27">
        <v>45854</v>
      </c>
      <c r="G785" s="28">
        <v>56505000</v>
      </c>
      <c r="H785" s="10">
        <v>10337</v>
      </c>
      <c r="I785" s="28">
        <v>50</v>
      </c>
      <c r="J785" s="10" t="str">
        <f>IF(A785="","",IFERROR(_xlfn.XLOOKUP(H785,'EV 업데이트'!C:C,'EV 업데이트'!Y:Y),""))</f>
        <v>주식회사 아마존카</v>
      </c>
      <c r="K785" s="10" t="str">
        <f>IF(A785="","",IFERROR(_xlfn.XLOOKUP(H785,'EV 업데이트'!C:C,'EV 업데이트'!W:W),""))</f>
        <v>New Model Y RWD</v>
      </c>
      <c r="L785" s="27">
        <f>IF(A785="","",E785+9)</f>
        <v>45862</v>
      </c>
      <c r="M785" s="10" t="str">
        <f>IF(B785="","",_xlfn.XLOOKUP(H785,'EV 업데이트'!C:C,'EV 업데이트'!G:G))</f>
        <v>지급신청(출고)</v>
      </c>
      <c r="N785" s="10" t="s">
        <v>247</v>
      </c>
      <c r="O785" s="10" t="s">
        <v>587</v>
      </c>
    </row>
    <row r="786" spans="1:15" hidden="1">
      <c r="A786" s="27">
        <v>45856</v>
      </c>
      <c r="B786" s="10" t="s">
        <v>2823</v>
      </c>
      <c r="C786" s="10" t="s">
        <v>2824</v>
      </c>
      <c r="D786" s="10" t="s">
        <v>2825</v>
      </c>
      <c r="E786" s="27">
        <v>45853</v>
      </c>
      <c r="F786" s="27">
        <v>45854</v>
      </c>
      <c r="G786" s="28">
        <v>53746000</v>
      </c>
      <c r="H786" s="10">
        <v>10337</v>
      </c>
      <c r="I786" s="28">
        <v>50</v>
      </c>
      <c r="J786" s="10" t="str">
        <f>IF(A786="","",IFERROR(_xlfn.XLOOKUP(H786,'EV 업데이트'!C:C,'EV 업데이트'!Y:Y),""))</f>
        <v>주식회사 아마존카</v>
      </c>
      <c r="K786" s="10" t="str">
        <f>IF(A786="","",IFERROR(_xlfn.XLOOKUP(H786,'EV 업데이트'!C:C,'EV 업데이트'!W:W),""))</f>
        <v>New Model Y RWD</v>
      </c>
      <c r="L786" s="27">
        <f>IF(A786="","",E786+9)</f>
        <v>45862</v>
      </c>
      <c r="M786" s="10" t="str">
        <f>IF(B786="","",_xlfn.XLOOKUP(H786,'EV 업데이트'!C:C,'EV 업데이트'!G:G))</f>
        <v>지급신청(출고)</v>
      </c>
      <c r="N786" s="10" t="s">
        <v>247</v>
      </c>
      <c r="O786" s="10" t="s">
        <v>587</v>
      </c>
    </row>
    <row r="787" spans="1:15" hidden="1">
      <c r="A787" s="27">
        <v>45856</v>
      </c>
      <c r="B787" s="10" t="s">
        <v>2826</v>
      </c>
      <c r="C787" s="10" t="s">
        <v>2827</v>
      </c>
      <c r="D787" s="10" t="s">
        <v>2828</v>
      </c>
      <c r="E787" s="27">
        <v>45853</v>
      </c>
      <c r="F787" s="27">
        <v>45854</v>
      </c>
      <c r="G787" s="28">
        <v>56505000</v>
      </c>
      <c r="H787" s="10">
        <v>10337</v>
      </c>
      <c r="I787" s="28">
        <v>50</v>
      </c>
      <c r="J787" s="10" t="str">
        <f>IF(A787="","",IFERROR(_xlfn.XLOOKUP(H787,'EV 업데이트'!C:C,'EV 업데이트'!Y:Y),""))</f>
        <v>주식회사 아마존카</v>
      </c>
      <c r="K787" s="10" t="str">
        <f>IF(A787="","",IFERROR(_xlfn.XLOOKUP(H787,'EV 업데이트'!C:C,'EV 업데이트'!W:W),""))</f>
        <v>New Model Y RWD</v>
      </c>
      <c r="L787" s="27">
        <f>IF(A787="","",E787+9)</f>
        <v>45862</v>
      </c>
      <c r="M787" s="10" t="str">
        <f>IF(B787="","",_xlfn.XLOOKUP(H787,'EV 업데이트'!C:C,'EV 업데이트'!G:G))</f>
        <v>지급신청(출고)</v>
      </c>
      <c r="N787" s="10" t="s">
        <v>247</v>
      </c>
      <c r="O787" s="10" t="s">
        <v>587</v>
      </c>
    </row>
    <row r="788" spans="1:15" hidden="1">
      <c r="A788" s="27">
        <v>45856</v>
      </c>
      <c r="B788" s="10" t="s">
        <v>2829</v>
      </c>
      <c r="C788" s="10" t="s">
        <v>2830</v>
      </c>
      <c r="D788" s="10" t="s">
        <v>2831</v>
      </c>
      <c r="E788" s="27">
        <v>45853</v>
      </c>
      <c r="F788" s="27">
        <v>45854</v>
      </c>
      <c r="G788" s="28">
        <v>53746000</v>
      </c>
      <c r="H788" s="10">
        <v>10360</v>
      </c>
      <c r="I788" s="28">
        <v>42</v>
      </c>
      <c r="J788" s="10" t="str">
        <f>IF(A788="","",IFERROR(_xlfn.XLOOKUP(H788,'EV 업데이트'!C:C,'EV 업데이트'!Y:Y),""))</f>
        <v>주식회사 아마존카</v>
      </c>
      <c r="K788" s="10" t="str">
        <f>IF(A788="","",IFERROR(_xlfn.XLOOKUP(H788,'EV 업데이트'!C:C,'EV 업데이트'!W:W),""))</f>
        <v>New Model Y RWD</v>
      </c>
      <c r="L788" s="27">
        <f>IF(A788="","",E788+9)</f>
        <v>45862</v>
      </c>
      <c r="M788" s="10" t="str">
        <f>IF(B788="","",_xlfn.XLOOKUP(H788,'EV 업데이트'!C:C,'EV 업데이트'!G:G))</f>
        <v>지급신청(출고)</v>
      </c>
      <c r="N788" s="10" t="s">
        <v>247</v>
      </c>
      <c r="O788" s="10" t="s">
        <v>587</v>
      </c>
    </row>
    <row r="789" spans="1:15" hidden="1">
      <c r="A789" s="27">
        <v>45856</v>
      </c>
      <c r="B789" s="10" t="s">
        <v>2832</v>
      </c>
      <c r="C789" s="10" t="s">
        <v>2833</v>
      </c>
      <c r="D789" s="10" t="s">
        <v>2834</v>
      </c>
      <c r="E789" s="27">
        <v>45853</v>
      </c>
      <c r="F789" s="27">
        <v>45854</v>
      </c>
      <c r="G789" s="28">
        <v>52460000</v>
      </c>
      <c r="H789" s="10">
        <v>10360</v>
      </c>
      <c r="I789" s="28">
        <v>42</v>
      </c>
      <c r="J789" s="10" t="str">
        <f>IF(A789="","",IFERROR(_xlfn.XLOOKUP(H789,'EV 업데이트'!C:C,'EV 업데이트'!Y:Y),""))</f>
        <v>주식회사 아마존카</v>
      </c>
      <c r="K789" s="10" t="str">
        <f>IF(A789="","",IFERROR(_xlfn.XLOOKUP(H789,'EV 업데이트'!C:C,'EV 업데이트'!W:W),""))</f>
        <v>New Model Y RWD</v>
      </c>
      <c r="L789" s="27">
        <f>IF(A789="","",E789+9)</f>
        <v>45862</v>
      </c>
      <c r="M789" s="10" t="str">
        <f>IF(B789="","",_xlfn.XLOOKUP(H789,'EV 업데이트'!C:C,'EV 업데이트'!G:G))</f>
        <v>지급신청(출고)</v>
      </c>
      <c r="N789" s="10" t="s">
        <v>247</v>
      </c>
      <c r="O789" s="10" t="s">
        <v>587</v>
      </c>
    </row>
    <row r="790" spans="1:15" hidden="1">
      <c r="A790" s="27">
        <v>45856</v>
      </c>
      <c r="B790" s="10" t="s">
        <v>2835</v>
      </c>
      <c r="C790" s="10" t="s">
        <v>2836</v>
      </c>
      <c r="D790" s="10" t="s">
        <v>2837</v>
      </c>
      <c r="E790" s="27">
        <v>45853</v>
      </c>
      <c r="F790" s="27">
        <v>45854</v>
      </c>
      <c r="G790" s="28">
        <v>52460000</v>
      </c>
      <c r="H790" s="10">
        <v>10337</v>
      </c>
      <c r="I790" s="28">
        <v>50</v>
      </c>
      <c r="J790" s="10" t="str">
        <f>IF(A790="","",IFERROR(_xlfn.XLOOKUP(H790,'EV 업데이트'!C:C,'EV 업데이트'!Y:Y),""))</f>
        <v>주식회사 아마존카</v>
      </c>
      <c r="K790" s="10" t="str">
        <f>IF(A790="","",IFERROR(_xlfn.XLOOKUP(H790,'EV 업데이트'!C:C,'EV 업데이트'!W:W),""))</f>
        <v>New Model Y RWD</v>
      </c>
      <c r="L790" s="27">
        <f>IF(A790="","",E790+9)</f>
        <v>45862</v>
      </c>
      <c r="M790" s="10" t="str">
        <f>IF(B790="","",_xlfn.XLOOKUP(H790,'EV 업데이트'!C:C,'EV 업데이트'!G:G))</f>
        <v>지급신청(출고)</v>
      </c>
      <c r="N790" s="10" t="s">
        <v>247</v>
      </c>
      <c r="O790" s="10" t="s">
        <v>587</v>
      </c>
    </row>
    <row r="791" spans="1:15" hidden="1">
      <c r="A791" s="27">
        <v>45856</v>
      </c>
      <c r="B791" s="10" t="s">
        <v>2838</v>
      </c>
      <c r="C791" s="10" t="s">
        <v>2839</v>
      </c>
      <c r="D791" s="10" t="s">
        <v>2840</v>
      </c>
      <c r="E791" s="27">
        <v>45853</v>
      </c>
      <c r="F791" s="27">
        <v>45854</v>
      </c>
      <c r="G791" s="28">
        <v>54389000</v>
      </c>
      <c r="H791" s="10">
        <v>10337</v>
      </c>
      <c r="I791" s="28">
        <v>50</v>
      </c>
      <c r="J791" s="10" t="str">
        <f>IF(A791="","",IFERROR(_xlfn.XLOOKUP(H791,'EV 업데이트'!C:C,'EV 업데이트'!Y:Y),""))</f>
        <v>주식회사 아마존카</v>
      </c>
      <c r="K791" s="10" t="str">
        <f>IF(A791="","",IFERROR(_xlfn.XLOOKUP(H791,'EV 업데이트'!C:C,'EV 업데이트'!W:W),""))</f>
        <v>New Model Y RWD</v>
      </c>
      <c r="L791" s="27">
        <f>IF(A791="","",E791+9)</f>
        <v>45862</v>
      </c>
      <c r="M791" s="10" t="str">
        <f>IF(B791="","",_xlfn.XLOOKUP(H791,'EV 업데이트'!C:C,'EV 업데이트'!G:G))</f>
        <v>지급신청(출고)</v>
      </c>
      <c r="N791" s="10" t="s">
        <v>247</v>
      </c>
      <c r="O791" s="10" t="s">
        <v>587</v>
      </c>
    </row>
    <row r="792" spans="1:15" hidden="1">
      <c r="A792" s="27">
        <v>45856</v>
      </c>
      <c r="B792" s="10" t="s">
        <v>2841</v>
      </c>
      <c r="C792" s="10" t="s">
        <v>2842</v>
      </c>
      <c r="D792" s="10" t="s">
        <v>2843</v>
      </c>
      <c r="E792" s="27">
        <v>45853</v>
      </c>
      <c r="F792" s="27">
        <v>45854</v>
      </c>
      <c r="G792" s="28">
        <v>54389000</v>
      </c>
      <c r="H792" s="10">
        <v>10337</v>
      </c>
      <c r="I792" s="28">
        <v>50</v>
      </c>
      <c r="J792" s="10" t="str">
        <f>IF(A792="","",IFERROR(_xlfn.XLOOKUP(H792,'EV 업데이트'!C:C,'EV 업데이트'!Y:Y),""))</f>
        <v>주식회사 아마존카</v>
      </c>
      <c r="K792" s="10" t="str">
        <f>IF(A792="","",IFERROR(_xlfn.XLOOKUP(H792,'EV 업데이트'!C:C,'EV 업데이트'!W:W),""))</f>
        <v>New Model Y RWD</v>
      </c>
      <c r="L792" s="27">
        <f>IF(A792="","",E792+9)</f>
        <v>45862</v>
      </c>
      <c r="M792" s="10" t="str">
        <f>IF(B792="","",_xlfn.XLOOKUP(H792,'EV 업데이트'!C:C,'EV 업데이트'!G:G))</f>
        <v>지급신청(출고)</v>
      </c>
      <c r="N792" s="10" t="s">
        <v>247</v>
      </c>
      <c r="O792" s="10" t="s">
        <v>587</v>
      </c>
    </row>
    <row r="793" spans="1:15" hidden="1">
      <c r="A793" s="27">
        <v>45856</v>
      </c>
      <c r="B793" s="10" t="s">
        <v>2844</v>
      </c>
      <c r="C793" s="10" t="s">
        <v>2845</v>
      </c>
      <c r="D793" s="10" t="s">
        <v>2846</v>
      </c>
      <c r="E793" s="27">
        <v>45853</v>
      </c>
      <c r="F793" s="27">
        <v>45854</v>
      </c>
      <c r="G793" s="28">
        <v>52460000</v>
      </c>
      <c r="H793" s="10">
        <v>10337</v>
      </c>
      <c r="I793" s="28">
        <v>50</v>
      </c>
      <c r="J793" s="10" t="str">
        <f>IF(A793="","",IFERROR(_xlfn.XLOOKUP(H793,'EV 업데이트'!C:C,'EV 업데이트'!Y:Y),""))</f>
        <v>주식회사 아마존카</v>
      </c>
      <c r="K793" s="10" t="str">
        <f>IF(A793="","",IFERROR(_xlfn.XLOOKUP(H793,'EV 업데이트'!C:C,'EV 업데이트'!W:W),""))</f>
        <v>New Model Y RWD</v>
      </c>
      <c r="L793" s="27">
        <f>IF(A793="","",E793+9)</f>
        <v>45862</v>
      </c>
      <c r="M793" s="10" t="str">
        <f>IF(B793="","",_xlfn.XLOOKUP(H793,'EV 업데이트'!C:C,'EV 업데이트'!G:G))</f>
        <v>지급신청(출고)</v>
      </c>
      <c r="N793" s="10" t="s">
        <v>247</v>
      </c>
      <c r="O793" s="10" t="s">
        <v>587</v>
      </c>
    </row>
    <row r="794" spans="1:15" hidden="1">
      <c r="A794" s="27">
        <v>45856</v>
      </c>
      <c r="B794" s="10" t="s">
        <v>2847</v>
      </c>
      <c r="C794" s="10" t="s">
        <v>2848</v>
      </c>
      <c r="D794" s="10" t="s">
        <v>2849</v>
      </c>
      <c r="E794" s="27">
        <v>45853</v>
      </c>
      <c r="F794" s="27">
        <v>45854</v>
      </c>
      <c r="G794" s="28">
        <v>52460000</v>
      </c>
      <c r="H794" s="10">
        <v>10337</v>
      </c>
      <c r="I794" s="28">
        <v>50</v>
      </c>
      <c r="J794" s="10" t="str">
        <f>IF(A794="","",IFERROR(_xlfn.XLOOKUP(H794,'EV 업데이트'!C:C,'EV 업데이트'!Y:Y),""))</f>
        <v>주식회사 아마존카</v>
      </c>
      <c r="K794" s="10" t="str">
        <f>IF(A794="","",IFERROR(_xlfn.XLOOKUP(H794,'EV 업데이트'!C:C,'EV 업데이트'!W:W),""))</f>
        <v>New Model Y RWD</v>
      </c>
      <c r="L794" s="27">
        <f>IF(A794="","",E794+9)</f>
        <v>45862</v>
      </c>
      <c r="M794" s="10" t="str">
        <f>IF(B794="","",_xlfn.XLOOKUP(H794,'EV 업데이트'!C:C,'EV 업데이트'!G:G))</f>
        <v>지급신청(출고)</v>
      </c>
      <c r="N794" s="10" t="s">
        <v>247</v>
      </c>
      <c r="O794" s="10" t="s">
        <v>587</v>
      </c>
    </row>
    <row r="795" spans="1:15" hidden="1">
      <c r="A795" s="27">
        <v>45856</v>
      </c>
      <c r="B795" s="10" t="s">
        <v>2850</v>
      </c>
      <c r="C795" s="10" t="s">
        <v>2851</v>
      </c>
      <c r="D795" s="10" t="s">
        <v>2852</v>
      </c>
      <c r="E795" s="27">
        <v>45853</v>
      </c>
      <c r="F795" s="27">
        <v>45854</v>
      </c>
      <c r="G795" s="28">
        <v>52460000</v>
      </c>
      <c r="H795" s="10">
        <v>10360</v>
      </c>
      <c r="I795" s="28">
        <v>42</v>
      </c>
      <c r="J795" s="10" t="str">
        <f>IF(A795="","",IFERROR(_xlfn.XLOOKUP(H795,'EV 업데이트'!C:C,'EV 업데이트'!Y:Y),""))</f>
        <v>주식회사 아마존카</v>
      </c>
      <c r="K795" s="10" t="str">
        <f>IF(A795="","",IFERROR(_xlfn.XLOOKUP(H795,'EV 업데이트'!C:C,'EV 업데이트'!W:W),""))</f>
        <v>New Model Y RWD</v>
      </c>
      <c r="L795" s="27">
        <f>IF(A795="","",E795+9)</f>
        <v>45862</v>
      </c>
      <c r="M795" s="10" t="str">
        <f>IF(B795="","",_xlfn.XLOOKUP(H795,'EV 업데이트'!C:C,'EV 업데이트'!G:G))</f>
        <v>지급신청(출고)</v>
      </c>
      <c r="N795" s="10" t="s">
        <v>247</v>
      </c>
      <c r="O795" s="10" t="s">
        <v>587</v>
      </c>
    </row>
    <row r="796" spans="1:15" hidden="1">
      <c r="A796" s="27">
        <v>45856</v>
      </c>
      <c r="B796" s="10" t="s">
        <v>2853</v>
      </c>
      <c r="C796" s="10" t="s">
        <v>2854</v>
      </c>
      <c r="D796" s="10" t="s">
        <v>2855</v>
      </c>
      <c r="E796" s="27">
        <v>45853</v>
      </c>
      <c r="F796" s="27">
        <v>45854</v>
      </c>
      <c r="G796" s="28">
        <v>52460000</v>
      </c>
      <c r="H796" s="10">
        <v>10337</v>
      </c>
      <c r="I796" s="28">
        <v>50</v>
      </c>
      <c r="J796" s="10" t="str">
        <f>IF(A796="","",IFERROR(_xlfn.XLOOKUP(H796,'EV 업데이트'!C:C,'EV 업데이트'!Y:Y),""))</f>
        <v>주식회사 아마존카</v>
      </c>
      <c r="K796" s="10" t="str">
        <f>IF(A796="","",IFERROR(_xlfn.XLOOKUP(H796,'EV 업데이트'!C:C,'EV 업데이트'!W:W),""))</f>
        <v>New Model Y RWD</v>
      </c>
      <c r="L796" s="27">
        <f>IF(A796="","",E796+9)</f>
        <v>45862</v>
      </c>
      <c r="M796" s="10" t="str">
        <f>IF(B796="","",_xlfn.XLOOKUP(H796,'EV 업데이트'!C:C,'EV 업데이트'!G:G))</f>
        <v>지급신청(출고)</v>
      </c>
      <c r="N796" s="10" t="s">
        <v>247</v>
      </c>
      <c r="O796" s="10" t="s">
        <v>587</v>
      </c>
    </row>
    <row r="797" spans="1:15" hidden="1">
      <c r="A797" s="27">
        <v>45856</v>
      </c>
      <c r="B797" s="10" t="s">
        <v>2856</v>
      </c>
      <c r="C797" s="10" t="s">
        <v>2857</v>
      </c>
      <c r="D797" s="10" t="s">
        <v>2858</v>
      </c>
      <c r="E797" s="27">
        <v>45853</v>
      </c>
      <c r="F797" s="27">
        <v>45854</v>
      </c>
      <c r="G797" s="28">
        <v>52460000</v>
      </c>
      <c r="H797" s="10">
        <v>10360</v>
      </c>
      <c r="I797" s="28">
        <v>42</v>
      </c>
      <c r="J797" s="10" t="str">
        <f>IF(A797="","",IFERROR(_xlfn.XLOOKUP(H797,'EV 업데이트'!C:C,'EV 업데이트'!Y:Y),""))</f>
        <v>주식회사 아마존카</v>
      </c>
      <c r="K797" s="10" t="str">
        <f>IF(A797="","",IFERROR(_xlfn.XLOOKUP(H797,'EV 업데이트'!C:C,'EV 업데이트'!W:W),""))</f>
        <v>New Model Y RWD</v>
      </c>
      <c r="L797" s="27">
        <f>IF(A797="","",E797+9)</f>
        <v>45862</v>
      </c>
      <c r="M797" s="10" t="str">
        <f>IF(B797="","",_xlfn.XLOOKUP(H797,'EV 업데이트'!C:C,'EV 업데이트'!G:G))</f>
        <v>지급신청(출고)</v>
      </c>
      <c r="N797" s="10" t="s">
        <v>247</v>
      </c>
      <c r="O797" s="10" t="s">
        <v>587</v>
      </c>
    </row>
    <row r="798" spans="1:15" hidden="1">
      <c r="A798" s="27">
        <v>45856</v>
      </c>
      <c r="B798" s="10" t="s">
        <v>2859</v>
      </c>
      <c r="C798" s="10" t="s">
        <v>2860</v>
      </c>
      <c r="D798" s="10" t="s">
        <v>2861</v>
      </c>
      <c r="E798" s="27">
        <v>45853</v>
      </c>
      <c r="F798" s="27">
        <v>45854</v>
      </c>
      <c r="G798" s="28">
        <v>52460000</v>
      </c>
      <c r="H798" s="10">
        <v>10337</v>
      </c>
      <c r="I798" s="28">
        <v>50</v>
      </c>
      <c r="J798" s="10" t="str">
        <f>IF(A798="","",IFERROR(_xlfn.XLOOKUP(H798,'EV 업데이트'!C:C,'EV 업데이트'!Y:Y),""))</f>
        <v>주식회사 아마존카</v>
      </c>
      <c r="K798" s="10" t="str">
        <f>IF(A798="","",IFERROR(_xlfn.XLOOKUP(H798,'EV 업데이트'!C:C,'EV 업데이트'!W:W),""))</f>
        <v>New Model Y RWD</v>
      </c>
      <c r="L798" s="27">
        <f>IF(A798="","",E798+9)</f>
        <v>45862</v>
      </c>
      <c r="M798" s="10" t="str">
        <f>IF(B798="","",_xlfn.XLOOKUP(H798,'EV 업데이트'!C:C,'EV 업데이트'!G:G))</f>
        <v>지급신청(출고)</v>
      </c>
      <c r="N798" s="10" t="s">
        <v>247</v>
      </c>
      <c r="O798" s="10" t="s">
        <v>587</v>
      </c>
    </row>
    <row r="799" spans="1:15" hidden="1">
      <c r="A799" s="27">
        <v>45856</v>
      </c>
      <c r="B799" s="10" t="s">
        <v>2862</v>
      </c>
      <c r="C799" s="10" t="s">
        <v>2863</v>
      </c>
      <c r="D799" s="10" t="s">
        <v>2864</v>
      </c>
      <c r="E799" s="27">
        <v>45853</v>
      </c>
      <c r="F799" s="27">
        <v>45854</v>
      </c>
      <c r="G799" s="28">
        <v>52460000</v>
      </c>
      <c r="H799" s="10">
        <v>10360</v>
      </c>
      <c r="I799" s="28">
        <v>42</v>
      </c>
      <c r="J799" s="10" t="str">
        <f>IF(A799="","",IFERROR(_xlfn.XLOOKUP(H799,'EV 업데이트'!C:C,'EV 업데이트'!Y:Y),""))</f>
        <v>주식회사 아마존카</v>
      </c>
      <c r="K799" s="10" t="str">
        <f>IF(A799="","",IFERROR(_xlfn.XLOOKUP(H799,'EV 업데이트'!C:C,'EV 업데이트'!W:W),""))</f>
        <v>New Model Y RWD</v>
      </c>
      <c r="L799" s="27">
        <f>IF(A799="","",E799+9)</f>
        <v>45862</v>
      </c>
      <c r="M799" s="10" t="str">
        <f>IF(B799="","",_xlfn.XLOOKUP(H799,'EV 업데이트'!C:C,'EV 업데이트'!G:G))</f>
        <v>지급신청(출고)</v>
      </c>
      <c r="N799" s="10" t="s">
        <v>247</v>
      </c>
      <c r="O799" s="10" t="s">
        <v>587</v>
      </c>
    </row>
    <row r="800" spans="1:15" hidden="1">
      <c r="A800" s="27">
        <v>45856</v>
      </c>
      <c r="B800" s="10" t="s">
        <v>2865</v>
      </c>
      <c r="C800" s="10" t="s">
        <v>2866</v>
      </c>
      <c r="D800" s="10" t="s">
        <v>2867</v>
      </c>
      <c r="E800" s="27">
        <v>45853</v>
      </c>
      <c r="F800" s="27">
        <v>45854</v>
      </c>
      <c r="G800" s="28">
        <v>52460000</v>
      </c>
      <c r="H800" s="10">
        <v>10360</v>
      </c>
      <c r="I800" s="28">
        <v>42</v>
      </c>
      <c r="J800" s="10" t="str">
        <f>IF(A800="","",IFERROR(_xlfn.XLOOKUP(H800,'EV 업데이트'!C:C,'EV 업데이트'!Y:Y),""))</f>
        <v>주식회사 아마존카</v>
      </c>
      <c r="K800" s="10" t="str">
        <f>IF(A800="","",IFERROR(_xlfn.XLOOKUP(H800,'EV 업데이트'!C:C,'EV 업데이트'!W:W),""))</f>
        <v>New Model Y RWD</v>
      </c>
      <c r="L800" s="27">
        <f>IF(A800="","",E800+9)</f>
        <v>45862</v>
      </c>
      <c r="M800" s="10" t="str">
        <f>IF(B800="","",_xlfn.XLOOKUP(H800,'EV 업데이트'!C:C,'EV 업데이트'!G:G))</f>
        <v>지급신청(출고)</v>
      </c>
      <c r="N800" s="10" t="s">
        <v>247</v>
      </c>
      <c r="O800" s="10" t="s">
        <v>587</v>
      </c>
    </row>
    <row r="801" spans="1:16" hidden="1">
      <c r="A801" s="27">
        <v>45856</v>
      </c>
      <c r="B801" s="10" t="s">
        <v>2868</v>
      </c>
      <c r="C801" s="10" t="s">
        <v>2869</v>
      </c>
      <c r="D801" s="10" t="s">
        <v>2870</v>
      </c>
      <c r="E801" s="27">
        <v>45853</v>
      </c>
      <c r="F801" s="27">
        <v>45854</v>
      </c>
      <c r="G801" s="28">
        <v>53746000</v>
      </c>
      <c r="H801" s="10">
        <v>10337</v>
      </c>
      <c r="I801" s="28">
        <v>50</v>
      </c>
      <c r="J801" s="10" t="str">
        <f>IF(A801="","",IFERROR(_xlfn.XLOOKUP(H801,'EV 업데이트'!C:C,'EV 업데이트'!Y:Y),""))</f>
        <v>주식회사 아마존카</v>
      </c>
      <c r="K801" s="10" t="str">
        <f>IF(A801="","",IFERROR(_xlfn.XLOOKUP(H801,'EV 업데이트'!C:C,'EV 업데이트'!W:W),""))</f>
        <v>New Model Y RWD</v>
      </c>
      <c r="L801" s="27">
        <f>IF(A801="","",E801+9)</f>
        <v>45862</v>
      </c>
      <c r="M801" s="10" t="str">
        <f>IF(B801="","",_xlfn.XLOOKUP(H801,'EV 업데이트'!C:C,'EV 업데이트'!G:G))</f>
        <v>지급신청(출고)</v>
      </c>
      <c r="N801" s="10" t="s">
        <v>247</v>
      </c>
      <c r="O801" s="10" t="s">
        <v>587</v>
      </c>
    </row>
    <row r="802" spans="1:16" hidden="1">
      <c r="A802" s="27">
        <v>45856</v>
      </c>
      <c r="B802" s="10" t="s">
        <v>2871</v>
      </c>
      <c r="C802" s="10" t="s">
        <v>2872</v>
      </c>
      <c r="D802" s="10" t="s">
        <v>2873</v>
      </c>
      <c r="E802" s="27">
        <v>45853</v>
      </c>
      <c r="F802" s="27">
        <v>45854</v>
      </c>
      <c r="G802" s="28">
        <v>53746000</v>
      </c>
      <c r="H802" s="10">
        <v>10360</v>
      </c>
      <c r="I802" s="28">
        <v>42</v>
      </c>
      <c r="J802" s="10" t="str">
        <f>IF(A802="","",IFERROR(_xlfn.XLOOKUP(H802,'EV 업데이트'!C:C,'EV 업데이트'!Y:Y),""))</f>
        <v>주식회사 아마존카</v>
      </c>
      <c r="K802" s="10" t="str">
        <f>IF(A802="","",IFERROR(_xlfn.XLOOKUP(H802,'EV 업데이트'!C:C,'EV 업데이트'!W:W),""))</f>
        <v>New Model Y RWD</v>
      </c>
      <c r="L802" s="27">
        <f>IF(A802="","",E802+9)</f>
        <v>45862</v>
      </c>
      <c r="M802" s="10" t="str">
        <f>IF(B802="","",_xlfn.XLOOKUP(H802,'EV 업데이트'!C:C,'EV 업데이트'!G:G))</f>
        <v>지급신청(출고)</v>
      </c>
      <c r="N802" s="10" t="s">
        <v>247</v>
      </c>
      <c r="O802" s="10" t="s">
        <v>587</v>
      </c>
    </row>
    <row r="803" spans="1:16" hidden="1">
      <c r="A803" s="27">
        <v>45856</v>
      </c>
      <c r="B803" s="10" t="s">
        <v>2874</v>
      </c>
      <c r="C803" s="10" t="s">
        <v>2875</v>
      </c>
      <c r="D803" s="10" t="s">
        <v>2876</v>
      </c>
      <c r="E803" s="27">
        <v>45853</v>
      </c>
      <c r="F803" s="27">
        <v>45854</v>
      </c>
      <c r="G803" s="28">
        <v>53746000</v>
      </c>
      <c r="H803" s="10">
        <v>10360</v>
      </c>
      <c r="I803" s="28">
        <v>42</v>
      </c>
      <c r="J803" s="10" t="str">
        <f>IF(A803="","",IFERROR(_xlfn.XLOOKUP(H803,'EV 업데이트'!C:C,'EV 업데이트'!Y:Y),""))</f>
        <v>주식회사 아마존카</v>
      </c>
      <c r="K803" s="10" t="str">
        <f>IF(A803="","",IFERROR(_xlfn.XLOOKUP(H803,'EV 업데이트'!C:C,'EV 업데이트'!W:W),""))</f>
        <v>New Model Y RWD</v>
      </c>
      <c r="L803" s="27">
        <f>IF(A803="","",E803+9)</f>
        <v>45862</v>
      </c>
      <c r="M803" s="10" t="str">
        <f>IF(B803="","",_xlfn.XLOOKUP(H803,'EV 업데이트'!C:C,'EV 업데이트'!G:G))</f>
        <v>지급신청(출고)</v>
      </c>
      <c r="N803" s="10" t="s">
        <v>247</v>
      </c>
      <c r="O803" s="10" t="s">
        <v>587</v>
      </c>
    </row>
    <row r="804" spans="1:16" hidden="1">
      <c r="A804" s="27">
        <v>45856</v>
      </c>
      <c r="B804" s="10" t="s">
        <v>2877</v>
      </c>
      <c r="C804" s="10" t="s">
        <v>2878</v>
      </c>
      <c r="D804" s="10" t="s">
        <v>2879</v>
      </c>
      <c r="E804" s="27">
        <v>45853</v>
      </c>
      <c r="F804" s="27">
        <v>45854</v>
      </c>
      <c r="G804" s="28">
        <v>52460000</v>
      </c>
      <c r="H804" s="10">
        <v>10360</v>
      </c>
      <c r="I804" s="28">
        <v>42</v>
      </c>
      <c r="J804" s="10" t="str">
        <f>IF(A804="","",IFERROR(_xlfn.XLOOKUP(H804,'EV 업데이트'!C:C,'EV 업데이트'!Y:Y),""))</f>
        <v>주식회사 아마존카</v>
      </c>
      <c r="K804" s="10" t="str">
        <f>IF(A804="","",IFERROR(_xlfn.XLOOKUP(H804,'EV 업데이트'!C:C,'EV 업데이트'!W:W),""))</f>
        <v>New Model Y RWD</v>
      </c>
      <c r="L804" s="27">
        <f>IF(A804="","",E804+9)</f>
        <v>45862</v>
      </c>
      <c r="M804" s="10" t="str">
        <f>IF(B804="","",_xlfn.XLOOKUP(H804,'EV 업데이트'!C:C,'EV 업데이트'!G:G))</f>
        <v>지급신청(출고)</v>
      </c>
      <c r="N804" s="10" t="s">
        <v>247</v>
      </c>
      <c r="O804" s="10" t="s">
        <v>587</v>
      </c>
    </row>
    <row r="805" spans="1:16" hidden="1">
      <c r="A805" s="27">
        <v>45856</v>
      </c>
      <c r="B805" s="10" t="s">
        <v>2880</v>
      </c>
      <c r="C805" s="10" t="s">
        <v>2881</v>
      </c>
      <c r="D805" s="10" t="s">
        <v>2882</v>
      </c>
      <c r="E805" s="27">
        <v>45853</v>
      </c>
      <c r="F805" s="27">
        <v>45854</v>
      </c>
      <c r="G805" s="28">
        <v>52460000</v>
      </c>
      <c r="H805" s="10">
        <v>10360</v>
      </c>
      <c r="I805" s="28">
        <v>42</v>
      </c>
      <c r="J805" s="10" t="str">
        <f>IF(A805="","",IFERROR(_xlfn.XLOOKUP(H805,'EV 업데이트'!C:C,'EV 업데이트'!Y:Y),""))</f>
        <v>주식회사 아마존카</v>
      </c>
      <c r="K805" s="10" t="str">
        <f>IF(A805="","",IFERROR(_xlfn.XLOOKUP(H805,'EV 업데이트'!C:C,'EV 업데이트'!W:W),""))</f>
        <v>New Model Y RWD</v>
      </c>
      <c r="L805" s="27">
        <f>IF(A805="","",E805+9)</f>
        <v>45862</v>
      </c>
      <c r="M805" s="10" t="str">
        <f>IF(B805="","",_xlfn.XLOOKUP(H805,'EV 업데이트'!C:C,'EV 업데이트'!G:G))</f>
        <v>지급신청(출고)</v>
      </c>
      <c r="N805" s="10" t="s">
        <v>247</v>
      </c>
      <c r="O805" s="10" t="s">
        <v>587</v>
      </c>
    </row>
    <row r="806" spans="1:16" hidden="1">
      <c r="A806" s="27">
        <v>45856</v>
      </c>
      <c r="B806" s="10" t="s">
        <v>2883</v>
      </c>
      <c r="C806" s="10" t="s">
        <v>2884</v>
      </c>
      <c r="D806" s="10" t="s">
        <v>2885</v>
      </c>
      <c r="E806" s="27">
        <v>45853</v>
      </c>
      <c r="F806" s="27">
        <v>45854</v>
      </c>
      <c r="G806" s="28">
        <v>54389000</v>
      </c>
      <c r="H806" s="10">
        <v>10337</v>
      </c>
      <c r="I806" s="28">
        <v>50</v>
      </c>
      <c r="J806" s="10" t="str">
        <f>IF(A806="","",IFERROR(_xlfn.XLOOKUP(H806,'EV 업데이트'!C:C,'EV 업데이트'!Y:Y),""))</f>
        <v>주식회사 아마존카</v>
      </c>
      <c r="K806" s="10" t="str">
        <f>IF(A806="","",IFERROR(_xlfn.XLOOKUP(H806,'EV 업데이트'!C:C,'EV 업데이트'!W:W),""))</f>
        <v>New Model Y RWD</v>
      </c>
      <c r="L806" s="27">
        <f>IF(A806="","",E806+9)</f>
        <v>45862</v>
      </c>
      <c r="M806" s="10" t="str">
        <f>IF(B806="","",_xlfn.XLOOKUP(H806,'EV 업데이트'!C:C,'EV 업데이트'!G:G))</f>
        <v>지급신청(출고)</v>
      </c>
      <c r="N806" s="10" t="s">
        <v>247</v>
      </c>
      <c r="O806" s="10" t="s">
        <v>587</v>
      </c>
    </row>
    <row r="807" spans="1:16" hidden="1">
      <c r="A807" s="27">
        <v>45856</v>
      </c>
      <c r="B807" s="10" t="s">
        <v>2886</v>
      </c>
      <c r="C807" s="10" t="s">
        <v>2887</v>
      </c>
      <c r="D807" s="10" t="s">
        <v>2888</v>
      </c>
      <c r="E807" s="27">
        <v>45853</v>
      </c>
      <c r="F807" s="27">
        <v>45854</v>
      </c>
      <c r="G807" s="28">
        <v>53746000</v>
      </c>
      <c r="H807" s="10">
        <v>10337</v>
      </c>
      <c r="I807" s="28">
        <v>50</v>
      </c>
      <c r="J807" s="10" t="str">
        <f>IF(A807="","",IFERROR(_xlfn.XLOOKUP(H807,'EV 업데이트'!C:C,'EV 업데이트'!Y:Y),""))</f>
        <v>주식회사 아마존카</v>
      </c>
      <c r="K807" s="10" t="str">
        <f>IF(A807="","",IFERROR(_xlfn.XLOOKUP(H807,'EV 업데이트'!C:C,'EV 업데이트'!W:W),""))</f>
        <v>New Model Y RWD</v>
      </c>
      <c r="L807" s="27">
        <f>IF(A807="","",E807+9)</f>
        <v>45862</v>
      </c>
      <c r="M807" s="10" t="str">
        <f>IF(B807="","",_xlfn.XLOOKUP(H807,'EV 업데이트'!C:C,'EV 업데이트'!G:G))</f>
        <v>지급신청(출고)</v>
      </c>
      <c r="N807" s="10" t="s">
        <v>247</v>
      </c>
      <c r="O807" s="10" t="s">
        <v>587</v>
      </c>
    </row>
    <row r="808" spans="1:16" hidden="1">
      <c r="A808" s="27">
        <v>45856</v>
      </c>
      <c r="B808" s="10" t="s">
        <v>462</v>
      </c>
      <c r="C808" s="10" t="s">
        <v>2889</v>
      </c>
      <c r="D808" s="10" t="s">
        <v>2890</v>
      </c>
      <c r="E808" s="27">
        <v>45853</v>
      </c>
      <c r="F808" s="27">
        <v>45854</v>
      </c>
      <c r="G808" s="28">
        <v>52460000</v>
      </c>
      <c r="H808" s="10">
        <v>10595</v>
      </c>
      <c r="I808" s="28">
        <v>1</v>
      </c>
      <c r="J808" s="10" t="str">
        <f>IF(A808="","",IFERROR(_xlfn.XLOOKUP(H808,'EV 업데이트'!C:C,'EV 업데이트'!Y:Y),""))</f>
        <v>주식회사 아마존카</v>
      </c>
      <c r="K808" s="10" t="str">
        <f>IF(A808="","",IFERROR(_xlfn.XLOOKUP(H808,'EV 업데이트'!C:C,'EV 업데이트'!W:W),""))</f>
        <v>New Model Y RWD</v>
      </c>
      <c r="L808" s="27">
        <f>IF(A808="","",E808+9)</f>
        <v>45862</v>
      </c>
      <c r="M808" s="10" t="str">
        <f>IF(B808="","",_xlfn.XLOOKUP(H808,'EV 업데이트'!C:C,'EV 업데이트'!G:G))</f>
        <v>지급신청(출고)</v>
      </c>
      <c r="N808" s="10" t="s">
        <v>247</v>
      </c>
      <c r="O808" s="10" t="s">
        <v>587</v>
      </c>
    </row>
    <row r="809" spans="1:16" hidden="1">
      <c r="A809" s="27">
        <v>45856</v>
      </c>
      <c r="B809" s="10" t="s">
        <v>2891</v>
      </c>
      <c r="C809" s="10" t="s">
        <v>2892</v>
      </c>
      <c r="D809" s="10" t="s">
        <v>2893</v>
      </c>
      <c r="E809" s="27">
        <v>45853</v>
      </c>
      <c r="F809" s="27">
        <v>45855</v>
      </c>
      <c r="G809" s="28">
        <v>54949000</v>
      </c>
      <c r="H809" s="10">
        <v>10368</v>
      </c>
      <c r="I809" s="28">
        <v>6</v>
      </c>
      <c r="J809" s="10" t="str">
        <f>IF(A809="","",IFERROR(_xlfn.XLOOKUP(H809,'EV 업데이트'!C:C,'EV 업데이트'!Y:Y),""))</f>
        <v>롯데렌탈 주식회사</v>
      </c>
      <c r="K809" s="10" t="str">
        <f>IF(A809="","",IFERROR(_xlfn.XLOOKUP(H809,'EV 업데이트'!C:C,'EV 업데이트'!W:W),""))</f>
        <v>New Model Y RWD</v>
      </c>
      <c r="L809" s="27">
        <f>IF(A809="","",E809+9)</f>
        <v>45862</v>
      </c>
      <c r="M809" s="10" t="str">
        <f>IF(B809="","",_xlfn.XLOOKUP(H809,'EV 업데이트'!C:C,'EV 업데이트'!G:G))</f>
        <v>지급신청(출고)</v>
      </c>
      <c r="N809" s="10" t="s">
        <v>247</v>
      </c>
      <c r="O809" s="10" t="s">
        <v>587</v>
      </c>
    </row>
    <row r="810" spans="1:16" hidden="1">
      <c r="A810" s="27">
        <v>45856</v>
      </c>
      <c r="B810" s="10" t="s">
        <v>2894</v>
      </c>
      <c r="C810" s="10" t="s">
        <v>2895</v>
      </c>
      <c r="D810" s="10" t="s">
        <v>2896</v>
      </c>
      <c r="E810" s="27">
        <v>45853</v>
      </c>
      <c r="F810" s="27">
        <v>45855</v>
      </c>
      <c r="G810" s="28">
        <v>54949000</v>
      </c>
      <c r="H810" s="10">
        <v>10368</v>
      </c>
      <c r="I810" s="28">
        <v>6</v>
      </c>
      <c r="J810" s="10" t="str">
        <f>IF(A810="","",IFERROR(_xlfn.XLOOKUP(H810,'EV 업데이트'!C:C,'EV 업데이트'!Y:Y),""))</f>
        <v>롯데렌탈 주식회사</v>
      </c>
      <c r="K810" s="10" t="str">
        <f>IF(A810="","",IFERROR(_xlfn.XLOOKUP(H810,'EV 업데이트'!C:C,'EV 업데이트'!W:W),""))</f>
        <v>New Model Y RWD</v>
      </c>
      <c r="L810" s="27">
        <f>IF(A810="","",E810+9)</f>
        <v>45862</v>
      </c>
      <c r="M810" s="10" t="str">
        <f>IF(B810="","",_xlfn.XLOOKUP(H810,'EV 업데이트'!C:C,'EV 업데이트'!G:G))</f>
        <v>지급신청(출고)</v>
      </c>
      <c r="N810" s="10" t="s">
        <v>247</v>
      </c>
      <c r="O810" s="10" t="s">
        <v>587</v>
      </c>
    </row>
    <row r="811" spans="1:16" hidden="1">
      <c r="A811" s="27">
        <v>45856</v>
      </c>
      <c r="B811" s="10" t="s">
        <v>2897</v>
      </c>
      <c r="C811" s="10" t="s">
        <v>2898</v>
      </c>
      <c r="D811" s="10" t="s">
        <v>2899</v>
      </c>
      <c r="E811" s="27">
        <v>45853</v>
      </c>
      <c r="F811" s="27">
        <v>45855</v>
      </c>
      <c r="G811" s="28">
        <v>54949000</v>
      </c>
      <c r="H811" s="10">
        <v>10368</v>
      </c>
      <c r="I811" s="28">
        <v>6</v>
      </c>
      <c r="J811" s="10" t="str">
        <f>IF(A811="","",IFERROR(_xlfn.XLOOKUP(H811,'EV 업데이트'!C:C,'EV 업데이트'!Y:Y),""))</f>
        <v>롯데렌탈 주식회사</v>
      </c>
      <c r="K811" s="10" t="str">
        <f>IF(A811="","",IFERROR(_xlfn.XLOOKUP(H811,'EV 업데이트'!C:C,'EV 업데이트'!W:W),""))</f>
        <v>New Model Y RWD</v>
      </c>
      <c r="L811" s="27">
        <f>IF(A811="","",E811+9)</f>
        <v>45862</v>
      </c>
      <c r="M811" s="10" t="str">
        <f>IF(B811="","",_xlfn.XLOOKUP(H811,'EV 업데이트'!C:C,'EV 업데이트'!G:G))</f>
        <v>지급신청(출고)</v>
      </c>
      <c r="N811" s="10" t="s">
        <v>247</v>
      </c>
      <c r="O811" s="10" t="s">
        <v>587</v>
      </c>
    </row>
    <row r="812" spans="1:16" hidden="1">
      <c r="A812" s="27">
        <v>45856</v>
      </c>
      <c r="B812" s="10" t="s">
        <v>2900</v>
      </c>
      <c r="C812" s="10" t="s">
        <v>2901</v>
      </c>
      <c r="D812" s="10" t="s">
        <v>2902</v>
      </c>
      <c r="E812" s="27">
        <v>45853</v>
      </c>
      <c r="F812" s="27">
        <v>45855</v>
      </c>
      <c r="G812" s="28">
        <v>54949000</v>
      </c>
      <c r="H812" s="10">
        <v>10368</v>
      </c>
      <c r="I812" s="28">
        <v>6</v>
      </c>
      <c r="J812" s="10" t="str">
        <f>IF(A812="","",IFERROR(_xlfn.XLOOKUP(H812,'EV 업데이트'!C:C,'EV 업데이트'!Y:Y),""))</f>
        <v>롯데렌탈 주식회사</v>
      </c>
      <c r="K812" s="10" t="str">
        <f>IF(A812="","",IFERROR(_xlfn.XLOOKUP(H812,'EV 업데이트'!C:C,'EV 업데이트'!W:W),""))</f>
        <v>New Model Y RWD</v>
      </c>
      <c r="L812" s="27">
        <f>IF(A812="","",E812+9)</f>
        <v>45862</v>
      </c>
      <c r="M812" s="10" t="str">
        <f>IF(B812="","",_xlfn.XLOOKUP(H812,'EV 업데이트'!C:C,'EV 업데이트'!G:G))</f>
        <v>지급신청(출고)</v>
      </c>
      <c r="N812" s="10" t="s">
        <v>247</v>
      </c>
      <c r="O812" s="10" t="s">
        <v>587</v>
      </c>
    </row>
    <row r="813" spans="1:16" hidden="1">
      <c r="A813" s="27">
        <v>45856</v>
      </c>
      <c r="B813" s="10" t="s">
        <v>2903</v>
      </c>
      <c r="C813" s="10" t="s">
        <v>2904</v>
      </c>
      <c r="D813" s="10" t="s">
        <v>2905</v>
      </c>
      <c r="E813" s="27">
        <v>45853</v>
      </c>
      <c r="F813" s="27">
        <v>45855</v>
      </c>
      <c r="G813" s="28">
        <v>54949000</v>
      </c>
      <c r="H813" s="10">
        <v>10368</v>
      </c>
      <c r="I813" s="28">
        <v>6</v>
      </c>
      <c r="J813" s="10" t="str">
        <f>IF(A813="","",IFERROR(_xlfn.XLOOKUP(H813,'EV 업데이트'!C:C,'EV 업데이트'!Y:Y),""))</f>
        <v>롯데렌탈 주식회사</v>
      </c>
      <c r="K813" s="10" t="str">
        <f>IF(A813="","",IFERROR(_xlfn.XLOOKUP(H813,'EV 업데이트'!C:C,'EV 업데이트'!W:W),""))</f>
        <v>New Model Y RWD</v>
      </c>
      <c r="L813" s="27">
        <f>IF(A813="","",E813+9)</f>
        <v>45862</v>
      </c>
      <c r="M813" s="10" t="str">
        <f>IF(B813="","",_xlfn.XLOOKUP(H813,'EV 업데이트'!C:C,'EV 업데이트'!G:G))</f>
        <v>지급신청(출고)</v>
      </c>
      <c r="N813" s="10" t="s">
        <v>247</v>
      </c>
      <c r="O813" s="10" t="s">
        <v>587</v>
      </c>
    </row>
    <row r="814" spans="1:16" hidden="1">
      <c r="A814" s="27">
        <v>45856</v>
      </c>
      <c r="B814" s="10" t="s">
        <v>2906</v>
      </c>
      <c r="C814" s="10" t="s">
        <v>2907</v>
      </c>
      <c r="D814" s="10" t="s">
        <v>2908</v>
      </c>
      <c r="E814" s="27">
        <v>45853</v>
      </c>
      <c r="F814" s="27">
        <v>45855</v>
      </c>
      <c r="G814" s="28">
        <v>54949000</v>
      </c>
      <c r="H814" s="10">
        <v>10368</v>
      </c>
      <c r="I814" s="28">
        <v>6</v>
      </c>
      <c r="J814" s="10" t="str">
        <f>IF(A814="","",IFERROR(_xlfn.XLOOKUP(H814,'EV 업데이트'!C:C,'EV 업데이트'!Y:Y),""))</f>
        <v>롯데렌탈 주식회사</v>
      </c>
      <c r="K814" s="10" t="str">
        <f>IF(A814="","",IFERROR(_xlfn.XLOOKUP(H814,'EV 업데이트'!C:C,'EV 업데이트'!W:W),""))</f>
        <v>New Model Y RWD</v>
      </c>
      <c r="L814" s="27">
        <f>IF(A814="","",E814+9)</f>
        <v>45862</v>
      </c>
      <c r="M814" s="10" t="str">
        <f>IF(B814="","",_xlfn.XLOOKUP(H814,'EV 업데이트'!C:C,'EV 업데이트'!G:G))</f>
        <v>지급신청(출고)</v>
      </c>
      <c r="N814" s="10" t="s">
        <v>247</v>
      </c>
      <c r="O814" s="10" t="s">
        <v>587</v>
      </c>
    </row>
    <row r="815" spans="1:16" hidden="1">
      <c r="A815" s="27">
        <v>45859</v>
      </c>
      <c r="B815" s="10" t="s">
        <v>2909</v>
      </c>
      <c r="C815" s="10" t="s">
        <v>2910</v>
      </c>
      <c r="D815" s="10" t="s">
        <v>2911</v>
      </c>
      <c r="E815" s="27">
        <v>45853</v>
      </c>
      <c r="F815" s="27">
        <v>45856</v>
      </c>
      <c r="G815" s="28">
        <v>52990000</v>
      </c>
      <c r="H815" s="10">
        <v>10372</v>
      </c>
      <c r="I815" s="28">
        <v>20</v>
      </c>
      <c r="J815" s="10" t="str">
        <f>IF(A815="","",IFERROR(_xlfn.XLOOKUP(H815,'EV 업데이트'!C:C,'EV 업데이트'!Y:Y),""))</f>
        <v>롯데오토리스 주식회사</v>
      </c>
      <c r="K815" s="10" t="str">
        <f>IF(A815="","",IFERROR(_xlfn.XLOOKUP(H815,'EV 업데이트'!C:C,'EV 업데이트'!W:W),""))</f>
        <v>New Model Y RWD</v>
      </c>
      <c r="L815" s="27">
        <f>IF(A815="","",E815+9)</f>
        <v>45862</v>
      </c>
      <c r="M815" s="10" t="str">
        <f>IF(B815="","",_xlfn.XLOOKUP(H815,'EV 업데이트'!C:C,'EV 업데이트'!G:G))</f>
        <v>지급신청(출고)</v>
      </c>
      <c r="N815" s="10" t="s">
        <v>247</v>
      </c>
      <c r="O815" s="10" t="s">
        <v>587</v>
      </c>
      <c r="P815" s="54"/>
    </row>
    <row r="816" spans="1:16" hidden="1">
      <c r="A816" s="27">
        <v>45859</v>
      </c>
      <c r="B816" s="10" t="s">
        <v>2912</v>
      </c>
      <c r="C816" s="10" t="s">
        <v>2913</v>
      </c>
      <c r="D816" s="10" t="s">
        <v>2914</v>
      </c>
      <c r="E816" s="27">
        <v>45853</v>
      </c>
      <c r="F816" s="27">
        <v>45856</v>
      </c>
      <c r="G816" s="28">
        <v>52990000</v>
      </c>
      <c r="H816" s="10">
        <v>10372</v>
      </c>
      <c r="I816" s="28">
        <v>20</v>
      </c>
      <c r="J816" s="10" t="str">
        <f>IF(A816="","",IFERROR(_xlfn.XLOOKUP(H816,'EV 업데이트'!C:C,'EV 업데이트'!Y:Y),""))</f>
        <v>롯데오토리스 주식회사</v>
      </c>
      <c r="K816" s="10" t="str">
        <f>IF(A816="","",IFERROR(_xlfn.XLOOKUP(H816,'EV 업데이트'!C:C,'EV 업데이트'!W:W),""))</f>
        <v>New Model Y RWD</v>
      </c>
      <c r="L816" s="27">
        <f>IF(A816="","",E816+9)</f>
        <v>45862</v>
      </c>
      <c r="M816" s="10" t="str">
        <f>IF(B816="","",_xlfn.XLOOKUP(H816,'EV 업데이트'!C:C,'EV 업데이트'!G:G))</f>
        <v>지급신청(출고)</v>
      </c>
      <c r="N816" s="10" t="s">
        <v>247</v>
      </c>
      <c r="O816" s="10" t="s">
        <v>587</v>
      </c>
    </row>
    <row r="817" spans="1:15" hidden="1">
      <c r="A817" s="27">
        <v>45859</v>
      </c>
      <c r="B817" s="10" t="s">
        <v>2915</v>
      </c>
      <c r="C817" s="10" t="s">
        <v>2916</v>
      </c>
      <c r="D817" s="10" t="s">
        <v>2917</v>
      </c>
      <c r="E817" s="27">
        <v>45853</v>
      </c>
      <c r="F817" s="27">
        <v>45856</v>
      </c>
      <c r="G817" s="28">
        <v>52990000</v>
      </c>
      <c r="H817" s="10">
        <v>10372</v>
      </c>
      <c r="I817" s="28">
        <v>20</v>
      </c>
      <c r="J817" s="10" t="str">
        <f>IF(A817="","",IFERROR(_xlfn.XLOOKUP(H817,'EV 업데이트'!C:C,'EV 업데이트'!Y:Y),""))</f>
        <v>롯데오토리스 주식회사</v>
      </c>
      <c r="K817" s="10" t="str">
        <f>IF(A817="","",IFERROR(_xlfn.XLOOKUP(H817,'EV 업데이트'!C:C,'EV 업데이트'!W:W),""))</f>
        <v>New Model Y RWD</v>
      </c>
      <c r="L817" s="27">
        <f>IF(A817="","",E817+9)</f>
        <v>45862</v>
      </c>
      <c r="M817" s="10" t="str">
        <f>IF(B817="","",_xlfn.XLOOKUP(H817,'EV 업데이트'!C:C,'EV 업데이트'!G:G))</f>
        <v>지급신청(출고)</v>
      </c>
      <c r="N817" s="10" t="s">
        <v>247</v>
      </c>
      <c r="O817" s="10" t="s">
        <v>587</v>
      </c>
    </row>
    <row r="818" spans="1:15" hidden="1">
      <c r="A818" s="27">
        <v>45859</v>
      </c>
      <c r="B818" s="10" t="s">
        <v>2918</v>
      </c>
      <c r="C818" s="10" t="s">
        <v>2919</v>
      </c>
      <c r="D818" s="10" t="s">
        <v>2920</v>
      </c>
      <c r="E818" s="27">
        <v>45853</v>
      </c>
      <c r="F818" s="27">
        <v>45856</v>
      </c>
      <c r="G818" s="28">
        <v>52990000</v>
      </c>
      <c r="H818" s="10">
        <v>10372</v>
      </c>
      <c r="I818" s="28">
        <v>20</v>
      </c>
      <c r="J818" s="10" t="str">
        <f>IF(A818="","",IFERROR(_xlfn.XLOOKUP(H818,'EV 업데이트'!C:C,'EV 업데이트'!Y:Y),""))</f>
        <v>롯데오토리스 주식회사</v>
      </c>
      <c r="K818" s="10" t="str">
        <f>IF(A818="","",IFERROR(_xlfn.XLOOKUP(H818,'EV 업데이트'!C:C,'EV 업데이트'!W:W),""))</f>
        <v>New Model Y RWD</v>
      </c>
      <c r="L818" s="27">
        <f>IF(A818="","",E818+9)</f>
        <v>45862</v>
      </c>
      <c r="M818" s="10" t="str">
        <f>IF(B818="","",_xlfn.XLOOKUP(H818,'EV 업데이트'!C:C,'EV 업데이트'!G:G))</f>
        <v>지급신청(출고)</v>
      </c>
      <c r="N818" s="10" t="s">
        <v>247</v>
      </c>
      <c r="O818" s="10" t="s">
        <v>587</v>
      </c>
    </row>
    <row r="819" spans="1:15" hidden="1">
      <c r="A819" s="27">
        <v>45859</v>
      </c>
      <c r="B819" s="10" t="s">
        <v>2921</v>
      </c>
      <c r="C819" s="10" t="s">
        <v>2922</v>
      </c>
      <c r="D819" s="10" t="s">
        <v>2923</v>
      </c>
      <c r="E819" s="27">
        <v>45853</v>
      </c>
      <c r="F819" s="27">
        <v>45856</v>
      </c>
      <c r="G819" s="28">
        <v>52990000</v>
      </c>
      <c r="H819" s="10">
        <v>10372</v>
      </c>
      <c r="I819" s="28">
        <v>20</v>
      </c>
      <c r="J819" s="10" t="str">
        <f>IF(A819="","",IFERROR(_xlfn.XLOOKUP(H819,'EV 업데이트'!C:C,'EV 업데이트'!Y:Y),""))</f>
        <v>롯데오토리스 주식회사</v>
      </c>
      <c r="K819" s="10" t="str">
        <f>IF(A819="","",IFERROR(_xlfn.XLOOKUP(H819,'EV 업데이트'!C:C,'EV 업데이트'!W:W),""))</f>
        <v>New Model Y RWD</v>
      </c>
      <c r="L819" s="27">
        <f>IF(A819="","",E819+9)</f>
        <v>45862</v>
      </c>
      <c r="M819" s="10" t="str">
        <f>IF(B819="","",_xlfn.XLOOKUP(H819,'EV 업데이트'!C:C,'EV 업데이트'!G:G))</f>
        <v>지급신청(출고)</v>
      </c>
      <c r="N819" s="10" t="s">
        <v>247</v>
      </c>
      <c r="O819" s="10" t="s">
        <v>587</v>
      </c>
    </row>
    <row r="820" spans="1:15" hidden="1">
      <c r="A820" s="27">
        <v>45859</v>
      </c>
      <c r="B820" s="10" t="s">
        <v>2924</v>
      </c>
      <c r="C820" s="10" t="s">
        <v>2925</v>
      </c>
      <c r="D820" s="10" t="s">
        <v>2926</v>
      </c>
      <c r="E820" s="27">
        <v>45853</v>
      </c>
      <c r="F820" s="27">
        <v>45856</v>
      </c>
      <c r="G820" s="28">
        <v>52990000</v>
      </c>
      <c r="H820" s="10">
        <v>10372</v>
      </c>
      <c r="I820" s="28">
        <v>20</v>
      </c>
      <c r="J820" s="10" t="str">
        <f>IF(A820="","",IFERROR(_xlfn.XLOOKUP(H820,'EV 업데이트'!C:C,'EV 업데이트'!Y:Y),""))</f>
        <v>롯데오토리스 주식회사</v>
      </c>
      <c r="K820" s="10" t="str">
        <f>IF(A820="","",IFERROR(_xlfn.XLOOKUP(H820,'EV 업데이트'!C:C,'EV 업데이트'!W:W),""))</f>
        <v>New Model Y RWD</v>
      </c>
      <c r="L820" s="27">
        <f>IF(A820="","",E820+9)</f>
        <v>45862</v>
      </c>
      <c r="M820" s="10" t="str">
        <f>IF(B820="","",_xlfn.XLOOKUP(H820,'EV 업데이트'!C:C,'EV 업데이트'!G:G))</f>
        <v>지급신청(출고)</v>
      </c>
      <c r="N820" s="10" t="s">
        <v>247</v>
      </c>
      <c r="O820" s="10" t="s">
        <v>587</v>
      </c>
    </row>
    <row r="821" spans="1:15" hidden="1">
      <c r="A821" s="27">
        <v>45859</v>
      </c>
      <c r="B821" s="10" t="s">
        <v>2927</v>
      </c>
      <c r="C821" s="10" t="s">
        <v>2928</v>
      </c>
      <c r="D821" s="10" t="s">
        <v>2929</v>
      </c>
      <c r="E821" s="27">
        <v>45853</v>
      </c>
      <c r="F821" s="27">
        <v>45856</v>
      </c>
      <c r="G821" s="28">
        <v>52990000</v>
      </c>
      <c r="H821" s="10">
        <v>10372</v>
      </c>
      <c r="I821" s="28">
        <v>20</v>
      </c>
      <c r="J821" s="10" t="str">
        <f>IF(A821="","",IFERROR(_xlfn.XLOOKUP(H821,'EV 업데이트'!C:C,'EV 업데이트'!Y:Y),""))</f>
        <v>롯데오토리스 주식회사</v>
      </c>
      <c r="K821" s="10" t="str">
        <f>IF(A821="","",IFERROR(_xlfn.XLOOKUP(H821,'EV 업데이트'!C:C,'EV 업데이트'!W:W),""))</f>
        <v>New Model Y RWD</v>
      </c>
      <c r="L821" s="27">
        <f>IF(A821="","",E821+9)</f>
        <v>45862</v>
      </c>
      <c r="M821" s="10" t="str">
        <f>IF(B821="","",_xlfn.XLOOKUP(H821,'EV 업데이트'!C:C,'EV 업데이트'!G:G))</f>
        <v>지급신청(출고)</v>
      </c>
      <c r="N821" s="10" t="s">
        <v>247</v>
      </c>
      <c r="O821" s="10" t="s">
        <v>587</v>
      </c>
    </row>
    <row r="822" spans="1:15" hidden="1">
      <c r="A822" s="27">
        <v>45859</v>
      </c>
      <c r="B822" s="10" t="s">
        <v>2930</v>
      </c>
      <c r="C822" s="10" t="s">
        <v>2931</v>
      </c>
      <c r="D822" s="10" t="s">
        <v>2932</v>
      </c>
      <c r="E822" s="27">
        <v>45853</v>
      </c>
      <c r="F822" s="27">
        <v>45856</v>
      </c>
      <c r="G822" s="28">
        <v>52990000</v>
      </c>
      <c r="H822" s="10">
        <v>10372</v>
      </c>
      <c r="I822" s="28">
        <v>20</v>
      </c>
      <c r="J822" s="10" t="str">
        <f>IF(A822="","",IFERROR(_xlfn.XLOOKUP(H822,'EV 업데이트'!C:C,'EV 업데이트'!Y:Y),""))</f>
        <v>롯데오토리스 주식회사</v>
      </c>
      <c r="K822" s="10" t="str">
        <f>IF(A822="","",IFERROR(_xlfn.XLOOKUP(H822,'EV 업데이트'!C:C,'EV 업데이트'!W:W),""))</f>
        <v>New Model Y RWD</v>
      </c>
      <c r="L822" s="27">
        <f>IF(A822="","",E822+9)</f>
        <v>45862</v>
      </c>
      <c r="M822" s="10" t="str">
        <f>IF(B822="","",_xlfn.XLOOKUP(H822,'EV 업데이트'!C:C,'EV 업데이트'!G:G))</f>
        <v>지급신청(출고)</v>
      </c>
      <c r="N822" s="10" t="s">
        <v>247</v>
      </c>
      <c r="O822" s="10" t="s">
        <v>587</v>
      </c>
    </row>
    <row r="823" spans="1:15" hidden="1">
      <c r="A823" s="27">
        <v>45859</v>
      </c>
      <c r="B823" s="10" t="s">
        <v>2933</v>
      </c>
      <c r="C823" s="10" t="s">
        <v>2934</v>
      </c>
      <c r="D823" s="10" t="s">
        <v>2935</v>
      </c>
      <c r="E823" s="27">
        <v>45853</v>
      </c>
      <c r="F823" s="27">
        <v>45856</v>
      </c>
      <c r="G823" s="28">
        <v>52990000</v>
      </c>
      <c r="H823" s="10">
        <v>10372</v>
      </c>
      <c r="I823" s="28">
        <v>20</v>
      </c>
      <c r="J823" s="10" t="str">
        <f>IF(A823="","",IFERROR(_xlfn.XLOOKUP(H823,'EV 업데이트'!C:C,'EV 업데이트'!Y:Y),""))</f>
        <v>롯데오토리스 주식회사</v>
      </c>
      <c r="K823" s="10" t="str">
        <f>IF(A823="","",IFERROR(_xlfn.XLOOKUP(H823,'EV 업데이트'!C:C,'EV 업데이트'!W:W),""))</f>
        <v>New Model Y RWD</v>
      </c>
      <c r="L823" s="27">
        <f>IF(A823="","",E823+9)</f>
        <v>45862</v>
      </c>
      <c r="M823" s="10" t="str">
        <f>IF(B823="","",_xlfn.XLOOKUP(H823,'EV 업데이트'!C:C,'EV 업데이트'!G:G))</f>
        <v>지급신청(출고)</v>
      </c>
      <c r="N823" s="10" t="s">
        <v>247</v>
      </c>
      <c r="O823" s="10" t="s">
        <v>587</v>
      </c>
    </row>
    <row r="824" spans="1:15" hidden="1">
      <c r="A824" s="27">
        <v>45859</v>
      </c>
      <c r="B824" s="10" t="s">
        <v>2936</v>
      </c>
      <c r="C824" s="10" t="s">
        <v>2937</v>
      </c>
      <c r="D824" s="10" t="s">
        <v>2938</v>
      </c>
      <c r="E824" s="27">
        <v>45853</v>
      </c>
      <c r="F824" s="27">
        <v>45856</v>
      </c>
      <c r="G824" s="28">
        <v>52990000</v>
      </c>
      <c r="H824" s="10">
        <v>10372</v>
      </c>
      <c r="I824" s="28">
        <v>20</v>
      </c>
      <c r="J824" s="10" t="str">
        <f>IF(A824="","",IFERROR(_xlfn.XLOOKUP(H824,'EV 업데이트'!C:C,'EV 업데이트'!Y:Y),""))</f>
        <v>롯데오토리스 주식회사</v>
      </c>
      <c r="K824" s="10" t="str">
        <f>IF(A824="","",IFERROR(_xlfn.XLOOKUP(H824,'EV 업데이트'!C:C,'EV 업데이트'!W:W),""))</f>
        <v>New Model Y RWD</v>
      </c>
      <c r="L824" s="27">
        <f>IF(A824="","",E824+9)</f>
        <v>45862</v>
      </c>
      <c r="M824" s="10" t="str">
        <f>IF(B824="","",_xlfn.XLOOKUP(H824,'EV 업데이트'!C:C,'EV 업데이트'!G:G))</f>
        <v>지급신청(출고)</v>
      </c>
      <c r="N824" s="10" t="s">
        <v>247</v>
      </c>
      <c r="O824" s="10" t="s">
        <v>587</v>
      </c>
    </row>
    <row r="825" spans="1:15" hidden="1">
      <c r="A825" s="27">
        <v>45859</v>
      </c>
      <c r="B825" s="10" t="s">
        <v>2939</v>
      </c>
      <c r="C825" s="10" t="s">
        <v>2940</v>
      </c>
      <c r="D825" s="10" t="s">
        <v>2941</v>
      </c>
      <c r="E825" s="27">
        <v>45853</v>
      </c>
      <c r="F825" s="27">
        <v>45856</v>
      </c>
      <c r="G825" s="28">
        <v>54276000</v>
      </c>
      <c r="H825" s="10">
        <v>10372</v>
      </c>
      <c r="I825" s="28">
        <v>20</v>
      </c>
      <c r="J825" s="10" t="str">
        <f>IF(A825="","",IFERROR(_xlfn.XLOOKUP(H825,'EV 업데이트'!C:C,'EV 업데이트'!Y:Y),""))</f>
        <v>롯데오토리스 주식회사</v>
      </c>
      <c r="K825" s="10" t="str">
        <f>IF(A825="","",IFERROR(_xlfn.XLOOKUP(H825,'EV 업데이트'!C:C,'EV 업데이트'!W:W),""))</f>
        <v>New Model Y RWD</v>
      </c>
      <c r="L825" s="27">
        <f>IF(A825="","",E825+9)</f>
        <v>45862</v>
      </c>
      <c r="M825" s="10" t="str">
        <f>IF(B825="","",_xlfn.XLOOKUP(H825,'EV 업데이트'!C:C,'EV 업데이트'!G:G))</f>
        <v>지급신청(출고)</v>
      </c>
      <c r="N825" s="10" t="s">
        <v>247</v>
      </c>
      <c r="O825" s="10" t="s">
        <v>587</v>
      </c>
    </row>
    <row r="826" spans="1:15" hidden="1">
      <c r="A826" s="27">
        <v>45859</v>
      </c>
      <c r="B826" s="10" t="s">
        <v>2942</v>
      </c>
      <c r="C826" s="10" t="s">
        <v>2943</v>
      </c>
      <c r="D826" s="10" t="s">
        <v>2944</v>
      </c>
      <c r="E826" s="27">
        <v>45853</v>
      </c>
      <c r="F826" s="27">
        <v>45856</v>
      </c>
      <c r="G826" s="28">
        <v>54276000</v>
      </c>
      <c r="H826" s="10">
        <v>10372</v>
      </c>
      <c r="I826" s="28">
        <v>20</v>
      </c>
      <c r="J826" s="10" t="str">
        <f>IF(A826="","",IFERROR(_xlfn.XLOOKUP(H826,'EV 업데이트'!C:C,'EV 업데이트'!Y:Y),""))</f>
        <v>롯데오토리스 주식회사</v>
      </c>
      <c r="K826" s="10" t="str">
        <f>IF(A826="","",IFERROR(_xlfn.XLOOKUP(H826,'EV 업데이트'!C:C,'EV 업데이트'!W:W),""))</f>
        <v>New Model Y RWD</v>
      </c>
      <c r="L826" s="27">
        <f>IF(A826="","",E826+9)</f>
        <v>45862</v>
      </c>
      <c r="M826" s="10" t="str">
        <f>IF(B826="","",_xlfn.XLOOKUP(H826,'EV 업데이트'!C:C,'EV 업데이트'!G:G))</f>
        <v>지급신청(출고)</v>
      </c>
      <c r="N826" s="10" t="s">
        <v>247</v>
      </c>
      <c r="O826" s="10" t="s">
        <v>587</v>
      </c>
    </row>
    <row r="827" spans="1:15" hidden="1">
      <c r="A827" s="27">
        <v>45859</v>
      </c>
      <c r="B827" s="10" t="s">
        <v>2945</v>
      </c>
      <c r="C827" s="10" t="s">
        <v>2946</v>
      </c>
      <c r="D827" s="10" t="s">
        <v>2947</v>
      </c>
      <c r="E827" s="27">
        <v>45853</v>
      </c>
      <c r="F827" s="27">
        <v>45856</v>
      </c>
      <c r="G827" s="28">
        <v>54276000</v>
      </c>
      <c r="H827" s="10">
        <v>10372</v>
      </c>
      <c r="I827" s="28">
        <v>20</v>
      </c>
      <c r="J827" s="10" t="str">
        <f>IF(A827="","",IFERROR(_xlfn.XLOOKUP(H827,'EV 업데이트'!C:C,'EV 업데이트'!Y:Y),""))</f>
        <v>롯데오토리스 주식회사</v>
      </c>
      <c r="K827" s="10" t="str">
        <f>IF(A827="","",IFERROR(_xlfn.XLOOKUP(H827,'EV 업데이트'!C:C,'EV 업데이트'!W:W),""))</f>
        <v>New Model Y RWD</v>
      </c>
      <c r="L827" s="27">
        <f>IF(A827="","",E827+9)</f>
        <v>45862</v>
      </c>
      <c r="M827" s="10" t="str">
        <f>IF(B827="","",_xlfn.XLOOKUP(H827,'EV 업데이트'!C:C,'EV 업데이트'!G:G))</f>
        <v>지급신청(출고)</v>
      </c>
      <c r="N827" s="10" t="s">
        <v>247</v>
      </c>
      <c r="O827" s="10" t="s">
        <v>587</v>
      </c>
    </row>
    <row r="828" spans="1:15" hidden="1">
      <c r="A828" s="27">
        <v>45859</v>
      </c>
      <c r="B828" s="10" t="s">
        <v>2948</v>
      </c>
      <c r="C828" s="10" t="s">
        <v>2949</v>
      </c>
      <c r="D828" s="10" t="s">
        <v>2950</v>
      </c>
      <c r="E828" s="27">
        <v>45853</v>
      </c>
      <c r="F828" s="27">
        <v>45856</v>
      </c>
      <c r="G828" s="28">
        <v>54276000</v>
      </c>
      <c r="H828" s="10">
        <v>10372</v>
      </c>
      <c r="I828" s="28">
        <v>20</v>
      </c>
      <c r="J828" s="10" t="str">
        <f>IF(A828="","",IFERROR(_xlfn.XLOOKUP(H828,'EV 업데이트'!C:C,'EV 업데이트'!Y:Y),""))</f>
        <v>롯데오토리스 주식회사</v>
      </c>
      <c r="K828" s="10" t="str">
        <f>IF(A828="","",IFERROR(_xlfn.XLOOKUP(H828,'EV 업데이트'!C:C,'EV 업데이트'!W:W),""))</f>
        <v>New Model Y RWD</v>
      </c>
      <c r="L828" s="27">
        <f>IF(A828="","",E828+9)</f>
        <v>45862</v>
      </c>
      <c r="M828" s="10" t="str">
        <f>IF(B828="","",_xlfn.XLOOKUP(H828,'EV 업데이트'!C:C,'EV 업데이트'!G:G))</f>
        <v>지급신청(출고)</v>
      </c>
      <c r="N828" s="10" t="s">
        <v>247</v>
      </c>
      <c r="O828" s="10" t="s">
        <v>587</v>
      </c>
    </row>
    <row r="829" spans="1:15" hidden="1">
      <c r="A829" s="27">
        <v>45859</v>
      </c>
      <c r="B829" s="10" t="s">
        <v>2951</v>
      </c>
      <c r="C829" s="10" t="s">
        <v>2952</v>
      </c>
      <c r="D829" s="10" t="s">
        <v>2953</v>
      </c>
      <c r="E829" s="27">
        <v>45853</v>
      </c>
      <c r="F829" s="27">
        <v>45856</v>
      </c>
      <c r="G829" s="28">
        <v>54276000</v>
      </c>
      <c r="H829" s="10">
        <v>10372</v>
      </c>
      <c r="I829" s="28">
        <v>20</v>
      </c>
      <c r="J829" s="10" t="str">
        <f>IF(A829="","",IFERROR(_xlfn.XLOOKUP(H829,'EV 업데이트'!C:C,'EV 업데이트'!Y:Y),""))</f>
        <v>롯데오토리스 주식회사</v>
      </c>
      <c r="K829" s="10" t="str">
        <f>IF(A829="","",IFERROR(_xlfn.XLOOKUP(H829,'EV 업데이트'!C:C,'EV 업데이트'!W:W),""))</f>
        <v>New Model Y RWD</v>
      </c>
      <c r="L829" s="27">
        <f>IF(A829="","",E829+9)</f>
        <v>45862</v>
      </c>
      <c r="M829" s="10" t="str">
        <f>IF(B829="","",_xlfn.XLOOKUP(H829,'EV 업데이트'!C:C,'EV 업데이트'!G:G))</f>
        <v>지급신청(출고)</v>
      </c>
      <c r="N829" s="10" t="s">
        <v>247</v>
      </c>
      <c r="O829" s="10" t="s">
        <v>587</v>
      </c>
    </row>
    <row r="830" spans="1:15" hidden="1">
      <c r="A830" s="27">
        <v>45859</v>
      </c>
      <c r="B830" s="10" t="s">
        <v>2954</v>
      </c>
      <c r="C830" s="10" t="s">
        <v>2955</v>
      </c>
      <c r="D830" s="10" t="s">
        <v>2956</v>
      </c>
      <c r="E830" s="27">
        <v>45853</v>
      </c>
      <c r="F830" s="27">
        <v>45856</v>
      </c>
      <c r="G830" s="28">
        <v>54276000</v>
      </c>
      <c r="H830" s="10">
        <v>10372</v>
      </c>
      <c r="I830" s="28">
        <v>20</v>
      </c>
      <c r="J830" s="10" t="str">
        <f>IF(A830="","",IFERROR(_xlfn.XLOOKUP(H830,'EV 업데이트'!C:C,'EV 업데이트'!Y:Y),""))</f>
        <v>롯데오토리스 주식회사</v>
      </c>
      <c r="K830" s="10" t="str">
        <f>IF(A830="","",IFERROR(_xlfn.XLOOKUP(H830,'EV 업데이트'!C:C,'EV 업데이트'!W:W),""))</f>
        <v>New Model Y RWD</v>
      </c>
      <c r="L830" s="27">
        <f>IF(A830="","",E830+9)</f>
        <v>45862</v>
      </c>
      <c r="M830" s="10" t="str">
        <f>IF(B830="","",_xlfn.XLOOKUP(H830,'EV 업데이트'!C:C,'EV 업데이트'!G:G))</f>
        <v>지급신청(출고)</v>
      </c>
      <c r="N830" s="10" t="s">
        <v>247</v>
      </c>
      <c r="O830" s="10" t="s">
        <v>587</v>
      </c>
    </row>
    <row r="831" spans="1:15" hidden="1">
      <c r="A831" s="27">
        <v>45859</v>
      </c>
      <c r="B831" s="10" t="s">
        <v>2957</v>
      </c>
      <c r="C831" s="10" t="s">
        <v>2958</v>
      </c>
      <c r="D831" s="10" t="s">
        <v>2959</v>
      </c>
      <c r="E831" s="27">
        <v>45853</v>
      </c>
      <c r="F831" s="27">
        <v>45856</v>
      </c>
      <c r="G831" s="28">
        <v>54276000</v>
      </c>
      <c r="H831" s="10">
        <v>10372</v>
      </c>
      <c r="I831" s="28">
        <v>20</v>
      </c>
      <c r="J831" s="10" t="str">
        <f>IF(A831="","",IFERROR(_xlfn.XLOOKUP(H831,'EV 업데이트'!C:C,'EV 업데이트'!Y:Y),""))</f>
        <v>롯데오토리스 주식회사</v>
      </c>
      <c r="K831" s="10" t="str">
        <f>IF(A831="","",IFERROR(_xlfn.XLOOKUP(H831,'EV 업데이트'!C:C,'EV 업데이트'!W:W),""))</f>
        <v>New Model Y RWD</v>
      </c>
      <c r="L831" s="27">
        <f>IF(A831="","",E831+9)</f>
        <v>45862</v>
      </c>
      <c r="M831" s="10" t="str">
        <f>IF(B831="","",_xlfn.XLOOKUP(H831,'EV 업데이트'!C:C,'EV 업데이트'!G:G))</f>
        <v>지급신청(출고)</v>
      </c>
      <c r="N831" s="10" t="s">
        <v>247</v>
      </c>
      <c r="O831" s="10" t="s">
        <v>587</v>
      </c>
    </row>
    <row r="832" spans="1:15" hidden="1">
      <c r="A832" s="27">
        <v>45859</v>
      </c>
      <c r="B832" s="10" t="s">
        <v>2960</v>
      </c>
      <c r="C832" s="10" t="s">
        <v>2961</v>
      </c>
      <c r="D832" s="10" t="s">
        <v>2962</v>
      </c>
      <c r="E832" s="27">
        <v>45853</v>
      </c>
      <c r="F832" s="27">
        <v>45856</v>
      </c>
      <c r="G832" s="28">
        <v>54276000</v>
      </c>
      <c r="H832" s="10">
        <v>10372</v>
      </c>
      <c r="I832" s="28">
        <v>20</v>
      </c>
      <c r="J832" s="10" t="str">
        <f>IF(A832="","",IFERROR(_xlfn.XLOOKUP(H832,'EV 업데이트'!C:C,'EV 업데이트'!Y:Y),""))</f>
        <v>롯데오토리스 주식회사</v>
      </c>
      <c r="K832" s="10" t="str">
        <f>IF(A832="","",IFERROR(_xlfn.XLOOKUP(H832,'EV 업데이트'!C:C,'EV 업데이트'!W:W),""))</f>
        <v>New Model Y RWD</v>
      </c>
      <c r="L832" s="27">
        <f>IF(A832="","",E832+9)</f>
        <v>45862</v>
      </c>
      <c r="M832" s="10" t="str">
        <f>IF(B832="","",_xlfn.XLOOKUP(H832,'EV 업데이트'!C:C,'EV 업데이트'!G:G))</f>
        <v>지급신청(출고)</v>
      </c>
      <c r="N832" s="10" t="s">
        <v>247</v>
      </c>
      <c r="O832" s="10" t="s">
        <v>587</v>
      </c>
    </row>
    <row r="833" spans="1:15" hidden="1">
      <c r="A833" s="27">
        <v>45859</v>
      </c>
      <c r="B833" s="10" t="s">
        <v>2963</v>
      </c>
      <c r="C833" s="10" t="s">
        <v>2964</v>
      </c>
      <c r="D833" s="10" t="s">
        <v>2965</v>
      </c>
      <c r="E833" s="27">
        <v>45853</v>
      </c>
      <c r="F833" s="27">
        <v>45856</v>
      </c>
      <c r="G833" s="28">
        <v>54276000</v>
      </c>
      <c r="H833" s="10">
        <v>10372</v>
      </c>
      <c r="I833" s="28">
        <v>20</v>
      </c>
      <c r="J833" s="10" t="str">
        <f>IF(A833="","",IFERROR(_xlfn.XLOOKUP(H833,'EV 업데이트'!C:C,'EV 업데이트'!Y:Y),""))</f>
        <v>롯데오토리스 주식회사</v>
      </c>
      <c r="K833" s="10" t="str">
        <f>IF(A833="","",IFERROR(_xlfn.XLOOKUP(H833,'EV 업데이트'!C:C,'EV 업데이트'!W:W),""))</f>
        <v>New Model Y RWD</v>
      </c>
      <c r="L833" s="27">
        <f>IF(A833="","",E833+9)</f>
        <v>45862</v>
      </c>
      <c r="M833" s="10" t="str">
        <f>IF(B833="","",_xlfn.XLOOKUP(H833,'EV 업데이트'!C:C,'EV 업데이트'!G:G))</f>
        <v>지급신청(출고)</v>
      </c>
      <c r="N833" s="10" t="s">
        <v>247</v>
      </c>
      <c r="O833" s="10" t="s">
        <v>587</v>
      </c>
    </row>
    <row r="834" spans="1:15" hidden="1">
      <c r="A834" s="27">
        <v>45859</v>
      </c>
      <c r="B834" s="10" t="s">
        <v>2966</v>
      </c>
      <c r="C834" s="10" t="s">
        <v>2967</v>
      </c>
      <c r="D834" s="10" t="s">
        <v>2968</v>
      </c>
      <c r="E834" s="27">
        <v>45853</v>
      </c>
      <c r="F834" s="27">
        <v>45856</v>
      </c>
      <c r="G834" s="28">
        <v>54276000</v>
      </c>
      <c r="H834" s="10">
        <v>10372</v>
      </c>
      <c r="I834" s="28">
        <v>20</v>
      </c>
      <c r="J834" s="10" t="str">
        <f>IF(A834="","",IFERROR(_xlfn.XLOOKUP(H834,'EV 업데이트'!C:C,'EV 업데이트'!Y:Y),""))</f>
        <v>롯데오토리스 주식회사</v>
      </c>
      <c r="K834" s="10" t="str">
        <f>IF(A834="","",IFERROR(_xlfn.XLOOKUP(H834,'EV 업데이트'!C:C,'EV 업데이트'!W:W),""))</f>
        <v>New Model Y RWD</v>
      </c>
      <c r="L834" s="27">
        <f>IF(A834="","",E834+9)</f>
        <v>45862</v>
      </c>
      <c r="M834" s="10" t="str">
        <f>IF(B834="","",_xlfn.XLOOKUP(H834,'EV 업데이트'!C:C,'EV 업데이트'!G:G))</f>
        <v>지급신청(출고)</v>
      </c>
      <c r="N834" s="10" t="s">
        <v>247</v>
      </c>
      <c r="O834" s="10" t="s">
        <v>587</v>
      </c>
    </row>
    <row r="835" spans="1:15" hidden="1">
      <c r="A835" s="27">
        <v>45861</v>
      </c>
      <c r="B835" s="53" t="s">
        <v>2969</v>
      </c>
      <c r="C835" s="53" t="s">
        <v>2970</v>
      </c>
      <c r="D835" s="53" t="s">
        <v>2971</v>
      </c>
      <c r="E835" s="27">
        <v>45852</v>
      </c>
      <c r="F835" s="27">
        <v>45854</v>
      </c>
      <c r="G835" s="28">
        <v>50676000</v>
      </c>
      <c r="H835" s="10">
        <v>10362</v>
      </c>
      <c r="I835" s="28">
        <v>12</v>
      </c>
      <c r="J835" s="10" t="str">
        <f>IF(A835="","",IFERROR(_xlfn.XLOOKUP(H835,'EV 업데이트'!C:C,'EV 업데이트'!Y:Y),""))</f>
        <v>메리츠캐피탈 주식회사</v>
      </c>
      <c r="K835" s="10" t="str">
        <f>IF(A835="","",IFERROR(_xlfn.XLOOKUP(H835,'EV 업데이트'!C:C,'EV 업데이트'!W:W),""))</f>
        <v>Model 3 RWD</v>
      </c>
      <c r="L835" s="27">
        <f>IF(A835="","",E835+9)</f>
        <v>45861</v>
      </c>
      <c r="M835" s="10" t="str">
        <f>IF(B835="","",_xlfn.XLOOKUP(H835,'EV 업데이트'!C:C,'EV 업데이트'!G:G))</f>
        <v>지급신청(출고)</v>
      </c>
      <c r="N835" s="10" t="s">
        <v>247</v>
      </c>
      <c r="O835" s="10" t="s">
        <v>587</v>
      </c>
    </row>
    <row r="836" spans="1:15" hidden="1">
      <c r="A836" s="27">
        <v>45861</v>
      </c>
      <c r="B836" s="53" t="s">
        <v>2972</v>
      </c>
      <c r="C836" s="53" t="s">
        <v>2973</v>
      </c>
      <c r="D836" s="53" t="s">
        <v>2974</v>
      </c>
      <c r="E836" s="27">
        <v>45852</v>
      </c>
      <c r="F836" s="27">
        <v>45854</v>
      </c>
      <c r="G836" s="28">
        <v>50676000</v>
      </c>
      <c r="H836" s="10">
        <v>10362</v>
      </c>
      <c r="I836" s="28">
        <v>12</v>
      </c>
      <c r="J836" s="10" t="str">
        <f>IF(A836="","",IFERROR(_xlfn.XLOOKUP(H836,'EV 업데이트'!C:C,'EV 업데이트'!Y:Y),""))</f>
        <v>메리츠캐피탈 주식회사</v>
      </c>
      <c r="K836" s="10" t="str">
        <f>IF(A836="","",IFERROR(_xlfn.XLOOKUP(H836,'EV 업데이트'!C:C,'EV 업데이트'!W:W),""))</f>
        <v>Model 3 RWD</v>
      </c>
      <c r="L836" s="27">
        <f>IF(A836="","",E836+9)</f>
        <v>45861</v>
      </c>
      <c r="M836" s="10" t="str">
        <f>IF(B836="","",_xlfn.XLOOKUP(H836,'EV 업데이트'!C:C,'EV 업데이트'!G:G))</f>
        <v>지급신청(출고)</v>
      </c>
      <c r="N836" s="10" t="s">
        <v>247</v>
      </c>
      <c r="O836" s="10" t="s">
        <v>587</v>
      </c>
    </row>
    <row r="837" spans="1:15" hidden="1">
      <c r="A837" s="27">
        <v>45861</v>
      </c>
      <c r="B837" s="53" t="s">
        <v>2975</v>
      </c>
      <c r="C837" s="53" t="s">
        <v>2976</v>
      </c>
      <c r="D837" s="53" t="s">
        <v>2977</v>
      </c>
      <c r="E837" s="27">
        <v>45852</v>
      </c>
      <c r="F837" s="27">
        <v>45854</v>
      </c>
      <c r="G837" s="28">
        <v>50676000</v>
      </c>
      <c r="H837" s="10">
        <v>10362</v>
      </c>
      <c r="I837" s="28">
        <v>12</v>
      </c>
      <c r="J837" s="10" t="str">
        <f>IF(A837="","",IFERROR(_xlfn.XLOOKUP(H837,'EV 업데이트'!C:C,'EV 업데이트'!Y:Y),""))</f>
        <v>메리츠캐피탈 주식회사</v>
      </c>
      <c r="K837" s="10" t="str">
        <f>IF(A837="","",IFERROR(_xlfn.XLOOKUP(H837,'EV 업데이트'!C:C,'EV 업데이트'!W:W),""))</f>
        <v>Model 3 RWD</v>
      </c>
      <c r="L837" s="27">
        <f>IF(A837="","",E837+9)</f>
        <v>45861</v>
      </c>
      <c r="M837" s="10" t="str">
        <f>IF(B837="","",_xlfn.XLOOKUP(H837,'EV 업데이트'!C:C,'EV 업데이트'!G:G))</f>
        <v>지급신청(출고)</v>
      </c>
      <c r="N837" s="10" t="s">
        <v>247</v>
      </c>
      <c r="O837" s="10" t="s">
        <v>587</v>
      </c>
    </row>
    <row r="838" spans="1:15" hidden="1">
      <c r="A838" s="27">
        <v>45861</v>
      </c>
      <c r="B838" s="53" t="s">
        <v>2978</v>
      </c>
      <c r="C838" s="53" t="s">
        <v>2979</v>
      </c>
      <c r="D838" s="53" t="s">
        <v>2980</v>
      </c>
      <c r="E838" s="27">
        <v>45852</v>
      </c>
      <c r="F838" s="27">
        <v>45854</v>
      </c>
      <c r="G838" s="28">
        <v>51962000</v>
      </c>
      <c r="H838" s="10">
        <v>10362</v>
      </c>
      <c r="I838" s="28">
        <v>12</v>
      </c>
      <c r="J838" s="10" t="str">
        <f>IF(A838="","",IFERROR(_xlfn.XLOOKUP(H838,'EV 업데이트'!C:C,'EV 업데이트'!Y:Y),""))</f>
        <v>메리츠캐피탈 주식회사</v>
      </c>
      <c r="K838" s="10" t="str">
        <f>IF(A838="","",IFERROR(_xlfn.XLOOKUP(H838,'EV 업데이트'!C:C,'EV 업데이트'!W:W),""))</f>
        <v>Model 3 RWD</v>
      </c>
      <c r="L838" s="27">
        <f>IF(A838="","",E838+9)</f>
        <v>45861</v>
      </c>
      <c r="M838" s="10" t="str">
        <f>IF(B838="","",_xlfn.XLOOKUP(H838,'EV 업데이트'!C:C,'EV 업데이트'!G:G))</f>
        <v>지급신청(출고)</v>
      </c>
      <c r="N838" s="10" t="s">
        <v>247</v>
      </c>
      <c r="O838" s="10" t="s">
        <v>587</v>
      </c>
    </row>
    <row r="839" spans="1:15" hidden="1">
      <c r="A839" s="27">
        <v>45861</v>
      </c>
      <c r="B839" s="53" t="s">
        <v>2981</v>
      </c>
      <c r="C839" s="53" t="s">
        <v>2982</v>
      </c>
      <c r="D839" s="53" t="s">
        <v>2983</v>
      </c>
      <c r="E839" s="27">
        <v>45852</v>
      </c>
      <c r="F839" s="27">
        <v>45854</v>
      </c>
      <c r="G839" s="28">
        <v>50676000</v>
      </c>
      <c r="H839" s="10">
        <v>10362</v>
      </c>
      <c r="I839" s="28">
        <v>12</v>
      </c>
      <c r="J839" s="10" t="str">
        <f>IF(A839="","",IFERROR(_xlfn.XLOOKUP(H839,'EV 업데이트'!C:C,'EV 업데이트'!Y:Y),""))</f>
        <v>메리츠캐피탈 주식회사</v>
      </c>
      <c r="K839" s="10" t="str">
        <f>IF(A839="","",IFERROR(_xlfn.XLOOKUP(H839,'EV 업데이트'!C:C,'EV 업데이트'!W:W),""))</f>
        <v>Model 3 RWD</v>
      </c>
      <c r="L839" s="27">
        <f>IF(A839="","",E839+9)</f>
        <v>45861</v>
      </c>
      <c r="M839" s="10" t="str">
        <f>IF(B839="","",_xlfn.XLOOKUP(H839,'EV 업데이트'!C:C,'EV 업데이트'!G:G))</f>
        <v>지급신청(출고)</v>
      </c>
      <c r="N839" s="10" t="s">
        <v>247</v>
      </c>
      <c r="O839" s="10" t="s">
        <v>587</v>
      </c>
    </row>
    <row r="840" spans="1:15" hidden="1">
      <c r="A840" s="27">
        <v>45861</v>
      </c>
      <c r="B840" s="53" t="s">
        <v>2984</v>
      </c>
      <c r="C840" s="53" t="s">
        <v>2985</v>
      </c>
      <c r="D840" s="53" t="s">
        <v>2986</v>
      </c>
      <c r="E840" s="27">
        <v>45852</v>
      </c>
      <c r="F840" s="27">
        <v>45854</v>
      </c>
      <c r="G840" s="28">
        <v>51962000</v>
      </c>
      <c r="H840" s="10">
        <v>10362</v>
      </c>
      <c r="I840" s="28">
        <v>12</v>
      </c>
      <c r="J840" s="10" t="str">
        <f>IF(A840="","",IFERROR(_xlfn.XLOOKUP(H840,'EV 업데이트'!C:C,'EV 업데이트'!Y:Y),""))</f>
        <v>메리츠캐피탈 주식회사</v>
      </c>
      <c r="K840" s="10" t="str">
        <f>IF(A840="","",IFERROR(_xlfn.XLOOKUP(H840,'EV 업데이트'!C:C,'EV 업데이트'!W:W),""))</f>
        <v>Model 3 RWD</v>
      </c>
      <c r="L840" s="27">
        <f>IF(A840="","",E840+9)</f>
        <v>45861</v>
      </c>
      <c r="M840" s="10" t="str">
        <f>IF(B840="","",_xlfn.XLOOKUP(H840,'EV 업데이트'!C:C,'EV 업데이트'!G:G))</f>
        <v>지급신청(출고)</v>
      </c>
      <c r="N840" s="10" t="s">
        <v>247</v>
      </c>
      <c r="O840" s="10" t="s">
        <v>587</v>
      </c>
    </row>
    <row r="841" spans="1:15" hidden="1">
      <c r="A841" s="27">
        <v>45861</v>
      </c>
      <c r="B841" s="53" t="s">
        <v>2987</v>
      </c>
      <c r="C841" s="53" t="s">
        <v>2988</v>
      </c>
      <c r="D841" s="53" t="s">
        <v>2989</v>
      </c>
      <c r="E841" s="27">
        <v>45852</v>
      </c>
      <c r="F841" s="27">
        <v>45854</v>
      </c>
      <c r="G841" s="28">
        <v>51962000</v>
      </c>
      <c r="H841" s="10">
        <v>10362</v>
      </c>
      <c r="I841" s="28">
        <v>12</v>
      </c>
      <c r="J841" s="10" t="str">
        <f>IF(A841="","",IFERROR(_xlfn.XLOOKUP(H841,'EV 업데이트'!C:C,'EV 업데이트'!Y:Y),""))</f>
        <v>메리츠캐피탈 주식회사</v>
      </c>
      <c r="K841" s="10" t="str">
        <f>IF(A841="","",IFERROR(_xlfn.XLOOKUP(H841,'EV 업데이트'!C:C,'EV 업데이트'!W:W),""))</f>
        <v>Model 3 RWD</v>
      </c>
      <c r="L841" s="27">
        <f>IF(A841="","",E841+9)</f>
        <v>45861</v>
      </c>
      <c r="M841" s="10" t="str">
        <f>IF(B841="","",_xlfn.XLOOKUP(H841,'EV 업데이트'!C:C,'EV 업데이트'!G:G))</f>
        <v>지급신청(출고)</v>
      </c>
      <c r="N841" s="10" t="s">
        <v>247</v>
      </c>
      <c r="O841" s="10" t="s">
        <v>587</v>
      </c>
    </row>
    <row r="842" spans="1:15" hidden="1">
      <c r="A842" s="27">
        <v>45861</v>
      </c>
      <c r="B842" s="53" t="s">
        <v>2990</v>
      </c>
      <c r="C842" s="53" t="s">
        <v>2991</v>
      </c>
      <c r="D842" s="53" t="s">
        <v>2992</v>
      </c>
      <c r="E842" s="27">
        <v>45852</v>
      </c>
      <c r="F842" s="27">
        <v>45854</v>
      </c>
      <c r="G842" s="28">
        <v>51962000</v>
      </c>
      <c r="H842" s="10">
        <v>10362</v>
      </c>
      <c r="I842" s="28">
        <v>12</v>
      </c>
      <c r="J842" s="10" t="str">
        <f>IF(A842="","",IFERROR(_xlfn.XLOOKUP(H842,'EV 업데이트'!C:C,'EV 업데이트'!Y:Y),""))</f>
        <v>메리츠캐피탈 주식회사</v>
      </c>
      <c r="K842" s="10" t="str">
        <f>IF(A842="","",IFERROR(_xlfn.XLOOKUP(H842,'EV 업데이트'!C:C,'EV 업데이트'!W:W),""))</f>
        <v>Model 3 RWD</v>
      </c>
      <c r="L842" s="27">
        <f>IF(A842="","",E842+9)</f>
        <v>45861</v>
      </c>
      <c r="M842" s="10" t="str">
        <f>IF(B842="","",_xlfn.XLOOKUP(H842,'EV 업데이트'!C:C,'EV 업데이트'!G:G))</f>
        <v>지급신청(출고)</v>
      </c>
      <c r="N842" s="10" t="s">
        <v>247</v>
      </c>
      <c r="O842" s="10" t="s">
        <v>587</v>
      </c>
    </row>
    <row r="843" spans="1:15" hidden="1">
      <c r="A843" s="27">
        <v>45861</v>
      </c>
      <c r="B843" s="53" t="s">
        <v>2993</v>
      </c>
      <c r="C843" s="53" t="s">
        <v>2994</v>
      </c>
      <c r="D843" s="53" t="s">
        <v>2995</v>
      </c>
      <c r="E843" s="27">
        <v>45852</v>
      </c>
      <c r="F843" s="27">
        <v>45854</v>
      </c>
      <c r="G843" s="28">
        <v>49390000</v>
      </c>
      <c r="H843" s="10">
        <v>10362</v>
      </c>
      <c r="I843" s="28">
        <v>12</v>
      </c>
      <c r="J843" s="10" t="str">
        <f>IF(A843="","",IFERROR(_xlfn.XLOOKUP(H843,'EV 업데이트'!C:C,'EV 업데이트'!Y:Y),""))</f>
        <v>메리츠캐피탈 주식회사</v>
      </c>
      <c r="K843" s="10" t="str">
        <f>IF(A843="","",IFERROR(_xlfn.XLOOKUP(H843,'EV 업데이트'!C:C,'EV 업데이트'!W:W),""))</f>
        <v>Model 3 RWD</v>
      </c>
      <c r="L843" s="27">
        <f>IF(A843="","",E843+9)</f>
        <v>45861</v>
      </c>
      <c r="M843" s="10" t="str">
        <f>IF(B843="","",_xlfn.XLOOKUP(H843,'EV 업데이트'!C:C,'EV 업데이트'!G:G))</f>
        <v>지급신청(출고)</v>
      </c>
      <c r="N843" s="10" t="s">
        <v>247</v>
      </c>
      <c r="O843" s="10" t="s">
        <v>587</v>
      </c>
    </row>
    <row r="844" spans="1:15" hidden="1">
      <c r="A844" s="27">
        <v>45861</v>
      </c>
      <c r="B844" s="53" t="s">
        <v>2996</v>
      </c>
      <c r="C844" s="53" t="s">
        <v>2997</v>
      </c>
      <c r="D844" s="53" t="s">
        <v>2998</v>
      </c>
      <c r="E844" s="27">
        <v>45852</v>
      </c>
      <c r="F844" s="27">
        <v>45854</v>
      </c>
      <c r="G844" s="28">
        <v>50676000</v>
      </c>
      <c r="H844" s="10">
        <v>10362</v>
      </c>
      <c r="I844" s="28">
        <v>12</v>
      </c>
      <c r="J844" s="10" t="str">
        <f>IF(A844="","",IFERROR(_xlfn.XLOOKUP(H844,'EV 업데이트'!C:C,'EV 업데이트'!Y:Y),""))</f>
        <v>메리츠캐피탈 주식회사</v>
      </c>
      <c r="K844" s="10" t="str">
        <f>IF(A844="","",IFERROR(_xlfn.XLOOKUP(H844,'EV 업데이트'!C:C,'EV 업데이트'!W:W),""))</f>
        <v>Model 3 RWD</v>
      </c>
      <c r="L844" s="27">
        <f>IF(A844="","",E844+9)</f>
        <v>45861</v>
      </c>
      <c r="M844" s="10" t="str">
        <f>IF(B844="","",_xlfn.XLOOKUP(H844,'EV 업데이트'!C:C,'EV 업데이트'!G:G))</f>
        <v>지급신청(출고)</v>
      </c>
      <c r="N844" s="10" t="s">
        <v>247</v>
      </c>
      <c r="O844" s="10" t="s">
        <v>587</v>
      </c>
    </row>
    <row r="845" spans="1:15" hidden="1">
      <c r="A845" s="27">
        <v>45861</v>
      </c>
      <c r="B845" s="53" t="s">
        <v>2999</v>
      </c>
      <c r="C845" s="53" t="s">
        <v>3000</v>
      </c>
      <c r="D845" s="53" t="s">
        <v>3001</v>
      </c>
      <c r="E845" s="27">
        <v>45852</v>
      </c>
      <c r="F845" s="27">
        <v>45854</v>
      </c>
      <c r="G845" s="28">
        <v>49390000</v>
      </c>
      <c r="H845" s="10">
        <v>10362</v>
      </c>
      <c r="I845" s="28">
        <v>12</v>
      </c>
      <c r="J845" s="10" t="str">
        <f>IF(A845="","",IFERROR(_xlfn.XLOOKUP(H845,'EV 업데이트'!C:C,'EV 업데이트'!Y:Y),""))</f>
        <v>메리츠캐피탈 주식회사</v>
      </c>
      <c r="K845" s="10" t="str">
        <f>IF(A845="","",IFERROR(_xlfn.XLOOKUP(H845,'EV 업데이트'!C:C,'EV 업데이트'!W:W),""))</f>
        <v>Model 3 RWD</v>
      </c>
      <c r="L845" s="27">
        <f>IF(A845="","",E845+9)</f>
        <v>45861</v>
      </c>
      <c r="M845" s="10" t="str">
        <f>IF(B845="","",_xlfn.XLOOKUP(H845,'EV 업데이트'!C:C,'EV 업데이트'!G:G))</f>
        <v>지급신청(출고)</v>
      </c>
      <c r="N845" s="10" t="s">
        <v>247</v>
      </c>
      <c r="O845" s="10" t="s">
        <v>587</v>
      </c>
    </row>
    <row r="846" spans="1:15" hidden="1">
      <c r="A846" s="27">
        <v>45861</v>
      </c>
      <c r="B846" s="53" t="s">
        <v>3002</v>
      </c>
      <c r="C846" s="53" t="s">
        <v>3003</v>
      </c>
      <c r="D846" s="53" t="s">
        <v>3004</v>
      </c>
      <c r="E846" s="27">
        <v>45852</v>
      </c>
      <c r="F846" s="27">
        <v>45854</v>
      </c>
      <c r="G846" s="28">
        <v>50676000</v>
      </c>
      <c r="H846" s="10">
        <v>10362</v>
      </c>
      <c r="I846" s="28">
        <v>12</v>
      </c>
      <c r="J846" s="10" t="str">
        <f>IF(A846="","",IFERROR(_xlfn.XLOOKUP(H846,'EV 업데이트'!C:C,'EV 업데이트'!Y:Y),""))</f>
        <v>메리츠캐피탈 주식회사</v>
      </c>
      <c r="K846" s="10" t="str">
        <f>IF(A846="","",IFERROR(_xlfn.XLOOKUP(H846,'EV 업데이트'!C:C,'EV 업데이트'!W:W),""))</f>
        <v>Model 3 RWD</v>
      </c>
      <c r="L846" s="27">
        <f>IF(A846="","",E846+9)</f>
        <v>45861</v>
      </c>
      <c r="M846" s="10" t="str">
        <f>IF(B846="","",_xlfn.XLOOKUP(H846,'EV 업데이트'!C:C,'EV 업데이트'!G:G))</f>
        <v>지급신청(출고)</v>
      </c>
      <c r="N846" s="10" t="s">
        <v>247</v>
      </c>
      <c r="O846" s="10" t="s">
        <v>587</v>
      </c>
    </row>
    <row r="847" spans="1:15" hidden="1">
      <c r="A847" s="27">
        <v>45861</v>
      </c>
      <c r="B847" s="53" t="s">
        <v>3005</v>
      </c>
      <c r="C847" s="53" t="s">
        <v>3006</v>
      </c>
      <c r="D847" s="53" t="s">
        <v>3007</v>
      </c>
      <c r="E847" s="27">
        <v>45852</v>
      </c>
      <c r="F847" s="27">
        <v>45856</v>
      </c>
      <c r="G847" s="28">
        <v>54762000</v>
      </c>
      <c r="H847" s="10">
        <v>10364</v>
      </c>
      <c r="I847" s="28">
        <v>40</v>
      </c>
      <c r="J847" s="10" t="str">
        <f>IF(A847="","",IFERROR(_xlfn.XLOOKUP(H847,'EV 업데이트'!C:C,'EV 업데이트'!Y:Y),""))</f>
        <v>메리츠캐피탈 주식회사</v>
      </c>
      <c r="K847" s="10" t="str">
        <f>IF(A847="","",IFERROR(_xlfn.XLOOKUP(H847,'EV 업데이트'!C:C,'EV 업데이트'!W:W),""))</f>
        <v>New Model Y RWD</v>
      </c>
      <c r="L847" s="27">
        <f>IF(A847="","",E847+9)</f>
        <v>45861</v>
      </c>
      <c r="M847" s="10" t="str">
        <f>IF(B847="","",_xlfn.XLOOKUP(H847,'EV 업데이트'!C:C,'EV 업데이트'!G:G))</f>
        <v>지급신청(출고)</v>
      </c>
      <c r="N847" s="10" t="s">
        <v>247</v>
      </c>
      <c r="O847" s="10" t="s">
        <v>587</v>
      </c>
    </row>
    <row r="848" spans="1:15" hidden="1">
      <c r="A848" s="27">
        <v>45861</v>
      </c>
      <c r="B848" s="53" t="s">
        <v>3008</v>
      </c>
      <c r="C848" s="53" t="s">
        <v>3009</v>
      </c>
      <c r="D848" s="53" t="s">
        <v>3010</v>
      </c>
      <c r="E848" s="27">
        <v>45852</v>
      </c>
      <c r="F848" s="27">
        <v>45855</v>
      </c>
      <c r="G848" s="28">
        <v>53476000</v>
      </c>
      <c r="H848" s="10">
        <v>10364</v>
      </c>
      <c r="I848" s="28">
        <v>40</v>
      </c>
      <c r="J848" s="10" t="str">
        <f>IF(A848="","",IFERROR(_xlfn.XLOOKUP(H848,'EV 업데이트'!C:C,'EV 업데이트'!Y:Y),""))</f>
        <v>메리츠캐피탈 주식회사</v>
      </c>
      <c r="K848" s="10" t="str">
        <f>IF(A848="","",IFERROR(_xlfn.XLOOKUP(H848,'EV 업데이트'!C:C,'EV 업데이트'!W:W),""))</f>
        <v>New Model Y RWD</v>
      </c>
      <c r="L848" s="27">
        <f>IF(A848="","",E848+9)</f>
        <v>45861</v>
      </c>
      <c r="M848" s="10" t="str">
        <f>IF(B848="","",_xlfn.XLOOKUP(H848,'EV 업데이트'!C:C,'EV 업데이트'!G:G))</f>
        <v>지급신청(출고)</v>
      </c>
      <c r="N848" s="10" t="s">
        <v>247</v>
      </c>
      <c r="O848" s="10" t="s">
        <v>587</v>
      </c>
    </row>
    <row r="849" spans="1:15" hidden="1">
      <c r="A849" s="27">
        <v>45861</v>
      </c>
      <c r="B849" s="53" t="s">
        <v>3011</v>
      </c>
      <c r="C849" s="53" t="s">
        <v>3012</v>
      </c>
      <c r="D849" s="53" t="s">
        <v>3013</v>
      </c>
      <c r="E849" s="27">
        <v>45852</v>
      </c>
      <c r="F849" s="27">
        <v>45855</v>
      </c>
      <c r="G849" s="28">
        <v>54762000</v>
      </c>
      <c r="H849" s="10">
        <v>10364</v>
      </c>
      <c r="I849" s="28">
        <v>40</v>
      </c>
      <c r="J849" s="10" t="str">
        <f>IF(A849="","",IFERROR(_xlfn.XLOOKUP(H849,'EV 업데이트'!C:C,'EV 업데이트'!Y:Y),""))</f>
        <v>메리츠캐피탈 주식회사</v>
      </c>
      <c r="K849" s="10" t="str">
        <f>IF(A849="","",IFERROR(_xlfn.XLOOKUP(H849,'EV 업데이트'!C:C,'EV 업데이트'!W:W),""))</f>
        <v>New Model Y RWD</v>
      </c>
      <c r="L849" s="27">
        <f>IF(A849="","",E849+9)</f>
        <v>45861</v>
      </c>
      <c r="M849" s="10" t="str">
        <f>IF(B849="","",_xlfn.XLOOKUP(H849,'EV 업데이트'!C:C,'EV 업데이트'!G:G))</f>
        <v>지급신청(출고)</v>
      </c>
      <c r="N849" s="10" t="s">
        <v>247</v>
      </c>
      <c r="O849" s="10" t="s">
        <v>587</v>
      </c>
    </row>
    <row r="850" spans="1:15" hidden="1">
      <c r="A850" s="27">
        <v>45861</v>
      </c>
      <c r="B850" s="53" t="s">
        <v>3014</v>
      </c>
      <c r="C850" s="53" t="s">
        <v>3015</v>
      </c>
      <c r="D850" s="53" t="s">
        <v>3016</v>
      </c>
      <c r="E850" s="27">
        <v>45852</v>
      </c>
      <c r="F850" s="27">
        <v>45854</v>
      </c>
      <c r="G850" s="28">
        <v>53476000</v>
      </c>
      <c r="H850" s="10">
        <v>10364</v>
      </c>
      <c r="I850" s="28">
        <v>40</v>
      </c>
      <c r="J850" s="10" t="str">
        <f>IF(A850="","",IFERROR(_xlfn.XLOOKUP(H850,'EV 업데이트'!C:C,'EV 업데이트'!Y:Y),""))</f>
        <v>메리츠캐피탈 주식회사</v>
      </c>
      <c r="K850" s="10" t="str">
        <f>IF(A850="","",IFERROR(_xlfn.XLOOKUP(H850,'EV 업데이트'!C:C,'EV 업데이트'!W:W),""))</f>
        <v>New Model Y RWD</v>
      </c>
      <c r="L850" s="27">
        <f>IF(A850="","",E850+9)</f>
        <v>45861</v>
      </c>
      <c r="M850" s="10" t="str">
        <f>IF(B850="","",_xlfn.XLOOKUP(H850,'EV 업데이트'!C:C,'EV 업데이트'!G:G))</f>
        <v>지급신청(출고)</v>
      </c>
      <c r="N850" s="10" t="s">
        <v>247</v>
      </c>
      <c r="O850" s="10" t="s">
        <v>587</v>
      </c>
    </row>
    <row r="851" spans="1:15" hidden="1">
      <c r="A851" s="27">
        <v>45861</v>
      </c>
      <c r="B851" s="53" t="s">
        <v>3017</v>
      </c>
      <c r="C851" s="53" t="s">
        <v>3018</v>
      </c>
      <c r="D851" s="53" t="s">
        <v>3019</v>
      </c>
      <c r="E851" s="27">
        <v>45852</v>
      </c>
      <c r="F851" s="27">
        <v>45855</v>
      </c>
      <c r="G851" s="28">
        <v>54762000</v>
      </c>
      <c r="H851" s="10">
        <v>10364</v>
      </c>
      <c r="I851" s="28">
        <v>40</v>
      </c>
      <c r="J851" s="10" t="str">
        <f>IF(A851="","",IFERROR(_xlfn.XLOOKUP(H851,'EV 업데이트'!C:C,'EV 업데이트'!Y:Y),""))</f>
        <v>메리츠캐피탈 주식회사</v>
      </c>
      <c r="K851" s="10" t="str">
        <f>IF(A851="","",IFERROR(_xlfn.XLOOKUP(H851,'EV 업데이트'!C:C,'EV 업데이트'!W:W),""))</f>
        <v>New Model Y RWD</v>
      </c>
      <c r="L851" s="27">
        <f>IF(A851="","",E851+9)</f>
        <v>45861</v>
      </c>
      <c r="M851" s="10" t="str">
        <f>IF(B851="","",_xlfn.XLOOKUP(H851,'EV 업데이트'!C:C,'EV 업데이트'!G:G))</f>
        <v>지급신청(출고)</v>
      </c>
      <c r="N851" s="10" t="s">
        <v>247</v>
      </c>
      <c r="O851" s="10" t="s">
        <v>587</v>
      </c>
    </row>
    <row r="852" spans="1:15" hidden="1">
      <c r="A852" s="27">
        <v>45861</v>
      </c>
      <c r="B852" s="53" t="s">
        <v>3020</v>
      </c>
      <c r="C852" s="53" t="s">
        <v>3021</v>
      </c>
      <c r="D852" s="53" t="s">
        <v>3022</v>
      </c>
      <c r="E852" s="27">
        <v>45852</v>
      </c>
      <c r="F852" s="27">
        <v>45854</v>
      </c>
      <c r="G852" s="28">
        <v>53476000</v>
      </c>
      <c r="H852" s="10">
        <v>10364</v>
      </c>
      <c r="I852" s="28">
        <v>40</v>
      </c>
      <c r="J852" s="10" t="str">
        <f>IF(A852="","",IFERROR(_xlfn.XLOOKUP(H852,'EV 업데이트'!C:C,'EV 업데이트'!Y:Y),""))</f>
        <v>메리츠캐피탈 주식회사</v>
      </c>
      <c r="K852" s="10" t="str">
        <f>IF(A852="","",IFERROR(_xlfn.XLOOKUP(H852,'EV 업데이트'!C:C,'EV 업데이트'!W:W),""))</f>
        <v>New Model Y RWD</v>
      </c>
      <c r="L852" s="27">
        <f>IF(A852="","",E852+9)</f>
        <v>45861</v>
      </c>
      <c r="M852" s="10" t="str">
        <f>IF(B852="","",_xlfn.XLOOKUP(H852,'EV 업데이트'!C:C,'EV 업데이트'!G:G))</f>
        <v>지급신청(출고)</v>
      </c>
      <c r="N852" s="10" t="s">
        <v>247</v>
      </c>
      <c r="O852" s="10" t="s">
        <v>587</v>
      </c>
    </row>
    <row r="853" spans="1:15" hidden="1">
      <c r="A853" s="27">
        <v>45861</v>
      </c>
      <c r="B853" s="53" t="s">
        <v>3023</v>
      </c>
      <c r="C853" s="53" t="s">
        <v>3024</v>
      </c>
      <c r="D853" s="53" t="s">
        <v>3025</v>
      </c>
      <c r="E853" s="27">
        <v>45852</v>
      </c>
      <c r="F853" s="27">
        <v>45855</v>
      </c>
      <c r="G853" s="28">
        <v>53476000</v>
      </c>
      <c r="H853" s="10">
        <v>10364</v>
      </c>
      <c r="I853" s="28">
        <v>40</v>
      </c>
      <c r="J853" s="10" t="str">
        <f>IF(A853="","",IFERROR(_xlfn.XLOOKUP(H853,'EV 업데이트'!C:C,'EV 업데이트'!Y:Y),""))</f>
        <v>메리츠캐피탈 주식회사</v>
      </c>
      <c r="K853" s="10" t="str">
        <f>IF(A853="","",IFERROR(_xlfn.XLOOKUP(H853,'EV 업데이트'!C:C,'EV 업데이트'!W:W),""))</f>
        <v>New Model Y RWD</v>
      </c>
      <c r="L853" s="27">
        <f>IF(A853="","",E853+9)</f>
        <v>45861</v>
      </c>
      <c r="M853" s="10" t="str">
        <f>IF(B853="","",_xlfn.XLOOKUP(H853,'EV 업데이트'!C:C,'EV 업데이트'!G:G))</f>
        <v>지급신청(출고)</v>
      </c>
      <c r="N853" s="10" t="s">
        <v>247</v>
      </c>
      <c r="O853" s="10" t="s">
        <v>587</v>
      </c>
    </row>
    <row r="854" spans="1:15" hidden="1">
      <c r="A854" s="27">
        <v>45861</v>
      </c>
      <c r="B854" s="53" t="s">
        <v>3026</v>
      </c>
      <c r="C854" s="53" t="s">
        <v>3027</v>
      </c>
      <c r="D854" s="53" t="s">
        <v>3028</v>
      </c>
      <c r="E854" s="27">
        <v>45852</v>
      </c>
      <c r="F854" s="27">
        <v>45855</v>
      </c>
      <c r="G854" s="28">
        <v>53476000</v>
      </c>
      <c r="H854" s="10">
        <v>10364</v>
      </c>
      <c r="I854" s="28">
        <v>40</v>
      </c>
      <c r="J854" s="10" t="str">
        <f>IF(A854="","",IFERROR(_xlfn.XLOOKUP(H854,'EV 업데이트'!C:C,'EV 업데이트'!Y:Y),""))</f>
        <v>메리츠캐피탈 주식회사</v>
      </c>
      <c r="K854" s="10" t="str">
        <f>IF(A854="","",IFERROR(_xlfn.XLOOKUP(H854,'EV 업데이트'!C:C,'EV 업데이트'!W:W),""))</f>
        <v>New Model Y RWD</v>
      </c>
      <c r="L854" s="27">
        <f>IF(A854="","",E854+9)</f>
        <v>45861</v>
      </c>
      <c r="M854" s="10" t="str">
        <f>IF(B854="","",_xlfn.XLOOKUP(H854,'EV 업데이트'!C:C,'EV 업데이트'!G:G))</f>
        <v>지급신청(출고)</v>
      </c>
      <c r="N854" s="10" t="s">
        <v>247</v>
      </c>
      <c r="O854" s="10" t="s">
        <v>587</v>
      </c>
    </row>
    <row r="855" spans="1:15" hidden="1">
      <c r="A855" s="27">
        <v>45861</v>
      </c>
      <c r="B855" s="53" t="s">
        <v>3029</v>
      </c>
      <c r="C855" s="53" t="s">
        <v>3030</v>
      </c>
      <c r="D855" s="53" t="s">
        <v>3031</v>
      </c>
      <c r="E855" s="27">
        <v>45852</v>
      </c>
      <c r="F855" s="27">
        <v>45855</v>
      </c>
      <c r="G855" s="28">
        <v>53476000</v>
      </c>
      <c r="H855" s="10">
        <v>10364</v>
      </c>
      <c r="I855" s="28">
        <v>40</v>
      </c>
      <c r="J855" s="10" t="str">
        <f>IF(A855="","",IFERROR(_xlfn.XLOOKUP(H855,'EV 업데이트'!C:C,'EV 업데이트'!Y:Y),""))</f>
        <v>메리츠캐피탈 주식회사</v>
      </c>
      <c r="K855" s="10" t="str">
        <f>IF(A855="","",IFERROR(_xlfn.XLOOKUP(H855,'EV 업데이트'!C:C,'EV 업데이트'!W:W),""))</f>
        <v>New Model Y RWD</v>
      </c>
      <c r="L855" s="27">
        <f>IF(A855="","",E855+9)</f>
        <v>45861</v>
      </c>
      <c r="M855" s="10" t="str">
        <f>IF(B855="","",_xlfn.XLOOKUP(H855,'EV 업데이트'!C:C,'EV 업데이트'!G:G))</f>
        <v>지급신청(출고)</v>
      </c>
      <c r="N855" s="10" t="s">
        <v>247</v>
      </c>
      <c r="O855" s="10" t="s">
        <v>587</v>
      </c>
    </row>
    <row r="856" spans="1:15" hidden="1">
      <c r="A856" s="27">
        <v>45861</v>
      </c>
      <c r="B856" s="53" t="s">
        <v>3032</v>
      </c>
      <c r="C856" s="53" t="s">
        <v>3033</v>
      </c>
      <c r="D856" s="53" t="s">
        <v>3034</v>
      </c>
      <c r="E856" s="27">
        <v>45852</v>
      </c>
      <c r="F856" s="27">
        <v>45855</v>
      </c>
      <c r="G856" s="28">
        <v>54762000</v>
      </c>
      <c r="H856" s="10">
        <v>10364</v>
      </c>
      <c r="I856" s="28">
        <v>40</v>
      </c>
      <c r="J856" s="10" t="str">
        <f>IF(A856="","",IFERROR(_xlfn.XLOOKUP(H856,'EV 업데이트'!C:C,'EV 업데이트'!Y:Y),""))</f>
        <v>메리츠캐피탈 주식회사</v>
      </c>
      <c r="K856" s="10" t="str">
        <f>IF(A856="","",IFERROR(_xlfn.XLOOKUP(H856,'EV 업데이트'!C:C,'EV 업데이트'!W:W),""))</f>
        <v>New Model Y RWD</v>
      </c>
      <c r="L856" s="27">
        <f>IF(A856="","",E856+9)</f>
        <v>45861</v>
      </c>
      <c r="M856" s="10" t="str">
        <f>IF(B856="","",_xlfn.XLOOKUP(H856,'EV 업데이트'!C:C,'EV 업데이트'!G:G))</f>
        <v>지급신청(출고)</v>
      </c>
      <c r="N856" s="10" t="s">
        <v>247</v>
      </c>
      <c r="O856" s="10" t="s">
        <v>587</v>
      </c>
    </row>
    <row r="857" spans="1:15" hidden="1">
      <c r="A857" s="27">
        <v>45861</v>
      </c>
      <c r="B857" s="53" t="s">
        <v>3035</v>
      </c>
      <c r="C857" s="53" t="s">
        <v>3036</v>
      </c>
      <c r="D857" s="53" t="s">
        <v>3037</v>
      </c>
      <c r="E857" s="27">
        <v>45852</v>
      </c>
      <c r="F857" s="27">
        <v>45854</v>
      </c>
      <c r="G857" s="28">
        <v>53476000</v>
      </c>
      <c r="H857" s="10">
        <v>10364</v>
      </c>
      <c r="I857" s="28">
        <v>40</v>
      </c>
      <c r="J857" s="10" t="str">
        <f>IF(A857="","",IFERROR(_xlfn.XLOOKUP(H857,'EV 업데이트'!C:C,'EV 업데이트'!Y:Y),""))</f>
        <v>메리츠캐피탈 주식회사</v>
      </c>
      <c r="K857" s="10" t="str">
        <f>IF(A857="","",IFERROR(_xlfn.XLOOKUP(H857,'EV 업데이트'!C:C,'EV 업데이트'!W:W),""))</f>
        <v>New Model Y RWD</v>
      </c>
      <c r="L857" s="27">
        <f>IF(A857="","",E857+9)</f>
        <v>45861</v>
      </c>
      <c r="M857" s="10" t="str">
        <f>IF(B857="","",_xlfn.XLOOKUP(H857,'EV 업데이트'!C:C,'EV 업데이트'!G:G))</f>
        <v>지급신청(출고)</v>
      </c>
      <c r="N857" s="10" t="s">
        <v>247</v>
      </c>
      <c r="O857" s="10" t="s">
        <v>587</v>
      </c>
    </row>
    <row r="858" spans="1:15" hidden="1">
      <c r="A858" s="27">
        <v>45861</v>
      </c>
      <c r="B858" s="53" t="s">
        <v>3038</v>
      </c>
      <c r="C858" s="53" t="s">
        <v>3039</v>
      </c>
      <c r="D858" s="53" t="s">
        <v>3040</v>
      </c>
      <c r="E858" s="27">
        <v>45852</v>
      </c>
      <c r="F858" s="27">
        <v>45854</v>
      </c>
      <c r="G858" s="28">
        <v>53476000</v>
      </c>
      <c r="H858" s="10">
        <v>10364</v>
      </c>
      <c r="I858" s="28">
        <v>40</v>
      </c>
      <c r="J858" s="10" t="str">
        <f>IF(A858="","",IFERROR(_xlfn.XLOOKUP(H858,'EV 업데이트'!C:C,'EV 업데이트'!Y:Y),""))</f>
        <v>메리츠캐피탈 주식회사</v>
      </c>
      <c r="K858" s="10" t="str">
        <f>IF(A858="","",IFERROR(_xlfn.XLOOKUP(H858,'EV 업데이트'!C:C,'EV 업데이트'!W:W),""))</f>
        <v>New Model Y RWD</v>
      </c>
      <c r="L858" s="27">
        <f>IF(A858="","",E858+9)</f>
        <v>45861</v>
      </c>
      <c r="M858" s="10" t="str">
        <f>IF(B858="","",_xlfn.XLOOKUP(H858,'EV 업데이트'!C:C,'EV 업데이트'!G:G))</f>
        <v>지급신청(출고)</v>
      </c>
      <c r="N858" s="10" t="s">
        <v>247</v>
      </c>
      <c r="O858" s="10" t="s">
        <v>587</v>
      </c>
    </row>
    <row r="859" spans="1:15" hidden="1">
      <c r="A859" s="27">
        <v>45861</v>
      </c>
      <c r="B859" s="53" t="s">
        <v>3041</v>
      </c>
      <c r="C859" s="53" t="s">
        <v>3042</v>
      </c>
      <c r="D859" s="53" t="s">
        <v>3043</v>
      </c>
      <c r="E859" s="27">
        <v>45852</v>
      </c>
      <c r="F859" s="27">
        <v>45856</v>
      </c>
      <c r="G859" s="28">
        <v>54762000</v>
      </c>
      <c r="H859" s="10">
        <v>10364</v>
      </c>
      <c r="I859" s="28">
        <v>40</v>
      </c>
      <c r="J859" s="10" t="str">
        <f>IF(A859="","",IFERROR(_xlfn.XLOOKUP(H859,'EV 업데이트'!C:C,'EV 업데이트'!Y:Y),""))</f>
        <v>메리츠캐피탈 주식회사</v>
      </c>
      <c r="K859" s="10" t="str">
        <f>IF(A859="","",IFERROR(_xlfn.XLOOKUP(H859,'EV 업데이트'!C:C,'EV 업데이트'!W:W),""))</f>
        <v>New Model Y RWD</v>
      </c>
      <c r="L859" s="27">
        <f>IF(A859="","",E859+9)</f>
        <v>45861</v>
      </c>
      <c r="M859" s="10" t="str">
        <f>IF(B859="","",_xlfn.XLOOKUP(H859,'EV 업데이트'!C:C,'EV 업데이트'!G:G))</f>
        <v>지급신청(출고)</v>
      </c>
      <c r="N859" s="10" t="s">
        <v>247</v>
      </c>
      <c r="O859" s="10" t="s">
        <v>587</v>
      </c>
    </row>
    <row r="860" spans="1:15" hidden="1">
      <c r="A860" s="27">
        <v>45861</v>
      </c>
      <c r="B860" s="53" t="s">
        <v>3044</v>
      </c>
      <c r="C860" s="53" t="s">
        <v>3045</v>
      </c>
      <c r="D860" s="53" t="s">
        <v>3046</v>
      </c>
      <c r="E860" s="27">
        <v>45852</v>
      </c>
      <c r="F860" s="27">
        <v>45855</v>
      </c>
      <c r="G860" s="28">
        <v>54762000</v>
      </c>
      <c r="H860" s="10">
        <v>10364</v>
      </c>
      <c r="I860" s="28">
        <v>40</v>
      </c>
      <c r="J860" s="10" t="str">
        <f>IF(A860="","",IFERROR(_xlfn.XLOOKUP(H860,'EV 업데이트'!C:C,'EV 업데이트'!Y:Y),""))</f>
        <v>메리츠캐피탈 주식회사</v>
      </c>
      <c r="K860" s="10" t="str">
        <f>IF(A860="","",IFERROR(_xlfn.XLOOKUP(H860,'EV 업데이트'!C:C,'EV 업데이트'!W:W),""))</f>
        <v>New Model Y RWD</v>
      </c>
      <c r="L860" s="27">
        <f>IF(A860="","",E860+9)</f>
        <v>45861</v>
      </c>
      <c r="M860" s="10" t="str">
        <f>IF(B860="","",_xlfn.XLOOKUP(H860,'EV 업데이트'!C:C,'EV 업데이트'!G:G))</f>
        <v>지급신청(출고)</v>
      </c>
      <c r="N860" s="10" t="s">
        <v>247</v>
      </c>
      <c r="O860" s="10" t="s">
        <v>587</v>
      </c>
    </row>
    <row r="861" spans="1:15" hidden="1">
      <c r="A861" s="27">
        <v>45861</v>
      </c>
      <c r="B861" s="53" t="s">
        <v>3047</v>
      </c>
      <c r="C861" s="53" t="s">
        <v>3048</v>
      </c>
      <c r="D861" s="53" t="s">
        <v>3049</v>
      </c>
      <c r="E861" s="27">
        <v>45852</v>
      </c>
      <c r="F861" s="27">
        <v>45855</v>
      </c>
      <c r="G861" s="28">
        <v>54762000</v>
      </c>
      <c r="H861" s="10">
        <v>10364</v>
      </c>
      <c r="I861" s="28">
        <v>40</v>
      </c>
      <c r="J861" s="10" t="str">
        <f>IF(A861="","",IFERROR(_xlfn.XLOOKUP(H861,'EV 업데이트'!C:C,'EV 업데이트'!Y:Y),""))</f>
        <v>메리츠캐피탈 주식회사</v>
      </c>
      <c r="K861" s="10" t="str">
        <f>IF(A861="","",IFERROR(_xlfn.XLOOKUP(H861,'EV 업데이트'!C:C,'EV 업데이트'!W:W),""))</f>
        <v>New Model Y RWD</v>
      </c>
      <c r="L861" s="27">
        <f>IF(A861="","",E861+9)</f>
        <v>45861</v>
      </c>
      <c r="M861" s="10" t="str">
        <f>IF(B861="","",_xlfn.XLOOKUP(H861,'EV 업데이트'!C:C,'EV 업데이트'!G:G))</f>
        <v>지급신청(출고)</v>
      </c>
      <c r="N861" s="10" t="s">
        <v>247</v>
      </c>
      <c r="O861" s="10" t="s">
        <v>587</v>
      </c>
    </row>
    <row r="862" spans="1:15" hidden="1">
      <c r="A862" s="27">
        <v>45861</v>
      </c>
      <c r="B862" s="53" t="s">
        <v>3050</v>
      </c>
      <c r="C862" s="53" t="s">
        <v>3051</v>
      </c>
      <c r="D862" s="53" t="s">
        <v>3052</v>
      </c>
      <c r="E862" s="27">
        <v>45852</v>
      </c>
      <c r="F862" s="27">
        <v>45855</v>
      </c>
      <c r="G862" s="28">
        <v>53476000</v>
      </c>
      <c r="H862" s="10">
        <v>10364</v>
      </c>
      <c r="I862" s="28">
        <v>40</v>
      </c>
      <c r="J862" s="10" t="str">
        <f>IF(A862="","",IFERROR(_xlfn.XLOOKUP(H862,'EV 업데이트'!C:C,'EV 업데이트'!Y:Y),""))</f>
        <v>메리츠캐피탈 주식회사</v>
      </c>
      <c r="K862" s="10" t="str">
        <f>IF(A862="","",IFERROR(_xlfn.XLOOKUP(H862,'EV 업데이트'!C:C,'EV 업데이트'!W:W),""))</f>
        <v>New Model Y RWD</v>
      </c>
      <c r="L862" s="27">
        <f>IF(A862="","",E862+9)</f>
        <v>45861</v>
      </c>
      <c r="M862" s="10" t="str">
        <f>IF(B862="","",_xlfn.XLOOKUP(H862,'EV 업데이트'!C:C,'EV 업데이트'!G:G))</f>
        <v>지급신청(출고)</v>
      </c>
      <c r="N862" s="10" t="s">
        <v>247</v>
      </c>
      <c r="O862" s="10" t="s">
        <v>587</v>
      </c>
    </row>
    <row r="863" spans="1:15" hidden="1">
      <c r="A863" s="27">
        <v>45861</v>
      </c>
      <c r="B863" s="53" t="s">
        <v>3053</v>
      </c>
      <c r="C863" s="53" t="s">
        <v>3054</v>
      </c>
      <c r="D863" s="53" t="s">
        <v>3055</v>
      </c>
      <c r="E863" s="27">
        <v>45852</v>
      </c>
      <c r="F863" s="27">
        <v>45856</v>
      </c>
      <c r="G863" s="28">
        <v>54762000</v>
      </c>
      <c r="H863" s="10">
        <v>10364</v>
      </c>
      <c r="I863" s="28">
        <v>40</v>
      </c>
      <c r="J863" s="10" t="str">
        <f>IF(A863="","",IFERROR(_xlfn.XLOOKUP(H863,'EV 업데이트'!C:C,'EV 업데이트'!Y:Y),""))</f>
        <v>메리츠캐피탈 주식회사</v>
      </c>
      <c r="K863" s="10" t="str">
        <f>IF(A863="","",IFERROR(_xlfn.XLOOKUP(H863,'EV 업데이트'!C:C,'EV 업데이트'!W:W),""))</f>
        <v>New Model Y RWD</v>
      </c>
      <c r="L863" s="27">
        <f>IF(A863="","",E863+9)</f>
        <v>45861</v>
      </c>
      <c r="M863" s="10" t="str">
        <f>IF(B863="","",_xlfn.XLOOKUP(H863,'EV 업데이트'!C:C,'EV 업데이트'!G:G))</f>
        <v>지급신청(출고)</v>
      </c>
      <c r="N863" s="10" t="s">
        <v>247</v>
      </c>
      <c r="O863" s="10" t="s">
        <v>587</v>
      </c>
    </row>
    <row r="864" spans="1:15" hidden="1">
      <c r="A864" s="27">
        <v>45861</v>
      </c>
      <c r="B864" s="53" t="s">
        <v>3056</v>
      </c>
      <c r="C864" s="53" t="s">
        <v>3057</v>
      </c>
      <c r="D864" s="53" t="s">
        <v>3058</v>
      </c>
      <c r="E864" s="27">
        <v>45852</v>
      </c>
      <c r="F864" s="27">
        <v>45855</v>
      </c>
      <c r="G864" s="28">
        <v>53476000</v>
      </c>
      <c r="H864" s="10">
        <v>10364</v>
      </c>
      <c r="I864" s="28">
        <v>40</v>
      </c>
      <c r="J864" s="10" t="str">
        <f>IF(A864="","",IFERROR(_xlfn.XLOOKUP(H864,'EV 업데이트'!C:C,'EV 업데이트'!Y:Y),""))</f>
        <v>메리츠캐피탈 주식회사</v>
      </c>
      <c r="K864" s="10" t="str">
        <f>IF(A864="","",IFERROR(_xlfn.XLOOKUP(H864,'EV 업데이트'!C:C,'EV 업데이트'!W:W),""))</f>
        <v>New Model Y RWD</v>
      </c>
      <c r="L864" s="27">
        <f>IF(A864="","",E864+9)</f>
        <v>45861</v>
      </c>
      <c r="M864" s="10" t="str">
        <f>IF(B864="","",_xlfn.XLOOKUP(H864,'EV 업데이트'!C:C,'EV 업데이트'!G:G))</f>
        <v>지급신청(출고)</v>
      </c>
      <c r="N864" s="10" t="s">
        <v>247</v>
      </c>
      <c r="O864" s="10" t="s">
        <v>587</v>
      </c>
    </row>
    <row r="865" spans="1:15" hidden="1">
      <c r="A865" s="27">
        <v>45861</v>
      </c>
      <c r="B865" s="53" t="s">
        <v>3059</v>
      </c>
      <c r="C865" s="53" t="s">
        <v>3060</v>
      </c>
      <c r="D865" s="53" t="s">
        <v>3061</v>
      </c>
      <c r="E865" s="27">
        <v>45852</v>
      </c>
      <c r="F865" s="27">
        <v>45855</v>
      </c>
      <c r="G865" s="28">
        <v>54762000</v>
      </c>
      <c r="H865" s="10">
        <v>10364</v>
      </c>
      <c r="I865" s="28">
        <v>40</v>
      </c>
      <c r="J865" s="10" t="str">
        <f>IF(A865="","",IFERROR(_xlfn.XLOOKUP(H865,'EV 업데이트'!C:C,'EV 업데이트'!Y:Y),""))</f>
        <v>메리츠캐피탈 주식회사</v>
      </c>
      <c r="K865" s="10" t="str">
        <f>IF(A865="","",IFERROR(_xlfn.XLOOKUP(H865,'EV 업데이트'!C:C,'EV 업데이트'!W:W),""))</f>
        <v>New Model Y RWD</v>
      </c>
      <c r="L865" s="27">
        <f>IF(A865="","",E865+9)</f>
        <v>45861</v>
      </c>
      <c r="M865" s="10" t="str">
        <f>IF(B865="","",_xlfn.XLOOKUP(H865,'EV 업데이트'!C:C,'EV 업데이트'!G:G))</f>
        <v>지급신청(출고)</v>
      </c>
      <c r="N865" s="10" t="s">
        <v>247</v>
      </c>
      <c r="O865" s="10" t="s">
        <v>587</v>
      </c>
    </row>
    <row r="866" spans="1:15" hidden="1">
      <c r="A866" s="27">
        <v>45861</v>
      </c>
      <c r="B866" s="53" t="s">
        <v>3062</v>
      </c>
      <c r="C866" s="53" t="s">
        <v>3063</v>
      </c>
      <c r="D866" s="53" t="s">
        <v>3064</v>
      </c>
      <c r="E866" s="27">
        <v>45852</v>
      </c>
      <c r="F866" s="27">
        <v>45856</v>
      </c>
      <c r="G866" s="28">
        <v>54762000</v>
      </c>
      <c r="H866" s="10">
        <v>10364</v>
      </c>
      <c r="I866" s="28">
        <v>40</v>
      </c>
      <c r="J866" s="10" t="str">
        <f>IF(A866="","",IFERROR(_xlfn.XLOOKUP(H866,'EV 업데이트'!C:C,'EV 업데이트'!Y:Y),""))</f>
        <v>메리츠캐피탈 주식회사</v>
      </c>
      <c r="K866" s="10" t="str">
        <f>IF(A866="","",IFERROR(_xlfn.XLOOKUP(H866,'EV 업데이트'!C:C,'EV 업데이트'!W:W),""))</f>
        <v>New Model Y RWD</v>
      </c>
      <c r="L866" s="27">
        <f>IF(A866="","",E866+9)</f>
        <v>45861</v>
      </c>
      <c r="M866" s="10" t="str">
        <f>IF(B866="","",_xlfn.XLOOKUP(H866,'EV 업데이트'!C:C,'EV 업데이트'!G:G))</f>
        <v>지급신청(출고)</v>
      </c>
      <c r="N866" s="10" t="s">
        <v>247</v>
      </c>
      <c r="O866" s="10" t="s">
        <v>587</v>
      </c>
    </row>
    <row r="867" spans="1:15" hidden="1">
      <c r="A867" s="27">
        <v>45861</v>
      </c>
      <c r="B867" s="53" t="s">
        <v>3065</v>
      </c>
      <c r="C867" s="53" t="s">
        <v>3066</v>
      </c>
      <c r="D867" s="53" t="s">
        <v>3067</v>
      </c>
      <c r="E867" s="27">
        <v>45852</v>
      </c>
      <c r="F867" s="27">
        <v>45856</v>
      </c>
      <c r="G867" s="28">
        <v>54762000</v>
      </c>
      <c r="H867" s="10">
        <v>10364</v>
      </c>
      <c r="I867" s="28">
        <v>40</v>
      </c>
      <c r="J867" s="10" t="str">
        <f>IF(A867="","",IFERROR(_xlfn.XLOOKUP(H867,'EV 업데이트'!C:C,'EV 업데이트'!Y:Y),""))</f>
        <v>메리츠캐피탈 주식회사</v>
      </c>
      <c r="K867" s="10" t="str">
        <f>IF(A867="","",IFERROR(_xlfn.XLOOKUP(H867,'EV 업데이트'!C:C,'EV 업데이트'!W:W),""))</f>
        <v>New Model Y RWD</v>
      </c>
      <c r="L867" s="27">
        <f>IF(A867="","",E867+9)</f>
        <v>45861</v>
      </c>
      <c r="M867" s="10" t="str">
        <f>IF(B867="","",_xlfn.XLOOKUP(H867,'EV 업데이트'!C:C,'EV 업데이트'!G:G))</f>
        <v>지급신청(출고)</v>
      </c>
      <c r="N867" s="10" t="s">
        <v>247</v>
      </c>
      <c r="O867" s="10" t="s">
        <v>587</v>
      </c>
    </row>
    <row r="868" spans="1:15" hidden="1">
      <c r="A868" s="27">
        <v>45861</v>
      </c>
      <c r="B868" s="53" t="s">
        <v>3068</v>
      </c>
      <c r="C868" s="53" t="s">
        <v>3069</v>
      </c>
      <c r="D868" s="53" t="s">
        <v>3070</v>
      </c>
      <c r="E868" s="27">
        <v>45852</v>
      </c>
      <c r="F868" s="27">
        <v>45855</v>
      </c>
      <c r="G868" s="28">
        <v>54762000</v>
      </c>
      <c r="H868" s="10">
        <v>10364</v>
      </c>
      <c r="I868" s="28">
        <v>40</v>
      </c>
      <c r="J868" s="10" t="str">
        <f>IF(A868="","",IFERROR(_xlfn.XLOOKUP(H868,'EV 업데이트'!C:C,'EV 업데이트'!Y:Y),""))</f>
        <v>메리츠캐피탈 주식회사</v>
      </c>
      <c r="K868" s="10" t="str">
        <f>IF(A868="","",IFERROR(_xlfn.XLOOKUP(H868,'EV 업데이트'!C:C,'EV 업데이트'!W:W),""))</f>
        <v>New Model Y RWD</v>
      </c>
      <c r="L868" s="27">
        <f>IF(A868="","",E868+9)</f>
        <v>45861</v>
      </c>
      <c r="M868" s="10" t="str">
        <f>IF(B868="","",_xlfn.XLOOKUP(H868,'EV 업데이트'!C:C,'EV 업데이트'!G:G))</f>
        <v>지급신청(출고)</v>
      </c>
      <c r="N868" s="10" t="s">
        <v>247</v>
      </c>
      <c r="O868" s="10" t="s">
        <v>587</v>
      </c>
    </row>
    <row r="869" spans="1:15" hidden="1">
      <c r="A869" s="27">
        <v>45861</v>
      </c>
      <c r="B869" s="53" t="s">
        <v>3071</v>
      </c>
      <c r="C869" s="53" t="s">
        <v>3072</v>
      </c>
      <c r="D869" s="53" t="s">
        <v>3073</v>
      </c>
      <c r="E869" s="27">
        <v>45852</v>
      </c>
      <c r="F869" s="27">
        <v>45854</v>
      </c>
      <c r="G869" s="28">
        <v>53476000</v>
      </c>
      <c r="H869" s="10">
        <v>10364</v>
      </c>
      <c r="I869" s="28">
        <v>40</v>
      </c>
      <c r="J869" s="10" t="str">
        <f>IF(A869="","",IFERROR(_xlfn.XLOOKUP(H869,'EV 업데이트'!C:C,'EV 업데이트'!Y:Y),""))</f>
        <v>메리츠캐피탈 주식회사</v>
      </c>
      <c r="K869" s="10" t="str">
        <f>IF(A869="","",IFERROR(_xlfn.XLOOKUP(H869,'EV 업데이트'!C:C,'EV 업데이트'!W:W),""))</f>
        <v>New Model Y RWD</v>
      </c>
      <c r="L869" s="27">
        <f>IF(A869="","",E869+9)</f>
        <v>45861</v>
      </c>
      <c r="M869" s="10" t="str">
        <f>IF(B869="","",_xlfn.XLOOKUP(H869,'EV 업데이트'!C:C,'EV 업데이트'!G:G))</f>
        <v>지급신청(출고)</v>
      </c>
      <c r="N869" s="10" t="s">
        <v>247</v>
      </c>
      <c r="O869" s="10" t="s">
        <v>587</v>
      </c>
    </row>
    <row r="870" spans="1:15" hidden="1">
      <c r="A870" s="27">
        <v>45861</v>
      </c>
      <c r="B870" s="53" t="s">
        <v>3074</v>
      </c>
      <c r="C870" s="53" t="s">
        <v>3075</v>
      </c>
      <c r="D870" s="53" t="s">
        <v>3076</v>
      </c>
      <c r="E870" s="27">
        <v>45852</v>
      </c>
      <c r="F870" s="27">
        <v>45854</v>
      </c>
      <c r="G870" s="28">
        <v>53476000</v>
      </c>
      <c r="H870" s="10">
        <v>10364</v>
      </c>
      <c r="I870" s="28">
        <v>40</v>
      </c>
      <c r="J870" s="10" t="str">
        <f>IF(A870="","",IFERROR(_xlfn.XLOOKUP(H870,'EV 업데이트'!C:C,'EV 업데이트'!Y:Y),""))</f>
        <v>메리츠캐피탈 주식회사</v>
      </c>
      <c r="K870" s="10" t="str">
        <f>IF(A870="","",IFERROR(_xlfn.XLOOKUP(H870,'EV 업데이트'!C:C,'EV 업데이트'!W:W),""))</f>
        <v>New Model Y RWD</v>
      </c>
      <c r="L870" s="27">
        <f>IF(A870="","",E870+9)</f>
        <v>45861</v>
      </c>
      <c r="M870" s="10" t="str">
        <f>IF(B870="","",_xlfn.XLOOKUP(H870,'EV 업데이트'!C:C,'EV 업데이트'!G:G))</f>
        <v>지급신청(출고)</v>
      </c>
      <c r="N870" s="10" t="s">
        <v>247</v>
      </c>
      <c r="O870" s="10" t="s">
        <v>587</v>
      </c>
    </row>
    <row r="871" spans="1:15" hidden="1">
      <c r="A871" s="27">
        <v>45861</v>
      </c>
      <c r="B871" s="53" t="s">
        <v>3077</v>
      </c>
      <c r="C871" s="53" t="s">
        <v>3078</v>
      </c>
      <c r="D871" s="53" t="s">
        <v>3079</v>
      </c>
      <c r="E871" s="27">
        <v>45852</v>
      </c>
      <c r="F871" s="27">
        <v>45854</v>
      </c>
      <c r="G871" s="28">
        <v>53476000</v>
      </c>
      <c r="H871" s="10">
        <v>10364</v>
      </c>
      <c r="I871" s="28">
        <v>40</v>
      </c>
      <c r="J871" s="10" t="str">
        <f>IF(A871="","",IFERROR(_xlfn.XLOOKUP(H871,'EV 업데이트'!C:C,'EV 업데이트'!Y:Y),""))</f>
        <v>메리츠캐피탈 주식회사</v>
      </c>
      <c r="K871" s="10" t="str">
        <f>IF(A871="","",IFERROR(_xlfn.XLOOKUP(H871,'EV 업데이트'!C:C,'EV 업데이트'!W:W),""))</f>
        <v>New Model Y RWD</v>
      </c>
      <c r="L871" s="27">
        <f>IF(A871="","",E871+9)</f>
        <v>45861</v>
      </c>
      <c r="M871" s="10" t="str">
        <f>IF(B871="","",_xlfn.XLOOKUP(H871,'EV 업데이트'!C:C,'EV 업데이트'!G:G))</f>
        <v>지급신청(출고)</v>
      </c>
      <c r="N871" s="10" t="s">
        <v>247</v>
      </c>
      <c r="O871" s="10" t="s">
        <v>587</v>
      </c>
    </row>
    <row r="872" spans="1:15" hidden="1">
      <c r="A872" s="27">
        <v>45861</v>
      </c>
      <c r="B872" s="53" t="s">
        <v>3080</v>
      </c>
      <c r="C872" s="53" t="s">
        <v>3081</v>
      </c>
      <c r="D872" s="53" t="s">
        <v>3082</v>
      </c>
      <c r="E872" s="27">
        <v>45852</v>
      </c>
      <c r="F872" s="27">
        <v>45855</v>
      </c>
      <c r="G872" s="28">
        <v>54762000</v>
      </c>
      <c r="H872" s="10">
        <v>10364</v>
      </c>
      <c r="I872" s="28">
        <v>40</v>
      </c>
      <c r="J872" s="10" t="str">
        <f>IF(A872="","",IFERROR(_xlfn.XLOOKUP(H872,'EV 업데이트'!C:C,'EV 업데이트'!Y:Y),""))</f>
        <v>메리츠캐피탈 주식회사</v>
      </c>
      <c r="K872" s="10" t="str">
        <f>IF(A872="","",IFERROR(_xlfn.XLOOKUP(H872,'EV 업데이트'!C:C,'EV 업데이트'!W:W),""))</f>
        <v>New Model Y RWD</v>
      </c>
      <c r="L872" s="27">
        <f>IF(A872="","",E872+9)</f>
        <v>45861</v>
      </c>
      <c r="M872" s="10" t="str">
        <f>IF(B872="","",_xlfn.XLOOKUP(H872,'EV 업데이트'!C:C,'EV 업데이트'!G:G))</f>
        <v>지급신청(출고)</v>
      </c>
      <c r="N872" s="10" t="s">
        <v>247</v>
      </c>
      <c r="O872" s="10" t="s">
        <v>587</v>
      </c>
    </row>
    <row r="873" spans="1:15" hidden="1">
      <c r="A873" s="27">
        <v>45861</v>
      </c>
      <c r="B873" s="53" t="s">
        <v>3083</v>
      </c>
      <c r="C873" s="53" t="s">
        <v>3084</v>
      </c>
      <c r="D873" s="53" t="s">
        <v>3085</v>
      </c>
      <c r="E873" s="27">
        <v>45852</v>
      </c>
      <c r="F873" s="27">
        <v>45855</v>
      </c>
      <c r="G873" s="28">
        <v>53476000</v>
      </c>
      <c r="H873" s="10">
        <v>10364</v>
      </c>
      <c r="I873" s="28">
        <v>40</v>
      </c>
      <c r="J873" s="10" t="str">
        <f>IF(A873="","",IFERROR(_xlfn.XLOOKUP(H873,'EV 업데이트'!C:C,'EV 업데이트'!Y:Y),""))</f>
        <v>메리츠캐피탈 주식회사</v>
      </c>
      <c r="K873" s="10" t="str">
        <f>IF(A873="","",IFERROR(_xlfn.XLOOKUP(H873,'EV 업데이트'!C:C,'EV 업데이트'!W:W),""))</f>
        <v>New Model Y RWD</v>
      </c>
      <c r="L873" s="27">
        <f>IF(A873="","",E873+9)</f>
        <v>45861</v>
      </c>
      <c r="M873" s="10" t="str">
        <f>IF(B873="","",_xlfn.XLOOKUP(H873,'EV 업데이트'!C:C,'EV 업데이트'!G:G))</f>
        <v>지급신청(출고)</v>
      </c>
      <c r="N873" s="10" t="s">
        <v>247</v>
      </c>
      <c r="O873" s="10" t="s">
        <v>587</v>
      </c>
    </row>
    <row r="874" spans="1:15" hidden="1">
      <c r="A874" s="27">
        <v>45861</v>
      </c>
      <c r="B874" s="53" t="s">
        <v>3086</v>
      </c>
      <c r="C874" s="53" t="s">
        <v>3087</v>
      </c>
      <c r="D874" s="53" t="s">
        <v>3088</v>
      </c>
      <c r="E874" s="27">
        <v>45852</v>
      </c>
      <c r="F874" s="27">
        <v>45855</v>
      </c>
      <c r="G874" s="28">
        <v>54762000</v>
      </c>
      <c r="H874" s="10">
        <v>10364</v>
      </c>
      <c r="I874" s="28">
        <v>40</v>
      </c>
      <c r="J874" s="10" t="str">
        <f>IF(A874="","",IFERROR(_xlfn.XLOOKUP(H874,'EV 업데이트'!C:C,'EV 업데이트'!Y:Y),""))</f>
        <v>메리츠캐피탈 주식회사</v>
      </c>
      <c r="K874" s="10" t="str">
        <f>IF(A874="","",IFERROR(_xlfn.XLOOKUP(H874,'EV 업데이트'!C:C,'EV 업데이트'!W:W),""))</f>
        <v>New Model Y RWD</v>
      </c>
      <c r="L874" s="27">
        <f>IF(A874="","",E874+9)</f>
        <v>45861</v>
      </c>
      <c r="M874" s="10" t="str">
        <f>IF(B874="","",_xlfn.XLOOKUP(H874,'EV 업데이트'!C:C,'EV 업데이트'!G:G))</f>
        <v>지급신청(출고)</v>
      </c>
      <c r="N874" s="10" t="s">
        <v>247</v>
      </c>
      <c r="O874" s="10" t="s">
        <v>587</v>
      </c>
    </row>
    <row r="875" spans="1:15" hidden="1">
      <c r="A875" s="27">
        <v>45861</v>
      </c>
      <c r="B875" s="53" t="s">
        <v>3089</v>
      </c>
      <c r="C875" s="53" t="s">
        <v>3090</v>
      </c>
      <c r="D875" s="53" t="s">
        <v>3091</v>
      </c>
      <c r="E875" s="27">
        <v>45852</v>
      </c>
      <c r="F875" s="27">
        <v>45854</v>
      </c>
      <c r="G875" s="28">
        <v>53476000</v>
      </c>
      <c r="H875" s="10">
        <v>10364</v>
      </c>
      <c r="I875" s="28">
        <v>40</v>
      </c>
      <c r="J875" s="10" t="str">
        <f>IF(A875="","",IFERROR(_xlfn.XLOOKUP(H875,'EV 업데이트'!C:C,'EV 업데이트'!Y:Y),""))</f>
        <v>메리츠캐피탈 주식회사</v>
      </c>
      <c r="K875" s="10" t="str">
        <f>IF(A875="","",IFERROR(_xlfn.XLOOKUP(H875,'EV 업데이트'!C:C,'EV 업데이트'!W:W),""))</f>
        <v>New Model Y RWD</v>
      </c>
      <c r="L875" s="27">
        <f>IF(A875="","",E875+9)</f>
        <v>45861</v>
      </c>
      <c r="M875" s="10" t="str">
        <f>IF(B875="","",_xlfn.XLOOKUP(H875,'EV 업데이트'!C:C,'EV 업데이트'!G:G))</f>
        <v>지급신청(출고)</v>
      </c>
      <c r="N875" s="10" t="s">
        <v>247</v>
      </c>
      <c r="O875" s="10" t="s">
        <v>587</v>
      </c>
    </row>
    <row r="876" spans="1:15" hidden="1">
      <c r="A876" s="27">
        <v>45861</v>
      </c>
      <c r="B876" s="53" t="s">
        <v>3092</v>
      </c>
      <c r="C876" s="53" t="s">
        <v>3093</v>
      </c>
      <c r="D876" s="53" t="s">
        <v>3094</v>
      </c>
      <c r="E876" s="27">
        <v>45852</v>
      </c>
      <c r="F876" s="27">
        <v>45855</v>
      </c>
      <c r="G876" s="28">
        <v>54762000</v>
      </c>
      <c r="H876" s="10">
        <v>10364</v>
      </c>
      <c r="I876" s="28">
        <v>40</v>
      </c>
      <c r="J876" s="10" t="str">
        <f>IF(A876="","",IFERROR(_xlfn.XLOOKUP(H876,'EV 업데이트'!C:C,'EV 업데이트'!Y:Y),""))</f>
        <v>메리츠캐피탈 주식회사</v>
      </c>
      <c r="K876" s="10" t="str">
        <f>IF(A876="","",IFERROR(_xlfn.XLOOKUP(H876,'EV 업데이트'!C:C,'EV 업데이트'!W:W),""))</f>
        <v>New Model Y RWD</v>
      </c>
      <c r="L876" s="27">
        <f>IF(A876="","",E876+9)</f>
        <v>45861</v>
      </c>
      <c r="M876" s="10" t="str">
        <f>IF(B876="","",_xlfn.XLOOKUP(H876,'EV 업데이트'!C:C,'EV 업데이트'!G:G))</f>
        <v>지급신청(출고)</v>
      </c>
      <c r="N876" s="10" t="s">
        <v>247</v>
      </c>
      <c r="O876" s="10" t="s">
        <v>587</v>
      </c>
    </row>
    <row r="877" spans="1:15" hidden="1">
      <c r="A877" s="27">
        <v>45861</v>
      </c>
      <c r="B877" s="53" t="s">
        <v>3095</v>
      </c>
      <c r="C877" s="53" t="s">
        <v>3096</v>
      </c>
      <c r="D877" s="53" t="s">
        <v>3097</v>
      </c>
      <c r="E877" s="27">
        <v>45852</v>
      </c>
      <c r="F877" s="27">
        <v>45854</v>
      </c>
      <c r="G877" s="28">
        <v>53476000</v>
      </c>
      <c r="H877" s="10">
        <v>10364</v>
      </c>
      <c r="I877" s="28">
        <v>40</v>
      </c>
      <c r="J877" s="10" t="str">
        <f>IF(A877="","",IFERROR(_xlfn.XLOOKUP(H877,'EV 업데이트'!C:C,'EV 업데이트'!Y:Y),""))</f>
        <v>메리츠캐피탈 주식회사</v>
      </c>
      <c r="K877" s="10" t="str">
        <f>IF(A877="","",IFERROR(_xlfn.XLOOKUP(H877,'EV 업데이트'!C:C,'EV 업데이트'!W:W),""))</f>
        <v>New Model Y RWD</v>
      </c>
      <c r="L877" s="27">
        <f>IF(A877="","",E877+9)</f>
        <v>45861</v>
      </c>
      <c r="M877" s="10" t="str">
        <f>IF(B877="","",_xlfn.XLOOKUP(H877,'EV 업데이트'!C:C,'EV 업데이트'!G:G))</f>
        <v>지급신청(출고)</v>
      </c>
      <c r="N877" s="10" t="s">
        <v>247</v>
      </c>
      <c r="O877" s="10" t="s">
        <v>587</v>
      </c>
    </row>
    <row r="878" spans="1:15" hidden="1">
      <c r="A878" s="27">
        <v>45861</v>
      </c>
      <c r="B878" s="53" t="s">
        <v>3098</v>
      </c>
      <c r="C878" s="53" t="s">
        <v>3099</v>
      </c>
      <c r="D878" s="53" t="s">
        <v>3100</v>
      </c>
      <c r="E878" s="27">
        <v>45852</v>
      </c>
      <c r="F878" s="27">
        <v>45855</v>
      </c>
      <c r="G878" s="28">
        <v>54762000</v>
      </c>
      <c r="H878" s="10">
        <v>10364</v>
      </c>
      <c r="I878" s="28">
        <v>40</v>
      </c>
      <c r="J878" s="10" t="str">
        <f>IF(A878="","",IFERROR(_xlfn.XLOOKUP(H878,'EV 업데이트'!C:C,'EV 업데이트'!Y:Y),""))</f>
        <v>메리츠캐피탈 주식회사</v>
      </c>
      <c r="K878" s="10" t="str">
        <f>IF(A878="","",IFERROR(_xlfn.XLOOKUP(H878,'EV 업데이트'!C:C,'EV 업데이트'!W:W),""))</f>
        <v>New Model Y RWD</v>
      </c>
      <c r="L878" s="27">
        <f>IF(A878="","",E878+9)</f>
        <v>45861</v>
      </c>
      <c r="M878" s="10" t="str">
        <f>IF(B878="","",_xlfn.XLOOKUP(H878,'EV 업데이트'!C:C,'EV 업데이트'!G:G))</f>
        <v>지급신청(출고)</v>
      </c>
      <c r="N878" s="10" t="s">
        <v>247</v>
      </c>
      <c r="O878" s="10" t="s">
        <v>587</v>
      </c>
    </row>
    <row r="879" spans="1:15" hidden="1">
      <c r="A879" s="27">
        <v>45861</v>
      </c>
      <c r="B879" s="53" t="s">
        <v>3101</v>
      </c>
      <c r="C879" s="53" t="s">
        <v>3102</v>
      </c>
      <c r="D879" s="53" t="s">
        <v>3103</v>
      </c>
      <c r="E879" s="27">
        <v>45852</v>
      </c>
      <c r="F879" s="27">
        <v>45854</v>
      </c>
      <c r="G879" s="28">
        <v>53476000</v>
      </c>
      <c r="H879" s="10">
        <v>10364</v>
      </c>
      <c r="I879" s="28">
        <v>40</v>
      </c>
      <c r="J879" s="10" t="str">
        <f>IF(A879="","",IFERROR(_xlfn.XLOOKUP(H879,'EV 업데이트'!C:C,'EV 업데이트'!Y:Y),""))</f>
        <v>메리츠캐피탈 주식회사</v>
      </c>
      <c r="K879" s="10" t="str">
        <f>IF(A879="","",IFERROR(_xlfn.XLOOKUP(H879,'EV 업데이트'!C:C,'EV 업데이트'!W:W),""))</f>
        <v>New Model Y RWD</v>
      </c>
      <c r="L879" s="27">
        <f>IF(A879="","",E879+9)</f>
        <v>45861</v>
      </c>
      <c r="M879" s="10" t="str">
        <f>IF(B879="","",_xlfn.XLOOKUP(H879,'EV 업데이트'!C:C,'EV 업데이트'!G:G))</f>
        <v>지급신청(출고)</v>
      </c>
      <c r="N879" s="10" t="s">
        <v>247</v>
      </c>
      <c r="O879" s="10" t="s">
        <v>587</v>
      </c>
    </row>
    <row r="880" spans="1:15" hidden="1">
      <c r="A880" s="27">
        <v>45861</v>
      </c>
      <c r="B880" s="53" t="s">
        <v>3104</v>
      </c>
      <c r="C880" s="53" t="s">
        <v>3105</v>
      </c>
      <c r="D880" s="53" t="s">
        <v>3106</v>
      </c>
      <c r="E880" s="27">
        <v>45852</v>
      </c>
      <c r="F880" s="27">
        <v>45855</v>
      </c>
      <c r="G880" s="28">
        <v>53476000</v>
      </c>
      <c r="H880" s="10">
        <v>10364</v>
      </c>
      <c r="I880" s="28">
        <v>40</v>
      </c>
      <c r="J880" s="10" t="str">
        <f>IF(A880="","",IFERROR(_xlfn.XLOOKUP(H880,'EV 업데이트'!C:C,'EV 업데이트'!Y:Y),""))</f>
        <v>메리츠캐피탈 주식회사</v>
      </c>
      <c r="K880" s="10" t="str">
        <f>IF(A880="","",IFERROR(_xlfn.XLOOKUP(H880,'EV 업데이트'!C:C,'EV 업데이트'!W:W),""))</f>
        <v>New Model Y RWD</v>
      </c>
      <c r="L880" s="27">
        <f>IF(A880="","",E880+9)</f>
        <v>45861</v>
      </c>
      <c r="M880" s="10" t="str">
        <f>IF(B880="","",_xlfn.XLOOKUP(H880,'EV 업데이트'!C:C,'EV 업데이트'!G:G))</f>
        <v>지급신청(출고)</v>
      </c>
      <c r="N880" s="10" t="s">
        <v>247</v>
      </c>
      <c r="O880" s="10" t="s">
        <v>587</v>
      </c>
    </row>
    <row r="881" spans="1:15" hidden="1">
      <c r="A881" s="27">
        <v>45861</v>
      </c>
      <c r="B881" s="53" t="s">
        <v>3107</v>
      </c>
      <c r="C881" s="53" t="s">
        <v>3108</v>
      </c>
      <c r="D881" s="53" t="s">
        <v>3109</v>
      </c>
      <c r="E881" s="27">
        <v>45852</v>
      </c>
      <c r="F881" s="27">
        <v>45855</v>
      </c>
      <c r="G881" s="28">
        <v>54762000</v>
      </c>
      <c r="H881" s="10">
        <v>10364</v>
      </c>
      <c r="I881" s="28">
        <v>40</v>
      </c>
      <c r="J881" s="10" t="str">
        <f>IF(A881="","",IFERROR(_xlfn.XLOOKUP(H881,'EV 업데이트'!C:C,'EV 업데이트'!Y:Y),""))</f>
        <v>메리츠캐피탈 주식회사</v>
      </c>
      <c r="K881" s="10" t="str">
        <f>IF(A881="","",IFERROR(_xlfn.XLOOKUP(H881,'EV 업데이트'!C:C,'EV 업데이트'!W:W),""))</f>
        <v>New Model Y RWD</v>
      </c>
      <c r="L881" s="27">
        <f>IF(A881="","",E881+9)</f>
        <v>45861</v>
      </c>
      <c r="M881" s="10" t="str">
        <f>IF(B881="","",_xlfn.XLOOKUP(H881,'EV 업데이트'!C:C,'EV 업데이트'!G:G))</f>
        <v>지급신청(출고)</v>
      </c>
      <c r="N881" s="10" t="s">
        <v>247</v>
      </c>
      <c r="O881" s="10" t="s">
        <v>587</v>
      </c>
    </row>
    <row r="882" spans="1:15" hidden="1">
      <c r="A882" s="27">
        <v>45861</v>
      </c>
      <c r="B882" s="53" t="s">
        <v>3110</v>
      </c>
      <c r="C882" s="53" t="s">
        <v>3111</v>
      </c>
      <c r="D882" s="53" t="s">
        <v>3112</v>
      </c>
      <c r="E882" s="27">
        <v>45852</v>
      </c>
      <c r="F882" s="27">
        <v>45855</v>
      </c>
      <c r="G882" s="28">
        <v>54762000</v>
      </c>
      <c r="H882" s="10">
        <v>10364</v>
      </c>
      <c r="I882" s="28">
        <v>40</v>
      </c>
      <c r="J882" s="10" t="str">
        <f>IF(A882="","",IFERROR(_xlfn.XLOOKUP(H882,'EV 업데이트'!C:C,'EV 업데이트'!Y:Y),""))</f>
        <v>메리츠캐피탈 주식회사</v>
      </c>
      <c r="K882" s="10" t="str">
        <f>IF(A882="","",IFERROR(_xlfn.XLOOKUP(H882,'EV 업데이트'!C:C,'EV 업데이트'!W:W),""))</f>
        <v>New Model Y RWD</v>
      </c>
      <c r="L882" s="27">
        <f>IF(A882="","",E882+9)</f>
        <v>45861</v>
      </c>
      <c r="M882" s="10" t="str">
        <f>IF(B882="","",_xlfn.XLOOKUP(H882,'EV 업데이트'!C:C,'EV 업데이트'!G:G))</f>
        <v>지급신청(출고)</v>
      </c>
      <c r="N882" s="10" t="s">
        <v>247</v>
      </c>
      <c r="O882" s="10" t="s">
        <v>587</v>
      </c>
    </row>
    <row r="883" spans="1:15" hidden="1">
      <c r="A883" s="27">
        <v>45861</v>
      </c>
      <c r="B883" s="53" t="s">
        <v>3113</v>
      </c>
      <c r="C883" s="53" t="s">
        <v>3114</v>
      </c>
      <c r="D883" s="53" t="s">
        <v>3115</v>
      </c>
      <c r="E883" s="27">
        <v>45852</v>
      </c>
      <c r="F883" s="27">
        <v>45854</v>
      </c>
      <c r="G883" s="28">
        <v>53476000</v>
      </c>
      <c r="H883" s="10">
        <v>10364</v>
      </c>
      <c r="I883" s="28">
        <v>40</v>
      </c>
      <c r="J883" s="10" t="str">
        <f>IF(A883="","",IFERROR(_xlfn.XLOOKUP(H883,'EV 업데이트'!C:C,'EV 업데이트'!Y:Y),""))</f>
        <v>메리츠캐피탈 주식회사</v>
      </c>
      <c r="K883" s="10" t="str">
        <f>IF(A883="","",IFERROR(_xlfn.XLOOKUP(H883,'EV 업데이트'!C:C,'EV 업데이트'!W:W),""))</f>
        <v>New Model Y RWD</v>
      </c>
      <c r="L883" s="27">
        <f>IF(A883="","",E883+9)</f>
        <v>45861</v>
      </c>
      <c r="M883" s="10" t="str">
        <f>IF(B883="","",_xlfn.XLOOKUP(H883,'EV 업데이트'!C:C,'EV 업데이트'!G:G))</f>
        <v>지급신청(출고)</v>
      </c>
      <c r="N883" s="10" t="s">
        <v>247</v>
      </c>
      <c r="O883" s="10" t="s">
        <v>587</v>
      </c>
    </row>
    <row r="884" spans="1:15" hidden="1">
      <c r="A884" s="27">
        <v>45861</v>
      </c>
      <c r="B884" s="53" t="s">
        <v>3116</v>
      </c>
      <c r="C884" s="53" t="s">
        <v>3117</v>
      </c>
      <c r="D884" s="53" t="s">
        <v>3118</v>
      </c>
      <c r="E884" s="27">
        <v>45852</v>
      </c>
      <c r="F884" s="27">
        <v>45855</v>
      </c>
      <c r="G884" s="28">
        <v>53476000</v>
      </c>
      <c r="H884" s="10">
        <v>10364</v>
      </c>
      <c r="I884" s="28">
        <v>40</v>
      </c>
      <c r="J884" s="10" t="str">
        <f>IF(A884="","",IFERROR(_xlfn.XLOOKUP(H884,'EV 업데이트'!C:C,'EV 업데이트'!Y:Y),""))</f>
        <v>메리츠캐피탈 주식회사</v>
      </c>
      <c r="K884" s="10" t="str">
        <f>IF(A884="","",IFERROR(_xlfn.XLOOKUP(H884,'EV 업데이트'!C:C,'EV 업데이트'!W:W),""))</f>
        <v>New Model Y RWD</v>
      </c>
      <c r="L884" s="27">
        <f>IF(A884="","",E884+9)</f>
        <v>45861</v>
      </c>
      <c r="M884" s="10" t="str">
        <f>IF(B884="","",_xlfn.XLOOKUP(H884,'EV 업데이트'!C:C,'EV 업데이트'!G:G))</f>
        <v>지급신청(출고)</v>
      </c>
      <c r="N884" s="10" t="s">
        <v>247</v>
      </c>
      <c r="O884" s="10" t="s">
        <v>587</v>
      </c>
    </row>
    <row r="885" spans="1:15" hidden="1">
      <c r="A885" s="27">
        <v>45861</v>
      </c>
      <c r="B885" s="53" t="s">
        <v>3119</v>
      </c>
      <c r="C885" s="53" t="s">
        <v>3120</v>
      </c>
      <c r="D885" s="53" t="s">
        <v>3121</v>
      </c>
      <c r="E885" s="27">
        <v>45852</v>
      </c>
      <c r="F885" s="27">
        <v>45855</v>
      </c>
      <c r="G885" s="28">
        <v>54762000</v>
      </c>
      <c r="H885" s="10">
        <v>10364</v>
      </c>
      <c r="I885" s="28">
        <v>40</v>
      </c>
      <c r="J885" s="10" t="str">
        <f>IF(A885="","",IFERROR(_xlfn.XLOOKUP(H885,'EV 업데이트'!C:C,'EV 업데이트'!Y:Y),""))</f>
        <v>메리츠캐피탈 주식회사</v>
      </c>
      <c r="K885" s="10" t="str">
        <f>IF(A885="","",IFERROR(_xlfn.XLOOKUP(H885,'EV 업데이트'!C:C,'EV 업데이트'!W:W),""))</f>
        <v>New Model Y RWD</v>
      </c>
      <c r="L885" s="27">
        <f>IF(A885="","",E885+9)</f>
        <v>45861</v>
      </c>
      <c r="M885" s="10" t="str">
        <f>IF(B885="","",_xlfn.XLOOKUP(H885,'EV 업데이트'!C:C,'EV 업데이트'!G:G))</f>
        <v>지급신청(출고)</v>
      </c>
      <c r="N885" s="10" t="s">
        <v>247</v>
      </c>
      <c r="O885" s="10" t="s">
        <v>587</v>
      </c>
    </row>
    <row r="886" spans="1:15" hidden="1">
      <c r="A886" s="27">
        <v>45861</v>
      </c>
      <c r="B886" s="53" t="s">
        <v>3122</v>
      </c>
      <c r="C886" s="53" t="s">
        <v>3123</v>
      </c>
      <c r="D886" s="53" t="s">
        <v>3124</v>
      </c>
      <c r="E886" s="27">
        <v>45852</v>
      </c>
      <c r="F886" s="27">
        <v>45856</v>
      </c>
      <c r="G886" s="28">
        <v>54762000</v>
      </c>
      <c r="H886" s="10">
        <v>10364</v>
      </c>
      <c r="I886" s="28">
        <v>40</v>
      </c>
      <c r="J886" s="10" t="str">
        <f>IF(A886="","",IFERROR(_xlfn.XLOOKUP(H886,'EV 업데이트'!C:C,'EV 업데이트'!Y:Y),""))</f>
        <v>메리츠캐피탈 주식회사</v>
      </c>
      <c r="K886" s="10" t="str">
        <f>IF(A886="","",IFERROR(_xlfn.XLOOKUP(H886,'EV 업데이트'!C:C,'EV 업데이트'!W:W),""))</f>
        <v>New Model Y RWD</v>
      </c>
      <c r="L886" s="27">
        <f>IF(A886="","",E886+9)</f>
        <v>45861</v>
      </c>
      <c r="M886" s="10" t="str">
        <f>IF(B886="","",_xlfn.XLOOKUP(H886,'EV 업데이트'!C:C,'EV 업데이트'!G:G))</f>
        <v>지급신청(출고)</v>
      </c>
      <c r="N886" s="10" t="s">
        <v>247</v>
      </c>
      <c r="O886" s="10" t="s">
        <v>587</v>
      </c>
    </row>
    <row r="887" spans="1:15" hidden="1">
      <c r="A887" s="27">
        <v>45861</v>
      </c>
      <c r="B887" s="53" t="s">
        <v>3125</v>
      </c>
      <c r="C887" s="53" t="s">
        <v>3126</v>
      </c>
      <c r="D887" s="53" t="s">
        <v>3127</v>
      </c>
      <c r="E887" s="27">
        <v>45852</v>
      </c>
      <c r="F887" s="27">
        <v>45856</v>
      </c>
      <c r="G887" s="28">
        <v>52190000</v>
      </c>
      <c r="H887" s="10">
        <v>10367</v>
      </c>
      <c r="I887" s="28">
        <v>40</v>
      </c>
      <c r="J887" s="10" t="str">
        <f>IF(A887="","",IFERROR(_xlfn.XLOOKUP(H887,'EV 업데이트'!C:C,'EV 업데이트'!Y:Y),""))</f>
        <v>메리츠캐피탈 주식회사</v>
      </c>
      <c r="K887" s="10" t="str">
        <f>IF(A887="","",IFERROR(_xlfn.XLOOKUP(H887,'EV 업데이트'!C:C,'EV 업데이트'!W:W),""))</f>
        <v>New Model Y RWD</v>
      </c>
      <c r="L887" s="27">
        <f>IF(A887="","",E887+9)</f>
        <v>45861</v>
      </c>
      <c r="M887" s="10" t="str">
        <f>IF(B887="","",_xlfn.XLOOKUP(H887,'EV 업데이트'!C:C,'EV 업데이트'!G:G))</f>
        <v>지급신청(출고)</v>
      </c>
      <c r="N887" s="10" t="s">
        <v>247</v>
      </c>
      <c r="O887" s="10" t="s">
        <v>587</v>
      </c>
    </row>
    <row r="888" spans="1:15" hidden="1">
      <c r="A888" s="27">
        <v>45861</v>
      </c>
      <c r="B888" s="53" t="s">
        <v>3128</v>
      </c>
      <c r="C888" s="53" t="s">
        <v>3129</v>
      </c>
      <c r="D888" s="53" t="s">
        <v>3130</v>
      </c>
      <c r="E888" s="27">
        <v>45852</v>
      </c>
      <c r="F888" s="27">
        <v>45859</v>
      </c>
      <c r="G888" s="28">
        <v>52190000</v>
      </c>
      <c r="H888" s="10">
        <v>10367</v>
      </c>
      <c r="I888" s="28">
        <v>40</v>
      </c>
      <c r="J888" s="10" t="str">
        <f>IF(A888="","",IFERROR(_xlfn.XLOOKUP(H888,'EV 업데이트'!C:C,'EV 업데이트'!Y:Y),""))</f>
        <v>메리츠캐피탈 주식회사</v>
      </c>
      <c r="K888" s="10" t="str">
        <f>IF(A888="","",IFERROR(_xlfn.XLOOKUP(H888,'EV 업데이트'!C:C,'EV 업데이트'!W:W),""))</f>
        <v>New Model Y RWD</v>
      </c>
      <c r="L888" s="27">
        <f>IF(A888="","",E888+9)</f>
        <v>45861</v>
      </c>
      <c r="M888" s="10" t="str">
        <f>IF(B888="","",_xlfn.XLOOKUP(H888,'EV 업데이트'!C:C,'EV 업데이트'!G:G))</f>
        <v>지급신청(출고)</v>
      </c>
      <c r="N888" s="10" t="s">
        <v>247</v>
      </c>
      <c r="O888" s="10" t="s">
        <v>587</v>
      </c>
    </row>
    <row r="889" spans="1:15" hidden="1">
      <c r="A889" s="27">
        <v>45861</v>
      </c>
      <c r="B889" s="53" t="s">
        <v>3131</v>
      </c>
      <c r="C889" s="53" t="s">
        <v>3132</v>
      </c>
      <c r="D889" s="53" t="s">
        <v>3133</v>
      </c>
      <c r="E889" s="27">
        <v>45852</v>
      </c>
      <c r="F889" s="27">
        <v>45856</v>
      </c>
      <c r="G889" s="28">
        <v>52190000</v>
      </c>
      <c r="H889" s="10">
        <v>10367</v>
      </c>
      <c r="I889" s="28">
        <v>40</v>
      </c>
      <c r="J889" s="10" t="str">
        <f>IF(A889="","",IFERROR(_xlfn.XLOOKUP(H889,'EV 업데이트'!C:C,'EV 업데이트'!Y:Y),""))</f>
        <v>메리츠캐피탈 주식회사</v>
      </c>
      <c r="K889" s="10" t="str">
        <f>IF(A889="","",IFERROR(_xlfn.XLOOKUP(H889,'EV 업데이트'!C:C,'EV 업데이트'!W:W),""))</f>
        <v>New Model Y RWD</v>
      </c>
      <c r="L889" s="27">
        <f>IF(A889="","",E889+9)</f>
        <v>45861</v>
      </c>
      <c r="M889" s="10" t="str">
        <f>IF(B889="","",_xlfn.XLOOKUP(H889,'EV 업데이트'!C:C,'EV 업데이트'!G:G))</f>
        <v>지급신청(출고)</v>
      </c>
      <c r="N889" s="10" t="s">
        <v>247</v>
      </c>
      <c r="O889" s="10" t="s">
        <v>587</v>
      </c>
    </row>
    <row r="890" spans="1:15" hidden="1">
      <c r="A890" s="27">
        <v>45861</v>
      </c>
      <c r="B890" s="53" t="s">
        <v>3134</v>
      </c>
      <c r="C890" s="53" t="s">
        <v>3135</v>
      </c>
      <c r="D890" s="53" t="s">
        <v>3136</v>
      </c>
      <c r="E890" s="27">
        <v>45852</v>
      </c>
      <c r="F890" s="27">
        <v>45856</v>
      </c>
      <c r="G890" s="28">
        <v>52190000</v>
      </c>
      <c r="H890" s="10">
        <v>10367</v>
      </c>
      <c r="I890" s="28">
        <v>40</v>
      </c>
      <c r="J890" s="10" t="str">
        <f>IF(A890="","",IFERROR(_xlfn.XLOOKUP(H890,'EV 업데이트'!C:C,'EV 업데이트'!Y:Y),""))</f>
        <v>메리츠캐피탈 주식회사</v>
      </c>
      <c r="K890" s="10" t="str">
        <f>IF(A890="","",IFERROR(_xlfn.XLOOKUP(H890,'EV 업데이트'!C:C,'EV 업데이트'!W:W),""))</f>
        <v>New Model Y RWD</v>
      </c>
      <c r="L890" s="27">
        <f>IF(A890="","",E890+9)</f>
        <v>45861</v>
      </c>
      <c r="M890" s="10" t="str">
        <f>IF(B890="","",_xlfn.XLOOKUP(H890,'EV 업데이트'!C:C,'EV 업데이트'!G:G))</f>
        <v>지급신청(출고)</v>
      </c>
      <c r="N890" s="10" t="s">
        <v>247</v>
      </c>
      <c r="O890" s="10" t="s">
        <v>587</v>
      </c>
    </row>
    <row r="891" spans="1:15" hidden="1">
      <c r="A891" s="27">
        <v>45861</v>
      </c>
      <c r="B891" s="53" t="s">
        <v>3137</v>
      </c>
      <c r="C891" s="53" t="s">
        <v>3138</v>
      </c>
      <c r="D891" s="53" t="s">
        <v>3139</v>
      </c>
      <c r="E891" s="27">
        <v>45852</v>
      </c>
      <c r="F891" s="27">
        <v>45859</v>
      </c>
      <c r="G891" s="28">
        <v>53476000</v>
      </c>
      <c r="H891" s="10">
        <v>10367</v>
      </c>
      <c r="I891" s="28">
        <v>40</v>
      </c>
      <c r="J891" s="10" t="str">
        <f>IF(A891="","",IFERROR(_xlfn.XLOOKUP(H891,'EV 업데이트'!C:C,'EV 업데이트'!Y:Y),""))</f>
        <v>메리츠캐피탈 주식회사</v>
      </c>
      <c r="K891" s="10" t="str">
        <f>IF(A891="","",IFERROR(_xlfn.XLOOKUP(H891,'EV 업데이트'!C:C,'EV 업데이트'!W:W),""))</f>
        <v>New Model Y RWD</v>
      </c>
      <c r="L891" s="27">
        <f>IF(A891="","",E891+9)</f>
        <v>45861</v>
      </c>
      <c r="M891" s="10" t="str">
        <f>IF(B891="","",_xlfn.XLOOKUP(H891,'EV 업데이트'!C:C,'EV 업데이트'!G:G))</f>
        <v>지급신청(출고)</v>
      </c>
      <c r="N891" s="10" t="s">
        <v>247</v>
      </c>
      <c r="O891" s="10" t="s">
        <v>587</v>
      </c>
    </row>
    <row r="892" spans="1:15" hidden="1">
      <c r="A892" s="27">
        <v>45861</v>
      </c>
      <c r="B892" s="53" t="s">
        <v>3140</v>
      </c>
      <c r="C892" s="53" t="s">
        <v>3141</v>
      </c>
      <c r="D892" s="53" t="s">
        <v>3142</v>
      </c>
      <c r="E892" s="27">
        <v>45852</v>
      </c>
      <c r="F892" s="27">
        <v>45859</v>
      </c>
      <c r="G892" s="28">
        <v>53476000</v>
      </c>
      <c r="H892" s="10">
        <v>10367</v>
      </c>
      <c r="I892" s="28">
        <v>40</v>
      </c>
      <c r="J892" s="10" t="str">
        <f>IF(A892="","",IFERROR(_xlfn.XLOOKUP(H892,'EV 업데이트'!C:C,'EV 업데이트'!Y:Y),""))</f>
        <v>메리츠캐피탈 주식회사</v>
      </c>
      <c r="K892" s="10" t="str">
        <f>IF(A892="","",IFERROR(_xlfn.XLOOKUP(H892,'EV 업데이트'!C:C,'EV 업데이트'!W:W),""))</f>
        <v>New Model Y RWD</v>
      </c>
      <c r="L892" s="27">
        <f>IF(A892="","",E892+9)</f>
        <v>45861</v>
      </c>
      <c r="M892" s="10" t="str">
        <f>IF(B892="","",_xlfn.XLOOKUP(H892,'EV 업데이트'!C:C,'EV 업데이트'!G:G))</f>
        <v>지급신청(출고)</v>
      </c>
      <c r="N892" s="10" t="s">
        <v>247</v>
      </c>
      <c r="O892" s="10" t="s">
        <v>587</v>
      </c>
    </row>
    <row r="893" spans="1:15" hidden="1">
      <c r="A893" s="27">
        <v>45861</v>
      </c>
      <c r="B893" s="53" t="s">
        <v>3143</v>
      </c>
      <c r="C893" s="53" t="s">
        <v>3144</v>
      </c>
      <c r="D893" s="53" t="s">
        <v>3145</v>
      </c>
      <c r="E893" s="27">
        <v>45852</v>
      </c>
      <c r="F893" s="27">
        <v>45856</v>
      </c>
      <c r="G893" s="28">
        <v>52190000</v>
      </c>
      <c r="H893" s="10">
        <v>10367</v>
      </c>
      <c r="I893" s="28">
        <v>40</v>
      </c>
      <c r="J893" s="10" t="str">
        <f>IF(A893="","",IFERROR(_xlfn.XLOOKUP(H893,'EV 업데이트'!C:C,'EV 업데이트'!Y:Y),""))</f>
        <v>메리츠캐피탈 주식회사</v>
      </c>
      <c r="K893" s="10" t="str">
        <f>IF(A893="","",IFERROR(_xlfn.XLOOKUP(H893,'EV 업데이트'!C:C,'EV 업데이트'!W:W),""))</f>
        <v>New Model Y RWD</v>
      </c>
      <c r="L893" s="27">
        <f>IF(A893="","",E893+9)</f>
        <v>45861</v>
      </c>
      <c r="M893" s="10" t="str">
        <f>IF(B893="","",_xlfn.XLOOKUP(H893,'EV 업데이트'!C:C,'EV 업데이트'!G:G))</f>
        <v>지급신청(출고)</v>
      </c>
      <c r="N893" s="10" t="s">
        <v>247</v>
      </c>
      <c r="O893" s="10" t="s">
        <v>587</v>
      </c>
    </row>
    <row r="894" spans="1:15" hidden="1">
      <c r="A894" s="27">
        <v>45861</v>
      </c>
      <c r="B894" s="53" t="s">
        <v>3146</v>
      </c>
      <c r="C894" s="53" t="s">
        <v>3147</v>
      </c>
      <c r="D894" s="53" t="s">
        <v>3148</v>
      </c>
      <c r="E894" s="27">
        <v>45852</v>
      </c>
      <c r="F894" s="27">
        <v>45859</v>
      </c>
      <c r="G894" s="28">
        <v>53476000</v>
      </c>
      <c r="H894" s="10">
        <v>10367</v>
      </c>
      <c r="I894" s="28">
        <v>40</v>
      </c>
      <c r="J894" s="10" t="str">
        <f>IF(A894="","",IFERROR(_xlfn.XLOOKUP(H894,'EV 업데이트'!C:C,'EV 업데이트'!Y:Y),""))</f>
        <v>메리츠캐피탈 주식회사</v>
      </c>
      <c r="K894" s="10" t="str">
        <f>IF(A894="","",IFERROR(_xlfn.XLOOKUP(H894,'EV 업데이트'!C:C,'EV 업데이트'!W:W),""))</f>
        <v>New Model Y RWD</v>
      </c>
      <c r="L894" s="27">
        <f>IF(A894="","",E894+9)</f>
        <v>45861</v>
      </c>
      <c r="M894" s="10" t="str">
        <f>IF(B894="","",_xlfn.XLOOKUP(H894,'EV 업데이트'!C:C,'EV 업데이트'!G:G))</f>
        <v>지급신청(출고)</v>
      </c>
      <c r="N894" s="10" t="s">
        <v>247</v>
      </c>
      <c r="O894" s="10" t="s">
        <v>587</v>
      </c>
    </row>
    <row r="895" spans="1:15" hidden="1">
      <c r="A895" s="27">
        <v>45861</v>
      </c>
      <c r="B895" s="53" t="s">
        <v>3149</v>
      </c>
      <c r="C895" s="53" t="s">
        <v>3150</v>
      </c>
      <c r="D895" s="53" t="s">
        <v>3151</v>
      </c>
      <c r="E895" s="27">
        <v>45852</v>
      </c>
      <c r="F895" s="27">
        <v>45859</v>
      </c>
      <c r="G895" s="28">
        <v>53476000</v>
      </c>
      <c r="H895" s="10">
        <v>10367</v>
      </c>
      <c r="I895" s="28">
        <v>40</v>
      </c>
      <c r="J895" s="10" t="str">
        <f>IF(A895="","",IFERROR(_xlfn.XLOOKUP(H895,'EV 업데이트'!C:C,'EV 업데이트'!Y:Y),""))</f>
        <v>메리츠캐피탈 주식회사</v>
      </c>
      <c r="K895" s="10" t="str">
        <f>IF(A895="","",IFERROR(_xlfn.XLOOKUP(H895,'EV 업데이트'!C:C,'EV 업데이트'!W:W),""))</f>
        <v>New Model Y RWD</v>
      </c>
      <c r="L895" s="27">
        <f>IF(A895="","",E895+9)</f>
        <v>45861</v>
      </c>
      <c r="M895" s="10" t="str">
        <f>IF(B895="","",_xlfn.XLOOKUP(H895,'EV 업데이트'!C:C,'EV 업데이트'!G:G))</f>
        <v>지급신청(출고)</v>
      </c>
      <c r="N895" s="10" t="s">
        <v>247</v>
      </c>
      <c r="O895" s="10" t="s">
        <v>587</v>
      </c>
    </row>
    <row r="896" spans="1:15" hidden="1">
      <c r="A896" s="27">
        <v>45861</v>
      </c>
      <c r="B896" s="53" t="s">
        <v>3152</v>
      </c>
      <c r="C896" s="53" t="s">
        <v>3153</v>
      </c>
      <c r="D896" s="53" t="s">
        <v>3154</v>
      </c>
      <c r="E896" s="27">
        <v>45852</v>
      </c>
      <c r="F896" s="27">
        <v>45856</v>
      </c>
      <c r="G896" s="28">
        <v>52190000</v>
      </c>
      <c r="H896" s="10">
        <v>10367</v>
      </c>
      <c r="I896" s="28">
        <v>40</v>
      </c>
      <c r="J896" s="10" t="str">
        <f>IF(A896="","",IFERROR(_xlfn.XLOOKUP(H896,'EV 업데이트'!C:C,'EV 업데이트'!Y:Y),""))</f>
        <v>메리츠캐피탈 주식회사</v>
      </c>
      <c r="K896" s="10" t="str">
        <f>IF(A896="","",IFERROR(_xlfn.XLOOKUP(H896,'EV 업데이트'!C:C,'EV 업데이트'!W:W),""))</f>
        <v>New Model Y RWD</v>
      </c>
      <c r="L896" s="27">
        <f>IF(A896="","",E896+9)</f>
        <v>45861</v>
      </c>
      <c r="M896" s="10" t="str">
        <f>IF(B896="","",_xlfn.XLOOKUP(H896,'EV 업데이트'!C:C,'EV 업데이트'!G:G))</f>
        <v>지급신청(출고)</v>
      </c>
      <c r="N896" s="10" t="s">
        <v>247</v>
      </c>
      <c r="O896" s="10" t="s">
        <v>587</v>
      </c>
    </row>
    <row r="897" spans="1:15" hidden="1">
      <c r="A897" s="27">
        <v>45861</v>
      </c>
      <c r="B897" s="53" t="s">
        <v>3155</v>
      </c>
      <c r="C897" s="53" t="s">
        <v>3156</v>
      </c>
      <c r="D897" s="53" t="s">
        <v>3157</v>
      </c>
      <c r="E897" s="27">
        <v>45852</v>
      </c>
      <c r="F897" s="27">
        <v>45856</v>
      </c>
      <c r="G897" s="28">
        <v>52190000</v>
      </c>
      <c r="H897" s="10">
        <v>10367</v>
      </c>
      <c r="I897" s="28">
        <v>40</v>
      </c>
      <c r="J897" s="10" t="str">
        <f>IF(A897="","",IFERROR(_xlfn.XLOOKUP(H897,'EV 업데이트'!C:C,'EV 업데이트'!Y:Y),""))</f>
        <v>메리츠캐피탈 주식회사</v>
      </c>
      <c r="K897" s="10" t="str">
        <f>IF(A897="","",IFERROR(_xlfn.XLOOKUP(H897,'EV 업데이트'!C:C,'EV 업데이트'!W:W),""))</f>
        <v>New Model Y RWD</v>
      </c>
      <c r="L897" s="27">
        <f>IF(A897="","",E897+9)</f>
        <v>45861</v>
      </c>
      <c r="M897" s="10" t="str">
        <f>IF(B897="","",_xlfn.XLOOKUP(H897,'EV 업데이트'!C:C,'EV 업데이트'!G:G))</f>
        <v>지급신청(출고)</v>
      </c>
      <c r="N897" s="10" t="s">
        <v>247</v>
      </c>
      <c r="O897" s="10" t="s">
        <v>587</v>
      </c>
    </row>
    <row r="898" spans="1:15" hidden="1">
      <c r="A898" s="27">
        <v>45861</v>
      </c>
      <c r="B898" s="53" t="s">
        <v>3158</v>
      </c>
      <c r="C898" s="53" t="s">
        <v>3159</v>
      </c>
      <c r="D898" s="53" t="s">
        <v>3160</v>
      </c>
      <c r="E898" s="27">
        <v>45852</v>
      </c>
      <c r="F898" s="27">
        <v>45859</v>
      </c>
      <c r="G898" s="28">
        <v>53476000</v>
      </c>
      <c r="H898" s="10">
        <v>10367</v>
      </c>
      <c r="I898" s="28">
        <v>40</v>
      </c>
      <c r="J898" s="10" t="str">
        <f>IF(A898="","",IFERROR(_xlfn.XLOOKUP(H898,'EV 업데이트'!C:C,'EV 업데이트'!Y:Y),""))</f>
        <v>메리츠캐피탈 주식회사</v>
      </c>
      <c r="K898" s="10" t="str">
        <f>IF(A898="","",IFERROR(_xlfn.XLOOKUP(H898,'EV 업데이트'!C:C,'EV 업데이트'!W:W),""))</f>
        <v>New Model Y RWD</v>
      </c>
      <c r="L898" s="27">
        <f>IF(A898="","",E898+9)</f>
        <v>45861</v>
      </c>
      <c r="M898" s="10" t="str">
        <f>IF(B898="","",_xlfn.XLOOKUP(H898,'EV 업데이트'!C:C,'EV 업데이트'!G:G))</f>
        <v>지급신청(출고)</v>
      </c>
      <c r="N898" s="10" t="s">
        <v>247</v>
      </c>
      <c r="O898" s="10" t="s">
        <v>587</v>
      </c>
    </row>
    <row r="899" spans="1:15" hidden="1">
      <c r="A899" s="27">
        <v>45861</v>
      </c>
      <c r="B899" s="53" t="s">
        <v>3161</v>
      </c>
      <c r="C899" s="53" t="s">
        <v>3162</v>
      </c>
      <c r="D899" s="53" t="s">
        <v>3163</v>
      </c>
      <c r="E899" s="27">
        <v>45852</v>
      </c>
      <c r="F899" s="27">
        <v>45859</v>
      </c>
      <c r="G899" s="28">
        <v>53476000</v>
      </c>
      <c r="H899" s="10">
        <v>10367</v>
      </c>
      <c r="I899" s="28">
        <v>40</v>
      </c>
      <c r="J899" s="10" t="str">
        <f>IF(A899="","",IFERROR(_xlfn.XLOOKUP(H899,'EV 업데이트'!C:C,'EV 업데이트'!Y:Y),""))</f>
        <v>메리츠캐피탈 주식회사</v>
      </c>
      <c r="K899" s="10" t="str">
        <f>IF(A899="","",IFERROR(_xlfn.XLOOKUP(H899,'EV 업데이트'!C:C,'EV 업데이트'!W:W),""))</f>
        <v>New Model Y RWD</v>
      </c>
      <c r="L899" s="27">
        <f>IF(A899="","",E899+9)</f>
        <v>45861</v>
      </c>
      <c r="M899" s="10" t="str">
        <f>IF(B899="","",_xlfn.XLOOKUP(H899,'EV 업데이트'!C:C,'EV 업데이트'!G:G))</f>
        <v>지급신청(출고)</v>
      </c>
      <c r="N899" s="10" t="s">
        <v>247</v>
      </c>
      <c r="O899" s="10" t="s">
        <v>587</v>
      </c>
    </row>
    <row r="900" spans="1:15" hidden="1">
      <c r="A900" s="27">
        <v>45861</v>
      </c>
      <c r="B900" s="53" t="s">
        <v>3164</v>
      </c>
      <c r="C900" s="53" t="s">
        <v>3165</v>
      </c>
      <c r="D900" s="53" t="s">
        <v>3166</v>
      </c>
      <c r="E900" s="27">
        <v>45852</v>
      </c>
      <c r="F900" s="27">
        <v>45856</v>
      </c>
      <c r="G900" s="28">
        <v>52190000</v>
      </c>
      <c r="H900" s="10">
        <v>10367</v>
      </c>
      <c r="I900" s="28">
        <v>40</v>
      </c>
      <c r="J900" s="10" t="str">
        <f>IF(A900="","",IFERROR(_xlfn.XLOOKUP(H900,'EV 업데이트'!C:C,'EV 업데이트'!Y:Y),""))</f>
        <v>메리츠캐피탈 주식회사</v>
      </c>
      <c r="K900" s="10" t="str">
        <f>IF(A900="","",IFERROR(_xlfn.XLOOKUP(H900,'EV 업데이트'!C:C,'EV 업데이트'!W:W),""))</f>
        <v>New Model Y RWD</v>
      </c>
      <c r="L900" s="27">
        <f>IF(A900="","",E900+9)</f>
        <v>45861</v>
      </c>
      <c r="M900" s="10" t="str">
        <f>IF(B900="","",_xlfn.XLOOKUP(H900,'EV 업데이트'!C:C,'EV 업데이트'!G:G))</f>
        <v>지급신청(출고)</v>
      </c>
      <c r="N900" s="10" t="s">
        <v>247</v>
      </c>
      <c r="O900" s="10" t="s">
        <v>587</v>
      </c>
    </row>
    <row r="901" spans="1:15" hidden="1">
      <c r="A901" s="27">
        <v>45861</v>
      </c>
      <c r="B901" s="53" t="s">
        <v>3167</v>
      </c>
      <c r="C901" s="53" t="s">
        <v>3168</v>
      </c>
      <c r="D901" s="53" t="s">
        <v>3169</v>
      </c>
      <c r="E901" s="27">
        <v>45852</v>
      </c>
      <c r="F901" s="27">
        <v>45859</v>
      </c>
      <c r="G901" s="28">
        <v>53476000</v>
      </c>
      <c r="H901" s="10">
        <v>10367</v>
      </c>
      <c r="I901" s="28">
        <v>40</v>
      </c>
      <c r="J901" s="10" t="str">
        <f>IF(A901="","",IFERROR(_xlfn.XLOOKUP(H901,'EV 업데이트'!C:C,'EV 업데이트'!Y:Y),""))</f>
        <v>메리츠캐피탈 주식회사</v>
      </c>
      <c r="K901" s="10" t="str">
        <f>IF(A901="","",IFERROR(_xlfn.XLOOKUP(H901,'EV 업데이트'!C:C,'EV 업데이트'!W:W),""))</f>
        <v>New Model Y RWD</v>
      </c>
      <c r="L901" s="27">
        <f>IF(A901="","",E901+9)</f>
        <v>45861</v>
      </c>
      <c r="M901" s="10" t="str">
        <f>IF(B901="","",_xlfn.XLOOKUP(H901,'EV 업데이트'!C:C,'EV 업데이트'!G:G))</f>
        <v>지급신청(출고)</v>
      </c>
      <c r="N901" s="10" t="s">
        <v>247</v>
      </c>
      <c r="O901" s="10" t="s">
        <v>587</v>
      </c>
    </row>
    <row r="902" spans="1:15" hidden="1">
      <c r="A902" s="27">
        <v>45861</v>
      </c>
      <c r="B902" s="53" t="s">
        <v>3170</v>
      </c>
      <c r="C902" s="53" t="s">
        <v>3171</v>
      </c>
      <c r="D902" s="53" t="s">
        <v>3172</v>
      </c>
      <c r="E902" s="27">
        <v>45852</v>
      </c>
      <c r="F902" s="27">
        <v>45859</v>
      </c>
      <c r="G902" s="28">
        <v>53476000</v>
      </c>
      <c r="H902" s="10">
        <v>10367</v>
      </c>
      <c r="I902" s="28">
        <v>40</v>
      </c>
      <c r="J902" s="10" t="str">
        <f>IF(A902="","",IFERROR(_xlfn.XLOOKUP(H902,'EV 업데이트'!C:C,'EV 업데이트'!Y:Y),""))</f>
        <v>메리츠캐피탈 주식회사</v>
      </c>
      <c r="K902" s="10" t="str">
        <f>IF(A902="","",IFERROR(_xlfn.XLOOKUP(H902,'EV 업데이트'!C:C,'EV 업데이트'!W:W),""))</f>
        <v>New Model Y RWD</v>
      </c>
      <c r="L902" s="27">
        <f>IF(A902="","",E902+9)</f>
        <v>45861</v>
      </c>
      <c r="M902" s="10" t="str">
        <f>IF(B902="","",_xlfn.XLOOKUP(H902,'EV 업데이트'!C:C,'EV 업데이트'!G:G))</f>
        <v>지급신청(출고)</v>
      </c>
      <c r="N902" s="10" t="s">
        <v>247</v>
      </c>
      <c r="O902" s="10" t="s">
        <v>587</v>
      </c>
    </row>
    <row r="903" spans="1:15" hidden="1">
      <c r="A903" s="27">
        <v>45861</v>
      </c>
      <c r="B903" s="53" t="s">
        <v>3173</v>
      </c>
      <c r="C903" s="53" t="s">
        <v>3174</v>
      </c>
      <c r="D903" s="53" t="s">
        <v>3175</v>
      </c>
      <c r="E903" s="27">
        <v>45852</v>
      </c>
      <c r="F903" s="27">
        <v>45859</v>
      </c>
      <c r="G903" s="28">
        <v>53476000</v>
      </c>
      <c r="H903" s="10">
        <v>10367</v>
      </c>
      <c r="I903" s="28">
        <v>40</v>
      </c>
      <c r="J903" s="10" t="str">
        <f>IF(A903="","",IFERROR(_xlfn.XLOOKUP(H903,'EV 업데이트'!C:C,'EV 업데이트'!Y:Y),""))</f>
        <v>메리츠캐피탈 주식회사</v>
      </c>
      <c r="K903" s="10" t="str">
        <f>IF(A903="","",IFERROR(_xlfn.XLOOKUP(H903,'EV 업데이트'!C:C,'EV 업데이트'!W:W),""))</f>
        <v>New Model Y RWD</v>
      </c>
      <c r="L903" s="27">
        <f>IF(A903="","",E903+9)</f>
        <v>45861</v>
      </c>
      <c r="M903" s="10" t="str">
        <f>IF(B903="","",_xlfn.XLOOKUP(H903,'EV 업데이트'!C:C,'EV 업데이트'!G:G))</f>
        <v>지급신청(출고)</v>
      </c>
      <c r="N903" s="10" t="s">
        <v>247</v>
      </c>
      <c r="O903" s="10" t="s">
        <v>587</v>
      </c>
    </row>
    <row r="904" spans="1:15" hidden="1">
      <c r="A904" s="27">
        <v>45861</v>
      </c>
      <c r="B904" s="53" t="s">
        <v>3176</v>
      </c>
      <c r="C904" s="53" t="s">
        <v>3177</v>
      </c>
      <c r="D904" s="53" t="s">
        <v>3178</v>
      </c>
      <c r="E904" s="27">
        <v>45852</v>
      </c>
      <c r="F904" s="27">
        <v>45859</v>
      </c>
      <c r="G904" s="28">
        <v>53476000</v>
      </c>
      <c r="H904" s="10">
        <v>10367</v>
      </c>
      <c r="I904" s="28">
        <v>40</v>
      </c>
      <c r="J904" s="10" t="str">
        <f>IF(A904="","",IFERROR(_xlfn.XLOOKUP(H904,'EV 업데이트'!C:C,'EV 업데이트'!Y:Y),""))</f>
        <v>메리츠캐피탈 주식회사</v>
      </c>
      <c r="K904" s="10" t="str">
        <f>IF(A904="","",IFERROR(_xlfn.XLOOKUP(H904,'EV 업데이트'!C:C,'EV 업데이트'!W:W),""))</f>
        <v>New Model Y RWD</v>
      </c>
      <c r="L904" s="27">
        <f>IF(A904="","",E904+9)</f>
        <v>45861</v>
      </c>
      <c r="M904" s="10" t="str">
        <f>IF(B904="","",_xlfn.XLOOKUP(H904,'EV 업데이트'!C:C,'EV 업데이트'!G:G))</f>
        <v>지급신청(출고)</v>
      </c>
      <c r="N904" s="10" t="s">
        <v>247</v>
      </c>
      <c r="O904" s="10" t="s">
        <v>587</v>
      </c>
    </row>
    <row r="905" spans="1:15" hidden="1">
      <c r="A905" s="27">
        <v>45861</v>
      </c>
      <c r="B905" s="53" t="s">
        <v>3179</v>
      </c>
      <c r="C905" s="53" t="s">
        <v>3180</v>
      </c>
      <c r="D905" s="53" t="s">
        <v>3181</v>
      </c>
      <c r="E905" s="27">
        <v>45852</v>
      </c>
      <c r="F905" s="27">
        <v>45859</v>
      </c>
      <c r="G905" s="28">
        <v>52190000</v>
      </c>
      <c r="H905" s="10">
        <v>10367</v>
      </c>
      <c r="I905" s="28">
        <v>40</v>
      </c>
      <c r="J905" s="10" t="str">
        <f>IF(A905="","",IFERROR(_xlfn.XLOOKUP(H905,'EV 업데이트'!C:C,'EV 업데이트'!Y:Y),""))</f>
        <v>메리츠캐피탈 주식회사</v>
      </c>
      <c r="K905" s="10" t="str">
        <f>IF(A905="","",IFERROR(_xlfn.XLOOKUP(H905,'EV 업데이트'!C:C,'EV 업데이트'!W:W),""))</f>
        <v>New Model Y RWD</v>
      </c>
      <c r="L905" s="27">
        <f>IF(A905="","",E905+9)</f>
        <v>45861</v>
      </c>
      <c r="M905" s="10" t="str">
        <f>IF(B905="","",_xlfn.XLOOKUP(H905,'EV 업데이트'!C:C,'EV 업데이트'!G:G))</f>
        <v>지급신청(출고)</v>
      </c>
      <c r="N905" s="10" t="s">
        <v>247</v>
      </c>
      <c r="O905" s="10" t="s">
        <v>587</v>
      </c>
    </row>
    <row r="906" spans="1:15" hidden="1">
      <c r="A906" s="27">
        <v>45861</v>
      </c>
      <c r="B906" s="53" t="s">
        <v>3182</v>
      </c>
      <c r="C906" s="53" t="s">
        <v>3183</v>
      </c>
      <c r="D906" s="53" t="s">
        <v>3184</v>
      </c>
      <c r="E906" s="27">
        <v>45852</v>
      </c>
      <c r="F906" s="27">
        <v>45856</v>
      </c>
      <c r="G906" s="28">
        <v>52190000</v>
      </c>
      <c r="H906" s="10">
        <v>10367</v>
      </c>
      <c r="I906" s="28">
        <v>40</v>
      </c>
      <c r="J906" s="10" t="str">
        <f>IF(A906="","",IFERROR(_xlfn.XLOOKUP(H906,'EV 업데이트'!C:C,'EV 업데이트'!Y:Y),""))</f>
        <v>메리츠캐피탈 주식회사</v>
      </c>
      <c r="K906" s="10" t="str">
        <f>IF(A906="","",IFERROR(_xlfn.XLOOKUP(H906,'EV 업데이트'!C:C,'EV 업데이트'!W:W),""))</f>
        <v>New Model Y RWD</v>
      </c>
      <c r="L906" s="27">
        <f>IF(A906="","",E906+9)</f>
        <v>45861</v>
      </c>
      <c r="M906" s="10" t="str">
        <f>IF(B906="","",_xlfn.XLOOKUP(H906,'EV 업데이트'!C:C,'EV 업데이트'!G:G))</f>
        <v>지급신청(출고)</v>
      </c>
      <c r="N906" s="10" t="s">
        <v>247</v>
      </c>
      <c r="O906" s="10" t="s">
        <v>587</v>
      </c>
    </row>
    <row r="907" spans="1:15" hidden="1">
      <c r="A907" s="27">
        <v>45861</v>
      </c>
      <c r="B907" s="53" t="s">
        <v>3185</v>
      </c>
      <c r="C907" s="53" t="s">
        <v>3186</v>
      </c>
      <c r="D907" s="53" t="s">
        <v>3187</v>
      </c>
      <c r="E907" s="27">
        <v>45852</v>
      </c>
      <c r="F907" s="27">
        <v>45856</v>
      </c>
      <c r="G907" s="28">
        <v>52190000</v>
      </c>
      <c r="H907" s="10">
        <v>10367</v>
      </c>
      <c r="I907" s="28">
        <v>40</v>
      </c>
      <c r="J907" s="10" t="str">
        <f>IF(A907="","",IFERROR(_xlfn.XLOOKUP(H907,'EV 업데이트'!C:C,'EV 업데이트'!Y:Y),""))</f>
        <v>메리츠캐피탈 주식회사</v>
      </c>
      <c r="K907" s="10" t="str">
        <f>IF(A907="","",IFERROR(_xlfn.XLOOKUP(H907,'EV 업데이트'!C:C,'EV 업데이트'!W:W),""))</f>
        <v>New Model Y RWD</v>
      </c>
      <c r="L907" s="27">
        <f>IF(A907="","",E907+9)</f>
        <v>45861</v>
      </c>
      <c r="M907" s="10" t="str">
        <f>IF(B907="","",_xlfn.XLOOKUP(H907,'EV 업데이트'!C:C,'EV 업데이트'!G:G))</f>
        <v>지급신청(출고)</v>
      </c>
      <c r="N907" s="10" t="s">
        <v>247</v>
      </c>
      <c r="O907" s="10" t="s">
        <v>587</v>
      </c>
    </row>
    <row r="908" spans="1:15" hidden="1">
      <c r="A908" s="27">
        <v>45861</v>
      </c>
      <c r="B908" s="53" t="s">
        <v>3188</v>
      </c>
      <c r="C908" s="53" t="s">
        <v>3189</v>
      </c>
      <c r="D908" s="53" t="s">
        <v>3190</v>
      </c>
      <c r="E908" s="27">
        <v>45852</v>
      </c>
      <c r="F908" s="27">
        <v>45859</v>
      </c>
      <c r="G908" s="28">
        <v>53476000</v>
      </c>
      <c r="H908" s="10">
        <v>10367</v>
      </c>
      <c r="I908" s="28">
        <v>40</v>
      </c>
      <c r="J908" s="10" t="str">
        <f>IF(A908="","",IFERROR(_xlfn.XLOOKUP(H908,'EV 업데이트'!C:C,'EV 업데이트'!Y:Y),""))</f>
        <v>메리츠캐피탈 주식회사</v>
      </c>
      <c r="K908" s="10" t="str">
        <f>IF(A908="","",IFERROR(_xlfn.XLOOKUP(H908,'EV 업데이트'!C:C,'EV 업데이트'!W:W),""))</f>
        <v>New Model Y RWD</v>
      </c>
      <c r="L908" s="27">
        <f>IF(A908="","",E908+9)</f>
        <v>45861</v>
      </c>
      <c r="M908" s="10" t="str">
        <f>IF(B908="","",_xlfn.XLOOKUP(H908,'EV 업데이트'!C:C,'EV 업데이트'!G:G))</f>
        <v>지급신청(출고)</v>
      </c>
      <c r="N908" s="10" t="s">
        <v>247</v>
      </c>
      <c r="O908" s="10" t="s">
        <v>587</v>
      </c>
    </row>
    <row r="909" spans="1:15" hidden="1">
      <c r="A909" s="27">
        <v>45861</v>
      </c>
      <c r="B909" s="53" t="s">
        <v>3191</v>
      </c>
      <c r="C909" s="53" t="s">
        <v>3192</v>
      </c>
      <c r="D909" s="53" t="s">
        <v>3193</v>
      </c>
      <c r="E909" s="27">
        <v>45852</v>
      </c>
      <c r="F909" s="27">
        <v>45856</v>
      </c>
      <c r="G909" s="28">
        <v>52190000</v>
      </c>
      <c r="H909" s="10">
        <v>10367</v>
      </c>
      <c r="I909" s="28">
        <v>40</v>
      </c>
      <c r="J909" s="10" t="str">
        <f>IF(A909="","",IFERROR(_xlfn.XLOOKUP(H909,'EV 업데이트'!C:C,'EV 업데이트'!Y:Y),""))</f>
        <v>메리츠캐피탈 주식회사</v>
      </c>
      <c r="K909" s="10" t="str">
        <f>IF(A909="","",IFERROR(_xlfn.XLOOKUP(H909,'EV 업데이트'!C:C,'EV 업데이트'!W:W),""))</f>
        <v>New Model Y RWD</v>
      </c>
      <c r="L909" s="27">
        <f>IF(A909="","",E909+9)</f>
        <v>45861</v>
      </c>
      <c r="M909" s="10" t="str">
        <f>IF(B909="","",_xlfn.XLOOKUP(H909,'EV 업데이트'!C:C,'EV 업데이트'!G:G))</f>
        <v>지급신청(출고)</v>
      </c>
      <c r="N909" s="10" t="s">
        <v>247</v>
      </c>
      <c r="O909" s="10" t="s">
        <v>587</v>
      </c>
    </row>
    <row r="910" spans="1:15" hidden="1">
      <c r="A910" s="27">
        <v>45861</v>
      </c>
      <c r="B910" s="53" t="s">
        <v>3194</v>
      </c>
      <c r="C910" s="53" t="s">
        <v>3195</v>
      </c>
      <c r="D910" s="53" t="s">
        <v>3196</v>
      </c>
      <c r="E910" s="27">
        <v>45852</v>
      </c>
      <c r="F910" s="27">
        <v>45856</v>
      </c>
      <c r="G910" s="28">
        <v>52190000</v>
      </c>
      <c r="H910" s="10">
        <v>10367</v>
      </c>
      <c r="I910" s="28">
        <v>40</v>
      </c>
      <c r="J910" s="10" t="str">
        <f>IF(A910="","",IFERROR(_xlfn.XLOOKUP(H910,'EV 업데이트'!C:C,'EV 업데이트'!Y:Y),""))</f>
        <v>메리츠캐피탈 주식회사</v>
      </c>
      <c r="K910" s="10" t="str">
        <f>IF(A910="","",IFERROR(_xlfn.XLOOKUP(H910,'EV 업데이트'!C:C,'EV 업데이트'!W:W),""))</f>
        <v>New Model Y RWD</v>
      </c>
      <c r="L910" s="27">
        <f>IF(A910="","",E910+9)</f>
        <v>45861</v>
      </c>
      <c r="M910" s="10" t="str">
        <f>IF(B910="","",_xlfn.XLOOKUP(H910,'EV 업데이트'!C:C,'EV 업데이트'!G:G))</f>
        <v>지급신청(출고)</v>
      </c>
      <c r="N910" s="10" t="s">
        <v>247</v>
      </c>
      <c r="O910" s="10" t="s">
        <v>587</v>
      </c>
    </row>
    <row r="911" spans="1:15" hidden="1">
      <c r="A911" s="27">
        <v>45861</v>
      </c>
      <c r="B911" s="53" t="s">
        <v>3197</v>
      </c>
      <c r="C911" s="53" t="s">
        <v>3198</v>
      </c>
      <c r="D911" s="53" t="s">
        <v>3199</v>
      </c>
      <c r="E911" s="27">
        <v>45852</v>
      </c>
      <c r="F911" s="27">
        <v>45856</v>
      </c>
      <c r="G911" s="28">
        <v>52190000</v>
      </c>
      <c r="H911" s="10">
        <v>10367</v>
      </c>
      <c r="I911" s="28">
        <v>40</v>
      </c>
      <c r="J911" s="10" t="str">
        <f>IF(A911="","",IFERROR(_xlfn.XLOOKUP(H911,'EV 업데이트'!C:C,'EV 업데이트'!Y:Y),""))</f>
        <v>메리츠캐피탈 주식회사</v>
      </c>
      <c r="K911" s="10" t="str">
        <f>IF(A911="","",IFERROR(_xlfn.XLOOKUP(H911,'EV 업데이트'!C:C,'EV 업데이트'!W:W),""))</f>
        <v>New Model Y RWD</v>
      </c>
      <c r="L911" s="27">
        <f>IF(A911="","",E911+9)</f>
        <v>45861</v>
      </c>
      <c r="M911" s="10" t="str">
        <f>IF(B911="","",_xlfn.XLOOKUP(H911,'EV 업데이트'!C:C,'EV 업데이트'!G:G))</f>
        <v>지급신청(출고)</v>
      </c>
      <c r="N911" s="10" t="s">
        <v>247</v>
      </c>
      <c r="O911" s="10" t="s">
        <v>587</v>
      </c>
    </row>
    <row r="912" spans="1:15" hidden="1">
      <c r="A912" s="27">
        <v>45861</v>
      </c>
      <c r="B912" s="53" t="s">
        <v>3200</v>
      </c>
      <c r="C912" s="53" t="s">
        <v>3201</v>
      </c>
      <c r="D912" s="53" t="s">
        <v>3202</v>
      </c>
      <c r="E912" s="27">
        <v>45852</v>
      </c>
      <c r="F912" s="27">
        <v>45859</v>
      </c>
      <c r="G912" s="28">
        <v>53476000</v>
      </c>
      <c r="H912" s="10">
        <v>10367</v>
      </c>
      <c r="I912" s="28">
        <v>40</v>
      </c>
      <c r="J912" s="10" t="str">
        <f>IF(A912="","",IFERROR(_xlfn.XLOOKUP(H912,'EV 업데이트'!C:C,'EV 업데이트'!Y:Y),""))</f>
        <v>메리츠캐피탈 주식회사</v>
      </c>
      <c r="K912" s="10" t="str">
        <f>IF(A912="","",IFERROR(_xlfn.XLOOKUP(H912,'EV 업데이트'!C:C,'EV 업데이트'!W:W),""))</f>
        <v>New Model Y RWD</v>
      </c>
      <c r="L912" s="27">
        <f>IF(A912="","",E912+9)</f>
        <v>45861</v>
      </c>
      <c r="M912" s="10" t="str">
        <f>IF(B912="","",_xlfn.XLOOKUP(H912,'EV 업데이트'!C:C,'EV 업데이트'!G:G))</f>
        <v>지급신청(출고)</v>
      </c>
      <c r="N912" s="10" t="s">
        <v>247</v>
      </c>
      <c r="O912" s="10" t="s">
        <v>587</v>
      </c>
    </row>
    <row r="913" spans="1:15" hidden="1">
      <c r="A913" s="27">
        <v>45861</v>
      </c>
      <c r="B913" s="53" t="s">
        <v>3203</v>
      </c>
      <c r="C913" s="53" t="s">
        <v>3204</v>
      </c>
      <c r="D913" s="53" t="s">
        <v>3205</v>
      </c>
      <c r="E913" s="27">
        <v>45852</v>
      </c>
      <c r="F913" s="27">
        <v>45859</v>
      </c>
      <c r="G913" s="28">
        <v>53476000</v>
      </c>
      <c r="H913" s="10">
        <v>10367</v>
      </c>
      <c r="I913" s="28">
        <v>40</v>
      </c>
      <c r="J913" s="10" t="str">
        <f>IF(A913="","",IFERROR(_xlfn.XLOOKUP(H913,'EV 업데이트'!C:C,'EV 업데이트'!Y:Y),""))</f>
        <v>메리츠캐피탈 주식회사</v>
      </c>
      <c r="K913" s="10" t="str">
        <f>IF(A913="","",IFERROR(_xlfn.XLOOKUP(H913,'EV 업데이트'!C:C,'EV 업데이트'!W:W),""))</f>
        <v>New Model Y RWD</v>
      </c>
      <c r="L913" s="27">
        <f>IF(A913="","",E913+9)</f>
        <v>45861</v>
      </c>
      <c r="M913" s="10" t="str">
        <f>IF(B913="","",_xlfn.XLOOKUP(H913,'EV 업데이트'!C:C,'EV 업데이트'!G:G))</f>
        <v>지급신청(출고)</v>
      </c>
      <c r="N913" s="10" t="s">
        <v>247</v>
      </c>
      <c r="O913" s="10" t="s">
        <v>587</v>
      </c>
    </row>
    <row r="914" spans="1:15" hidden="1">
      <c r="A914" s="27">
        <v>45861</v>
      </c>
      <c r="B914" s="53" t="s">
        <v>3206</v>
      </c>
      <c r="C914" s="53" t="s">
        <v>3207</v>
      </c>
      <c r="D914" s="53" t="s">
        <v>3208</v>
      </c>
      <c r="E914" s="27">
        <v>45852</v>
      </c>
      <c r="F914" s="27">
        <v>45859</v>
      </c>
      <c r="G914" s="28">
        <v>53476000</v>
      </c>
      <c r="H914" s="10">
        <v>10367</v>
      </c>
      <c r="I914" s="28">
        <v>40</v>
      </c>
      <c r="J914" s="10" t="str">
        <f>IF(A914="","",IFERROR(_xlfn.XLOOKUP(H914,'EV 업데이트'!C:C,'EV 업데이트'!Y:Y),""))</f>
        <v>메리츠캐피탈 주식회사</v>
      </c>
      <c r="K914" s="10" t="str">
        <f>IF(A914="","",IFERROR(_xlfn.XLOOKUP(H914,'EV 업데이트'!C:C,'EV 업데이트'!W:W),""))</f>
        <v>New Model Y RWD</v>
      </c>
      <c r="L914" s="27">
        <f>IF(A914="","",E914+9)</f>
        <v>45861</v>
      </c>
      <c r="M914" s="10" t="str">
        <f>IF(B914="","",_xlfn.XLOOKUP(H914,'EV 업데이트'!C:C,'EV 업데이트'!G:G))</f>
        <v>지급신청(출고)</v>
      </c>
      <c r="N914" s="10" t="s">
        <v>247</v>
      </c>
      <c r="O914" s="10" t="s">
        <v>587</v>
      </c>
    </row>
    <row r="915" spans="1:15" hidden="1">
      <c r="A915" s="27">
        <v>45861</v>
      </c>
      <c r="B915" s="53" t="s">
        <v>3209</v>
      </c>
      <c r="C915" s="53" t="s">
        <v>3210</v>
      </c>
      <c r="D915" s="53" t="s">
        <v>3211</v>
      </c>
      <c r="E915" s="27">
        <v>45852</v>
      </c>
      <c r="F915" s="27">
        <v>45856</v>
      </c>
      <c r="G915" s="28">
        <v>52190000</v>
      </c>
      <c r="H915" s="10">
        <v>10367</v>
      </c>
      <c r="I915" s="28">
        <v>40</v>
      </c>
      <c r="J915" s="10" t="str">
        <f>IF(A915="","",IFERROR(_xlfn.XLOOKUP(H915,'EV 업데이트'!C:C,'EV 업데이트'!Y:Y),""))</f>
        <v>메리츠캐피탈 주식회사</v>
      </c>
      <c r="K915" s="10" t="str">
        <f>IF(A915="","",IFERROR(_xlfn.XLOOKUP(H915,'EV 업데이트'!C:C,'EV 업데이트'!W:W),""))</f>
        <v>New Model Y RWD</v>
      </c>
      <c r="L915" s="27">
        <f>IF(A915="","",E915+9)</f>
        <v>45861</v>
      </c>
      <c r="M915" s="10" t="str">
        <f>IF(B915="","",_xlfn.XLOOKUP(H915,'EV 업데이트'!C:C,'EV 업데이트'!G:G))</f>
        <v>지급신청(출고)</v>
      </c>
      <c r="N915" s="10" t="s">
        <v>247</v>
      </c>
      <c r="O915" s="10" t="s">
        <v>587</v>
      </c>
    </row>
    <row r="916" spans="1:15" hidden="1">
      <c r="A916" s="27">
        <v>45861</v>
      </c>
      <c r="B916" s="53" t="s">
        <v>3212</v>
      </c>
      <c r="C916" s="53" t="s">
        <v>3213</v>
      </c>
      <c r="D916" s="53" t="s">
        <v>3214</v>
      </c>
      <c r="E916" s="27">
        <v>45852</v>
      </c>
      <c r="F916" s="27">
        <v>45856</v>
      </c>
      <c r="G916" s="28">
        <v>52190000</v>
      </c>
      <c r="H916" s="10">
        <v>10367</v>
      </c>
      <c r="I916" s="28">
        <v>40</v>
      </c>
      <c r="J916" s="10" t="str">
        <f>IF(A916="","",IFERROR(_xlfn.XLOOKUP(H916,'EV 업데이트'!C:C,'EV 업데이트'!Y:Y),""))</f>
        <v>메리츠캐피탈 주식회사</v>
      </c>
      <c r="K916" s="10" t="str">
        <f>IF(A916="","",IFERROR(_xlfn.XLOOKUP(H916,'EV 업데이트'!C:C,'EV 업데이트'!W:W),""))</f>
        <v>New Model Y RWD</v>
      </c>
      <c r="L916" s="27">
        <f>IF(A916="","",E916+9)</f>
        <v>45861</v>
      </c>
      <c r="M916" s="10" t="str">
        <f>IF(B916="","",_xlfn.XLOOKUP(H916,'EV 업데이트'!C:C,'EV 업데이트'!G:G))</f>
        <v>지급신청(출고)</v>
      </c>
      <c r="N916" s="10" t="s">
        <v>247</v>
      </c>
      <c r="O916" s="10" t="s">
        <v>587</v>
      </c>
    </row>
    <row r="917" spans="1:15" hidden="1">
      <c r="A917" s="27">
        <v>45861</v>
      </c>
      <c r="B917" s="53" t="s">
        <v>3215</v>
      </c>
      <c r="C917" s="53" t="s">
        <v>3216</v>
      </c>
      <c r="D917" s="53" t="s">
        <v>3217</v>
      </c>
      <c r="E917" s="27">
        <v>45852</v>
      </c>
      <c r="F917" s="27">
        <v>45859</v>
      </c>
      <c r="G917" s="28">
        <v>53476000</v>
      </c>
      <c r="H917" s="10">
        <v>10367</v>
      </c>
      <c r="I917" s="28">
        <v>40</v>
      </c>
      <c r="J917" s="10" t="str">
        <f>IF(A917="","",IFERROR(_xlfn.XLOOKUP(H917,'EV 업데이트'!C:C,'EV 업데이트'!Y:Y),""))</f>
        <v>메리츠캐피탈 주식회사</v>
      </c>
      <c r="K917" s="10" t="str">
        <f>IF(A917="","",IFERROR(_xlfn.XLOOKUP(H917,'EV 업데이트'!C:C,'EV 업데이트'!W:W),""))</f>
        <v>New Model Y RWD</v>
      </c>
      <c r="L917" s="27">
        <f>IF(A917="","",E917+9)</f>
        <v>45861</v>
      </c>
      <c r="M917" s="10" t="str">
        <f>IF(B917="","",_xlfn.XLOOKUP(H917,'EV 업데이트'!C:C,'EV 업데이트'!G:G))</f>
        <v>지급신청(출고)</v>
      </c>
      <c r="N917" s="10" t="s">
        <v>247</v>
      </c>
      <c r="O917" s="10" t="s">
        <v>587</v>
      </c>
    </row>
    <row r="918" spans="1:15" hidden="1">
      <c r="A918" s="27">
        <v>45861</v>
      </c>
      <c r="B918" s="53" t="s">
        <v>3218</v>
      </c>
      <c r="C918" s="53" t="s">
        <v>3219</v>
      </c>
      <c r="D918" s="53" t="s">
        <v>3220</v>
      </c>
      <c r="E918" s="27">
        <v>45852</v>
      </c>
      <c r="F918" s="27">
        <v>45856</v>
      </c>
      <c r="G918" s="28">
        <v>52190000</v>
      </c>
      <c r="H918" s="10">
        <v>10367</v>
      </c>
      <c r="I918" s="28">
        <v>40</v>
      </c>
      <c r="J918" s="10" t="str">
        <f>IF(A918="","",IFERROR(_xlfn.XLOOKUP(H918,'EV 업데이트'!C:C,'EV 업데이트'!Y:Y),""))</f>
        <v>메리츠캐피탈 주식회사</v>
      </c>
      <c r="K918" s="10" t="str">
        <f>IF(A918="","",IFERROR(_xlfn.XLOOKUP(H918,'EV 업데이트'!C:C,'EV 업데이트'!W:W),""))</f>
        <v>New Model Y RWD</v>
      </c>
      <c r="L918" s="27">
        <f>IF(A918="","",E918+9)</f>
        <v>45861</v>
      </c>
      <c r="M918" s="10" t="str">
        <f>IF(B918="","",_xlfn.XLOOKUP(H918,'EV 업데이트'!C:C,'EV 업데이트'!G:G))</f>
        <v>지급신청(출고)</v>
      </c>
      <c r="N918" s="10" t="s">
        <v>247</v>
      </c>
      <c r="O918" s="10" t="s">
        <v>587</v>
      </c>
    </row>
    <row r="919" spans="1:15" hidden="1">
      <c r="A919" s="27">
        <v>45861</v>
      </c>
      <c r="B919" s="53" t="s">
        <v>3221</v>
      </c>
      <c r="C919" s="53" t="s">
        <v>3222</v>
      </c>
      <c r="D919" s="53" t="s">
        <v>3223</v>
      </c>
      <c r="E919" s="27">
        <v>45852</v>
      </c>
      <c r="F919" s="27">
        <v>45859</v>
      </c>
      <c r="G919" s="28">
        <v>52190000</v>
      </c>
      <c r="H919" s="10">
        <v>10367</v>
      </c>
      <c r="I919" s="28">
        <v>40</v>
      </c>
      <c r="J919" s="10" t="str">
        <f>IF(A919="","",IFERROR(_xlfn.XLOOKUP(H919,'EV 업데이트'!C:C,'EV 업데이트'!Y:Y),""))</f>
        <v>메리츠캐피탈 주식회사</v>
      </c>
      <c r="K919" s="10" t="str">
        <f>IF(A919="","",IFERROR(_xlfn.XLOOKUP(H919,'EV 업데이트'!C:C,'EV 업데이트'!W:W),""))</f>
        <v>New Model Y RWD</v>
      </c>
      <c r="L919" s="27">
        <f>IF(A919="","",E919+9)</f>
        <v>45861</v>
      </c>
      <c r="M919" s="10" t="str">
        <f>IF(B919="","",_xlfn.XLOOKUP(H919,'EV 업데이트'!C:C,'EV 업데이트'!G:G))</f>
        <v>지급신청(출고)</v>
      </c>
      <c r="N919" s="10" t="s">
        <v>247</v>
      </c>
      <c r="O919" s="10" t="s">
        <v>587</v>
      </c>
    </row>
    <row r="920" spans="1:15" hidden="1">
      <c r="A920" s="27">
        <v>45861</v>
      </c>
      <c r="B920" s="53" t="s">
        <v>3224</v>
      </c>
      <c r="C920" s="53" t="s">
        <v>3225</v>
      </c>
      <c r="D920" s="53" t="s">
        <v>3226</v>
      </c>
      <c r="E920" s="27">
        <v>45852</v>
      </c>
      <c r="F920" s="27">
        <v>45859</v>
      </c>
      <c r="G920" s="28">
        <v>53476000</v>
      </c>
      <c r="H920" s="10">
        <v>10367</v>
      </c>
      <c r="I920" s="28">
        <v>40</v>
      </c>
      <c r="J920" s="10" t="str">
        <f>IF(A920="","",IFERROR(_xlfn.XLOOKUP(H920,'EV 업데이트'!C:C,'EV 업데이트'!Y:Y),""))</f>
        <v>메리츠캐피탈 주식회사</v>
      </c>
      <c r="K920" s="10" t="str">
        <f>IF(A920="","",IFERROR(_xlfn.XLOOKUP(H920,'EV 업데이트'!C:C,'EV 업데이트'!W:W),""))</f>
        <v>New Model Y RWD</v>
      </c>
      <c r="L920" s="27">
        <f>IF(A920="","",E920+9)</f>
        <v>45861</v>
      </c>
      <c r="M920" s="10" t="str">
        <f>IF(B920="","",_xlfn.XLOOKUP(H920,'EV 업데이트'!C:C,'EV 업데이트'!G:G))</f>
        <v>지급신청(출고)</v>
      </c>
      <c r="N920" s="10" t="s">
        <v>247</v>
      </c>
      <c r="O920" s="10" t="s">
        <v>587</v>
      </c>
    </row>
    <row r="921" spans="1:15" hidden="1">
      <c r="A921" s="27">
        <v>45861</v>
      </c>
      <c r="B921" s="53" t="s">
        <v>3227</v>
      </c>
      <c r="C921" s="53" t="s">
        <v>3228</v>
      </c>
      <c r="D921" s="53" t="s">
        <v>3229</v>
      </c>
      <c r="E921" s="27">
        <v>45852</v>
      </c>
      <c r="F921" s="27">
        <v>45856</v>
      </c>
      <c r="G921" s="28">
        <v>52190000</v>
      </c>
      <c r="H921" s="10">
        <v>10367</v>
      </c>
      <c r="I921" s="28">
        <v>40</v>
      </c>
      <c r="J921" s="10" t="str">
        <f>IF(A921="","",IFERROR(_xlfn.XLOOKUP(H921,'EV 업데이트'!C:C,'EV 업데이트'!Y:Y),""))</f>
        <v>메리츠캐피탈 주식회사</v>
      </c>
      <c r="K921" s="10" t="str">
        <f>IF(A921="","",IFERROR(_xlfn.XLOOKUP(H921,'EV 업데이트'!C:C,'EV 업데이트'!W:W),""))</f>
        <v>New Model Y RWD</v>
      </c>
      <c r="L921" s="27">
        <f>IF(A921="","",E921+9)</f>
        <v>45861</v>
      </c>
      <c r="M921" s="10" t="str">
        <f>IF(B921="","",_xlfn.XLOOKUP(H921,'EV 업데이트'!C:C,'EV 업데이트'!G:G))</f>
        <v>지급신청(출고)</v>
      </c>
      <c r="N921" s="10" t="s">
        <v>247</v>
      </c>
      <c r="O921" s="10" t="s">
        <v>587</v>
      </c>
    </row>
    <row r="922" spans="1:15" hidden="1">
      <c r="A922" s="27">
        <v>45861</v>
      </c>
      <c r="B922" s="53" t="s">
        <v>3230</v>
      </c>
      <c r="C922" s="53" t="s">
        <v>3231</v>
      </c>
      <c r="D922" s="53" t="s">
        <v>3232</v>
      </c>
      <c r="E922" s="27">
        <v>45852</v>
      </c>
      <c r="F922" s="27">
        <v>45859</v>
      </c>
      <c r="G922" s="28">
        <v>53476000</v>
      </c>
      <c r="H922" s="10">
        <v>10367</v>
      </c>
      <c r="I922" s="28">
        <v>40</v>
      </c>
      <c r="J922" s="10" t="str">
        <f>IF(A922="","",IFERROR(_xlfn.XLOOKUP(H922,'EV 업데이트'!C:C,'EV 업데이트'!Y:Y),""))</f>
        <v>메리츠캐피탈 주식회사</v>
      </c>
      <c r="K922" s="10" t="str">
        <f>IF(A922="","",IFERROR(_xlfn.XLOOKUP(H922,'EV 업데이트'!C:C,'EV 업데이트'!W:W),""))</f>
        <v>New Model Y RWD</v>
      </c>
      <c r="L922" s="27">
        <f>IF(A922="","",E922+9)</f>
        <v>45861</v>
      </c>
      <c r="M922" s="10" t="str">
        <f>IF(B922="","",_xlfn.XLOOKUP(H922,'EV 업데이트'!C:C,'EV 업데이트'!G:G))</f>
        <v>지급신청(출고)</v>
      </c>
      <c r="N922" s="10" t="s">
        <v>247</v>
      </c>
      <c r="O922" s="10" t="s">
        <v>587</v>
      </c>
    </row>
    <row r="923" spans="1:15" hidden="1">
      <c r="A923" s="27">
        <v>45861</v>
      </c>
      <c r="B923" s="53" t="s">
        <v>3233</v>
      </c>
      <c r="C923" s="53" t="s">
        <v>3234</v>
      </c>
      <c r="D923" s="53" t="s">
        <v>3235</v>
      </c>
      <c r="E923" s="27">
        <v>45852</v>
      </c>
      <c r="F923" s="27">
        <v>45856</v>
      </c>
      <c r="G923" s="28">
        <v>52190000</v>
      </c>
      <c r="H923" s="10">
        <v>10367</v>
      </c>
      <c r="I923" s="28">
        <v>40</v>
      </c>
      <c r="J923" s="10" t="str">
        <f>IF(A923="","",IFERROR(_xlfn.XLOOKUP(H923,'EV 업데이트'!C:C,'EV 업데이트'!Y:Y),""))</f>
        <v>메리츠캐피탈 주식회사</v>
      </c>
      <c r="K923" s="10" t="str">
        <f>IF(A923="","",IFERROR(_xlfn.XLOOKUP(H923,'EV 업데이트'!C:C,'EV 업데이트'!W:W),""))</f>
        <v>New Model Y RWD</v>
      </c>
      <c r="L923" s="27">
        <f>IF(A923="","",E923+9)</f>
        <v>45861</v>
      </c>
      <c r="M923" s="10" t="str">
        <f>IF(B923="","",_xlfn.XLOOKUP(H923,'EV 업데이트'!C:C,'EV 업데이트'!G:G))</f>
        <v>지급신청(출고)</v>
      </c>
      <c r="N923" s="10" t="s">
        <v>247</v>
      </c>
      <c r="O923" s="10" t="s">
        <v>587</v>
      </c>
    </row>
    <row r="924" spans="1:15" hidden="1">
      <c r="A924" s="27">
        <v>45861</v>
      </c>
      <c r="B924" s="53" t="s">
        <v>3236</v>
      </c>
      <c r="C924" s="53" t="s">
        <v>3237</v>
      </c>
      <c r="D924" s="53" t="s">
        <v>3238</v>
      </c>
      <c r="E924" s="27">
        <v>45852</v>
      </c>
      <c r="F924" s="27">
        <v>45859</v>
      </c>
      <c r="G924" s="28">
        <v>53476000</v>
      </c>
      <c r="H924" s="10">
        <v>10367</v>
      </c>
      <c r="I924" s="28">
        <v>40</v>
      </c>
      <c r="J924" s="10" t="str">
        <f>IF(A924="","",IFERROR(_xlfn.XLOOKUP(H924,'EV 업데이트'!C:C,'EV 업데이트'!Y:Y),""))</f>
        <v>메리츠캐피탈 주식회사</v>
      </c>
      <c r="K924" s="10" t="str">
        <f>IF(A924="","",IFERROR(_xlfn.XLOOKUP(H924,'EV 업데이트'!C:C,'EV 업데이트'!W:W),""))</f>
        <v>New Model Y RWD</v>
      </c>
      <c r="L924" s="27">
        <f>IF(A924="","",E924+9)</f>
        <v>45861</v>
      </c>
      <c r="M924" s="10" t="str">
        <f>IF(B924="","",_xlfn.XLOOKUP(H924,'EV 업데이트'!C:C,'EV 업데이트'!G:G))</f>
        <v>지급신청(출고)</v>
      </c>
      <c r="N924" s="10" t="s">
        <v>247</v>
      </c>
      <c r="O924" s="10" t="s">
        <v>587</v>
      </c>
    </row>
    <row r="925" spans="1:15" hidden="1">
      <c r="A925" s="27">
        <v>45861</v>
      </c>
      <c r="B925" s="53" t="s">
        <v>3239</v>
      </c>
      <c r="C925" s="53" t="s">
        <v>3240</v>
      </c>
      <c r="D925" s="53" t="s">
        <v>3241</v>
      </c>
      <c r="E925" s="27">
        <v>45852</v>
      </c>
      <c r="F925" s="27">
        <v>45859</v>
      </c>
      <c r="G925" s="28">
        <v>53476000</v>
      </c>
      <c r="H925" s="10">
        <v>10367</v>
      </c>
      <c r="I925" s="28">
        <v>40</v>
      </c>
      <c r="J925" s="10" t="str">
        <f>IF(A925="","",IFERROR(_xlfn.XLOOKUP(H925,'EV 업데이트'!C:C,'EV 업데이트'!Y:Y),""))</f>
        <v>메리츠캐피탈 주식회사</v>
      </c>
      <c r="K925" s="10" t="str">
        <f>IF(A925="","",IFERROR(_xlfn.XLOOKUP(H925,'EV 업데이트'!C:C,'EV 업데이트'!W:W),""))</f>
        <v>New Model Y RWD</v>
      </c>
      <c r="L925" s="27">
        <f>IF(A925="","",E925+9)</f>
        <v>45861</v>
      </c>
      <c r="M925" s="10" t="str">
        <f>IF(B925="","",_xlfn.XLOOKUP(H925,'EV 업데이트'!C:C,'EV 업데이트'!G:G))</f>
        <v>지급신청(출고)</v>
      </c>
      <c r="N925" s="10" t="s">
        <v>247</v>
      </c>
      <c r="O925" s="10" t="s">
        <v>587</v>
      </c>
    </row>
    <row r="926" spans="1:15" hidden="1">
      <c r="A926" s="27">
        <v>45861</v>
      </c>
      <c r="B926" s="53" t="s">
        <v>3242</v>
      </c>
      <c r="C926" s="53" t="s">
        <v>3243</v>
      </c>
      <c r="D926" s="53" t="s">
        <v>3244</v>
      </c>
      <c r="E926" s="27">
        <v>45852</v>
      </c>
      <c r="F926" s="27">
        <v>45859</v>
      </c>
      <c r="G926" s="28">
        <v>53476000</v>
      </c>
      <c r="H926" s="10">
        <v>10367</v>
      </c>
      <c r="I926" s="28">
        <v>40</v>
      </c>
      <c r="J926" s="10" t="str">
        <f>IF(A926="","",IFERROR(_xlfn.XLOOKUP(H926,'EV 업데이트'!C:C,'EV 업데이트'!Y:Y),""))</f>
        <v>메리츠캐피탈 주식회사</v>
      </c>
      <c r="K926" s="10" t="str">
        <f>IF(A926="","",IFERROR(_xlfn.XLOOKUP(H926,'EV 업데이트'!C:C,'EV 업데이트'!W:W),""))</f>
        <v>New Model Y RWD</v>
      </c>
      <c r="L926" s="27">
        <f>IF(A926="","",E926+9)</f>
        <v>45861</v>
      </c>
      <c r="M926" s="10" t="str">
        <f>IF(B926="","",_xlfn.XLOOKUP(H926,'EV 업데이트'!C:C,'EV 업데이트'!G:G))</f>
        <v>지급신청(출고)</v>
      </c>
      <c r="N926" s="10" t="s">
        <v>247</v>
      </c>
      <c r="O926" s="10" t="s">
        <v>587</v>
      </c>
    </row>
    <row r="927" spans="1:15">
      <c r="A927" s="27">
        <v>45861</v>
      </c>
      <c r="B927" s="10" t="s">
        <v>3245</v>
      </c>
      <c r="C927" s="10" t="s">
        <v>3246</v>
      </c>
      <c r="D927" s="10" t="s">
        <v>3247</v>
      </c>
      <c r="E927" s="27">
        <v>45852</v>
      </c>
      <c r="F927" s="27">
        <v>45859</v>
      </c>
      <c r="G927" s="28">
        <v>54276000</v>
      </c>
      <c r="H927" s="10">
        <v>10378</v>
      </c>
      <c r="I927" s="28">
        <v>50</v>
      </c>
      <c r="J927" s="10" t="str">
        <f>IF(A927="","",IFERROR(_xlfn.XLOOKUP(H927,'EV 업데이트'!C:C,'EV 업데이트'!Y:Y),""))</f>
        <v>주식회사 아이엠캐피탈</v>
      </c>
      <c r="K927" s="10" t="str">
        <f>IF(A927="","",IFERROR(_xlfn.XLOOKUP(H927,'EV 업데이트'!C:C,'EV 업데이트'!W:W),""))</f>
        <v>New Model Y RWD</v>
      </c>
      <c r="L927" s="27">
        <f>IF(A927="","",E927+9)</f>
        <v>45861</v>
      </c>
      <c r="M927" s="10" t="str">
        <f>IF(B927="","",_xlfn.XLOOKUP(H927,'EV 업데이트'!C:C,'EV 업데이트'!G:G))</f>
        <v>지급신청(출고)</v>
      </c>
      <c r="N927" s="10" t="s">
        <v>247</v>
      </c>
      <c r="O927" s="10" t="s">
        <v>587</v>
      </c>
    </row>
    <row r="928" spans="1:15">
      <c r="A928" s="27">
        <v>45861</v>
      </c>
      <c r="B928" s="10" t="s">
        <v>3248</v>
      </c>
      <c r="C928" s="10" t="s">
        <v>3249</v>
      </c>
      <c r="D928" s="10" t="s">
        <v>3250</v>
      </c>
      <c r="E928" s="27">
        <v>45852</v>
      </c>
      <c r="F928" s="27">
        <v>45859</v>
      </c>
      <c r="G928" s="28">
        <v>54276000</v>
      </c>
      <c r="H928" s="10">
        <v>10378</v>
      </c>
      <c r="I928" s="28">
        <v>50</v>
      </c>
      <c r="J928" s="10" t="str">
        <f>IF(A928="","",IFERROR(_xlfn.XLOOKUP(H928,'EV 업데이트'!C:C,'EV 업데이트'!Y:Y),""))</f>
        <v>주식회사 아이엠캐피탈</v>
      </c>
      <c r="K928" s="10" t="str">
        <f>IF(A928="","",IFERROR(_xlfn.XLOOKUP(H928,'EV 업데이트'!C:C,'EV 업데이트'!W:W),""))</f>
        <v>New Model Y RWD</v>
      </c>
      <c r="L928" s="27">
        <f>IF(A928="","",E928+9)</f>
        <v>45861</v>
      </c>
      <c r="M928" s="10" t="str">
        <f>IF(B928="","",_xlfn.XLOOKUP(H928,'EV 업데이트'!C:C,'EV 업데이트'!G:G))</f>
        <v>지급신청(출고)</v>
      </c>
      <c r="N928" s="10" t="s">
        <v>247</v>
      </c>
      <c r="O928" s="10" t="s">
        <v>587</v>
      </c>
    </row>
    <row r="929" spans="1:15">
      <c r="A929" s="27">
        <v>45861</v>
      </c>
      <c r="B929" s="10" t="s">
        <v>3251</v>
      </c>
      <c r="C929" s="10" t="s">
        <v>3252</v>
      </c>
      <c r="D929" s="10" t="s">
        <v>3253</v>
      </c>
      <c r="E929" s="27">
        <v>45852</v>
      </c>
      <c r="F929" s="27">
        <v>45859</v>
      </c>
      <c r="G929" s="28">
        <v>54276000</v>
      </c>
      <c r="H929" s="10">
        <v>10378</v>
      </c>
      <c r="I929" s="28">
        <v>50</v>
      </c>
      <c r="J929" s="10" t="str">
        <f>IF(A929="","",IFERROR(_xlfn.XLOOKUP(H929,'EV 업데이트'!C:C,'EV 업데이트'!Y:Y),""))</f>
        <v>주식회사 아이엠캐피탈</v>
      </c>
      <c r="K929" s="10" t="str">
        <f>IF(A929="","",IFERROR(_xlfn.XLOOKUP(H929,'EV 업데이트'!C:C,'EV 업데이트'!W:W),""))</f>
        <v>New Model Y RWD</v>
      </c>
      <c r="L929" s="27">
        <f>IF(A929="","",E929+9)</f>
        <v>45861</v>
      </c>
      <c r="M929" s="10" t="str">
        <f>IF(B929="","",_xlfn.XLOOKUP(H929,'EV 업데이트'!C:C,'EV 업데이트'!G:G))</f>
        <v>지급신청(출고)</v>
      </c>
      <c r="N929" s="10" t="s">
        <v>247</v>
      </c>
      <c r="O929" s="10" t="s">
        <v>587</v>
      </c>
    </row>
    <row r="930" spans="1:15">
      <c r="A930" s="27">
        <v>45861</v>
      </c>
      <c r="B930" s="10" t="s">
        <v>3254</v>
      </c>
      <c r="C930" s="10" t="s">
        <v>3255</v>
      </c>
      <c r="D930" s="10" t="s">
        <v>3256</v>
      </c>
      <c r="E930" s="27">
        <v>45852</v>
      </c>
      <c r="F930" s="27">
        <v>45859</v>
      </c>
      <c r="G930" s="28">
        <v>54276000</v>
      </c>
      <c r="H930" s="10">
        <v>10378</v>
      </c>
      <c r="I930" s="28">
        <v>50</v>
      </c>
      <c r="J930" s="10" t="str">
        <f>IF(A930="","",IFERROR(_xlfn.XLOOKUP(H930,'EV 업데이트'!C:C,'EV 업데이트'!Y:Y),""))</f>
        <v>주식회사 아이엠캐피탈</v>
      </c>
      <c r="K930" s="10" t="str">
        <f>IF(A930="","",IFERROR(_xlfn.XLOOKUP(H930,'EV 업데이트'!C:C,'EV 업데이트'!W:W),""))</f>
        <v>New Model Y RWD</v>
      </c>
      <c r="L930" s="27">
        <f>IF(A930="","",E930+9)</f>
        <v>45861</v>
      </c>
      <c r="M930" s="10" t="str">
        <f>IF(B930="","",_xlfn.XLOOKUP(H930,'EV 업데이트'!C:C,'EV 업데이트'!G:G))</f>
        <v>지급신청(출고)</v>
      </c>
      <c r="N930" s="10" t="s">
        <v>247</v>
      </c>
      <c r="O930" s="10" t="s">
        <v>587</v>
      </c>
    </row>
    <row r="931" spans="1:15">
      <c r="A931" s="27">
        <v>45861</v>
      </c>
      <c r="B931" s="10" t="s">
        <v>3257</v>
      </c>
      <c r="C931" s="10" t="s">
        <v>3258</v>
      </c>
      <c r="D931" s="10" t="s">
        <v>3259</v>
      </c>
      <c r="E931" s="27">
        <v>45852</v>
      </c>
      <c r="F931" s="27">
        <v>45859</v>
      </c>
      <c r="G931" s="28">
        <v>54276000</v>
      </c>
      <c r="H931" s="10">
        <v>10378</v>
      </c>
      <c r="I931" s="28">
        <v>50</v>
      </c>
      <c r="J931" s="10" t="str">
        <f>IF(A931="","",IFERROR(_xlfn.XLOOKUP(H931,'EV 업데이트'!C:C,'EV 업데이트'!Y:Y),""))</f>
        <v>주식회사 아이엠캐피탈</v>
      </c>
      <c r="K931" s="10" t="str">
        <f>IF(A931="","",IFERROR(_xlfn.XLOOKUP(H931,'EV 업데이트'!C:C,'EV 업데이트'!W:W),""))</f>
        <v>New Model Y RWD</v>
      </c>
      <c r="L931" s="27">
        <f>IF(A931="","",E931+9)</f>
        <v>45861</v>
      </c>
      <c r="M931" s="10" t="str">
        <f>IF(B931="","",_xlfn.XLOOKUP(H931,'EV 업데이트'!C:C,'EV 업데이트'!G:G))</f>
        <v>지급신청(출고)</v>
      </c>
      <c r="N931" s="10" t="s">
        <v>247</v>
      </c>
      <c r="O931" s="10" t="s">
        <v>587</v>
      </c>
    </row>
    <row r="932" spans="1:15">
      <c r="A932" s="27">
        <v>45861</v>
      </c>
      <c r="B932" s="10" t="s">
        <v>3260</v>
      </c>
      <c r="C932" s="10" t="s">
        <v>3261</v>
      </c>
      <c r="D932" s="64" t="s">
        <v>3262</v>
      </c>
      <c r="E932" s="27">
        <v>45852</v>
      </c>
      <c r="F932" s="27">
        <v>45859</v>
      </c>
      <c r="G932" s="28">
        <v>54276000</v>
      </c>
      <c r="H932" s="10">
        <v>10378</v>
      </c>
      <c r="I932" s="28">
        <v>50</v>
      </c>
      <c r="J932" s="10" t="str">
        <f>IF(A932="","",IFERROR(_xlfn.XLOOKUP(H932,'EV 업데이트'!C:C,'EV 업데이트'!Y:Y),""))</f>
        <v>주식회사 아이엠캐피탈</v>
      </c>
      <c r="K932" s="10" t="str">
        <f>IF(A932="","",IFERROR(_xlfn.XLOOKUP(H932,'EV 업데이트'!C:C,'EV 업데이트'!W:W),""))</f>
        <v>New Model Y RWD</v>
      </c>
      <c r="L932" s="27">
        <f>IF(A932="","",E932+9)</f>
        <v>45861</v>
      </c>
      <c r="M932" s="10" t="str">
        <f>IF(B932="","",_xlfn.XLOOKUP(H932,'EV 업데이트'!C:C,'EV 업데이트'!G:G))</f>
        <v>지급신청(출고)</v>
      </c>
      <c r="N932" s="10" t="s">
        <v>247</v>
      </c>
      <c r="O932" s="10" t="s">
        <v>587</v>
      </c>
    </row>
    <row r="933" spans="1:15">
      <c r="A933" s="27">
        <v>45861</v>
      </c>
      <c r="B933" s="10" t="s">
        <v>3263</v>
      </c>
      <c r="C933" s="10" t="s">
        <v>3264</v>
      </c>
      <c r="D933" s="10" t="s">
        <v>3265</v>
      </c>
      <c r="E933" s="27">
        <v>45852</v>
      </c>
      <c r="F933" s="27">
        <v>45859</v>
      </c>
      <c r="G933" s="28">
        <v>54276000</v>
      </c>
      <c r="H933" s="10">
        <v>10378</v>
      </c>
      <c r="I933" s="28">
        <v>50</v>
      </c>
      <c r="J933" s="10" t="str">
        <f>IF(A933="","",IFERROR(_xlfn.XLOOKUP(H933,'EV 업데이트'!C:C,'EV 업데이트'!Y:Y),""))</f>
        <v>주식회사 아이엠캐피탈</v>
      </c>
      <c r="K933" s="10" t="str">
        <f>IF(A933="","",IFERROR(_xlfn.XLOOKUP(H933,'EV 업데이트'!C:C,'EV 업데이트'!W:W),""))</f>
        <v>New Model Y RWD</v>
      </c>
      <c r="L933" s="27">
        <f>IF(A933="","",E933+9)</f>
        <v>45861</v>
      </c>
      <c r="M933" s="10" t="str">
        <f>IF(B933="","",_xlfn.XLOOKUP(H933,'EV 업데이트'!C:C,'EV 업데이트'!G:G))</f>
        <v>지급신청(출고)</v>
      </c>
      <c r="N933" s="10" t="s">
        <v>247</v>
      </c>
      <c r="O933" s="10" t="s">
        <v>587</v>
      </c>
    </row>
    <row r="934" spans="1:15">
      <c r="A934" s="27">
        <v>45861</v>
      </c>
      <c r="B934" s="10" t="s">
        <v>3266</v>
      </c>
      <c r="C934" s="10" t="s">
        <v>3267</v>
      </c>
      <c r="D934" s="10" t="s">
        <v>3268</v>
      </c>
      <c r="E934" s="27">
        <v>45852</v>
      </c>
      <c r="F934" s="27">
        <v>45859</v>
      </c>
      <c r="G934" s="28">
        <v>54276000</v>
      </c>
      <c r="H934" s="10">
        <v>10378</v>
      </c>
      <c r="I934" s="28">
        <v>50</v>
      </c>
      <c r="J934" s="10" t="str">
        <f>IF(A934="","",IFERROR(_xlfn.XLOOKUP(H934,'EV 업데이트'!C:C,'EV 업데이트'!Y:Y),""))</f>
        <v>주식회사 아이엠캐피탈</v>
      </c>
      <c r="K934" s="10" t="str">
        <f>IF(A934="","",IFERROR(_xlfn.XLOOKUP(H934,'EV 업데이트'!C:C,'EV 업데이트'!W:W),""))</f>
        <v>New Model Y RWD</v>
      </c>
      <c r="L934" s="27">
        <f>IF(A934="","",E934+9)</f>
        <v>45861</v>
      </c>
      <c r="M934" s="10" t="str">
        <f>IF(B934="","",_xlfn.XLOOKUP(H934,'EV 업데이트'!C:C,'EV 업데이트'!G:G))</f>
        <v>지급신청(출고)</v>
      </c>
      <c r="N934" s="10" t="s">
        <v>247</v>
      </c>
      <c r="O934" s="10" t="s">
        <v>587</v>
      </c>
    </row>
    <row r="935" spans="1:15">
      <c r="A935" s="27">
        <v>45861</v>
      </c>
      <c r="B935" s="10" t="s">
        <v>3269</v>
      </c>
      <c r="C935" s="10" t="s">
        <v>3270</v>
      </c>
      <c r="D935" s="10" t="s">
        <v>3271</v>
      </c>
      <c r="E935" s="27">
        <v>45852</v>
      </c>
      <c r="F935" s="27">
        <v>45859</v>
      </c>
      <c r="G935" s="28">
        <v>54276000</v>
      </c>
      <c r="H935" s="10">
        <v>10378</v>
      </c>
      <c r="I935" s="28">
        <v>50</v>
      </c>
      <c r="J935" s="10" t="str">
        <f>IF(A935="","",IFERROR(_xlfn.XLOOKUP(H935,'EV 업데이트'!C:C,'EV 업데이트'!Y:Y),""))</f>
        <v>주식회사 아이엠캐피탈</v>
      </c>
      <c r="K935" s="10" t="str">
        <f>IF(A935="","",IFERROR(_xlfn.XLOOKUP(H935,'EV 업데이트'!C:C,'EV 업데이트'!W:W),""))</f>
        <v>New Model Y RWD</v>
      </c>
      <c r="L935" s="27">
        <f>IF(A935="","",E935+9)</f>
        <v>45861</v>
      </c>
      <c r="M935" s="10" t="str">
        <f>IF(B935="","",_xlfn.XLOOKUP(H935,'EV 업데이트'!C:C,'EV 업데이트'!G:G))</f>
        <v>지급신청(출고)</v>
      </c>
      <c r="N935" s="10" t="s">
        <v>247</v>
      </c>
      <c r="O935" s="10" t="s">
        <v>587</v>
      </c>
    </row>
    <row r="936" spans="1:15">
      <c r="A936" s="27">
        <v>45861</v>
      </c>
      <c r="B936" s="10" t="s">
        <v>3272</v>
      </c>
      <c r="C936" s="10" t="s">
        <v>3273</v>
      </c>
      <c r="D936" s="10" t="s">
        <v>3274</v>
      </c>
      <c r="E936" s="27">
        <v>45852</v>
      </c>
      <c r="F936" s="27">
        <v>45859</v>
      </c>
      <c r="G936" s="28">
        <v>54276000</v>
      </c>
      <c r="H936" s="10">
        <v>10378</v>
      </c>
      <c r="I936" s="28">
        <v>50</v>
      </c>
      <c r="J936" s="10" t="str">
        <f>IF(A936="","",IFERROR(_xlfn.XLOOKUP(H936,'EV 업데이트'!C:C,'EV 업데이트'!Y:Y),""))</f>
        <v>주식회사 아이엠캐피탈</v>
      </c>
      <c r="K936" s="10" t="str">
        <f>IF(A936="","",IFERROR(_xlfn.XLOOKUP(H936,'EV 업데이트'!C:C,'EV 업데이트'!W:W),""))</f>
        <v>New Model Y RWD</v>
      </c>
      <c r="L936" s="27">
        <f>IF(A936="","",E936+9)</f>
        <v>45861</v>
      </c>
      <c r="M936" s="10" t="str">
        <f>IF(B936="","",_xlfn.XLOOKUP(H936,'EV 업데이트'!C:C,'EV 업데이트'!G:G))</f>
        <v>지급신청(출고)</v>
      </c>
      <c r="N936" s="10" t="s">
        <v>247</v>
      </c>
      <c r="O936" s="10" t="s">
        <v>587</v>
      </c>
    </row>
    <row r="937" spans="1:15">
      <c r="A937" s="27">
        <v>45861</v>
      </c>
      <c r="B937" s="10" t="s">
        <v>3275</v>
      </c>
      <c r="C937" s="10" t="s">
        <v>3276</v>
      </c>
      <c r="D937" s="10" t="s">
        <v>3277</v>
      </c>
      <c r="E937" s="27">
        <v>45852</v>
      </c>
      <c r="F937" s="27">
        <v>45859</v>
      </c>
      <c r="G937" s="28">
        <v>54276000</v>
      </c>
      <c r="H937" s="10">
        <v>10378</v>
      </c>
      <c r="I937" s="28">
        <v>50</v>
      </c>
      <c r="J937" s="10" t="str">
        <f>IF(A937="","",IFERROR(_xlfn.XLOOKUP(H937,'EV 업데이트'!C:C,'EV 업데이트'!Y:Y),""))</f>
        <v>주식회사 아이엠캐피탈</v>
      </c>
      <c r="K937" s="10" t="str">
        <f>IF(A937="","",IFERROR(_xlfn.XLOOKUP(H937,'EV 업데이트'!C:C,'EV 업데이트'!W:W),""))</f>
        <v>New Model Y RWD</v>
      </c>
      <c r="L937" s="27">
        <f>IF(A937="","",E937+9)</f>
        <v>45861</v>
      </c>
      <c r="M937" s="10" t="str">
        <f>IF(B937="","",_xlfn.XLOOKUP(H937,'EV 업데이트'!C:C,'EV 업데이트'!G:G))</f>
        <v>지급신청(출고)</v>
      </c>
      <c r="N937" s="10" t="s">
        <v>247</v>
      </c>
      <c r="O937" s="10" t="s">
        <v>587</v>
      </c>
    </row>
    <row r="938" spans="1:15">
      <c r="A938" s="27">
        <v>45861</v>
      </c>
      <c r="B938" s="10" t="s">
        <v>3278</v>
      </c>
      <c r="C938" s="10" t="s">
        <v>3279</v>
      </c>
      <c r="D938" s="10" t="s">
        <v>3280</v>
      </c>
      <c r="E938" s="27">
        <v>45852</v>
      </c>
      <c r="F938" s="27">
        <v>45859</v>
      </c>
      <c r="G938" s="28">
        <v>54276000</v>
      </c>
      <c r="H938" s="10">
        <v>10378</v>
      </c>
      <c r="I938" s="28">
        <v>50</v>
      </c>
      <c r="J938" s="10" t="str">
        <f>IF(A938="","",IFERROR(_xlfn.XLOOKUP(H938,'EV 업데이트'!C:C,'EV 업데이트'!Y:Y),""))</f>
        <v>주식회사 아이엠캐피탈</v>
      </c>
      <c r="K938" s="10" t="str">
        <f>IF(A938="","",IFERROR(_xlfn.XLOOKUP(H938,'EV 업데이트'!C:C,'EV 업데이트'!W:W),""))</f>
        <v>New Model Y RWD</v>
      </c>
      <c r="L938" s="27">
        <f>IF(A938="","",E938+9)</f>
        <v>45861</v>
      </c>
      <c r="M938" s="10" t="str">
        <f>IF(B938="","",_xlfn.XLOOKUP(H938,'EV 업데이트'!C:C,'EV 업데이트'!G:G))</f>
        <v>지급신청(출고)</v>
      </c>
      <c r="N938" s="10" t="s">
        <v>247</v>
      </c>
      <c r="O938" s="10" t="s">
        <v>587</v>
      </c>
    </row>
    <row r="939" spans="1:15">
      <c r="A939" s="27">
        <v>45861</v>
      </c>
      <c r="B939" s="10" t="s">
        <v>3281</v>
      </c>
      <c r="C939" s="10" t="s">
        <v>3282</v>
      </c>
      <c r="D939" s="10" t="s">
        <v>3283</v>
      </c>
      <c r="E939" s="27">
        <v>45852</v>
      </c>
      <c r="F939" s="27">
        <v>45859</v>
      </c>
      <c r="G939" s="28">
        <v>54276000</v>
      </c>
      <c r="H939" s="10">
        <v>10378</v>
      </c>
      <c r="I939" s="28">
        <v>50</v>
      </c>
      <c r="J939" s="10" t="str">
        <f>IF(A939="","",IFERROR(_xlfn.XLOOKUP(H939,'EV 업데이트'!C:C,'EV 업데이트'!Y:Y),""))</f>
        <v>주식회사 아이엠캐피탈</v>
      </c>
      <c r="K939" s="10" t="str">
        <f>IF(A939="","",IFERROR(_xlfn.XLOOKUP(H939,'EV 업데이트'!C:C,'EV 업데이트'!W:W),""))</f>
        <v>New Model Y RWD</v>
      </c>
      <c r="L939" s="27">
        <f>IF(A939="","",E939+9)</f>
        <v>45861</v>
      </c>
      <c r="M939" s="10" t="str">
        <f>IF(B939="","",_xlfn.XLOOKUP(H939,'EV 업데이트'!C:C,'EV 업데이트'!G:G))</f>
        <v>지급신청(출고)</v>
      </c>
      <c r="N939" s="10" t="s">
        <v>247</v>
      </c>
      <c r="O939" s="10" t="s">
        <v>587</v>
      </c>
    </row>
    <row r="940" spans="1:15">
      <c r="A940" s="27">
        <v>45861</v>
      </c>
      <c r="B940" s="10" t="s">
        <v>3284</v>
      </c>
      <c r="C940" s="10" t="s">
        <v>3285</v>
      </c>
      <c r="D940" s="10" t="s">
        <v>3286</v>
      </c>
      <c r="E940" s="27">
        <v>45852</v>
      </c>
      <c r="F940" s="27">
        <v>45859</v>
      </c>
      <c r="G940" s="28">
        <v>54276000</v>
      </c>
      <c r="H940" s="10">
        <v>10378</v>
      </c>
      <c r="I940" s="28">
        <v>50</v>
      </c>
      <c r="J940" s="10" t="str">
        <f>IF(A940="","",IFERROR(_xlfn.XLOOKUP(H940,'EV 업데이트'!C:C,'EV 업데이트'!Y:Y),""))</f>
        <v>주식회사 아이엠캐피탈</v>
      </c>
      <c r="K940" s="10" t="str">
        <f>IF(A940="","",IFERROR(_xlfn.XLOOKUP(H940,'EV 업데이트'!C:C,'EV 업데이트'!W:W),""))</f>
        <v>New Model Y RWD</v>
      </c>
      <c r="L940" s="27">
        <f>IF(A940="","",E940+9)</f>
        <v>45861</v>
      </c>
      <c r="M940" s="10" t="str">
        <f>IF(B940="","",_xlfn.XLOOKUP(H940,'EV 업데이트'!C:C,'EV 업데이트'!G:G))</f>
        <v>지급신청(출고)</v>
      </c>
      <c r="N940" s="10" t="s">
        <v>247</v>
      </c>
      <c r="O940" s="10" t="s">
        <v>587</v>
      </c>
    </row>
    <row r="941" spans="1:15">
      <c r="A941" s="27">
        <v>45861</v>
      </c>
      <c r="B941" s="10" t="s">
        <v>3287</v>
      </c>
      <c r="C941" s="10" t="s">
        <v>3288</v>
      </c>
      <c r="D941" s="10" t="s">
        <v>3289</v>
      </c>
      <c r="E941" s="27">
        <v>45852</v>
      </c>
      <c r="F941" s="27">
        <v>45859</v>
      </c>
      <c r="G941" s="28">
        <v>54276000</v>
      </c>
      <c r="H941" s="10">
        <v>10378</v>
      </c>
      <c r="I941" s="28">
        <v>50</v>
      </c>
      <c r="J941" s="10" t="str">
        <f>IF(A941="","",IFERROR(_xlfn.XLOOKUP(H941,'EV 업데이트'!C:C,'EV 업데이트'!Y:Y),""))</f>
        <v>주식회사 아이엠캐피탈</v>
      </c>
      <c r="K941" s="10" t="str">
        <f>IF(A941="","",IFERROR(_xlfn.XLOOKUP(H941,'EV 업데이트'!C:C,'EV 업데이트'!W:W),""))</f>
        <v>New Model Y RWD</v>
      </c>
      <c r="L941" s="27">
        <f>IF(A941="","",E941+9)</f>
        <v>45861</v>
      </c>
      <c r="M941" s="10" t="str">
        <f>IF(B941="","",_xlfn.XLOOKUP(H941,'EV 업데이트'!C:C,'EV 업데이트'!G:G))</f>
        <v>지급신청(출고)</v>
      </c>
      <c r="N941" s="10" t="s">
        <v>247</v>
      </c>
      <c r="O941" s="10" t="s">
        <v>587</v>
      </c>
    </row>
    <row r="942" spans="1:15">
      <c r="A942" s="27">
        <v>45861</v>
      </c>
      <c r="B942" s="10" t="s">
        <v>3290</v>
      </c>
      <c r="C942" s="10" t="s">
        <v>3291</v>
      </c>
      <c r="D942" s="10" t="s">
        <v>3292</v>
      </c>
      <c r="E942" s="27">
        <v>45852</v>
      </c>
      <c r="F942" s="27">
        <v>45860</v>
      </c>
      <c r="G942" s="28">
        <v>55562000</v>
      </c>
      <c r="H942" s="10">
        <v>10378</v>
      </c>
      <c r="I942" s="28">
        <v>50</v>
      </c>
      <c r="J942" s="10" t="str">
        <f>IF(A942="","",IFERROR(_xlfn.XLOOKUP(H942,'EV 업데이트'!C:C,'EV 업데이트'!Y:Y),""))</f>
        <v>주식회사 아이엠캐피탈</v>
      </c>
      <c r="K942" s="10" t="str">
        <f>IF(A942="","",IFERROR(_xlfn.XLOOKUP(H942,'EV 업데이트'!C:C,'EV 업데이트'!W:W),""))</f>
        <v>New Model Y RWD</v>
      </c>
      <c r="L942" s="27">
        <f>IF(A942="","",E942+9)</f>
        <v>45861</v>
      </c>
      <c r="M942" s="10" t="str">
        <f>IF(B942="","",_xlfn.XLOOKUP(H942,'EV 업데이트'!C:C,'EV 업데이트'!G:G))</f>
        <v>지급신청(출고)</v>
      </c>
      <c r="N942" s="10" t="s">
        <v>247</v>
      </c>
      <c r="O942" s="10" t="s">
        <v>587</v>
      </c>
    </row>
    <row r="943" spans="1:15">
      <c r="A943" s="27">
        <v>45861</v>
      </c>
      <c r="B943" s="10" t="s">
        <v>3293</v>
      </c>
      <c r="C943" s="10" t="s">
        <v>3294</v>
      </c>
      <c r="D943" s="10" t="s">
        <v>3295</v>
      </c>
      <c r="E943" s="27">
        <v>45852</v>
      </c>
      <c r="F943" s="27">
        <v>45859</v>
      </c>
      <c r="G943" s="28">
        <v>55562000</v>
      </c>
      <c r="H943" s="10">
        <v>10378</v>
      </c>
      <c r="I943" s="28">
        <v>50</v>
      </c>
      <c r="J943" s="10" t="str">
        <f>IF(A943="","",IFERROR(_xlfn.XLOOKUP(H943,'EV 업데이트'!C:C,'EV 업데이트'!Y:Y),""))</f>
        <v>주식회사 아이엠캐피탈</v>
      </c>
      <c r="K943" s="10" t="str">
        <f>IF(A943="","",IFERROR(_xlfn.XLOOKUP(H943,'EV 업데이트'!C:C,'EV 업데이트'!W:W),""))</f>
        <v>New Model Y RWD</v>
      </c>
      <c r="L943" s="27">
        <f>IF(A943="","",E943+9)</f>
        <v>45861</v>
      </c>
      <c r="M943" s="10" t="str">
        <f>IF(B943="","",_xlfn.XLOOKUP(H943,'EV 업데이트'!C:C,'EV 업데이트'!G:G))</f>
        <v>지급신청(출고)</v>
      </c>
      <c r="N943" s="10" t="s">
        <v>247</v>
      </c>
      <c r="O943" s="10" t="s">
        <v>587</v>
      </c>
    </row>
    <row r="944" spans="1:15">
      <c r="A944" s="27">
        <v>45861</v>
      </c>
      <c r="B944" s="10" t="s">
        <v>3296</v>
      </c>
      <c r="C944" s="10" t="s">
        <v>3297</v>
      </c>
      <c r="D944" s="10" t="s">
        <v>3298</v>
      </c>
      <c r="E944" s="27">
        <v>45852</v>
      </c>
      <c r="F944" s="27">
        <v>45859</v>
      </c>
      <c r="G944" s="28">
        <v>55562000</v>
      </c>
      <c r="H944" s="10">
        <v>10378</v>
      </c>
      <c r="I944" s="28">
        <v>50</v>
      </c>
      <c r="J944" s="10" t="str">
        <f>IF(A944="","",IFERROR(_xlfn.XLOOKUP(H944,'EV 업데이트'!C:C,'EV 업데이트'!Y:Y),""))</f>
        <v>주식회사 아이엠캐피탈</v>
      </c>
      <c r="K944" s="10" t="str">
        <f>IF(A944="","",IFERROR(_xlfn.XLOOKUP(H944,'EV 업데이트'!C:C,'EV 업데이트'!W:W),""))</f>
        <v>New Model Y RWD</v>
      </c>
      <c r="L944" s="27">
        <f>IF(A944="","",E944+9)</f>
        <v>45861</v>
      </c>
      <c r="M944" s="10" t="str">
        <f>IF(B944="","",_xlfn.XLOOKUP(H944,'EV 업데이트'!C:C,'EV 업데이트'!G:G))</f>
        <v>지급신청(출고)</v>
      </c>
      <c r="N944" s="10" t="s">
        <v>247</v>
      </c>
      <c r="O944" s="10" t="s">
        <v>587</v>
      </c>
    </row>
    <row r="945" spans="1:15">
      <c r="A945" s="27">
        <v>45861</v>
      </c>
      <c r="B945" s="10" t="s">
        <v>3299</v>
      </c>
      <c r="C945" s="10" t="s">
        <v>3300</v>
      </c>
      <c r="D945" s="10" t="s">
        <v>3301</v>
      </c>
      <c r="E945" s="27">
        <v>45852</v>
      </c>
      <c r="F945" s="27">
        <v>45859</v>
      </c>
      <c r="G945" s="28">
        <v>55562000</v>
      </c>
      <c r="H945" s="10">
        <v>10378</v>
      </c>
      <c r="I945" s="28">
        <v>50</v>
      </c>
      <c r="J945" s="10" t="str">
        <f>IF(A945="","",IFERROR(_xlfn.XLOOKUP(H945,'EV 업데이트'!C:C,'EV 업데이트'!Y:Y),""))</f>
        <v>주식회사 아이엠캐피탈</v>
      </c>
      <c r="K945" s="10" t="str">
        <f>IF(A945="","",IFERROR(_xlfn.XLOOKUP(H945,'EV 업데이트'!C:C,'EV 업데이트'!W:W),""))</f>
        <v>New Model Y RWD</v>
      </c>
      <c r="L945" s="27">
        <f>IF(A945="","",E945+9)</f>
        <v>45861</v>
      </c>
      <c r="M945" s="10" t="str">
        <f>IF(B945="","",_xlfn.XLOOKUP(H945,'EV 업데이트'!C:C,'EV 업데이트'!G:G))</f>
        <v>지급신청(출고)</v>
      </c>
      <c r="N945" s="10" t="s">
        <v>247</v>
      </c>
      <c r="O945" s="10" t="s">
        <v>587</v>
      </c>
    </row>
    <row r="946" spans="1:15">
      <c r="A946" s="27">
        <v>45861</v>
      </c>
      <c r="B946" s="10" t="s">
        <v>3302</v>
      </c>
      <c r="C946" s="10" t="s">
        <v>3303</v>
      </c>
      <c r="D946" s="10" t="s">
        <v>3304</v>
      </c>
      <c r="E946" s="27">
        <v>45852</v>
      </c>
      <c r="F946" s="27">
        <v>45859</v>
      </c>
      <c r="G946" s="28">
        <v>55562000</v>
      </c>
      <c r="H946" s="10">
        <v>10378</v>
      </c>
      <c r="I946" s="28">
        <v>50</v>
      </c>
      <c r="J946" s="10" t="str">
        <f>IF(A946="","",IFERROR(_xlfn.XLOOKUP(H946,'EV 업데이트'!C:C,'EV 업데이트'!Y:Y),""))</f>
        <v>주식회사 아이엠캐피탈</v>
      </c>
      <c r="K946" s="10" t="str">
        <f>IF(A946="","",IFERROR(_xlfn.XLOOKUP(H946,'EV 업데이트'!C:C,'EV 업데이트'!W:W),""))</f>
        <v>New Model Y RWD</v>
      </c>
      <c r="L946" s="27">
        <f>IF(A946="","",E946+9)</f>
        <v>45861</v>
      </c>
      <c r="M946" s="10" t="str">
        <f>IF(B946="","",_xlfn.XLOOKUP(H946,'EV 업데이트'!C:C,'EV 업데이트'!G:G))</f>
        <v>지급신청(출고)</v>
      </c>
      <c r="N946" s="10" t="s">
        <v>247</v>
      </c>
      <c r="O946" s="10" t="s">
        <v>587</v>
      </c>
    </row>
    <row r="947" spans="1:15">
      <c r="A947" s="27">
        <v>45861</v>
      </c>
      <c r="B947" s="10" t="s">
        <v>3305</v>
      </c>
      <c r="C947" s="10" t="s">
        <v>3306</v>
      </c>
      <c r="D947" s="10" t="s">
        <v>3307</v>
      </c>
      <c r="E947" s="27">
        <v>45852</v>
      </c>
      <c r="F947" s="27">
        <v>45859</v>
      </c>
      <c r="G947" s="28">
        <v>55562000</v>
      </c>
      <c r="H947" s="10">
        <v>10378</v>
      </c>
      <c r="I947" s="28">
        <v>50</v>
      </c>
      <c r="J947" s="10" t="str">
        <f>IF(A947="","",IFERROR(_xlfn.XLOOKUP(H947,'EV 업데이트'!C:C,'EV 업데이트'!Y:Y),""))</f>
        <v>주식회사 아이엠캐피탈</v>
      </c>
      <c r="K947" s="10" t="str">
        <f>IF(A947="","",IFERROR(_xlfn.XLOOKUP(H947,'EV 업데이트'!C:C,'EV 업데이트'!W:W),""))</f>
        <v>New Model Y RWD</v>
      </c>
      <c r="L947" s="27">
        <f>IF(A947="","",E947+9)</f>
        <v>45861</v>
      </c>
      <c r="M947" s="10" t="str">
        <f>IF(B947="","",_xlfn.XLOOKUP(H947,'EV 업데이트'!C:C,'EV 업데이트'!G:G))</f>
        <v>지급신청(출고)</v>
      </c>
      <c r="N947" s="10" t="s">
        <v>247</v>
      </c>
      <c r="O947" s="10" t="s">
        <v>587</v>
      </c>
    </row>
    <row r="948" spans="1:15">
      <c r="A948" s="27">
        <v>45861</v>
      </c>
      <c r="B948" s="10" t="s">
        <v>3308</v>
      </c>
      <c r="C948" s="10" t="s">
        <v>3309</v>
      </c>
      <c r="D948" s="10" t="s">
        <v>3310</v>
      </c>
      <c r="E948" s="27">
        <v>45852</v>
      </c>
      <c r="F948" s="27">
        <v>45859</v>
      </c>
      <c r="G948" s="28">
        <v>55562000</v>
      </c>
      <c r="H948" s="10">
        <v>10378</v>
      </c>
      <c r="I948" s="28">
        <v>50</v>
      </c>
      <c r="J948" s="10" t="str">
        <f>IF(A948="","",IFERROR(_xlfn.XLOOKUP(H948,'EV 업데이트'!C:C,'EV 업데이트'!Y:Y),""))</f>
        <v>주식회사 아이엠캐피탈</v>
      </c>
      <c r="K948" s="10" t="str">
        <f>IF(A948="","",IFERROR(_xlfn.XLOOKUP(H948,'EV 업데이트'!C:C,'EV 업데이트'!W:W),""))</f>
        <v>New Model Y RWD</v>
      </c>
      <c r="L948" s="27">
        <f>IF(A948="","",E948+9)</f>
        <v>45861</v>
      </c>
      <c r="M948" s="10" t="str">
        <f>IF(B948="","",_xlfn.XLOOKUP(H948,'EV 업데이트'!C:C,'EV 업데이트'!G:G))</f>
        <v>지급신청(출고)</v>
      </c>
      <c r="N948" s="10" t="s">
        <v>247</v>
      </c>
      <c r="O948" s="10" t="s">
        <v>587</v>
      </c>
    </row>
    <row r="949" spans="1:15">
      <c r="A949" s="27">
        <v>45861</v>
      </c>
      <c r="B949" s="10" t="s">
        <v>3311</v>
      </c>
      <c r="C949" s="10" t="s">
        <v>3312</v>
      </c>
      <c r="D949" s="10" t="s">
        <v>3313</v>
      </c>
      <c r="E949" s="27">
        <v>45852</v>
      </c>
      <c r="F949" s="27">
        <v>45859</v>
      </c>
      <c r="G949" s="28">
        <v>55562000</v>
      </c>
      <c r="H949" s="10">
        <v>10378</v>
      </c>
      <c r="I949" s="28">
        <v>50</v>
      </c>
      <c r="J949" s="10" t="str">
        <f>IF(A949="","",IFERROR(_xlfn.XLOOKUP(H949,'EV 업데이트'!C:C,'EV 업데이트'!Y:Y),""))</f>
        <v>주식회사 아이엠캐피탈</v>
      </c>
      <c r="K949" s="10" t="str">
        <f>IF(A949="","",IFERROR(_xlfn.XLOOKUP(H949,'EV 업데이트'!C:C,'EV 업데이트'!W:W),""))</f>
        <v>New Model Y RWD</v>
      </c>
      <c r="L949" s="27">
        <f>IF(A949="","",E949+9)</f>
        <v>45861</v>
      </c>
      <c r="M949" s="10" t="str">
        <f>IF(B949="","",_xlfn.XLOOKUP(H949,'EV 업데이트'!C:C,'EV 업데이트'!G:G))</f>
        <v>지급신청(출고)</v>
      </c>
      <c r="N949" s="10" t="s">
        <v>247</v>
      </c>
      <c r="O949" s="10" t="s">
        <v>587</v>
      </c>
    </row>
    <row r="950" spans="1:15">
      <c r="A950" s="27">
        <v>45861</v>
      </c>
      <c r="B950" s="10" t="s">
        <v>3314</v>
      </c>
      <c r="C950" s="10" t="s">
        <v>3315</v>
      </c>
      <c r="D950" s="10" t="s">
        <v>3316</v>
      </c>
      <c r="E950" s="27">
        <v>45852</v>
      </c>
      <c r="F950" s="27">
        <v>45859</v>
      </c>
      <c r="G950" s="28">
        <v>55562000</v>
      </c>
      <c r="H950" s="10">
        <v>10378</v>
      </c>
      <c r="I950" s="28">
        <v>50</v>
      </c>
      <c r="J950" s="10" t="str">
        <f>IF(A950="","",IFERROR(_xlfn.XLOOKUP(H950,'EV 업데이트'!C:C,'EV 업데이트'!Y:Y),""))</f>
        <v>주식회사 아이엠캐피탈</v>
      </c>
      <c r="K950" s="10" t="str">
        <f>IF(A950="","",IFERROR(_xlfn.XLOOKUP(H950,'EV 업데이트'!C:C,'EV 업데이트'!W:W),""))</f>
        <v>New Model Y RWD</v>
      </c>
      <c r="L950" s="27">
        <f>IF(A950="","",E950+9)</f>
        <v>45861</v>
      </c>
      <c r="M950" s="10" t="str">
        <f>IF(B950="","",_xlfn.XLOOKUP(H950,'EV 업데이트'!C:C,'EV 업데이트'!G:G))</f>
        <v>지급신청(출고)</v>
      </c>
      <c r="N950" s="10" t="s">
        <v>247</v>
      </c>
      <c r="O950" s="10" t="s">
        <v>587</v>
      </c>
    </row>
    <row r="951" spans="1:15">
      <c r="A951" s="27">
        <v>45861</v>
      </c>
      <c r="B951" s="10" t="s">
        <v>3317</v>
      </c>
      <c r="C951" s="10" t="s">
        <v>3318</v>
      </c>
      <c r="D951" s="10" t="s">
        <v>3319</v>
      </c>
      <c r="E951" s="27">
        <v>45852</v>
      </c>
      <c r="F951" s="27">
        <v>45859</v>
      </c>
      <c r="G951" s="28">
        <v>55562000</v>
      </c>
      <c r="H951" s="10">
        <v>10378</v>
      </c>
      <c r="I951" s="28">
        <v>50</v>
      </c>
      <c r="J951" s="10" t="str">
        <f>IF(A951="","",IFERROR(_xlfn.XLOOKUP(H951,'EV 업데이트'!C:C,'EV 업데이트'!Y:Y),""))</f>
        <v>주식회사 아이엠캐피탈</v>
      </c>
      <c r="K951" s="10" t="str">
        <f>IF(A951="","",IFERROR(_xlfn.XLOOKUP(H951,'EV 업데이트'!C:C,'EV 업데이트'!W:W),""))</f>
        <v>New Model Y RWD</v>
      </c>
      <c r="L951" s="27">
        <f>IF(A951="","",E951+9)</f>
        <v>45861</v>
      </c>
      <c r="M951" s="10" t="str">
        <f>IF(B951="","",_xlfn.XLOOKUP(H951,'EV 업데이트'!C:C,'EV 업데이트'!G:G))</f>
        <v>지급신청(출고)</v>
      </c>
      <c r="N951" s="10" t="s">
        <v>247</v>
      </c>
      <c r="O951" s="10" t="s">
        <v>587</v>
      </c>
    </row>
    <row r="952" spans="1:15">
      <c r="A952" s="27">
        <v>45861</v>
      </c>
      <c r="B952" s="10" t="s">
        <v>3320</v>
      </c>
      <c r="C952" s="10" t="s">
        <v>3321</v>
      </c>
      <c r="D952" s="10" t="s">
        <v>3322</v>
      </c>
      <c r="E952" s="27">
        <v>45852</v>
      </c>
      <c r="F952" s="27">
        <v>45859</v>
      </c>
      <c r="G952" s="28">
        <v>52990000</v>
      </c>
      <c r="H952" s="10">
        <v>10378</v>
      </c>
      <c r="I952" s="28">
        <v>50</v>
      </c>
      <c r="J952" s="10" t="str">
        <f>IF(A952="","",IFERROR(_xlfn.XLOOKUP(H952,'EV 업데이트'!C:C,'EV 업데이트'!Y:Y),""))</f>
        <v>주식회사 아이엠캐피탈</v>
      </c>
      <c r="K952" s="10" t="str">
        <f>IF(A952="","",IFERROR(_xlfn.XLOOKUP(H952,'EV 업데이트'!C:C,'EV 업데이트'!W:W),""))</f>
        <v>New Model Y RWD</v>
      </c>
      <c r="L952" s="27">
        <f>IF(A952="","",E952+9)</f>
        <v>45861</v>
      </c>
      <c r="M952" s="10" t="str">
        <f>IF(B952="","",_xlfn.XLOOKUP(H952,'EV 업데이트'!C:C,'EV 업데이트'!G:G))</f>
        <v>지급신청(출고)</v>
      </c>
      <c r="N952" s="10" t="s">
        <v>247</v>
      </c>
      <c r="O952" s="10" t="s">
        <v>587</v>
      </c>
    </row>
    <row r="953" spans="1:15">
      <c r="A953" s="27">
        <v>45861</v>
      </c>
      <c r="B953" s="10" t="s">
        <v>3323</v>
      </c>
      <c r="C953" s="10" t="s">
        <v>3324</v>
      </c>
      <c r="D953" s="10" t="s">
        <v>3325</v>
      </c>
      <c r="E953" s="27">
        <v>45852</v>
      </c>
      <c r="F953" s="27">
        <v>45859</v>
      </c>
      <c r="G953" s="28">
        <v>52990000</v>
      </c>
      <c r="H953" s="10">
        <v>10378</v>
      </c>
      <c r="I953" s="28">
        <v>50</v>
      </c>
      <c r="J953" s="10" t="str">
        <f>IF(A953="","",IFERROR(_xlfn.XLOOKUP(H953,'EV 업데이트'!C:C,'EV 업데이트'!Y:Y),""))</f>
        <v>주식회사 아이엠캐피탈</v>
      </c>
      <c r="K953" s="10" t="str">
        <f>IF(A953="","",IFERROR(_xlfn.XLOOKUP(H953,'EV 업데이트'!C:C,'EV 업데이트'!W:W),""))</f>
        <v>New Model Y RWD</v>
      </c>
      <c r="L953" s="27">
        <f>IF(A953="","",E953+9)</f>
        <v>45861</v>
      </c>
      <c r="M953" s="10" t="str">
        <f>IF(B953="","",_xlfn.XLOOKUP(H953,'EV 업데이트'!C:C,'EV 업데이트'!G:G))</f>
        <v>지급신청(출고)</v>
      </c>
      <c r="N953" s="10" t="s">
        <v>247</v>
      </c>
      <c r="O953" s="10" t="s">
        <v>587</v>
      </c>
    </row>
    <row r="954" spans="1:15">
      <c r="A954" s="27">
        <v>45861</v>
      </c>
      <c r="B954" s="10" t="s">
        <v>3326</v>
      </c>
      <c r="C954" s="10" t="s">
        <v>3327</v>
      </c>
      <c r="D954" s="10" t="s">
        <v>3328</v>
      </c>
      <c r="E954" s="27">
        <v>45852</v>
      </c>
      <c r="F954" s="27">
        <v>45860</v>
      </c>
      <c r="G954" s="28">
        <v>52990000</v>
      </c>
      <c r="H954" s="10">
        <v>10378</v>
      </c>
      <c r="I954" s="28">
        <v>50</v>
      </c>
      <c r="J954" s="10" t="str">
        <f>IF(A954="","",IFERROR(_xlfn.XLOOKUP(H954,'EV 업데이트'!C:C,'EV 업데이트'!Y:Y),""))</f>
        <v>주식회사 아이엠캐피탈</v>
      </c>
      <c r="K954" s="10" t="str">
        <f>IF(A954="","",IFERROR(_xlfn.XLOOKUP(H954,'EV 업데이트'!C:C,'EV 업데이트'!W:W),""))</f>
        <v>New Model Y RWD</v>
      </c>
      <c r="L954" s="27">
        <f>IF(A954="","",E954+9)</f>
        <v>45861</v>
      </c>
      <c r="M954" s="10" t="str">
        <f>IF(B954="","",_xlfn.XLOOKUP(H954,'EV 업데이트'!C:C,'EV 업데이트'!G:G))</f>
        <v>지급신청(출고)</v>
      </c>
      <c r="N954" s="10" t="s">
        <v>247</v>
      </c>
      <c r="O954" s="10" t="s">
        <v>587</v>
      </c>
    </row>
    <row r="955" spans="1:15">
      <c r="A955" s="27">
        <v>45861</v>
      </c>
      <c r="B955" s="10" t="s">
        <v>3329</v>
      </c>
      <c r="C955" s="10" t="s">
        <v>3330</v>
      </c>
      <c r="D955" s="10" t="s">
        <v>3331</v>
      </c>
      <c r="E955" s="27">
        <v>45852</v>
      </c>
      <c r="F955" s="27">
        <v>45860</v>
      </c>
      <c r="G955" s="28">
        <v>52990000</v>
      </c>
      <c r="H955" s="10">
        <v>10378</v>
      </c>
      <c r="I955" s="28">
        <v>50</v>
      </c>
      <c r="J955" s="10" t="str">
        <f>IF(A955="","",IFERROR(_xlfn.XLOOKUP(H955,'EV 업데이트'!C:C,'EV 업데이트'!Y:Y),""))</f>
        <v>주식회사 아이엠캐피탈</v>
      </c>
      <c r="K955" s="10" t="str">
        <f>IF(A955="","",IFERROR(_xlfn.XLOOKUP(H955,'EV 업데이트'!C:C,'EV 업데이트'!W:W),""))</f>
        <v>New Model Y RWD</v>
      </c>
      <c r="L955" s="27">
        <f>IF(A955="","",E955+9)</f>
        <v>45861</v>
      </c>
      <c r="M955" s="10" t="str">
        <f>IF(B955="","",_xlfn.XLOOKUP(H955,'EV 업데이트'!C:C,'EV 업데이트'!G:G))</f>
        <v>지급신청(출고)</v>
      </c>
      <c r="N955" s="10" t="s">
        <v>247</v>
      </c>
      <c r="O955" s="10" t="s">
        <v>587</v>
      </c>
    </row>
    <row r="956" spans="1:15">
      <c r="A956" s="27">
        <v>45861</v>
      </c>
      <c r="B956" s="10" t="s">
        <v>3332</v>
      </c>
      <c r="C956" s="10" t="s">
        <v>3333</v>
      </c>
      <c r="D956" s="10" t="s">
        <v>3334</v>
      </c>
      <c r="E956" s="27">
        <v>45852</v>
      </c>
      <c r="F956" s="27">
        <v>45860</v>
      </c>
      <c r="G956" s="28">
        <v>52990000</v>
      </c>
      <c r="H956" s="10">
        <v>10378</v>
      </c>
      <c r="I956" s="28">
        <v>50</v>
      </c>
      <c r="J956" s="10" t="str">
        <f>IF(A956="","",IFERROR(_xlfn.XLOOKUP(H956,'EV 업데이트'!C:C,'EV 업데이트'!Y:Y),""))</f>
        <v>주식회사 아이엠캐피탈</v>
      </c>
      <c r="K956" s="10" t="str">
        <f>IF(A956="","",IFERROR(_xlfn.XLOOKUP(H956,'EV 업데이트'!C:C,'EV 업데이트'!W:W),""))</f>
        <v>New Model Y RWD</v>
      </c>
      <c r="L956" s="27">
        <f>IF(A956="","",E956+9)</f>
        <v>45861</v>
      </c>
      <c r="M956" s="10" t="str">
        <f>IF(B956="","",_xlfn.XLOOKUP(H956,'EV 업데이트'!C:C,'EV 업데이트'!G:G))</f>
        <v>지급신청(출고)</v>
      </c>
      <c r="N956" s="10" t="s">
        <v>247</v>
      </c>
      <c r="O956" s="10" t="s">
        <v>587</v>
      </c>
    </row>
    <row r="957" spans="1:15">
      <c r="A957" s="27">
        <v>45861</v>
      </c>
      <c r="B957" s="10" t="s">
        <v>3335</v>
      </c>
      <c r="C957" s="10" t="s">
        <v>3336</v>
      </c>
      <c r="D957" s="10" t="s">
        <v>3337</v>
      </c>
      <c r="E957" s="27">
        <v>45852</v>
      </c>
      <c r="F957" s="27">
        <v>45860</v>
      </c>
      <c r="G957" s="28">
        <v>52990000</v>
      </c>
      <c r="H957" s="10">
        <v>10378</v>
      </c>
      <c r="I957" s="28">
        <v>50</v>
      </c>
      <c r="J957" s="10" t="str">
        <f>IF(A957="","",IFERROR(_xlfn.XLOOKUP(H957,'EV 업데이트'!C:C,'EV 업데이트'!Y:Y),""))</f>
        <v>주식회사 아이엠캐피탈</v>
      </c>
      <c r="K957" s="10" t="str">
        <f>IF(A957="","",IFERROR(_xlfn.XLOOKUP(H957,'EV 업데이트'!C:C,'EV 업데이트'!W:W),""))</f>
        <v>New Model Y RWD</v>
      </c>
      <c r="L957" s="27">
        <f>IF(A957="","",E957+9)</f>
        <v>45861</v>
      </c>
      <c r="M957" s="10" t="str">
        <f>IF(B957="","",_xlfn.XLOOKUP(H957,'EV 업데이트'!C:C,'EV 업데이트'!G:G))</f>
        <v>지급신청(출고)</v>
      </c>
      <c r="N957" s="10" t="s">
        <v>247</v>
      </c>
      <c r="O957" s="10" t="s">
        <v>587</v>
      </c>
    </row>
    <row r="958" spans="1:15">
      <c r="A958" s="27">
        <v>45861</v>
      </c>
      <c r="B958" s="10" t="s">
        <v>3338</v>
      </c>
      <c r="C958" s="10" t="s">
        <v>3339</v>
      </c>
      <c r="D958" s="10" t="s">
        <v>3340</v>
      </c>
      <c r="E958" s="27">
        <v>45852</v>
      </c>
      <c r="F958" s="27">
        <v>45860</v>
      </c>
      <c r="G958" s="28">
        <v>52990000</v>
      </c>
      <c r="H958" s="10">
        <v>10378</v>
      </c>
      <c r="I958" s="28">
        <v>50</v>
      </c>
      <c r="J958" s="10" t="str">
        <f>IF(A958="","",IFERROR(_xlfn.XLOOKUP(H958,'EV 업데이트'!C:C,'EV 업데이트'!Y:Y),""))</f>
        <v>주식회사 아이엠캐피탈</v>
      </c>
      <c r="K958" s="10" t="str">
        <f>IF(A958="","",IFERROR(_xlfn.XLOOKUP(H958,'EV 업데이트'!C:C,'EV 업데이트'!W:W),""))</f>
        <v>New Model Y RWD</v>
      </c>
      <c r="L958" s="27">
        <f>IF(A958="","",E958+9)</f>
        <v>45861</v>
      </c>
      <c r="M958" s="10" t="str">
        <f>IF(B958="","",_xlfn.XLOOKUP(H958,'EV 업데이트'!C:C,'EV 업데이트'!G:G))</f>
        <v>지급신청(출고)</v>
      </c>
      <c r="N958" s="10" t="s">
        <v>247</v>
      </c>
      <c r="O958" s="10" t="s">
        <v>587</v>
      </c>
    </row>
    <row r="959" spans="1:15">
      <c r="A959" s="27">
        <v>45861</v>
      </c>
      <c r="B959" s="10" t="s">
        <v>3341</v>
      </c>
      <c r="C959" s="10" t="s">
        <v>3342</v>
      </c>
      <c r="D959" s="10" t="s">
        <v>3343</v>
      </c>
      <c r="E959" s="27">
        <v>45852</v>
      </c>
      <c r="F959" s="27">
        <v>45860</v>
      </c>
      <c r="G959" s="28">
        <v>52990000</v>
      </c>
      <c r="H959" s="10">
        <v>10378</v>
      </c>
      <c r="I959" s="28">
        <v>50</v>
      </c>
      <c r="J959" s="10" t="str">
        <f>IF(A959="","",IFERROR(_xlfn.XLOOKUP(H959,'EV 업데이트'!C:C,'EV 업데이트'!Y:Y),""))</f>
        <v>주식회사 아이엠캐피탈</v>
      </c>
      <c r="K959" s="10" t="str">
        <f>IF(A959="","",IFERROR(_xlfn.XLOOKUP(H959,'EV 업데이트'!C:C,'EV 업데이트'!W:W),""))</f>
        <v>New Model Y RWD</v>
      </c>
      <c r="L959" s="27">
        <f>IF(A959="","",E959+9)</f>
        <v>45861</v>
      </c>
      <c r="M959" s="10" t="str">
        <f>IF(B959="","",_xlfn.XLOOKUP(H959,'EV 업데이트'!C:C,'EV 업데이트'!G:G))</f>
        <v>지급신청(출고)</v>
      </c>
      <c r="N959" s="10" t="s">
        <v>247</v>
      </c>
      <c r="O959" s="10" t="s">
        <v>587</v>
      </c>
    </row>
    <row r="960" spans="1:15">
      <c r="A960" s="27">
        <v>45861</v>
      </c>
      <c r="B960" s="10" t="s">
        <v>3344</v>
      </c>
      <c r="C960" s="10" t="s">
        <v>3345</v>
      </c>
      <c r="D960" s="10" t="s">
        <v>3346</v>
      </c>
      <c r="E960" s="27">
        <v>45852</v>
      </c>
      <c r="F960" s="27">
        <v>45860</v>
      </c>
      <c r="G960" s="28">
        <v>52990000</v>
      </c>
      <c r="H960" s="10">
        <v>10378</v>
      </c>
      <c r="I960" s="28">
        <v>50</v>
      </c>
      <c r="J960" s="10" t="str">
        <f>IF(A960="","",IFERROR(_xlfn.XLOOKUP(H960,'EV 업데이트'!C:C,'EV 업데이트'!Y:Y),""))</f>
        <v>주식회사 아이엠캐피탈</v>
      </c>
      <c r="K960" s="10" t="str">
        <f>IF(A960="","",IFERROR(_xlfn.XLOOKUP(H960,'EV 업데이트'!C:C,'EV 업데이트'!W:W),""))</f>
        <v>New Model Y RWD</v>
      </c>
      <c r="L960" s="27">
        <f>IF(A960="","",E960+9)</f>
        <v>45861</v>
      </c>
      <c r="M960" s="10" t="str">
        <f>IF(B960="","",_xlfn.XLOOKUP(H960,'EV 업데이트'!C:C,'EV 업데이트'!G:G))</f>
        <v>지급신청(출고)</v>
      </c>
      <c r="N960" s="10" t="s">
        <v>247</v>
      </c>
      <c r="O960" s="10" t="s">
        <v>587</v>
      </c>
    </row>
    <row r="961" spans="1:15">
      <c r="A961" s="27">
        <v>45861</v>
      </c>
      <c r="B961" s="10" t="s">
        <v>3347</v>
      </c>
      <c r="C961" s="10" t="s">
        <v>3348</v>
      </c>
      <c r="D961" s="10" t="s">
        <v>3349</v>
      </c>
      <c r="E961" s="27">
        <v>45852</v>
      </c>
      <c r="F961" s="27">
        <v>45860</v>
      </c>
      <c r="G961" s="28">
        <v>52990000</v>
      </c>
      <c r="H961" s="10">
        <v>10378</v>
      </c>
      <c r="I961" s="28">
        <v>50</v>
      </c>
      <c r="J961" s="10" t="str">
        <f>IF(A961="","",IFERROR(_xlfn.XLOOKUP(H961,'EV 업데이트'!C:C,'EV 업데이트'!Y:Y),""))</f>
        <v>주식회사 아이엠캐피탈</v>
      </c>
      <c r="K961" s="10" t="str">
        <f>IF(A961="","",IFERROR(_xlfn.XLOOKUP(H961,'EV 업데이트'!C:C,'EV 업데이트'!W:W),""))</f>
        <v>New Model Y RWD</v>
      </c>
      <c r="L961" s="27">
        <f>IF(A961="","",E961+9)</f>
        <v>45861</v>
      </c>
      <c r="M961" s="10" t="str">
        <f>IF(B961="","",_xlfn.XLOOKUP(H961,'EV 업데이트'!C:C,'EV 업데이트'!G:G))</f>
        <v>지급신청(출고)</v>
      </c>
      <c r="N961" s="10" t="s">
        <v>247</v>
      </c>
      <c r="O961" s="10" t="s">
        <v>587</v>
      </c>
    </row>
    <row r="962" spans="1:15">
      <c r="A962" s="27">
        <v>45861</v>
      </c>
      <c r="B962" s="10" t="s">
        <v>3350</v>
      </c>
      <c r="C962" s="10" t="s">
        <v>3351</v>
      </c>
      <c r="D962" s="10" t="s">
        <v>3352</v>
      </c>
      <c r="E962" s="27">
        <v>45852</v>
      </c>
      <c r="F962" s="27">
        <v>45859</v>
      </c>
      <c r="G962" s="28">
        <v>52990000</v>
      </c>
      <c r="H962" s="10">
        <v>10378</v>
      </c>
      <c r="I962" s="28">
        <v>50</v>
      </c>
      <c r="J962" s="10" t="str">
        <f>IF(A962="","",IFERROR(_xlfn.XLOOKUP(H962,'EV 업데이트'!C:C,'EV 업데이트'!Y:Y),""))</f>
        <v>주식회사 아이엠캐피탈</v>
      </c>
      <c r="K962" s="10" t="str">
        <f>IF(A962="","",IFERROR(_xlfn.XLOOKUP(H962,'EV 업데이트'!C:C,'EV 업데이트'!W:W),""))</f>
        <v>New Model Y RWD</v>
      </c>
      <c r="L962" s="27">
        <f>IF(A962="","",E962+9)</f>
        <v>45861</v>
      </c>
      <c r="M962" s="10" t="str">
        <f>IF(B962="","",_xlfn.XLOOKUP(H962,'EV 업데이트'!C:C,'EV 업데이트'!G:G))</f>
        <v>지급신청(출고)</v>
      </c>
      <c r="N962" s="10" t="s">
        <v>247</v>
      </c>
      <c r="O962" s="10" t="s">
        <v>587</v>
      </c>
    </row>
    <row r="963" spans="1:15">
      <c r="A963" s="27">
        <v>45861</v>
      </c>
      <c r="B963" s="10" t="s">
        <v>3353</v>
      </c>
      <c r="C963" s="10" t="s">
        <v>3354</v>
      </c>
      <c r="D963" s="10" t="s">
        <v>3355</v>
      </c>
      <c r="E963" s="27">
        <v>45852</v>
      </c>
      <c r="F963" s="27">
        <v>45859</v>
      </c>
      <c r="G963" s="28">
        <v>52990000</v>
      </c>
      <c r="H963" s="10">
        <v>10378</v>
      </c>
      <c r="I963" s="28">
        <v>50</v>
      </c>
      <c r="J963" s="10" t="str">
        <f>IF(A963="","",IFERROR(_xlfn.XLOOKUP(H963,'EV 업데이트'!C:C,'EV 업데이트'!Y:Y),""))</f>
        <v>주식회사 아이엠캐피탈</v>
      </c>
      <c r="K963" s="10" t="str">
        <f>IF(A963="","",IFERROR(_xlfn.XLOOKUP(H963,'EV 업데이트'!C:C,'EV 업데이트'!W:W),""))</f>
        <v>New Model Y RWD</v>
      </c>
      <c r="L963" s="27">
        <f>IF(A963="","",E963+9)</f>
        <v>45861</v>
      </c>
      <c r="M963" s="10" t="str">
        <f>IF(B963="","",_xlfn.XLOOKUP(H963,'EV 업데이트'!C:C,'EV 업데이트'!G:G))</f>
        <v>지급신청(출고)</v>
      </c>
      <c r="N963" s="10" t="s">
        <v>247</v>
      </c>
      <c r="O963" s="10" t="s">
        <v>587</v>
      </c>
    </row>
    <row r="964" spans="1:15">
      <c r="A964" s="27">
        <v>45861</v>
      </c>
      <c r="B964" s="10" t="s">
        <v>3356</v>
      </c>
      <c r="C964" s="10" t="s">
        <v>3357</v>
      </c>
      <c r="D964" s="10" t="s">
        <v>3358</v>
      </c>
      <c r="E964" s="27">
        <v>45852</v>
      </c>
      <c r="F964" s="27">
        <v>45859</v>
      </c>
      <c r="G964" s="28">
        <v>52990000</v>
      </c>
      <c r="H964" s="10">
        <v>10378</v>
      </c>
      <c r="I964" s="28">
        <v>50</v>
      </c>
      <c r="J964" s="10" t="str">
        <f>IF(A964="","",IFERROR(_xlfn.XLOOKUP(H964,'EV 업데이트'!C:C,'EV 업데이트'!Y:Y),""))</f>
        <v>주식회사 아이엠캐피탈</v>
      </c>
      <c r="K964" s="10" t="str">
        <f>IF(A964="","",IFERROR(_xlfn.XLOOKUP(H964,'EV 업데이트'!C:C,'EV 업데이트'!W:W),""))</f>
        <v>New Model Y RWD</v>
      </c>
      <c r="L964" s="27">
        <f>IF(A964="","",E964+9)</f>
        <v>45861</v>
      </c>
      <c r="M964" s="10" t="str">
        <f>IF(B964="","",_xlfn.XLOOKUP(H964,'EV 업데이트'!C:C,'EV 업데이트'!G:G))</f>
        <v>지급신청(출고)</v>
      </c>
      <c r="N964" s="10" t="s">
        <v>247</v>
      </c>
      <c r="O964" s="10" t="s">
        <v>587</v>
      </c>
    </row>
    <row r="965" spans="1:15">
      <c r="A965" s="27">
        <v>45861</v>
      </c>
      <c r="B965" s="10" t="s">
        <v>3359</v>
      </c>
      <c r="C965" s="10" t="s">
        <v>3360</v>
      </c>
      <c r="D965" s="10" t="s">
        <v>3361</v>
      </c>
      <c r="E965" s="27">
        <v>45852</v>
      </c>
      <c r="F965" s="27">
        <v>45859</v>
      </c>
      <c r="G965" s="28">
        <v>52990000</v>
      </c>
      <c r="H965" s="10">
        <v>10378</v>
      </c>
      <c r="I965" s="28">
        <v>50</v>
      </c>
      <c r="J965" s="10" t="str">
        <f>IF(A965="","",IFERROR(_xlfn.XLOOKUP(H965,'EV 업데이트'!C:C,'EV 업데이트'!Y:Y),""))</f>
        <v>주식회사 아이엠캐피탈</v>
      </c>
      <c r="K965" s="10" t="str">
        <f>IF(A965="","",IFERROR(_xlfn.XLOOKUP(H965,'EV 업데이트'!C:C,'EV 업데이트'!W:W),""))</f>
        <v>New Model Y RWD</v>
      </c>
      <c r="L965" s="27">
        <f>IF(A965="","",E965+9)</f>
        <v>45861</v>
      </c>
      <c r="M965" s="10" t="str">
        <f>IF(B965="","",_xlfn.XLOOKUP(H965,'EV 업데이트'!C:C,'EV 업데이트'!G:G))</f>
        <v>지급신청(출고)</v>
      </c>
      <c r="N965" s="10" t="s">
        <v>247</v>
      </c>
      <c r="O965" s="10" t="s">
        <v>587</v>
      </c>
    </row>
    <row r="966" spans="1:15">
      <c r="A966" s="27">
        <v>45861</v>
      </c>
      <c r="B966" s="10" t="s">
        <v>3362</v>
      </c>
      <c r="C966" s="10" t="s">
        <v>3363</v>
      </c>
      <c r="D966" s="10" t="s">
        <v>3364</v>
      </c>
      <c r="E966" s="27">
        <v>45852</v>
      </c>
      <c r="F966" s="27">
        <v>45859</v>
      </c>
      <c r="G966" s="28">
        <v>52990000</v>
      </c>
      <c r="H966" s="10">
        <v>10378</v>
      </c>
      <c r="I966" s="28">
        <v>50</v>
      </c>
      <c r="J966" s="10" t="str">
        <f>IF(A966="","",IFERROR(_xlfn.XLOOKUP(H966,'EV 업데이트'!C:C,'EV 업데이트'!Y:Y),""))</f>
        <v>주식회사 아이엠캐피탈</v>
      </c>
      <c r="K966" s="10" t="str">
        <f>IF(A966="","",IFERROR(_xlfn.XLOOKUP(H966,'EV 업데이트'!C:C,'EV 업데이트'!W:W),""))</f>
        <v>New Model Y RWD</v>
      </c>
      <c r="L966" s="27">
        <f>IF(A966="","",E966+9)</f>
        <v>45861</v>
      </c>
      <c r="M966" s="10" t="str">
        <f>IF(B966="","",_xlfn.XLOOKUP(H966,'EV 업데이트'!C:C,'EV 업데이트'!G:G))</f>
        <v>지급신청(출고)</v>
      </c>
      <c r="N966" s="10" t="s">
        <v>247</v>
      </c>
      <c r="O966" s="10" t="s">
        <v>587</v>
      </c>
    </row>
    <row r="967" spans="1:15">
      <c r="A967" s="27">
        <v>45861</v>
      </c>
      <c r="B967" s="10" t="s">
        <v>3365</v>
      </c>
      <c r="C967" s="10" t="s">
        <v>3366</v>
      </c>
      <c r="D967" s="10" t="s">
        <v>3367</v>
      </c>
      <c r="E967" s="27">
        <v>45852</v>
      </c>
      <c r="F967" s="27">
        <v>45859</v>
      </c>
      <c r="G967" s="28">
        <v>52990000</v>
      </c>
      <c r="H967" s="10">
        <v>10378</v>
      </c>
      <c r="I967" s="28">
        <v>50</v>
      </c>
      <c r="J967" s="10" t="str">
        <f>IF(A967="","",IFERROR(_xlfn.XLOOKUP(H967,'EV 업데이트'!C:C,'EV 업데이트'!Y:Y),""))</f>
        <v>주식회사 아이엠캐피탈</v>
      </c>
      <c r="K967" s="10" t="str">
        <f>IF(A967="","",IFERROR(_xlfn.XLOOKUP(H967,'EV 업데이트'!C:C,'EV 업데이트'!W:W),""))</f>
        <v>New Model Y RWD</v>
      </c>
      <c r="L967" s="27">
        <f>IF(A967="","",E967+9)</f>
        <v>45861</v>
      </c>
      <c r="M967" s="10" t="str">
        <f>IF(B967="","",_xlfn.XLOOKUP(H967,'EV 업데이트'!C:C,'EV 업데이트'!G:G))</f>
        <v>지급신청(출고)</v>
      </c>
      <c r="N967" s="10" t="s">
        <v>247</v>
      </c>
      <c r="O967" s="10" t="s">
        <v>587</v>
      </c>
    </row>
    <row r="968" spans="1:15">
      <c r="A968" s="27">
        <v>45861</v>
      </c>
      <c r="B968" s="10" t="s">
        <v>3368</v>
      </c>
      <c r="C968" s="10" t="s">
        <v>3369</v>
      </c>
      <c r="D968" s="10" t="s">
        <v>3370</v>
      </c>
      <c r="E968" s="27">
        <v>45852</v>
      </c>
      <c r="F968" s="27">
        <v>45859</v>
      </c>
      <c r="G968" s="28">
        <v>52990000</v>
      </c>
      <c r="H968" s="10">
        <v>10378</v>
      </c>
      <c r="I968" s="28">
        <v>50</v>
      </c>
      <c r="J968" s="10" t="str">
        <f>IF(A968="","",IFERROR(_xlfn.XLOOKUP(H968,'EV 업데이트'!C:C,'EV 업데이트'!Y:Y),""))</f>
        <v>주식회사 아이엠캐피탈</v>
      </c>
      <c r="K968" s="10" t="str">
        <f>IF(A968="","",IFERROR(_xlfn.XLOOKUP(H968,'EV 업데이트'!C:C,'EV 업데이트'!W:W),""))</f>
        <v>New Model Y RWD</v>
      </c>
      <c r="L968" s="27">
        <f>IF(A968="","",E968+9)</f>
        <v>45861</v>
      </c>
      <c r="M968" s="10" t="str">
        <f>IF(B968="","",_xlfn.XLOOKUP(H968,'EV 업데이트'!C:C,'EV 업데이트'!G:G))</f>
        <v>지급신청(출고)</v>
      </c>
      <c r="N968" s="10" t="s">
        <v>247</v>
      </c>
      <c r="O968" s="10" t="s">
        <v>587</v>
      </c>
    </row>
    <row r="969" spans="1:15">
      <c r="A969" s="27">
        <v>45861</v>
      </c>
      <c r="B969" s="10" t="s">
        <v>3371</v>
      </c>
      <c r="C969" s="10" t="s">
        <v>3372</v>
      </c>
      <c r="D969" s="10" t="s">
        <v>3373</v>
      </c>
      <c r="E969" s="27">
        <v>45852</v>
      </c>
      <c r="F969" s="27">
        <v>45859</v>
      </c>
      <c r="G969" s="28">
        <v>52990000</v>
      </c>
      <c r="H969" s="10">
        <v>10378</v>
      </c>
      <c r="I969" s="28">
        <v>50</v>
      </c>
      <c r="J969" s="10" t="str">
        <f>IF(A969="","",IFERROR(_xlfn.XLOOKUP(H969,'EV 업데이트'!C:C,'EV 업데이트'!Y:Y),""))</f>
        <v>주식회사 아이엠캐피탈</v>
      </c>
      <c r="K969" s="10" t="str">
        <f>IF(A969="","",IFERROR(_xlfn.XLOOKUP(H969,'EV 업데이트'!C:C,'EV 업데이트'!W:W),""))</f>
        <v>New Model Y RWD</v>
      </c>
      <c r="L969" s="27">
        <f>IF(A969="","",E969+9)</f>
        <v>45861</v>
      </c>
      <c r="M969" s="10" t="str">
        <f>IF(B969="","",_xlfn.XLOOKUP(H969,'EV 업데이트'!C:C,'EV 업데이트'!G:G))</f>
        <v>지급신청(출고)</v>
      </c>
      <c r="N969" s="10" t="s">
        <v>247</v>
      </c>
      <c r="O969" s="10" t="s">
        <v>587</v>
      </c>
    </row>
    <row r="970" spans="1:15">
      <c r="A970" s="27">
        <v>45861</v>
      </c>
      <c r="B970" s="10" t="s">
        <v>3374</v>
      </c>
      <c r="C970" s="10" t="s">
        <v>3375</v>
      </c>
      <c r="D970" s="10" t="s">
        <v>3376</v>
      </c>
      <c r="E970" s="27">
        <v>45852</v>
      </c>
      <c r="F970" s="27">
        <v>45859</v>
      </c>
      <c r="G970" s="28">
        <v>52990000</v>
      </c>
      <c r="H970" s="10">
        <v>10378</v>
      </c>
      <c r="I970" s="28">
        <v>50</v>
      </c>
      <c r="J970" s="10" t="str">
        <f>IF(A970="","",IFERROR(_xlfn.XLOOKUP(H970,'EV 업데이트'!C:C,'EV 업데이트'!Y:Y),""))</f>
        <v>주식회사 아이엠캐피탈</v>
      </c>
      <c r="K970" s="10" t="str">
        <f>IF(A970="","",IFERROR(_xlfn.XLOOKUP(H970,'EV 업데이트'!C:C,'EV 업데이트'!W:W),""))</f>
        <v>New Model Y RWD</v>
      </c>
      <c r="L970" s="27">
        <f>IF(A970="","",E970+9)</f>
        <v>45861</v>
      </c>
      <c r="M970" s="10" t="str">
        <f>IF(B970="","",_xlfn.XLOOKUP(H970,'EV 업데이트'!C:C,'EV 업데이트'!G:G))</f>
        <v>지급신청(출고)</v>
      </c>
      <c r="N970" s="10" t="s">
        <v>247</v>
      </c>
      <c r="O970" s="10" t="s">
        <v>587</v>
      </c>
    </row>
    <row r="971" spans="1:15">
      <c r="A971" s="27">
        <v>45861</v>
      </c>
      <c r="B971" s="10" t="s">
        <v>3377</v>
      </c>
      <c r="C971" s="10" t="s">
        <v>3378</v>
      </c>
      <c r="D971" s="10" t="s">
        <v>3379</v>
      </c>
      <c r="E971" s="27">
        <v>45852</v>
      </c>
      <c r="F971" s="27">
        <v>45859</v>
      </c>
      <c r="G971" s="28">
        <v>52990000</v>
      </c>
      <c r="H971" s="10">
        <v>10378</v>
      </c>
      <c r="I971" s="28">
        <v>50</v>
      </c>
      <c r="J971" s="10" t="str">
        <f>IF(A971="","",IFERROR(_xlfn.XLOOKUP(H971,'EV 업데이트'!C:C,'EV 업데이트'!Y:Y),""))</f>
        <v>주식회사 아이엠캐피탈</v>
      </c>
      <c r="K971" s="10" t="str">
        <f>IF(A971="","",IFERROR(_xlfn.XLOOKUP(H971,'EV 업데이트'!C:C,'EV 업데이트'!W:W),""))</f>
        <v>New Model Y RWD</v>
      </c>
      <c r="L971" s="27">
        <f>IF(A971="","",E971+9)</f>
        <v>45861</v>
      </c>
      <c r="M971" s="10" t="str">
        <f>IF(B971="","",_xlfn.XLOOKUP(H971,'EV 업데이트'!C:C,'EV 업데이트'!G:G))</f>
        <v>지급신청(출고)</v>
      </c>
      <c r="N971" s="10" t="s">
        <v>247</v>
      </c>
      <c r="O971" s="10" t="s">
        <v>587</v>
      </c>
    </row>
    <row r="972" spans="1:15">
      <c r="A972" s="27">
        <v>45861</v>
      </c>
      <c r="B972" s="10" t="s">
        <v>3380</v>
      </c>
      <c r="C972" s="10" t="s">
        <v>3381</v>
      </c>
      <c r="D972" s="10" t="s">
        <v>3382</v>
      </c>
      <c r="E972" s="27">
        <v>45852</v>
      </c>
      <c r="F972" s="27">
        <v>45859</v>
      </c>
      <c r="G972" s="28">
        <v>52990000</v>
      </c>
      <c r="H972" s="10">
        <v>10378</v>
      </c>
      <c r="I972" s="28">
        <v>50</v>
      </c>
      <c r="J972" s="10" t="str">
        <f>IF(A972="","",IFERROR(_xlfn.XLOOKUP(H972,'EV 업데이트'!C:C,'EV 업데이트'!Y:Y),""))</f>
        <v>주식회사 아이엠캐피탈</v>
      </c>
      <c r="K972" s="10" t="str">
        <f>IF(A972="","",IFERROR(_xlfn.XLOOKUP(H972,'EV 업데이트'!C:C,'EV 업데이트'!W:W),""))</f>
        <v>New Model Y RWD</v>
      </c>
      <c r="L972" s="27">
        <f>IF(A972="","",E972+9)</f>
        <v>45861</v>
      </c>
      <c r="M972" s="10" t="str">
        <f>IF(B972="","",_xlfn.XLOOKUP(H972,'EV 업데이트'!C:C,'EV 업데이트'!G:G))</f>
        <v>지급신청(출고)</v>
      </c>
      <c r="N972" s="10" t="s">
        <v>247</v>
      </c>
      <c r="O972" s="10" t="s">
        <v>587</v>
      </c>
    </row>
    <row r="973" spans="1:15">
      <c r="A973" s="27">
        <v>45861</v>
      </c>
      <c r="B973" s="10" t="s">
        <v>3383</v>
      </c>
      <c r="C973" s="10" t="s">
        <v>3384</v>
      </c>
      <c r="D973" s="10" t="s">
        <v>3385</v>
      </c>
      <c r="E973" s="27">
        <v>45852</v>
      </c>
      <c r="F973" s="27">
        <v>45859</v>
      </c>
      <c r="G973" s="28">
        <v>52990000</v>
      </c>
      <c r="H973" s="10">
        <v>10378</v>
      </c>
      <c r="I973" s="28">
        <v>50</v>
      </c>
      <c r="J973" s="10" t="str">
        <f>IF(A973="","",IFERROR(_xlfn.XLOOKUP(H973,'EV 업데이트'!C:C,'EV 업데이트'!Y:Y),""))</f>
        <v>주식회사 아이엠캐피탈</v>
      </c>
      <c r="K973" s="10" t="str">
        <f>IF(A973="","",IFERROR(_xlfn.XLOOKUP(H973,'EV 업데이트'!C:C,'EV 업데이트'!W:W),""))</f>
        <v>New Model Y RWD</v>
      </c>
      <c r="L973" s="27">
        <f>IF(A973="","",E973+9)</f>
        <v>45861</v>
      </c>
      <c r="M973" s="10" t="str">
        <f>IF(B973="","",_xlfn.XLOOKUP(H973,'EV 업데이트'!C:C,'EV 업데이트'!G:G))</f>
        <v>지급신청(출고)</v>
      </c>
      <c r="N973" s="10" t="s">
        <v>247</v>
      </c>
      <c r="O973" s="10" t="s">
        <v>587</v>
      </c>
    </row>
    <row r="974" spans="1:15">
      <c r="A974" s="27">
        <v>45861</v>
      </c>
      <c r="B974" s="10" t="s">
        <v>3386</v>
      </c>
      <c r="C974" s="10" t="s">
        <v>3387</v>
      </c>
      <c r="D974" s="10" t="s">
        <v>3388</v>
      </c>
      <c r="E974" s="27">
        <v>45852</v>
      </c>
      <c r="F974" s="27">
        <v>45859</v>
      </c>
      <c r="G974" s="28">
        <v>52990000</v>
      </c>
      <c r="H974" s="10">
        <v>10378</v>
      </c>
      <c r="I974" s="28">
        <v>50</v>
      </c>
      <c r="J974" s="10" t="str">
        <f>IF(A974="","",IFERROR(_xlfn.XLOOKUP(H974,'EV 업데이트'!C:C,'EV 업데이트'!Y:Y),""))</f>
        <v>주식회사 아이엠캐피탈</v>
      </c>
      <c r="K974" s="10" t="str">
        <f>IF(A974="","",IFERROR(_xlfn.XLOOKUP(H974,'EV 업데이트'!C:C,'EV 업데이트'!W:W),""))</f>
        <v>New Model Y RWD</v>
      </c>
      <c r="L974" s="27">
        <f>IF(A974="","",E974+9)</f>
        <v>45861</v>
      </c>
      <c r="M974" s="10" t="str">
        <f>IF(B974="","",_xlfn.XLOOKUP(H974,'EV 업데이트'!C:C,'EV 업데이트'!G:G))</f>
        <v>지급신청(출고)</v>
      </c>
      <c r="N974" s="10" t="s">
        <v>247</v>
      </c>
      <c r="O974" s="10" t="s">
        <v>587</v>
      </c>
    </row>
    <row r="975" spans="1:15">
      <c r="A975" s="27">
        <v>45861</v>
      </c>
      <c r="B975" s="10" t="s">
        <v>3389</v>
      </c>
      <c r="C975" s="10" t="s">
        <v>3390</v>
      </c>
      <c r="D975" s="10" t="s">
        <v>3391</v>
      </c>
      <c r="E975" s="27">
        <v>45852</v>
      </c>
      <c r="F975" s="27">
        <v>45859</v>
      </c>
      <c r="G975" s="28">
        <v>52990000</v>
      </c>
      <c r="H975" s="10">
        <v>10378</v>
      </c>
      <c r="I975" s="28">
        <v>50</v>
      </c>
      <c r="J975" s="10" t="str">
        <f>IF(A975="","",IFERROR(_xlfn.XLOOKUP(H975,'EV 업데이트'!C:C,'EV 업데이트'!Y:Y),""))</f>
        <v>주식회사 아이엠캐피탈</v>
      </c>
      <c r="K975" s="10" t="str">
        <f>IF(A975="","",IFERROR(_xlfn.XLOOKUP(H975,'EV 업데이트'!C:C,'EV 업데이트'!W:W),""))</f>
        <v>New Model Y RWD</v>
      </c>
      <c r="L975" s="27">
        <f>IF(A975="","",E975+9)</f>
        <v>45861</v>
      </c>
      <c r="M975" s="10" t="str">
        <f>IF(B975="","",_xlfn.XLOOKUP(H975,'EV 업데이트'!C:C,'EV 업데이트'!G:G))</f>
        <v>지급신청(출고)</v>
      </c>
      <c r="N975" s="10" t="s">
        <v>247</v>
      </c>
      <c r="O975" s="10" t="s">
        <v>587</v>
      </c>
    </row>
    <row r="976" spans="1:15">
      <c r="A976" s="27">
        <v>45861</v>
      </c>
      <c r="B976" s="10" t="s">
        <v>3392</v>
      </c>
      <c r="C976" s="10" t="s">
        <v>3393</v>
      </c>
      <c r="D976" s="10" t="s">
        <v>3394</v>
      </c>
      <c r="E976" s="27">
        <v>45852</v>
      </c>
      <c r="F976" s="27">
        <v>45859</v>
      </c>
      <c r="G976" s="28">
        <v>52990000</v>
      </c>
      <c r="H976" s="10">
        <v>10378</v>
      </c>
      <c r="I976" s="28">
        <v>50</v>
      </c>
      <c r="J976" s="10" t="str">
        <f>IF(A976="","",IFERROR(_xlfn.XLOOKUP(H976,'EV 업데이트'!C:C,'EV 업데이트'!Y:Y),""))</f>
        <v>주식회사 아이엠캐피탈</v>
      </c>
      <c r="K976" s="10" t="str">
        <f>IF(A976="","",IFERROR(_xlfn.XLOOKUP(H976,'EV 업데이트'!C:C,'EV 업데이트'!W:W),""))</f>
        <v>New Model Y RWD</v>
      </c>
      <c r="L976" s="27">
        <f>IF(A976="","",E976+9)</f>
        <v>45861</v>
      </c>
      <c r="M976" s="10" t="str">
        <f>IF(B976="","",_xlfn.XLOOKUP(H976,'EV 업데이트'!C:C,'EV 업데이트'!G:G))</f>
        <v>지급신청(출고)</v>
      </c>
      <c r="N976" s="10" t="s">
        <v>247</v>
      </c>
      <c r="O976" s="10" t="s">
        <v>587</v>
      </c>
    </row>
    <row r="977" spans="1:15">
      <c r="A977" s="27">
        <v>45861</v>
      </c>
      <c r="B977" s="10" t="s">
        <v>3395</v>
      </c>
      <c r="C977" s="10" t="s">
        <v>3396</v>
      </c>
      <c r="D977" s="10" t="s">
        <v>3397</v>
      </c>
      <c r="E977" s="27">
        <v>45852</v>
      </c>
      <c r="F977" s="27">
        <v>45859</v>
      </c>
      <c r="G977" s="28">
        <v>54276000</v>
      </c>
      <c r="H977" s="10">
        <v>10379</v>
      </c>
      <c r="I977" s="28">
        <v>11</v>
      </c>
      <c r="J977" s="10" t="str">
        <f>IF(A977="","",IFERROR(_xlfn.XLOOKUP(H977,'EV 업데이트'!C:C,'EV 업데이트'!Y:Y),""))</f>
        <v>주식회사 아이엠캐피탈</v>
      </c>
      <c r="K977" s="10" t="str">
        <f>IF(A977="","",IFERROR(_xlfn.XLOOKUP(H977,'EV 업데이트'!C:C,'EV 업데이트'!W:W),""))</f>
        <v>New Model Y RWD</v>
      </c>
      <c r="L977" s="27">
        <f>IF(A977="","",E977+9)</f>
        <v>45861</v>
      </c>
      <c r="M977" s="10" t="str">
        <f>IF(B977="","",_xlfn.XLOOKUP(H977,'EV 업데이트'!C:C,'EV 업데이트'!G:G))</f>
        <v>지급신청(출고)</v>
      </c>
      <c r="N977" s="10" t="s">
        <v>247</v>
      </c>
      <c r="O977" s="10" t="s">
        <v>587</v>
      </c>
    </row>
    <row r="978" spans="1:15">
      <c r="A978" s="27">
        <v>45861</v>
      </c>
      <c r="B978" s="10" t="s">
        <v>3398</v>
      </c>
      <c r="C978" s="10" t="s">
        <v>3399</v>
      </c>
      <c r="D978" s="10" t="s">
        <v>3400</v>
      </c>
      <c r="E978" s="27">
        <v>45852</v>
      </c>
      <c r="F978" s="27">
        <v>45859</v>
      </c>
      <c r="G978" s="28">
        <v>54276000</v>
      </c>
      <c r="H978" s="10">
        <v>10379</v>
      </c>
      <c r="I978" s="28">
        <v>11</v>
      </c>
      <c r="J978" s="10" t="str">
        <f>IF(A978="","",IFERROR(_xlfn.XLOOKUP(H978,'EV 업데이트'!C:C,'EV 업데이트'!Y:Y),""))</f>
        <v>주식회사 아이엠캐피탈</v>
      </c>
      <c r="K978" s="10" t="str">
        <f>IF(A978="","",IFERROR(_xlfn.XLOOKUP(H978,'EV 업데이트'!C:C,'EV 업데이트'!W:W),""))</f>
        <v>New Model Y RWD</v>
      </c>
      <c r="L978" s="27">
        <f>IF(A978="","",E978+9)</f>
        <v>45861</v>
      </c>
      <c r="M978" s="10" t="str">
        <f>IF(B978="","",_xlfn.XLOOKUP(H978,'EV 업데이트'!C:C,'EV 업데이트'!G:G))</f>
        <v>지급신청(출고)</v>
      </c>
      <c r="N978" s="10" t="s">
        <v>247</v>
      </c>
      <c r="O978" s="10" t="s">
        <v>587</v>
      </c>
    </row>
    <row r="979" spans="1:15">
      <c r="A979" s="27">
        <v>45861</v>
      </c>
      <c r="B979" s="10" t="s">
        <v>3401</v>
      </c>
      <c r="C979" s="10" t="s">
        <v>3402</v>
      </c>
      <c r="D979" s="10" t="s">
        <v>3403</v>
      </c>
      <c r="E979" s="27">
        <v>45852</v>
      </c>
      <c r="F979" s="27">
        <v>45859</v>
      </c>
      <c r="G979" s="28">
        <v>54276000</v>
      </c>
      <c r="H979" s="10">
        <v>10379</v>
      </c>
      <c r="I979" s="28">
        <v>11</v>
      </c>
      <c r="J979" s="10" t="str">
        <f>IF(A979="","",IFERROR(_xlfn.XLOOKUP(H979,'EV 업데이트'!C:C,'EV 업데이트'!Y:Y),""))</f>
        <v>주식회사 아이엠캐피탈</v>
      </c>
      <c r="K979" s="10" t="str">
        <f>IF(A979="","",IFERROR(_xlfn.XLOOKUP(H979,'EV 업데이트'!C:C,'EV 업데이트'!W:W),""))</f>
        <v>New Model Y RWD</v>
      </c>
      <c r="L979" s="27">
        <f>IF(A979="","",E979+9)</f>
        <v>45861</v>
      </c>
      <c r="M979" s="10" t="str">
        <f>IF(B979="","",_xlfn.XLOOKUP(H979,'EV 업데이트'!C:C,'EV 업데이트'!G:G))</f>
        <v>지급신청(출고)</v>
      </c>
      <c r="N979" s="10" t="s">
        <v>247</v>
      </c>
      <c r="O979" s="10" t="s">
        <v>587</v>
      </c>
    </row>
    <row r="980" spans="1:15">
      <c r="A980" s="27">
        <v>45861</v>
      </c>
      <c r="B980" s="10" t="s">
        <v>3404</v>
      </c>
      <c r="C980" s="10" t="s">
        <v>3405</v>
      </c>
      <c r="D980" s="10" t="s">
        <v>3406</v>
      </c>
      <c r="E980" s="27">
        <v>45852</v>
      </c>
      <c r="F980" s="27">
        <v>45859</v>
      </c>
      <c r="G980" s="28">
        <v>54276000</v>
      </c>
      <c r="H980" s="10">
        <v>10379</v>
      </c>
      <c r="I980" s="28">
        <v>11</v>
      </c>
      <c r="J980" s="10" t="str">
        <f>IF(A980="","",IFERROR(_xlfn.XLOOKUP(H980,'EV 업데이트'!C:C,'EV 업데이트'!Y:Y),""))</f>
        <v>주식회사 아이엠캐피탈</v>
      </c>
      <c r="K980" s="10" t="str">
        <f>IF(A980="","",IFERROR(_xlfn.XLOOKUP(H980,'EV 업데이트'!C:C,'EV 업데이트'!W:W),""))</f>
        <v>New Model Y RWD</v>
      </c>
      <c r="L980" s="27">
        <f>IF(A980="","",E980+9)</f>
        <v>45861</v>
      </c>
      <c r="M980" s="10" t="str">
        <f>IF(B980="","",_xlfn.XLOOKUP(H980,'EV 업데이트'!C:C,'EV 업데이트'!G:G))</f>
        <v>지급신청(출고)</v>
      </c>
      <c r="N980" s="10" t="s">
        <v>247</v>
      </c>
      <c r="O980" s="10" t="s">
        <v>587</v>
      </c>
    </row>
    <row r="981" spans="1:15">
      <c r="A981" s="27">
        <v>45861</v>
      </c>
      <c r="B981" s="10" t="s">
        <v>3407</v>
      </c>
      <c r="C981" s="10" t="s">
        <v>3408</v>
      </c>
      <c r="D981" s="10" t="s">
        <v>3409</v>
      </c>
      <c r="E981" s="27">
        <v>45852</v>
      </c>
      <c r="F981" s="27">
        <v>45859</v>
      </c>
      <c r="G981" s="28">
        <v>54276000</v>
      </c>
      <c r="H981" s="10">
        <v>10379</v>
      </c>
      <c r="I981" s="28">
        <v>11</v>
      </c>
      <c r="J981" s="10" t="str">
        <f>IF(A981="","",IFERROR(_xlfn.XLOOKUP(H981,'EV 업데이트'!C:C,'EV 업데이트'!Y:Y),""))</f>
        <v>주식회사 아이엠캐피탈</v>
      </c>
      <c r="K981" s="10" t="str">
        <f>IF(A981="","",IFERROR(_xlfn.XLOOKUP(H981,'EV 업데이트'!C:C,'EV 업데이트'!W:W),""))</f>
        <v>New Model Y RWD</v>
      </c>
      <c r="L981" s="27">
        <f>IF(A981="","",E981+9)</f>
        <v>45861</v>
      </c>
      <c r="M981" s="10" t="str">
        <f>IF(B981="","",_xlfn.XLOOKUP(H981,'EV 업데이트'!C:C,'EV 업데이트'!G:G))</f>
        <v>지급신청(출고)</v>
      </c>
      <c r="N981" s="10" t="s">
        <v>247</v>
      </c>
      <c r="O981" s="10" t="s">
        <v>587</v>
      </c>
    </row>
    <row r="982" spans="1:15">
      <c r="A982" s="27">
        <v>45861</v>
      </c>
      <c r="B982" s="10" t="s">
        <v>3410</v>
      </c>
      <c r="C982" s="10" t="s">
        <v>3411</v>
      </c>
      <c r="D982" s="10" t="s">
        <v>3412</v>
      </c>
      <c r="E982" s="27">
        <v>45852</v>
      </c>
      <c r="F982" s="27">
        <v>45859</v>
      </c>
      <c r="G982" s="28">
        <v>54276000</v>
      </c>
      <c r="H982" s="10">
        <v>10379</v>
      </c>
      <c r="I982" s="28">
        <v>11</v>
      </c>
      <c r="J982" s="10" t="str">
        <f>IF(A982="","",IFERROR(_xlfn.XLOOKUP(H982,'EV 업데이트'!C:C,'EV 업데이트'!Y:Y),""))</f>
        <v>주식회사 아이엠캐피탈</v>
      </c>
      <c r="K982" s="10" t="str">
        <f>IF(A982="","",IFERROR(_xlfn.XLOOKUP(H982,'EV 업데이트'!C:C,'EV 업데이트'!W:W),""))</f>
        <v>New Model Y RWD</v>
      </c>
      <c r="L982" s="27">
        <f>IF(A982="","",E982+9)</f>
        <v>45861</v>
      </c>
      <c r="M982" s="10" t="str">
        <f>IF(B982="","",_xlfn.XLOOKUP(H982,'EV 업데이트'!C:C,'EV 업데이트'!G:G))</f>
        <v>지급신청(출고)</v>
      </c>
      <c r="N982" s="10" t="s">
        <v>247</v>
      </c>
      <c r="O982" s="10" t="s">
        <v>587</v>
      </c>
    </row>
    <row r="983" spans="1:15">
      <c r="A983" s="27">
        <v>45861</v>
      </c>
      <c r="B983" s="10" t="s">
        <v>3413</v>
      </c>
      <c r="C983" s="10" t="s">
        <v>3414</v>
      </c>
      <c r="D983" s="10" t="s">
        <v>3415</v>
      </c>
      <c r="E983" s="27">
        <v>45852</v>
      </c>
      <c r="F983" s="27">
        <v>45859</v>
      </c>
      <c r="G983" s="28">
        <v>54276000</v>
      </c>
      <c r="H983" s="10">
        <v>10379</v>
      </c>
      <c r="I983" s="28">
        <v>11</v>
      </c>
      <c r="J983" s="10" t="str">
        <f>IF(A983="","",IFERROR(_xlfn.XLOOKUP(H983,'EV 업데이트'!C:C,'EV 업데이트'!Y:Y),""))</f>
        <v>주식회사 아이엠캐피탈</v>
      </c>
      <c r="K983" s="10" t="str">
        <f>IF(A983="","",IFERROR(_xlfn.XLOOKUP(H983,'EV 업데이트'!C:C,'EV 업데이트'!W:W),""))</f>
        <v>New Model Y RWD</v>
      </c>
      <c r="L983" s="27">
        <f>IF(A983="","",E983+9)</f>
        <v>45861</v>
      </c>
      <c r="M983" s="10" t="str">
        <f>IF(B983="","",_xlfn.XLOOKUP(H983,'EV 업데이트'!C:C,'EV 업데이트'!G:G))</f>
        <v>지급신청(출고)</v>
      </c>
      <c r="N983" s="10" t="s">
        <v>247</v>
      </c>
      <c r="O983" s="10" t="s">
        <v>587</v>
      </c>
    </row>
    <row r="984" spans="1:15">
      <c r="A984" s="27">
        <v>45861</v>
      </c>
      <c r="B984" s="10" t="s">
        <v>3416</v>
      </c>
      <c r="C984" s="10" t="s">
        <v>3417</v>
      </c>
      <c r="D984" s="10" t="s">
        <v>3418</v>
      </c>
      <c r="E984" s="27">
        <v>45852</v>
      </c>
      <c r="F984" s="27">
        <v>45859</v>
      </c>
      <c r="G984" s="28">
        <v>54276000</v>
      </c>
      <c r="H984" s="10">
        <v>10379</v>
      </c>
      <c r="I984" s="28">
        <v>11</v>
      </c>
      <c r="J984" s="10" t="str">
        <f>IF(A984="","",IFERROR(_xlfn.XLOOKUP(H984,'EV 업데이트'!C:C,'EV 업데이트'!Y:Y),""))</f>
        <v>주식회사 아이엠캐피탈</v>
      </c>
      <c r="K984" s="10" t="str">
        <f>IF(A984="","",IFERROR(_xlfn.XLOOKUP(H984,'EV 업데이트'!C:C,'EV 업데이트'!W:W),""))</f>
        <v>New Model Y RWD</v>
      </c>
      <c r="L984" s="27">
        <f>IF(A984="","",E984+9)</f>
        <v>45861</v>
      </c>
      <c r="M984" s="10" t="str">
        <f>IF(B984="","",_xlfn.XLOOKUP(H984,'EV 업데이트'!C:C,'EV 업데이트'!G:G))</f>
        <v>지급신청(출고)</v>
      </c>
      <c r="N984" s="10" t="s">
        <v>247</v>
      </c>
      <c r="O984" s="10" t="s">
        <v>587</v>
      </c>
    </row>
    <row r="985" spans="1:15">
      <c r="A985" s="27">
        <v>45861</v>
      </c>
      <c r="B985" s="10" t="s">
        <v>3419</v>
      </c>
      <c r="C985" s="10" t="s">
        <v>3420</v>
      </c>
      <c r="D985" s="10" t="s">
        <v>3421</v>
      </c>
      <c r="E985" s="27">
        <v>45852</v>
      </c>
      <c r="F985" s="27">
        <v>45859</v>
      </c>
      <c r="G985" s="28">
        <v>54276000</v>
      </c>
      <c r="H985" s="10">
        <v>10379</v>
      </c>
      <c r="I985" s="28">
        <v>11</v>
      </c>
      <c r="J985" s="10" t="str">
        <f>IF(A985="","",IFERROR(_xlfn.XLOOKUP(H985,'EV 업데이트'!C:C,'EV 업데이트'!Y:Y),""))</f>
        <v>주식회사 아이엠캐피탈</v>
      </c>
      <c r="K985" s="10" t="str">
        <f>IF(A985="","",IFERROR(_xlfn.XLOOKUP(H985,'EV 업데이트'!C:C,'EV 업데이트'!W:W),""))</f>
        <v>New Model Y RWD</v>
      </c>
      <c r="L985" s="27">
        <f>IF(A985="","",E985+9)</f>
        <v>45861</v>
      </c>
      <c r="M985" s="10" t="str">
        <f>IF(B985="","",_xlfn.XLOOKUP(H985,'EV 업데이트'!C:C,'EV 업데이트'!G:G))</f>
        <v>지급신청(출고)</v>
      </c>
      <c r="N985" s="10" t="s">
        <v>247</v>
      </c>
      <c r="O985" s="10" t="s">
        <v>587</v>
      </c>
    </row>
    <row r="986" spans="1:15">
      <c r="A986" s="27">
        <v>45861</v>
      </c>
      <c r="B986" s="10" t="s">
        <v>3422</v>
      </c>
      <c r="C986" s="10" t="s">
        <v>3423</v>
      </c>
      <c r="D986" s="10" t="s">
        <v>3424</v>
      </c>
      <c r="E986" s="27">
        <v>45852</v>
      </c>
      <c r="F986" s="27">
        <v>45859</v>
      </c>
      <c r="G986" s="28">
        <v>54276000</v>
      </c>
      <c r="H986" s="10">
        <v>10379</v>
      </c>
      <c r="I986" s="28">
        <v>11</v>
      </c>
      <c r="J986" s="10" t="str">
        <f>IF(A986="","",IFERROR(_xlfn.XLOOKUP(H986,'EV 업데이트'!C:C,'EV 업데이트'!Y:Y),""))</f>
        <v>주식회사 아이엠캐피탈</v>
      </c>
      <c r="K986" s="10" t="str">
        <f>IF(A986="","",IFERROR(_xlfn.XLOOKUP(H986,'EV 업데이트'!C:C,'EV 업데이트'!W:W),""))</f>
        <v>New Model Y RWD</v>
      </c>
      <c r="L986" s="27">
        <f>IF(A986="","",E986+9)</f>
        <v>45861</v>
      </c>
      <c r="M986" s="10" t="str">
        <f>IF(B986="","",_xlfn.XLOOKUP(H986,'EV 업데이트'!C:C,'EV 업데이트'!G:G))</f>
        <v>지급신청(출고)</v>
      </c>
      <c r="N986" s="10" t="s">
        <v>247</v>
      </c>
      <c r="O986" s="10" t="s">
        <v>587</v>
      </c>
    </row>
    <row r="987" spans="1:15">
      <c r="A987" s="27">
        <v>45861</v>
      </c>
      <c r="B987" s="10" t="s">
        <v>3425</v>
      </c>
      <c r="C987" s="10" t="s">
        <v>3426</v>
      </c>
      <c r="D987" s="10" t="s">
        <v>3427</v>
      </c>
      <c r="E987" s="27">
        <v>45852</v>
      </c>
      <c r="F987" s="27">
        <v>45859</v>
      </c>
      <c r="G987" s="28">
        <v>54276000</v>
      </c>
      <c r="H987" s="10">
        <v>10379</v>
      </c>
      <c r="I987" s="28">
        <v>11</v>
      </c>
      <c r="J987" s="10" t="str">
        <f>IF(A987="","",IFERROR(_xlfn.XLOOKUP(H987,'EV 업데이트'!C:C,'EV 업데이트'!Y:Y),""))</f>
        <v>주식회사 아이엠캐피탈</v>
      </c>
      <c r="K987" s="10" t="str">
        <f>IF(A987="","",IFERROR(_xlfn.XLOOKUP(H987,'EV 업데이트'!C:C,'EV 업데이트'!W:W),""))</f>
        <v>New Model Y RWD</v>
      </c>
      <c r="L987" s="27">
        <f>IF(A987="","",E987+9)</f>
        <v>45861</v>
      </c>
      <c r="M987" s="10" t="str">
        <f>IF(B987="","",_xlfn.XLOOKUP(H987,'EV 업데이트'!C:C,'EV 업데이트'!G:G))</f>
        <v>지급신청(출고)</v>
      </c>
      <c r="N987" s="10" t="s">
        <v>247</v>
      </c>
      <c r="O987" s="10" t="s">
        <v>587</v>
      </c>
    </row>
    <row r="988" spans="1:15">
      <c r="A988" s="27">
        <v>45861</v>
      </c>
      <c r="B988" s="10" t="s">
        <v>3428</v>
      </c>
      <c r="C988" s="10" t="s">
        <v>3429</v>
      </c>
      <c r="D988" s="10" t="s">
        <v>3430</v>
      </c>
      <c r="E988" s="27">
        <v>45852</v>
      </c>
      <c r="F988" s="27">
        <v>45859</v>
      </c>
      <c r="G988" s="28">
        <v>54276000</v>
      </c>
      <c r="H988" s="10">
        <v>10377</v>
      </c>
      <c r="I988" s="28">
        <v>45</v>
      </c>
      <c r="J988" s="10" t="str">
        <f>IF(A988="","",IFERROR(_xlfn.XLOOKUP(H988,'EV 업데이트'!C:C,'EV 업데이트'!Y:Y),""))</f>
        <v>주식회사 아이엠캐피탈</v>
      </c>
      <c r="K988" s="10" t="str">
        <f>IF(A988="","",IFERROR(_xlfn.XLOOKUP(H988,'EV 업데이트'!C:C,'EV 업데이트'!W:W),""))</f>
        <v>New Model Y RWD</v>
      </c>
      <c r="L988" s="27">
        <f>IF(A988="","",E988+9)</f>
        <v>45861</v>
      </c>
      <c r="M988" s="10" t="str">
        <f>IF(B988="","",_xlfn.XLOOKUP(H988,'EV 업데이트'!C:C,'EV 업데이트'!G:G))</f>
        <v>지급신청(출고)</v>
      </c>
      <c r="N988" s="10" t="s">
        <v>247</v>
      </c>
      <c r="O988" s="10" t="s">
        <v>587</v>
      </c>
    </row>
    <row r="989" spans="1:15">
      <c r="A989" s="27">
        <v>45861</v>
      </c>
      <c r="B989" s="10" t="s">
        <v>3431</v>
      </c>
      <c r="C989" s="10" t="s">
        <v>3432</v>
      </c>
      <c r="D989" s="10" t="s">
        <v>3433</v>
      </c>
      <c r="E989" s="27">
        <v>45852</v>
      </c>
      <c r="F989" s="27">
        <v>45859</v>
      </c>
      <c r="G989" s="28">
        <v>54276000</v>
      </c>
      <c r="H989" s="10">
        <v>10377</v>
      </c>
      <c r="I989" s="28">
        <v>45</v>
      </c>
      <c r="J989" s="10" t="str">
        <f>IF(A989="","",IFERROR(_xlfn.XLOOKUP(H989,'EV 업데이트'!C:C,'EV 업데이트'!Y:Y),""))</f>
        <v>주식회사 아이엠캐피탈</v>
      </c>
      <c r="K989" s="10" t="str">
        <f>IF(A989="","",IFERROR(_xlfn.XLOOKUP(H989,'EV 업데이트'!C:C,'EV 업데이트'!W:W),""))</f>
        <v>New Model Y RWD</v>
      </c>
      <c r="L989" s="27">
        <f>IF(A989="","",E989+9)</f>
        <v>45861</v>
      </c>
      <c r="M989" s="10" t="str">
        <f>IF(B989="","",_xlfn.XLOOKUP(H989,'EV 업데이트'!C:C,'EV 업데이트'!G:G))</f>
        <v>지급신청(출고)</v>
      </c>
      <c r="N989" s="10" t="s">
        <v>247</v>
      </c>
      <c r="O989" s="10" t="s">
        <v>587</v>
      </c>
    </row>
    <row r="990" spans="1:15">
      <c r="A990" s="27">
        <v>45861</v>
      </c>
      <c r="B990" s="10" t="s">
        <v>3434</v>
      </c>
      <c r="C990" s="10" t="s">
        <v>3435</v>
      </c>
      <c r="D990" s="10" t="s">
        <v>3436</v>
      </c>
      <c r="E990" s="27">
        <v>45852</v>
      </c>
      <c r="F990" s="27">
        <v>45859</v>
      </c>
      <c r="G990" s="28">
        <v>54276000</v>
      </c>
      <c r="H990" s="10">
        <v>10377</v>
      </c>
      <c r="I990" s="28">
        <v>45</v>
      </c>
      <c r="J990" s="10" t="str">
        <f>IF(A990="","",IFERROR(_xlfn.XLOOKUP(H990,'EV 업데이트'!C:C,'EV 업데이트'!Y:Y),""))</f>
        <v>주식회사 아이엠캐피탈</v>
      </c>
      <c r="K990" s="10" t="str">
        <f>IF(A990="","",IFERROR(_xlfn.XLOOKUP(H990,'EV 업데이트'!C:C,'EV 업데이트'!W:W),""))</f>
        <v>New Model Y RWD</v>
      </c>
      <c r="L990" s="27">
        <f>IF(A990="","",E990+9)</f>
        <v>45861</v>
      </c>
      <c r="M990" s="10" t="str">
        <f>IF(B990="","",_xlfn.XLOOKUP(H990,'EV 업데이트'!C:C,'EV 업데이트'!G:G))</f>
        <v>지급신청(출고)</v>
      </c>
      <c r="N990" s="10" t="s">
        <v>247</v>
      </c>
      <c r="O990" s="10" t="s">
        <v>587</v>
      </c>
    </row>
    <row r="991" spans="1:15">
      <c r="A991" s="27">
        <v>45861</v>
      </c>
      <c r="B991" s="10" t="s">
        <v>3437</v>
      </c>
      <c r="C991" s="10" t="s">
        <v>3438</v>
      </c>
      <c r="D991" s="10" t="s">
        <v>3439</v>
      </c>
      <c r="E991" s="27">
        <v>45852</v>
      </c>
      <c r="F991" s="27">
        <v>45859</v>
      </c>
      <c r="G991" s="28">
        <v>54276000</v>
      </c>
      <c r="H991" s="10">
        <v>10377</v>
      </c>
      <c r="I991" s="28">
        <v>45</v>
      </c>
      <c r="J991" s="10" t="str">
        <f>IF(A991="","",IFERROR(_xlfn.XLOOKUP(H991,'EV 업데이트'!C:C,'EV 업데이트'!Y:Y),""))</f>
        <v>주식회사 아이엠캐피탈</v>
      </c>
      <c r="K991" s="10" t="str">
        <f>IF(A991="","",IFERROR(_xlfn.XLOOKUP(H991,'EV 업데이트'!C:C,'EV 업데이트'!W:W),""))</f>
        <v>New Model Y RWD</v>
      </c>
      <c r="L991" s="27">
        <f>IF(A991="","",E991+9)</f>
        <v>45861</v>
      </c>
      <c r="M991" s="10" t="str">
        <f>IF(B991="","",_xlfn.XLOOKUP(H991,'EV 업데이트'!C:C,'EV 업데이트'!G:G))</f>
        <v>지급신청(출고)</v>
      </c>
      <c r="N991" s="10" t="s">
        <v>247</v>
      </c>
      <c r="O991" s="10" t="s">
        <v>587</v>
      </c>
    </row>
    <row r="992" spans="1:15">
      <c r="A992" s="27">
        <v>45861</v>
      </c>
      <c r="B992" s="10" t="s">
        <v>3440</v>
      </c>
      <c r="C992" s="10" t="s">
        <v>3441</v>
      </c>
      <c r="D992" s="10" t="s">
        <v>3442</v>
      </c>
      <c r="E992" s="27">
        <v>45852</v>
      </c>
      <c r="F992" s="27">
        <v>45859</v>
      </c>
      <c r="G992" s="28">
        <v>54276000</v>
      </c>
      <c r="H992" s="10">
        <v>10377</v>
      </c>
      <c r="I992" s="28">
        <v>45</v>
      </c>
      <c r="J992" s="10" t="str">
        <f>IF(A992="","",IFERROR(_xlfn.XLOOKUP(H992,'EV 업데이트'!C:C,'EV 업데이트'!Y:Y),""))</f>
        <v>주식회사 아이엠캐피탈</v>
      </c>
      <c r="K992" s="10" t="str">
        <f>IF(A992="","",IFERROR(_xlfn.XLOOKUP(H992,'EV 업데이트'!C:C,'EV 업데이트'!W:W),""))</f>
        <v>New Model Y RWD</v>
      </c>
      <c r="L992" s="27">
        <f>IF(A992="","",E992+9)</f>
        <v>45861</v>
      </c>
      <c r="M992" s="10" t="str">
        <f>IF(B992="","",_xlfn.XLOOKUP(H992,'EV 업데이트'!C:C,'EV 업데이트'!G:G))</f>
        <v>지급신청(출고)</v>
      </c>
      <c r="N992" s="10" t="s">
        <v>247</v>
      </c>
      <c r="O992" s="10" t="s">
        <v>587</v>
      </c>
    </row>
    <row r="993" spans="1:15">
      <c r="A993" s="27">
        <v>45861</v>
      </c>
      <c r="B993" s="10" t="s">
        <v>3443</v>
      </c>
      <c r="C993" s="10" t="s">
        <v>3444</v>
      </c>
      <c r="D993" s="10" t="s">
        <v>3445</v>
      </c>
      <c r="E993" s="27">
        <v>45852</v>
      </c>
      <c r="F993" s="27">
        <v>45859</v>
      </c>
      <c r="G993" s="28">
        <v>54276000</v>
      </c>
      <c r="H993" s="10">
        <v>10377</v>
      </c>
      <c r="I993" s="28">
        <v>45</v>
      </c>
      <c r="J993" s="10" t="str">
        <f>IF(A993="","",IFERROR(_xlfn.XLOOKUP(H993,'EV 업데이트'!C:C,'EV 업데이트'!Y:Y),""))</f>
        <v>주식회사 아이엠캐피탈</v>
      </c>
      <c r="K993" s="10" t="str">
        <f>IF(A993="","",IFERROR(_xlfn.XLOOKUP(H993,'EV 업데이트'!C:C,'EV 업데이트'!W:W),""))</f>
        <v>New Model Y RWD</v>
      </c>
      <c r="L993" s="27">
        <f>IF(A993="","",E993+9)</f>
        <v>45861</v>
      </c>
      <c r="M993" s="10" t="str">
        <f>IF(B993="","",_xlfn.XLOOKUP(H993,'EV 업데이트'!C:C,'EV 업데이트'!G:G))</f>
        <v>지급신청(출고)</v>
      </c>
      <c r="N993" s="10" t="s">
        <v>247</v>
      </c>
      <c r="O993" s="10" t="s">
        <v>587</v>
      </c>
    </row>
    <row r="994" spans="1:15">
      <c r="A994" s="27">
        <v>45861</v>
      </c>
      <c r="B994" s="10" t="s">
        <v>3446</v>
      </c>
      <c r="C994" s="10" t="s">
        <v>3447</v>
      </c>
      <c r="D994" s="10" t="s">
        <v>3448</v>
      </c>
      <c r="E994" s="27">
        <v>45852</v>
      </c>
      <c r="F994" s="27">
        <v>45859</v>
      </c>
      <c r="G994" s="28">
        <v>54276000</v>
      </c>
      <c r="H994" s="10">
        <v>10377</v>
      </c>
      <c r="I994" s="28">
        <v>45</v>
      </c>
      <c r="J994" s="10" t="str">
        <f>IF(A994="","",IFERROR(_xlfn.XLOOKUP(H994,'EV 업데이트'!C:C,'EV 업데이트'!Y:Y),""))</f>
        <v>주식회사 아이엠캐피탈</v>
      </c>
      <c r="K994" s="10" t="str">
        <f>IF(A994="","",IFERROR(_xlfn.XLOOKUP(H994,'EV 업데이트'!C:C,'EV 업데이트'!W:W),""))</f>
        <v>New Model Y RWD</v>
      </c>
      <c r="L994" s="27">
        <f>IF(A994="","",E994+9)</f>
        <v>45861</v>
      </c>
      <c r="M994" s="10" t="str">
        <f>IF(B994="","",_xlfn.XLOOKUP(H994,'EV 업데이트'!C:C,'EV 업데이트'!G:G))</f>
        <v>지급신청(출고)</v>
      </c>
      <c r="N994" s="10" t="s">
        <v>247</v>
      </c>
      <c r="O994" s="10" t="s">
        <v>587</v>
      </c>
    </row>
    <row r="995" spans="1:15">
      <c r="A995" s="27">
        <v>45861</v>
      </c>
      <c r="B995" s="10" t="s">
        <v>3449</v>
      </c>
      <c r="C995" s="10" t="s">
        <v>3450</v>
      </c>
      <c r="D995" s="10" t="s">
        <v>3451</v>
      </c>
      <c r="E995" s="27">
        <v>45852</v>
      </c>
      <c r="F995" s="27">
        <v>45859</v>
      </c>
      <c r="G995" s="28">
        <v>55562000</v>
      </c>
      <c r="H995" s="10">
        <v>10377</v>
      </c>
      <c r="I995" s="28">
        <v>45</v>
      </c>
      <c r="J995" s="10" t="str">
        <f>IF(A995="","",IFERROR(_xlfn.XLOOKUP(H995,'EV 업데이트'!C:C,'EV 업데이트'!Y:Y),""))</f>
        <v>주식회사 아이엠캐피탈</v>
      </c>
      <c r="K995" s="10" t="str">
        <f>IF(A995="","",IFERROR(_xlfn.XLOOKUP(H995,'EV 업데이트'!C:C,'EV 업데이트'!W:W),""))</f>
        <v>New Model Y RWD</v>
      </c>
      <c r="L995" s="27">
        <f>IF(A995="","",E995+9)</f>
        <v>45861</v>
      </c>
      <c r="M995" s="10" t="str">
        <f>IF(B995="","",_xlfn.XLOOKUP(H995,'EV 업데이트'!C:C,'EV 업데이트'!G:G))</f>
        <v>지급신청(출고)</v>
      </c>
      <c r="N995" s="10" t="s">
        <v>247</v>
      </c>
      <c r="O995" s="10" t="s">
        <v>587</v>
      </c>
    </row>
    <row r="996" spans="1:15">
      <c r="A996" s="27">
        <v>45861</v>
      </c>
      <c r="B996" s="10" t="s">
        <v>3452</v>
      </c>
      <c r="C996" s="10" t="s">
        <v>3453</v>
      </c>
      <c r="D996" s="10" t="s">
        <v>3454</v>
      </c>
      <c r="E996" s="27">
        <v>45852</v>
      </c>
      <c r="F996" s="27">
        <v>45859</v>
      </c>
      <c r="G996" s="28">
        <v>55562000</v>
      </c>
      <c r="H996" s="10">
        <v>10377</v>
      </c>
      <c r="I996" s="28">
        <v>45</v>
      </c>
      <c r="J996" s="10" t="str">
        <f>IF(A996="","",IFERROR(_xlfn.XLOOKUP(H996,'EV 업데이트'!C:C,'EV 업데이트'!Y:Y),""))</f>
        <v>주식회사 아이엠캐피탈</v>
      </c>
      <c r="K996" s="10" t="str">
        <f>IF(A996="","",IFERROR(_xlfn.XLOOKUP(H996,'EV 업데이트'!C:C,'EV 업데이트'!W:W),""))</f>
        <v>New Model Y RWD</v>
      </c>
      <c r="L996" s="27">
        <f>IF(A996="","",E996+9)</f>
        <v>45861</v>
      </c>
      <c r="M996" s="10" t="str">
        <f>IF(B996="","",_xlfn.XLOOKUP(H996,'EV 업데이트'!C:C,'EV 업데이트'!G:G))</f>
        <v>지급신청(출고)</v>
      </c>
      <c r="N996" s="10" t="s">
        <v>247</v>
      </c>
      <c r="O996" s="10" t="s">
        <v>587</v>
      </c>
    </row>
    <row r="997" spans="1:15">
      <c r="A997" s="27">
        <v>45861</v>
      </c>
      <c r="B997" s="10" t="s">
        <v>3455</v>
      </c>
      <c r="C997" s="10" t="s">
        <v>3456</v>
      </c>
      <c r="D997" s="10" t="s">
        <v>3457</v>
      </c>
      <c r="E997" s="27">
        <v>45852</v>
      </c>
      <c r="F997" s="27">
        <v>45859</v>
      </c>
      <c r="G997" s="28">
        <v>52990000</v>
      </c>
      <c r="H997" s="10">
        <v>10377</v>
      </c>
      <c r="I997" s="28">
        <v>45</v>
      </c>
      <c r="J997" s="10" t="str">
        <f>IF(A997="","",IFERROR(_xlfn.XLOOKUP(H997,'EV 업데이트'!C:C,'EV 업데이트'!Y:Y),""))</f>
        <v>주식회사 아이엠캐피탈</v>
      </c>
      <c r="K997" s="10" t="str">
        <f>IF(A997="","",IFERROR(_xlfn.XLOOKUP(H997,'EV 업데이트'!C:C,'EV 업데이트'!W:W),""))</f>
        <v>New Model Y RWD</v>
      </c>
      <c r="L997" s="27">
        <f>IF(A997="","",E997+9)</f>
        <v>45861</v>
      </c>
      <c r="M997" s="10" t="str">
        <f>IF(B997="","",_xlfn.XLOOKUP(H997,'EV 업데이트'!C:C,'EV 업데이트'!G:G))</f>
        <v>지급신청(출고)</v>
      </c>
      <c r="N997" s="10" t="s">
        <v>247</v>
      </c>
      <c r="O997" s="10" t="s">
        <v>587</v>
      </c>
    </row>
    <row r="998" spans="1:15">
      <c r="A998" s="27">
        <v>45861</v>
      </c>
      <c r="B998" s="10" t="s">
        <v>3458</v>
      </c>
      <c r="C998" s="10" t="s">
        <v>3459</v>
      </c>
      <c r="D998" s="10" t="s">
        <v>3460</v>
      </c>
      <c r="E998" s="27">
        <v>45852</v>
      </c>
      <c r="F998" s="27">
        <v>45859</v>
      </c>
      <c r="G998" s="28">
        <v>52990000</v>
      </c>
      <c r="H998" s="10">
        <v>10377</v>
      </c>
      <c r="I998" s="28">
        <v>45</v>
      </c>
      <c r="J998" s="10" t="str">
        <f>IF(A998="","",IFERROR(_xlfn.XLOOKUP(H998,'EV 업데이트'!C:C,'EV 업데이트'!Y:Y),""))</f>
        <v>주식회사 아이엠캐피탈</v>
      </c>
      <c r="K998" s="10" t="str">
        <f>IF(A998="","",IFERROR(_xlfn.XLOOKUP(H998,'EV 업데이트'!C:C,'EV 업데이트'!W:W),""))</f>
        <v>New Model Y RWD</v>
      </c>
      <c r="L998" s="27">
        <f>IF(A998="","",E998+9)</f>
        <v>45861</v>
      </c>
      <c r="M998" s="10" t="str">
        <f>IF(B998="","",_xlfn.XLOOKUP(H998,'EV 업데이트'!C:C,'EV 업데이트'!G:G))</f>
        <v>지급신청(출고)</v>
      </c>
      <c r="N998" s="10" t="s">
        <v>247</v>
      </c>
      <c r="O998" s="10" t="s">
        <v>587</v>
      </c>
    </row>
    <row r="999" spans="1:15">
      <c r="A999" s="27">
        <v>45861</v>
      </c>
      <c r="B999" s="10" t="s">
        <v>3461</v>
      </c>
      <c r="C999" s="10" t="s">
        <v>3462</v>
      </c>
      <c r="D999" s="10" t="s">
        <v>3463</v>
      </c>
      <c r="E999" s="27">
        <v>45852</v>
      </c>
      <c r="F999" s="27">
        <v>45859</v>
      </c>
      <c r="G999" s="28">
        <v>52990000</v>
      </c>
      <c r="H999" s="10">
        <v>10377</v>
      </c>
      <c r="I999" s="28">
        <v>45</v>
      </c>
      <c r="J999" s="10" t="str">
        <f>IF(A999="","",IFERROR(_xlfn.XLOOKUP(H999,'EV 업데이트'!C:C,'EV 업데이트'!Y:Y),""))</f>
        <v>주식회사 아이엠캐피탈</v>
      </c>
      <c r="K999" s="10" t="str">
        <f>IF(A999="","",IFERROR(_xlfn.XLOOKUP(H999,'EV 업데이트'!C:C,'EV 업데이트'!W:W),""))</f>
        <v>New Model Y RWD</v>
      </c>
      <c r="L999" s="27">
        <f>IF(A999="","",E999+9)</f>
        <v>45861</v>
      </c>
      <c r="M999" s="10" t="str">
        <f>IF(B999="","",_xlfn.XLOOKUP(H999,'EV 업데이트'!C:C,'EV 업데이트'!G:G))</f>
        <v>지급신청(출고)</v>
      </c>
      <c r="N999" s="10" t="s">
        <v>247</v>
      </c>
      <c r="O999" s="10" t="s">
        <v>587</v>
      </c>
    </row>
    <row r="1000" spans="1:15">
      <c r="A1000" s="27">
        <v>45861</v>
      </c>
      <c r="B1000" s="10" t="s">
        <v>3464</v>
      </c>
      <c r="C1000" s="10" t="s">
        <v>3465</v>
      </c>
      <c r="D1000" s="10" t="s">
        <v>3466</v>
      </c>
      <c r="E1000" s="27">
        <v>45852</v>
      </c>
      <c r="F1000" s="27">
        <v>45859</v>
      </c>
      <c r="G1000" s="28">
        <v>52990000</v>
      </c>
      <c r="H1000" s="10">
        <v>10377</v>
      </c>
      <c r="I1000" s="28">
        <v>45</v>
      </c>
      <c r="J1000" s="10" t="str">
        <f>IF(A1000="","",IFERROR(_xlfn.XLOOKUP(H1000,'EV 업데이트'!C:C,'EV 업데이트'!Y:Y),""))</f>
        <v>주식회사 아이엠캐피탈</v>
      </c>
      <c r="K1000" s="10" t="str">
        <f>IF(A1000="","",IFERROR(_xlfn.XLOOKUP(H1000,'EV 업데이트'!C:C,'EV 업데이트'!W:W),""))</f>
        <v>New Model Y RWD</v>
      </c>
      <c r="L1000" s="27">
        <f>IF(A1000="","",E1000+9)</f>
        <v>45861</v>
      </c>
      <c r="M1000" s="10" t="str">
        <f>IF(B1000="","",_xlfn.XLOOKUP(H1000,'EV 업데이트'!C:C,'EV 업데이트'!G:G))</f>
        <v>지급신청(출고)</v>
      </c>
      <c r="N1000" s="10" t="s">
        <v>247</v>
      </c>
      <c r="O1000" s="10" t="s">
        <v>587</v>
      </c>
    </row>
    <row r="1001" spans="1:15">
      <c r="A1001" s="27">
        <v>45861</v>
      </c>
      <c r="B1001" s="10" t="s">
        <v>3467</v>
      </c>
      <c r="C1001" s="10" t="s">
        <v>3468</v>
      </c>
      <c r="D1001" s="10" t="s">
        <v>3469</v>
      </c>
      <c r="E1001" s="27">
        <v>45852</v>
      </c>
      <c r="F1001" s="27">
        <v>45859</v>
      </c>
      <c r="G1001" s="28">
        <v>52990000</v>
      </c>
      <c r="H1001" s="10">
        <v>10377</v>
      </c>
      <c r="I1001" s="28">
        <v>45</v>
      </c>
      <c r="J1001" s="10" t="str">
        <f>IF(A1001="","",IFERROR(_xlfn.XLOOKUP(H1001,'EV 업데이트'!C:C,'EV 업데이트'!Y:Y),""))</f>
        <v>주식회사 아이엠캐피탈</v>
      </c>
      <c r="K1001" s="10" t="str">
        <f>IF(A1001="","",IFERROR(_xlfn.XLOOKUP(H1001,'EV 업데이트'!C:C,'EV 업데이트'!W:W),""))</f>
        <v>New Model Y RWD</v>
      </c>
      <c r="L1001" s="27">
        <f>IF(A1001="","",E1001+9)</f>
        <v>45861</v>
      </c>
      <c r="M1001" s="10" t="str">
        <f>IF(B1001="","",_xlfn.XLOOKUP(H1001,'EV 업데이트'!C:C,'EV 업데이트'!G:G))</f>
        <v>지급신청(출고)</v>
      </c>
      <c r="N1001" s="10" t="s">
        <v>247</v>
      </c>
      <c r="O1001" s="10" t="s">
        <v>587</v>
      </c>
    </row>
    <row r="1002" spans="1:15">
      <c r="A1002" s="27">
        <v>45861</v>
      </c>
      <c r="B1002" s="10" t="s">
        <v>3470</v>
      </c>
      <c r="C1002" s="10" t="s">
        <v>3471</v>
      </c>
      <c r="D1002" s="10" t="s">
        <v>3472</v>
      </c>
      <c r="E1002" s="27">
        <v>45852</v>
      </c>
      <c r="F1002" s="27">
        <v>45859</v>
      </c>
      <c r="G1002" s="28">
        <v>52990000</v>
      </c>
      <c r="H1002" s="10">
        <v>10377</v>
      </c>
      <c r="I1002" s="28">
        <v>45</v>
      </c>
      <c r="J1002" s="10" t="str">
        <f>IF(A1002="","",IFERROR(_xlfn.XLOOKUP(H1002,'EV 업데이트'!C:C,'EV 업데이트'!Y:Y),""))</f>
        <v>주식회사 아이엠캐피탈</v>
      </c>
      <c r="K1002" s="10" t="str">
        <f>IF(A1002="","",IFERROR(_xlfn.XLOOKUP(H1002,'EV 업데이트'!C:C,'EV 업데이트'!W:W),""))</f>
        <v>New Model Y RWD</v>
      </c>
      <c r="L1002" s="27">
        <f>IF(A1002="","",E1002+9)</f>
        <v>45861</v>
      </c>
      <c r="M1002" s="10" t="str">
        <f>IF(B1002="","",_xlfn.XLOOKUP(H1002,'EV 업데이트'!C:C,'EV 업데이트'!G:G))</f>
        <v>지급신청(출고)</v>
      </c>
      <c r="N1002" s="10" t="s">
        <v>247</v>
      </c>
      <c r="O1002" s="10" t="s">
        <v>587</v>
      </c>
    </row>
    <row r="1003" spans="1:15">
      <c r="A1003" s="27">
        <v>45861</v>
      </c>
      <c r="B1003" s="10" t="s">
        <v>3473</v>
      </c>
      <c r="C1003" s="10" t="s">
        <v>3474</v>
      </c>
      <c r="D1003" s="10" t="s">
        <v>3475</v>
      </c>
      <c r="E1003" s="27">
        <v>45852</v>
      </c>
      <c r="F1003" s="27">
        <v>45859</v>
      </c>
      <c r="G1003" s="28">
        <v>52990000</v>
      </c>
      <c r="H1003" s="10">
        <v>10377</v>
      </c>
      <c r="I1003" s="28">
        <v>45</v>
      </c>
      <c r="J1003" s="10" t="str">
        <f>IF(A1003="","",IFERROR(_xlfn.XLOOKUP(H1003,'EV 업데이트'!C:C,'EV 업데이트'!Y:Y),""))</f>
        <v>주식회사 아이엠캐피탈</v>
      </c>
      <c r="K1003" s="10" t="str">
        <f>IF(A1003="","",IFERROR(_xlfn.XLOOKUP(H1003,'EV 업데이트'!C:C,'EV 업데이트'!W:W),""))</f>
        <v>New Model Y RWD</v>
      </c>
      <c r="L1003" s="27">
        <f>IF(A1003="","",E1003+9)</f>
        <v>45861</v>
      </c>
      <c r="M1003" s="10" t="str">
        <f>IF(B1003="","",_xlfn.XLOOKUP(H1003,'EV 업데이트'!C:C,'EV 업데이트'!G:G))</f>
        <v>지급신청(출고)</v>
      </c>
      <c r="N1003" s="10" t="s">
        <v>247</v>
      </c>
      <c r="O1003" s="10" t="s">
        <v>587</v>
      </c>
    </row>
    <row r="1004" spans="1:15">
      <c r="A1004" s="27">
        <v>45861</v>
      </c>
      <c r="B1004" s="10" t="s">
        <v>3476</v>
      </c>
      <c r="C1004" s="10" t="s">
        <v>3477</v>
      </c>
      <c r="D1004" s="10" t="s">
        <v>3478</v>
      </c>
      <c r="E1004" s="27">
        <v>45852</v>
      </c>
      <c r="F1004" s="27">
        <v>45859</v>
      </c>
      <c r="G1004" s="28">
        <v>52990000</v>
      </c>
      <c r="H1004" s="10">
        <v>10377</v>
      </c>
      <c r="I1004" s="28">
        <v>45</v>
      </c>
      <c r="J1004" s="10" t="str">
        <f>IF(A1004="","",IFERROR(_xlfn.XLOOKUP(H1004,'EV 업데이트'!C:C,'EV 업데이트'!Y:Y),""))</f>
        <v>주식회사 아이엠캐피탈</v>
      </c>
      <c r="K1004" s="10" t="str">
        <f>IF(A1004="","",IFERROR(_xlfn.XLOOKUP(H1004,'EV 업데이트'!C:C,'EV 업데이트'!W:W),""))</f>
        <v>New Model Y RWD</v>
      </c>
      <c r="L1004" s="27">
        <f>IF(A1004="","",E1004+9)</f>
        <v>45861</v>
      </c>
      <c r="M1004" s="10" t="str">
        <f>IF(B1004="","",_xlfn.XLOOKUP(H1004,'EV 업데이트'!C:C,'EV 업데이트'!G:G))</f>
        <v>지급신청(출고)</v>
      </c>
      <c r="N1004" s="10" t="s">
        <v>247</v>
      </c>
      <c r="O1004" s="10" t="s">
        <v>587</v>
      </c>
    </row>
    <row r="1005" spans="1:15">
      <c r="A1005" s="27">
        <v>45861</v>
      </c>
      <c r="B1005" s="10" t="s">
        <v>3479</v>
      </c>
      <c r="C1005" s="10" t="s">
        <v>3480</v>
      </c>
      <c r="D1005" s="10" t="s">
        <v>3481</v>
      </c>
      <c r="E1005" s="27">
        <v>45852</v>
      </c>
      <c r="F1005" s="27">
        <v>45859</v>
      </c>
      <c r="G1005" s="28">
        <v>52990000</v>
      </c>
      <c r="H1005" s="10">
        <v>10377</v>
      </c>
      <c r="I1005" s="28">
        <v>45</v>
      </c>
      <c r="J1005" s="10" t="str">
        <f>IF(A1005="","",IFERROR(_xlfn.XLOOKUP(H1005,'EV 업데이트'!C:C,'EV 업데이트'!Y:Y),""))</f>
        <v>주식회사 아이엠캐피탈</v>
      </c>
      <c r="K1005" s="10" t="str">
        <f>IF(A1005="","",IFERROR(_xlfn.XLOOKUP(H1005,'EV 업데이트'!C:C,'EV 업데이트'!W:W),""))</f>
        <v>New Model Y RWD</v>
      </c>
      <c r="L1005" s="27">
        <f>IF(A1005="","",E1005+9)</f>
        <v>45861</v>
      </c>
      <c r="M1005" s="10" t="str">
        <f>IF(B1005="","",_xlfn.XLOOKUP(H1005,'EV 업데이트'!C:C,'EV 업데이트'!G:G))</f>
        <v>지급신청(출고)</v>
      </c>
      <c r="N1005" s="10" t="s">
        <v>247</v>
      </c>
      <c r="O1005" s="10" t="s">
        <v>587</v>
      </c>
    </row>
    <row r="1006" spans="1:15">
      <c r="A1006" s="27">
        <v>45861</v>
      </c>
      <c r="B1006" s="10" t="s">
        <v>3482</v>
      </c>
      <c r="C1006" s="10" t="s">
        <v>3483</v>
      </c>
      <c r="D1006" s="10" t="s">
        <v>3484</v>
      </c>
      <c r="E1006" s="27">
        <v>45852</v>
      </c>
      <c r="F1006" s="27">
        <v>45859</v>
      </c>
      <c r="G1006" s="28">
        <v>52990000</v>
      </c>
      <c r="H1006" s="10">
        <v>10377</v>
      </c>
      <c r="I1006" s="28">
        <v>45</v>
      </c>
      <c r="J1006" s="10" t="str">
        <f>IF(A1006="","",IFERROR(_xlfn.XLOOKUP(H1006,'EV 업데이트'!C:C,'EV 업데이트'!Y:Y),""))</f>
        <v>주식회사 아이엠캐피탈</v>
      </c>
      <c r="K1006" s="10" t="str">
        <f>IF(A1006="","",IFERROR(_xlfn.XLOOKUP(H1006,'EV 업데이트'!C:C,'EV 업데이트'!W:W),""))</f>
        <v>New Model Y RWD</v>
      </c>
      <c r="L1006" s="27">
        <f>IF(A1006="","",E1006+9)</f>
        <v>45861</v>
      </c>
      <c r="M1006" s="10" t="str">
        <f>IF(B1006="","",_xlfn.XLOOKUP(H1006,'EV 업데이트'!C:C,'EV 업데이트'!G:G))</f>
        <v>지급신청(출고)</v>
      </c>
      <c r="N1006" s="10" t="s">
        <v>247</v>
      </c>
      <c r="O1006" s="10" t="s">
        <v>587</v>
      </c>
    </row>
    <row r="1007" spans="1:15">
      <c r="A1007" s="27">
        <v>45861</v>
      </c>
      <c r="B1007" s="10" t="s">
        <v>3485</v>
      </c>
      <c r="C1007" s="10" t="s">
        <v>3486</v>
      </c>
      <c r="D1007" s="10" t="s">
        <v>3487</v>
      </c>
      <c r="E1007" s="27">
        <v>45852</v>
      </c>
      <c r="F1007" s="27">
        <v>45859</v>
      </c>
      <c r="G1007" s="28">
        <v>52990000</v>
      </c>
      <c r="H1007" s="10">
        <v>10377</v>
      </c>
      <c r="I1007" s="28">
        <v>45</v>
      </c>
      <c r="J1007" s="10" t="str">
        <f>IF(A1007="","",IFERROR(_xlfn.XLOOKUP(H1007,'EV 업데이트'!C:C,'EV 업데이트'!Y:Y),""))</f>
        <v>주식회사 아이엠캐피탈</v>
      </c>
      <c r="K1007" s="10" t="str">
        <f>IF(A1007="","",IFERROR(_xlfn.XLOOKUP(H1007,'EV 업데이트'!C:C,'EV 업데이트'!W:W),""))</f>
        <v>New Model Y RWD</v>
      </c>
      <c r="L1007" s="27">
        <f>IF(A1007="","",E1007+9)</f>
        <v>45861</v>
      </c>
      <c r="M1007" s="10" t="str">
        <f>IF(B1007="","",_xlfn.XLOOKUP(H1007,'EV 업데이트'!C:C,'EV 업데이트'!G:G))</f>
        <v>지급신청(출고)</v>
      </c>
      <c r="N1007" s="10" t="s">
        <v>247</v>
      </c>
      <c r="O1007" s="10" t="s">
        <v>587</v>
      </c>
    </row>
    <row r="1008" spans="1:15">
      <c r="A1008" s="27">
        <v>45861</v>
      </c>
      <c r="B1008" s="10" t="s">
        <v>3488</v>
      </c>
      <c r="C1008" s="10" t="s">
        <v>3489</v>
      </c>
      <c r="D1008" s="10" t="s">
        <v>3490</v>
      </c>
      <c r="E1008" s="27">
        <v>45852</v>
      </c>
      <c r="F1008" s="27">
        <v>45859</v>
      </c>
      <c r="G1008" s="28">
        <v>52990000</v>
      </c>
      <c r="H1008" s="10">
        <v>10377</v>
      </c>
      <c r="I1008" s="28">
        <v>45</v>
      </c>
      <c r="J1008" s="10" t="str">
        <f>IF(A1008="","",IFERROR(_xlfn.XLOOKUP(H1008,'EV 업데이트'!C:C,'EV 업데이트'!Y:Y),""))</f>
        <v>주식회사 아이엠캐피탈</v>
      </c>
      <c r="K1008" s="10" t="str">
        <f>IF(A1008="","",IFERROR(_xlfn.XLOOKUP(H1008,'EV 업데이트'!C:C,'EV 업데이트'!W:W),""))</f>
        <v>New Model Y RWD</v>
      </c>
      <c r="L1008" s="27">
        <f>IF(A1008="","",E1008+9)</f>
        <v>45861</v>
      </c>
      <c r="M1008" s="10" t="str">
        <f>IF(B1008="","",_xlfn.XLOOKUP(H1008,'EV 업데이트'!C:C,'EV 업데이트'!G:G))</f>
        <v>지급신청(출고)</v>
      </c>
      <c r="N1008" s="10" t="s">
        <v>247</v>
      </c>
      <c r="O1008" s="10" t="s">
        <v>587</v>
      </c>
    </row>
    <row r="1009" spans="1:15">
      <c r="A1009" s="27">
        <v>45861</v>
      </c>
      <c r="B1009" s="10" t="s">
        <v>3491</v>
      </c>
      <c r="C1009" s="10" t="s">
        <v>3492</v>
      </c>
      <c r="D1009" s="10" t="s">
        <v>3493</v>
      </c>
      <c r="E1009" s="27">
        <v>45852</v>
      </c>
      <c r="F1009" s="27">
        <v>45859</v>
      </c>
      <c r="G1009" s="28">
        <v>52990000</v>
      </c>
      <c r="H1009" s="10">
        <v>10377</v>
      </c>
      <c r="I1009" s="28">
        <v>45</v>
      </c>
      <c r="J1009" s="10" t="str">
        <f>IF(A1009="","",IFERROR(_xlfn.XLOOKUP(H1009,'EV 업데이트'!C:C,'EV 업데이트'!Y:Y),""))</f>
        <v>주식회사 아이엠캐피탈</v>
      </c>
      <c r="K1009" s="10" t="str">
        <f>IF(A1009="","",IFERROR(_xlfn.XLOOKUP(H1009,'EV 업데이트'!C:C,'EV 업데이트'!W:W),""))</f>
        <v>New Model Y RWD</v>
      </c>
      <c r="L1009" s="27">
        <f>IF(A1009="","",E1009+9)</f>
        <v>45861</v>
      </c>
      <c r="M1009" s="10" t="str">
        <f>IF(B1009="","",_xlfn.XLOOKUP(H1009,'EV 업데이트'!C:C,'EV 업데이트'!G:G))</f>
        <v>지급신청(출고)</v>
      </c>
      <c r="N1009" s="10" t="s">
        <v>247</v>
      </c>
      <c r="O1009" s="10" t="s">
        <v>587</v>
      </c>
    </row>
    <row r="1010" spans="1:15">
      <c r="A1010" s="27">
        <v>45861</v>
      </c>
      <c r="B1010" s="10" t="s">
        <v>3494</v>
      </c>
      <c r="C1010" s="10" t="s">
        <v>3495</v>
      </c>
      <c r="D1010" s="10" t="s">
        <v>3496</v>
      </c>
      <c r="E1010" s="27">
        <v>45852</v>
      </c>
      <c r="F1010" s="27">
        <v>45859</v>
      </c>
      <c r="G1010" s="28">
        <v>52990000</v>
      </c>
      <c r="H1010" s="10">
        <v>10377</v>
      </c>
      <c r="I1010" s="28">
        <v>45</v>
      </c>
      <c r="J1010" s="10" t="str">
        <f>IF(A1010="","",IFERROR(_xlfn.XLOOKUP(H1010,'EV 업데이트'!C:C,'EV 업데이트'!Y:Y),""))</f>
        <v>주식회사 아이엠캐피탈</v>
      </c>
      <c r="K1010" s="10" t="str">
        <f>IF(A1010="","",IFERROR(_xlfn.XLOOKUP(H1010,'EV 업데이트'!C:C,'EV 업데이트'!W:W),""))</f>
        <v>New Model Y RWD</v>
      </c>
      <c r="L1010" s="27">
        <f>IF(A1010="","",E1010+9)</f>
        <v>45861</v>
      </c>
      <c r="M1010" s="10" t="str">
        <f>IF(B1010="","",_xlfn.XLOOKUP(H1010,'EV 업데이트'!C:C,'EV 업데이트'!G:G))</f>
        <v>지급신청(출고)</v>
      </c>
      <c r="N1010" s="10" t="s">
        <v>247</v>
      </c>
      <c r="O1010" s="10" t="s">
        <v>587</v>
      </c>
    </row>
    <row r="1011" spans="1:15">
      <c r="A1011" s="27">
        <v>45861</v>
      </c>
      <c r="B1011" s="10" t="s">
        <v>3497</v>
      </c>
      <c r="C1011" s="10" t="s">
        <v>3498</v>
      </c>
      <c r="D1011" s="10" t="s">
        <v>3499</v>
      </c>
      <c r="E1011" s="27">
        <v>45852</v>
      </c>
      <c r="F1011" s="27">
        <v>45859</v>
      </c>
      <c r="G1011" s="28">
        <v>52990000</v>
      </c>
      <c r="H1011" s="10">
        <v>10377</v>
      </c>
      <c r="I1011" s="28">
        <v>45</v>
      </c>
      <c r="J1011" s="10" t="str">
        <f>IF(A1011="","",IFERROR(_xlfn.XLOOKUP(H1011,'EV 업데이트'!C:C,'EV 업데이트'!Y:Y),""))</f>
        <v>주식회사 아이엠캐피탈</v>
      </c>
      <c r="K1011" s="10" t="str">
        <f>IF(A1011="","",IFERROR(_xlfn.XLOOKUP(H1011,'EV 업데이트'!C:C,'EV 업데이트'!W:W),""))</f>
        <v>New Model Y RWD</v>
      </c>
      <c r="L1011" s="27">
        <f>IF(A1011="","",E1011+9)</f>
        <v>45861</v>
      </c>
      <c r="M1011" s="10" t="str">
        <f>IF(B1011="","",_xlfn.XLOOKUP(H1011,'EV 업데이트'!C:C,'EV 업데이트'!G:G))</f>
        <v>지급신청(출고)</v>
      </c>
      <c r="N1011" s="10" t="s">
        <v>247</v>
      </c>
      <c r="O1011" s="10" t="s">
        <v>587</v>
      </c>
    </row>
    <row r="1012" spans="1:15">
      <c r="A1012" s="27">
        <v>45861</v>
      </c>
      <c r="B1012" s="10" t="s">
        <v>3500</v>
      </c>
      <c r="C1012" s="10" t="s">
        <v>3501</v>
      </c>
      <c r="D1012" s="10" t="s">
        <v>3502</v>
      </c>
      <c r="E1012" s="27">
        <v>45852</v>
      </c>
      <c r="F1012" s="27">
        <v>45859</v>
      </c>
      <c r="G1012" s="28">
        <v>52990000</v>
      </c>
      <c r="H1012" s="10">
        <v>10377</v>
      </c>
      <c r="I1012" s="28">
        <v>45</v>
      </c>
      <c r="J1012" s="10" t="str">
        <f>IF(A1012="","",IFERROR(_xlfn.XLOOKUP(H1012,'EV 업데이트'!C:C,'EV 업데이트'!Y:Y),""))</f>
        <v>주식회사 아이엠캐피탈</v>
      </c>
      <c r="K1012" s="10" t="str">
        <f>IF(A1012="","",IFERROR(_xlfn.XLOOKUP(H1012,'EV 업데이트'!C:C,'EV 업데이트'!W:W),""))</f>
        <v>New Model Y RWD</v>
      </c>
      <c r="L1012" s="27">
        <f>IF(A1012="","",E1012+9)</f>
        <v>45861</v>
      </c>
      <c r="M1012" s="10" t="str">
        <f>IF(B1012="","",_xlfn.XLOOKUP(H1012,'EV 업데이트'!C:C,'EV 업데이트'!G:G))</f>
        <v>지급신청(출고)</v>
      </c>
      <c r="N1012" s="10" t="s">
        <v>247</v>
      </c>
      <c r="O1012" s="10" t="s">
        <v>587</v>
      </c>
    </row>
    <row r="1013" spans="1:15">
      <c r="A1013" s="27">
        <v>45861</v>
      </c>
      <c r="B1013" s="10" t="s">
        <v>3503</v>
      </c>
      <c r="C1013" s="10" t="s">
        <v>3504</v>
      </c>
      <c r="D1013" s="10" t="s">
        <v>3505</v>
      </c>
      <c r="E1013" s="27">
        <v>45852</v>
      </c>
      <c r="F1013" s="27">
        <v>45859</v>
      </c>
      <c r="G1013" s="28">
        <v>52990000</v>
      </c>
      <c r="H1013" s="10">
        <v>10377</v>
      </c>
      <c r="I1013" s="28">
        <v>45</v>
      </c>
      <c r="J1013" s="10" t="str">
        <f>IF(A1013="","",IFERROR(_xlfn.XLOOKUP(H1013,'EV 업데이트'!C:C,'EV 업데이트'!Y:Y),""))</f>
        <v>주식회사 아이엠캐피탈</v>
      </c>
      <c r="K1013" s="10" t="str">
        <f>IF(A1013="","",IFERROR(_xlfn.XLOOKUP(H1013,'EV 업데이트'!C:C,'EV 업데이트'!W:W),""))</f>
        <v>New Model Y RWD</v>
      </c>
      <c r="L1013" s="27">
        <f>IF(A1013="","",E1013+9)</f>
        <v>45861</v>
      </c>
      <c r="M1013" s="10" t="str">
        <f>IF(B1013="","",_xlfn.XLOOKUP(H1013,'EV 업데이트'!C:C,'EV 업데이트'!G:G))</f>
        <v>지급신청(출고)</v>
      </c>
      <c r="N1013" s="10" t="s">
        <v>247</v>
      </c>
      <c r="O1013" s="10" t="s">
        <v>587</v>
      </c>
    </row>
    <row r="1014" spans="1:15">
      <c r="A1014" s="27">
        <v>45861</v>
      </c>
      <c r="B1014" s="10" t="s">
        <v>3506</v>
      </c>
      <c r="C1014" s="10" t="s">
        <v>3507</v>
      </c>
      <c r="D1014" s="10" t="s">
        <v>3508</v>
      </c>
      <c r="E1014" s="27">
        <v>45852</v>
      </c>
      <c r="F1014" s="27">
        <v>45859</v>
      </c>
      <c r="G1014" s="28">
        <v>52990000</v>
      </c>
      <c r="H1014" s="10">
        <v>10377</v>
      </c>
      <c r="I1014" s="28">
        <v>45</v>
      </c>
      <c r="J1014" s="10" t="str">
        <f>IF(A1014="","",IFERROR(_xlfn.XLOOKUP(H1014,'EV 업데이트'!C:C,'EV 업데이트'!Y:Y),""))</f>
        <v>주식회사 아이엠캐피탈</v>
      </c>
      <c r="K1014" s="10" t="str">
        <f>IF(A1014="","",IFERROR(_xlfn.XLOOKUP(H1014,'EV 업데이트'!C:C,'EV 업데이트'!W:W),""))</f>
        <v>New Model Y RWD</v>
      </c>
      <c r="L1014" s="27">
        <f>IF(A1014="","",E1014+9)</f>
        <v>45861</v>
      </c>
      <c r="M1014" s="10" t="str">
        <f>IF(B1014="","",_xlfn.XLOOKUP(H1014,'EV 업데이트'!C:C,'EV 업데이트'!G:G))</f>
        <v>지급신청(출고)</v>
      </c>
      <c r="N1014" s="10" t="s">
        <v>247</v>
      </c>
      <c r="O1014" s="10" t="s">
        <v>587</v>
      </c>
    </row>
    <row r="1015" spans="1:15">
      <c r="A1015" s="27">
        <v>45861</v>
      </c>
      <c r="B1015" s="10" t="s">
        <v>3509</v>
      </c>
      <c r="C1015" s="10" t="s">
        <v>3510</v>
      </c>
      <c r="D1015" s="10" t="s">
        <v>3511</v>
      </c>
      <c r="E1015" s="27">
        <v>45852</v>
      </c>
      <c r="F1015" s="27">
        <v>45859</v>
      </c>
      <c r="G1015" s="28">
        <v>52990000</v>
      </c>
      <c r="H1015" s="10">
        <v>10377</v>
      </c>
      <c r="I1015" s="28">
        <v>45</v>
      </c>
      <c r="J1015" s="10" t="str">
        <f>IF(A1015="","",IFERROR(_xlfn.XLOOKUP(H1015,'EV 업데이트'!C:C,'EV 업데이트'!Y:Y),""))</f>
        <v>주식회사 아이엠캐피탈</v>
      </c>
      <c r="K1015" s="10" t="str">
        <f>IF(A1015="","",IFERROR(_xlfn.XLOOKUP(H1015,'EV 업데이트'!C:C,'EV 업데이트'!W:W),""))</f>
        <v>New Model Y RWD</v>
      </c>
      <c r="L1015" s="27">
        <f>IF(A1015="","",E1015+9)</f>
        <v>45861</v>
      </c>
      <c r="M1015" s="10" t="str">
        <f>IF(B1015="","",_xlfn.XLOOKUP(H1015,'EV 업데이트'!C:C,'EV 업데이트'!G:G))</f>
        <v>지급신청(출고)</v>
      </c>
      <c r="N1015" s="10" t="s">
        <v>247</v>
      </c>
      <c r="O1015" s="10" t="s">
        <v>587</v>
      </c>
    </row>
    <row r="1016" spans="1:15">
      <c r="A1016" s="27">
        <v>45861</v>
      </c>
      <c r="B1016" s="10" t="s">
        <v>3512</v>
      </c>
      <c r="C1016" s="10" t="s">
        <v>3513</v>
      </c>
      <c r="D1016" s="10" t="s">
        <v>3514</v>
      </c>
      <c r="E1016" s="27">
        <v>45852</v>
      </c>
      <c r="F1016" s="27">
        <v>45859</v>
      </c>
      <c r="G1016" s="28">
        <v>57512000</v>
      </c>
      <c r="H1016" s="10">
        <v>10377</v>
      </c>
      <c r="I1016" s="28">
        <v>45</v>
      </c>
      <c r="J1016" s="10" t="str">
        <f>IF(A1016="","",IFERROR(_xlfn.XLOOKUP(H1016,'EV 업데이트'!C:C,'EV 업데이트'!Y:Y),""))</f>
        <v>주식회사 아이엠캐피탈</v>
      </c>
      <c r="K1016" s="10" t="str">
        <f>IF(A1016="","",IFERROR(_xlfn.XLOOKUP(H1016,'EV 업데이트'!C:C,'EV 업데이트'!W:W),""))</f>
        <v>New Model Y RWD</v>
      </c>
      <c r="L1016" s="27">
        <f>IF(A1016="","",E1016+9)</f>
        <v>45861</v>
      </c>
      <c r="M1016" s="10" t="str">
        <f>IF(B1016="","",_xlfn.XLOOKUP(H1016,'EV 업데이트'!C:C,'EV 업데이트'!G:G))</f>
        <v>지급신청(출고)</v>
      </c>
      <c r="N1016" s="10" t="s">
        <v>247</v>
      </c>
      <c r="O1016" s="10" t="s">
        <v>587</v>
      </c>
    </row>
    <row r="1017" spans="1:15">
      <c r="A1017" s="27">
        <v>45861</v>
      </c>
      <c r="B1017" s="10" t="s">
        <v>3515</v>
      </c>
      <c r="C1017" s="10" t="s">
        <v>3516</v>
      </c>
      <c r="D1017" s="10" t="s">
        <v>3517</v>
      </c>
      <c r="E1017" s="27">
        <v>45852</v>
      </c>
      <c r="F1017" s="27">
        <v>45859</v>
      </c>
      <c r="G1017" s="28">
        <v>52990000</v>
      </c>
      <c r="H1017" s="10">
        <v>10377</v>
      </c>
      <c r="I1017" s="28">
        <v>45</v>
      </c>
      <c r="J1017" s="10" t="str">
        <f>IF(A1017="","",IFERROR(_xlfn.XLOOKUP(H1017,'EV 업데이트'!C:C,'EV 업데이트'!Y:Y),""))</f>
        <v>주식회사 아이엠캐피탈</v>
      </c>
      <c r="K1017" s="10" t="str">
        <f>IF(A1017="","",IFERROR(_xlfn.XLOOKUP(H1017,'EV 업데이트'!C:C,'EV 업데이트'!W:W),""))</f>
        <v>New Model Y RWD</v>
      </c>
      <c r="L1017" s="27">
        <f>IF(A1017="","",E1017+9)</f>
        <v>45861</v>
      </c>
      <c r="M1017" s="10" t="str">
        <f>IF(B1017="","",_xlfn.XLOOKUP(H1017,'EV 업데이트'!C:C,'EV 업데이트'!G:G))</f>
        <v>지급신청(출고)</v>
      </c>
      <c r="N1017" s="10" t="s">
        <v>247</v>
      </c>
      <c r="O1017" s="10" t="s">
        <v>587</v>
      </c>
    </row>
    <row r="1018" spans="1:15">
      <c r="A1018" s="27">
        <v>45861</v>
      </c>
      <c r="B1018" s="10" t="s">
        <v>3518</v>
      </c>
      <c r="C1018" s="10" t="s">
        <v>3519</v>
      </c>
      <c r="D1018" s="10" t="s">
        <v>3520</v>
      </c>
      <c r="E1018" s="27">
        <v>45852</v>
      </c>
      <c r="F1018" s="27">
        <v>45859</v>
      </c>
      <c r="G1018" s="28">
        <v>52990000</v>
      </c>
      <c r="H1018" s="10">
        <v>10377</v>
      </c>
      <c r="I1018" s="28">
        <v>45</v>
      </c>
      <c r="J1018" s="10" t="str">
        <f>IF(A1018="","",IFERROR(_xlfn.XLOOKUP(H1018,'EV 업데이트'!C:C,'EV 업데이트'!Y:Y),""))</f>
        <v>주식회사 아이엠캐피탈</v>
      </c>
      <c r="K1018" s="10" t="str">
        <f>IF(A1018="","",IFERROR(_xlfn.XLOOKUP(H1018,'EV 업데이트'!C:C,'EV 업데이트'!W:W),""))</f>
        <v>New Model Y RWD</v>
      </c>
      <c r="L1018" s="27">
        <f>IF(A1018="","",E1018+9)</f>
        <v>45861</v>
      </c>
      <c r="M1018" s="10" t="str">
        <f>IF(B1018="","",_xlfn.XLOOKUP(H1018,'EV 업데이트'!C:C,'EV 업데이트'!G:G))</f>
        <v>지급신청(출고)</v>
      </c>
      <c r="N1018" s="10" t="s">
        <v>247</v>
      </c>
      <c r="O1018" s="10" t="s">
        <v>587</v>
      </c>
    </row>
    <row r="1019" spans="1:15">
      <c r="A1019" s="27">
        <v>45861</v>
      </c>
      <c r="B1019" s="10" t="s">
        <v>3521</v>
      </c>
      <c r="C1019" s="10" t="s">
        <v>3522</v>
      </c>
      <c r="D1019" s="10" t="s">
        <v>3523</v>
      </c>
      <c r="E1019" s="27">
        <v>45852</v>
      </c>
      <c r="F1019" s="27">
        <v>45859</v>
      </c>
      <c r="G1019" s="28">
        <v>52990000</v>
      </c>
      <c r="H1019" s="10">
        <v>10377</v>
      </c>
      <c r="I1019" s="28">
        <v>45</v>
      </c>
      <c r="J1019" s="10" t="str">
        <f>IF(A1019="","",IFERROR(_xlfn.XLOOKUP(H1019,'EV 업데이트'!C:C,'EV 업데이트'!Y:Y),""))</f>
        <v>주식회사 아이엠캐피탈</v>
      </c>
      <c r="K1019" s="10" t="str">
        <f>IF(A1019="","",IFERROR(_xlfn.XLOOKUP(H1019,'EV 업데이트'!C:C,'EV 업데이트'!W:W),""))</f>
        <v>New Model Y RWD</v>
      </c>
      <c r="L1019" s="27">
        <f>IF(A1019="","",E1019+9)</f>
        <v>45861</v>
      </c>
      <c r="M1019" s="10" t="str">
        <f>IF(B1019="","",_xlfn.XLOOKUP(H1019,'EV 업데이트'!C:C,'EV 업데이트'!G:G))</f>
        <v>지급신청(출고)</v>
      </c>
      <c r="N1019" s="10" t="s">
        <v>247</v>
      </c>
      <c r="O1019" s="10" t="s">
        <v>587</v>
      </c>
    </row>
    <row r="1020" spans="1:15">
      <c r="A1020" s="27">
        <v>45861</v>
      </c>
      <c r="B1020" s="10" t="s">
        <v>3524</v>
      </c>
      <c r="C1020" s="10" t="s">
        <v>3525</v>
      </c>
      <c r="D1020" s="10" t="s">
        <v>3526</v>
      </c>
      <c r="E1020" s="27">
        <v>45852</v>
      </c>
      <c r="F1020" s="27">
        <v>45859</v>
      </c>
      <c r="G1020" s="28">
        <v>52990000</v>
      </c>
      <c r="H1020" s="10">
        <v>10377</v>
      </c>
      <c r="I1020" s="28">
        <v>45</v>
      </c>
      <c r="J1020" s="10" t="str">
        <f>IF(A1020="","",IFERROR(_xlfn.XLOOKUP(H1020,'EV 업데이트'!C:C,'EV 업데이트'!Y:Y),""))</f>
        <v>주식회사 아이엠캐피탈</v>
      </c>
      <c r="K1020" s="10" t="str">
        <f>IF(A1020="","",IFERROR(_xlfn.XLOOKUP(H1020,'EV 업데이트'!C:C,'EV 업데이트'!W:W),""))</f>
        <v>New Model Y RWD</v>
      </c>
      <c r="L1020" s="27">
        <f>IF(A1020="","",E1020+9)</f>
        <v>45861</v>
      </c>
      <c r="M1020" s="10" t="str">
        <f>IF(B1020="","",_xlfn.XLOOKUP(H1020,'EV 업데이트'!C:C,'EV 업데이트'!G:G))</f>
        <v>지급신청(출고)</v>
      </c>
      <c r="N1020" s="10" t="s">
        <v>247</v>
      </c>
      <c r="O1020" s="10" t="s">
        <v>587</v>
      </c>
    </row>
    <row r="1021" spans="1:15">
      <c r="A1021" s="27">
        <v>45861</v>
      </c>
      <c r="B1021" s="10" t="s">
        <v>3527</v>
      </c>
      <c r="C1021" s="10" t="s">
        <v>3528</v>
      </c>
      <c r="D1021" s="10" t="s">
        <v>3529</v>
      </c>
      <c r="E1021" s="27">
        <v>45852</v>
      </c>
      <c r="F1021" s="27">
        <v>45859</v>
      </c>
      <c r="G1021" s="28">
        <v>52990000</v>
      </c>
      <c r="H1021" s="10">
        <v>10377</v>
      </c>
      <c r="I1021" s="28">
        <v>45</v>
      </c>
      <c r="J1021" s="10" t="str">
        <f>IF(A1021="","",IFERROR(_xlfn.XLOOKUP(H1021,'EV 업데이트'!C:C,'EV 업데이트'!Y:Y),""))</f>
        <v>주식회사 아이엠캐피탈</v>
      </c>
      <c r="K1021" s="10" t="str">
        <f>IF(A1021="","",IFERROR(_xlfn.XLOOKUP(H1021,'EV 업데이트'!C:C,'EV 업데이트'!W:W),""))</f>
        <v>New Model Y RWD</v>
      </c>
      <c r="L1021" s="27">
        <f>IF(A1021="","",E1021+9)</f>
        <v>45861</v>
      </c>
      <c r="M1021" s="10" t="str">
        <f>IF(B1021="","",_xlfn.XLOOKUP(H1021,'EV 업데이트'!C:C,'EV 업데이트'!G:G))</f>
        <v>지급신청(출고)</v>
      </c>
      <c r="N1021" s="10" t="s">
        <v>247</v>
      </c>
      <c r="O1021" s="10" t="s">
        <v>587</v>
      </c>
    </row>
    <row r="1022" spans="1:15">
      <c r="A1022" s="27">
        <v>45861</v>
      </c>
      <c r="B1022" s="10" t="s">
        <v>3530</v>
      </c>
      <c r="C1022" s="10" t="s">
        <v>3531</v>
      </c>
      <c r="D1022" s="10" t="s">
        <v>3532</v>
      </c>
      <c r="E1022" s="27">
        <v>45852</v>
      </c>
      <c r="F1022" s="27">
        <v>45859</v>
      </c>
      <c r="G1022" s="28">
        <v>52990000</v>
      </c>
      <c r="H1022" s="10">
        <v>10377</v>
      </c>
      <c r="I1022" s="28">
        <v>45</v>
      </c>
      <c r="J1022" s="10" t="str">
        <f>IF(A1022="","",IFERROR(_xlfn.XLOOKUP(H1022,'EV 업데이트'!C:C,'EV 업데이트'!Y:Y),""))</f>
        <v>주식회사 아이엠캐피탈</v>
      </c>
      <c r="K1022" s="10" t="str">
        <f>IF(A1022="","",IFERROR(_xlfn.XLOOKUP(H1022,'EV 업데이트'!C:C,'EV 업데이트'!W:W),""))</f>
        <v>New Model Y RWD</v>
      </c>
      <c r="L1022" s="27">
        <f>IF(A1022="","",E1022+9)</f>
        <v>45861</v>
      </c>
      <c r="M1022" s="10" t="str">
        <f>IF(B1022="","",_xlfn.XLOOKUP(H1022,'EV 업데이트'!C:C,'EV 업데이트'!G:G))</f>
        <v>지급신청(출고)</v>
      </c>
      <c r="N1022" s="10" t="s">
        <v>247</v>
      </c>
      <c r="O1022" s="10" t="s">
        <v>587</v>
      </c>
    </row>
    <row r="1023" spans="1:15">
      <c r="A1023" s="27">
        <v>45861</v>
      </c>
      <c r="B1023" s="10" t="s">
        <v>3533</v>
      </c>
      <c r="C1023" s="10" t="s">
        <v>3534</v>
      </c>
      <c r="D1023" s="10" t="s">
        <v>3535</v>
      </c>
      <c r="E1023" s="27">
        <v>45852</v>
      </c>
      <c r="F1023" s="27">
        <v>45859</v>
      </c>
      <c r="G1023" s="28">
        <v>57512000</v>
      </c>
      <c r="H1023" s="10">
        <v>10377</v>
      </c>
      <c r="I1023" s="28">
        <v>45</v>
      </c>
      <c r="J1023" s="10" t="str">
        <f>IF(A1023="","",IFERROR(_xlfn.XLOOKUP(H1023,'EV 업데이트'!C:C,'EV 업데이트'!Y:Y),""))</f>
        <v>주식회사 아이엠캐피탈</v>
      </c>
      <c r="K1023" s="10" t="str">
        <f>IF(A1023="","",IFERROR(_xlfn.XLOOKUP(H1023,'EV 업데이트'!C:C,'EV 업데이트'!W:W),""))</f>
        <v>New Model Y RWD</v>
      </c>
      <c r="L1023" s="27">
        <f>IF(A1023="","",E1023+9)</f>
        <v>45861</v>
      </c>
      <c r="M1023" s="10" t="str">
        <f>IF(B1023="","",_xlfn.XLOOKUP(H1023,'EV 업데이트'!C:C,'EV 업데이트'!G:G))</f>
        <v>지급신청(출고)</v>
      </c>
      <c r="N1023" s="10" t="s">
        <v>247</v>
      </c>
      <c r="O1023" s="10" t="s">
        <v>587</v>
      </c>
    </row>
    <row r="1024" spans="1:15">
      <c r="A1024" s="27">
        <v>45861</v>
      </c>
      <c r="B1024" s="10" t="s">
        <v>3536</v>
      </c>
      <c r="C1024" s="10" t="s">
        <v>3537</v>
      </c>
      <c r="D1024" s="10" t="s">
        <v>3538</v>
      </c>
      <c r="E1024" s="27">
        <v>45852</v>
      </c>
      <c r="F1024" s="27">
        <v>45859</v>
      </c>
      <c r="G1024" s="28">
        <v>57512000</v>
      </c>
      <c r="H1024" s="10">
        <v>10377</v>
      </c>
      <c r="I1024" s="28">
        <v>45</v>
      </c>
      <c r="J1024" s="10" t="str">
        <f>IF(A1024="","",IFERROR(_xlfn.XLOOKUP(H1024,'EV 업데이트'!C:C,'EV 업데이트'!Y:Y),""))</f>
        <v>주식회사 아이엠캐피탈</v>
      </c>
      <c r="K1024" s="10" t="str">
        <f>IF(A1024="","",IFERROR(_xlfn.XLOOKUP(H1024,'EV 업데이트'!C:C,'EV 업데이트'!W:W),""))</f>
        <v>New Model Y RWD</v>
      </c>
      <c r="L1024" s="27">
        <f>IF(A1024="","",E1024+9)</f>
        <v>45861</v>
      </c>
      <c r="M1024" s="10" t="str">
        <f>IF(B1024="","",_xlfn.XLOOKUP(H1024,'EV 업데이트'!C:C,'EV 업데이트'!G:G))</f>
        <v>지급신청(출고)</v>
      </c>
      <c r="N1024" s="10" t="s">
        <v>247</v>
      </c>
      <c r="O1024" s="10" t="s">
        <v>587</v>
      </c>
    </row>
    <row r="1025" spans="1:15">
      <c r="A1025" s="27">
        <v>45861</v>
      </c>
      <c r="B1025" s="10" t="s">
        <v>3539</v>
      </c>
      <c r="C1025" s="10" t="s">
        <v>3540</v>
      </c>
      <c r="D1025" s="10" t="s">
        <v>3541</v>
      </c>
      <c r="E1025" s="27">
        <v>45852</v>
      </c>
      <c r="F1025" s="27">
        <v>45859</v>
      </c>
      <c r="G1025" s="28">
        <v>54276000</v>
      </c>
      <c r="H1025" s="10">
        <v>10377</v>
      </c>
      <c r="I1025" s="28">
        <v>45</v>
      </c>
      <c r="J1025" s="10" t="str">
        <f>IF(A1025="","",IFERROR(_xlfn.XLOOKUP(H1025,'EV 업데이트'!C:C,'EV 업데이트'!Y:Y),""))</f>
        <v>주식회사 아이엠캐피탈</v>
      </c>
      <c r="K1025" s="10" t="str">
        <f>IF(A1025="","",IFERROR(_xlfn.XLOOKUP(H1025,'EV 업데이트'!C:C,'EV 업데이트'!W:W),""))</f>
        <v>New Model Y RWD</v>
      </c>
      <c r="L1025" s="27">
        <f>IF(A1025="","",E1025+9)</f>
        <v>45861</v>
      </c>
      <c r="M1025" s="10" t="str">
        <f>IF(B1025="","",_xlfn.XLOOKUP(H1025,'EV 업데이트'!C:C,'EV 업데이트'!G:G))</f>
        <v>지급신청(출고)</v>
      </c>
      <c r="N1025" s="10" t="s">
        <v>247</v>
      </c>
      <c r="O1025" s="10" t="s">
        <v>587</v>
      </c>
    </row>
    <row r="1026" spans="1:15">
      <c r="A1026" s="27">
        <v>45861</v>
      </c>
      <c r="B1026" s="10" t="s">
        <v>3542</v>
      </c>
      <c r="C1026" s="10" t="s">
        <v>3543</v>
      </c>
      <c r="D1026" s="10" t="s">
        <v>3544</v>
      </c>
      <c r="E1026" s="27">
        <v>45852</v>
      </c>
      <c r="F1026" s="27">
        <v>45859</v>
      </c>
      <c r="G1026" s="28">
        <v>54276000</v>
      </c>
      <c r="H1026" s="10">
        <v>10377</v>
      </c>
      <c r="I1026" s="28">
        <v>45</v>
      </c>
      <c r="J1026" s="10" t="str">
        <f>IF(A1026="","",IFERROR(_xlfn.XLOOKUP(H1026,'EV 업데이트'!C:C,'EV 업데이트'!Y:Y),""))</f>
        <v>주식회사 아이엠캐피탈</v>
      </c>
      <c r="K1026" s="10" t="str">
        <f>IF(A1026="","",IFERROR(_xlfn.XLOOKUP(H1026,'EV 업데이트'!C:C,'EV 업데이트'!W:W),""))</f>
        <v>New Model Y RWD</v>
      </c>
      <c r="L1026" s="27">
        <f>IF(A1026="","",E1026+9)</f>
        <v>45861</v>
      </c>
      <c r="M1026" s="10" t="str">
        <f>IF(B1026="","",_xlfn.XLOOKUP(H1026,'EV 업데이트'!C:C,'EV 업데이트'!G:G))</f>
        <v>지급신청(출고)</v>
      </c>
      <c r="N1026" s="10" t="s">
        <v>247</v>
      </c>
      <c r="O1026" s="10" t="s">
        <v>587</v>
      </c>
    </row>
    <row r="1027" spans="1:15">
      <c r="A1027" s="27">
        <v>45861</v>
      </c>
      <c r="B1027" s="10" t="s">
        <v>3545</v>
      </c>
      <c r="C1027" s="10" t="s">
        <v>3546</v>
      </c>
      <c r="D1027" s="10" t="s">
        <v>3547</v>
      </c>
      <c r="E1027" s="27">
        <v>45852</v>
      </c>
      <c r="F1027" s="27">
        <v>45859</v>
      </c>
      <c r="G1027" s="28">
        <v>54276000</v>
      </c>
      <c r="H1027" s="10">
        <v>10377</v>
      </c>
      <c r="I1027" s="28">
        <v>45</v>
      </c>
      <c r="J1027" s="10" t="str">
        <f>IF(A1027="","",IFERROR(_xlfn.XLOOKUP(H1027,'EV 업데이트'!C:C,'EV 업데이트'!Y:Y),""))</f>
        <v>주식회사 아이엠캐피탈</v>
      </c>
      <c r="K1027" s="10" t="str">
        <f>IF(A1027="","",IFERROR(_xlfn.XLOOKUP(H1027,'EV 업데이트'!C:C,'EV 업데이트'!W:W),""))</f>
        <v>New Model Y RWD</v>
      </c>
      <c r="L1027" s="27">
        <f>IF(A1027="","",E1027+9)</f>
        <v>45861</v>
      </c>
      <c r="M1027" s="10" t="str">
        <f>IF(B1027="","",_xlfn.XLOOKUP(H1027,'EV 업데이트'!C:C,'EV 업데이트'!G:G))</f>
        <v>지급신청(출고)</v>
      </c>
      <c r="N1027" s="10" t="s">
        <v>247</v>
      </c>
      <c r="O1027" s="10" t="s">
        <v>587</v>
      </c>
    </row>
    <row r="1028" spans="1:15">
      <c r="A1028" s="27">
        <v>45861</v>
      </c>
      <c r="B1028" s="10" t="s">
        <v>3548</v>
      </c>
      <c r="C1028" s="10" t="s">
        <v>3549</v>
      </c>
      <c r="D1028" s="10" t="s">
        <v>3550</v>
      </c>
      <c r="E1028" s="27">
        <v>45852</v>
      </c>
      <c r="F1028" s="27">
        <v>45859</v>
      </c>
      <c r="G1028" s="28">
        <v>54276000</v>
      </c>
      <c r="H1028" s="10">
        <v>10377</v>
      </c>
      <c r="I1028" s="28">
        <v>45</v>
      </c>
      <c r="J1028" s="10" t="str">
        <f>IF(A1028="","",IFERROR(_xlfn.XLOOKUP(H1028,'EV 업데이트'!C:C,'EV 업데이트'!Y:Y),""))</f>
        <v>주식회사 아이엠캐피탈</v>
      </c>
      <c r="K1028" s="10" t="str">
        <f>IF(A1028="","",IFERROR(_xlfn.XLOOKUP(H1028,'EV 업데이트'!C:C,'EV 업데이트'!W:W),""))</f>
        <v>New Model Y RWD</v>
      </c>
      <c r="L1028" s="27">
        <f>IF(A1028="","",E1028+9)</f>
        <v>45861</v>
      </c>
      <c r="M1028" s="10" t="str">
        <f>IF(B1028="","",_xlfn.XLOOKUP(H1028,'EV 업데이트'!C:C,'EV 업데이트'!G:G))</f>
        <v>지급신청(출고)</v>
      </c>
      <c r="N1028" s="10" t="s">
        <v>247</v>
      </c>
      <c r="O1028" s="10" t="s">
        <v>587</v>
      </c>
    </row>
    <row r="1029" spans="1:15">
      <c r="A1029" s="27">
        <v>45861</v>
      </c>
      <c r="B1029" s="10" t="s">
        <v>3551</v>
      </c>
      <c r="C1029" s="10" t="s">
        <v>3552</v>
      </c>
      <c r="D1029" s="10" t="s">
        <v>3553</v>
      </c>
      <c r="E1029" s="27">
        <v>45852</v>
      </c>
      <c r="F1029" s="27">
        <v>45859</v>
      </c>
      <c r="G1029" s="28">
        <v>54276000</v>
      </c>
      <c r="H1029" s="10">
        <v>10377</v>
      </c>
      <c r="I1029" s="28">
        <v>45</v>
      </c>
      <c r="J1029" s="10" t="str">
        <f>IF(A1029="","",IFERROR(_xlfn.XLOOKUP(H1029,'EV 업데이트'!C:C,'EV 업데이트'!Y:Y),""))</f>
        <v>주식회사 아이엠캐피탈</v>
      </c>
      <c r="K1029" s="10" t="str">
        <f>IF(A1029="","",IFERROR(_xlfn.XLOOKUP(H1029,'EV 업데이트'!C:C,'EV 업데이트'!W:W),""))</f>
        <v>New Model Y RWD</v>
      </c>
      <c r="L1029" s="27">
        <f>IF(A1029="","",E1029+9)</f>
        <v>45861</v>
      </c>
      <c r="M1029" s="10" t="str">
        <f>IF(B1029="","",_xlfn.XLOOKUP(H1029,'EV 업데이트'!C:C,'EV 업데이트'!G:G))</f>
        <v>지급신청(출고)</v>
      </c>
      <c r="N1029" s="10" t="s">
        <v>247</v>
      </c>
      <c r="O1029" s="10" t="s">
        <v>587</v>
      </c>
    </row>
    <row r="1030" spans="1:15">
      <c r="A1030" s="27">
        <v>45861</v>
      </c>
      <c r="B1030" s="10" t="s">
        <v>3554</v>
      </c>
      <c r="C1030" s="10" t="s">
        <v>3555</v>
      </c>
      <c r="D1030" s="10" t="s">
        <v>3556</v>
      </c>
      <c r="E1030" s="27">
        <v>45852</v>
      </c>
      <c r="F1030" s="27">
        <v>45859</v>
      </c>
      <c r="G1030" s="28">
        <v>54276000</v>
      </c>
      <c r="H1030" s="10">
        <v>10377</v>
      </c>
      <c r="I1030" s="28">
        <v>45</v>
      </c>
      <c r="J1030" s="10" t="str">
        <f>IF(A1030="","",IFERROR(_xlfn.XLOOKUP(H1030,'EV 업데이트'!C:C,'EV 업데이트'!Y:Y),""))</f>
        <v>주식회사 아이엠캐피탈</v>
      </c>
      <c r="K1030" s="10" t="str">
        <f>IF(A1030="","",IFERROR(_xlfn.XLOOKUP(H1030,'EV 업데이트'!C:C,'EV 업데이트'!W:W),""))</f>
        <v>New Model Y RWD</v>
      </c>
      <c r="L1030" s="27">
        <f>IF(A1030="","",E1030+9)</f>
        <v>45861</v>
      </c>
      <c r="M1030" s="10" t="str">
        <f>IF(B1030="","",_xlfn.XLOOKUP(H1030,'EV 업데이트'!C:C,'EV 업데이트'!G:G))</f>
        <v>지급신청(출고)</v>
      </c>
      <c r="N1030" s="10" t="s">
        <v>247</v>
      </c>
      <c r="O1030" s="10" t="s">
        <v>587</v>
      </c>
    </row>
    <row r="1031" spans="1:15">
      <c r="A1031" s="27">
        <v>45861</v>
      </c>
      <c r="B1031" s="10" t="s">
        <v>3557</v>
      </c>
      <c r="C1031" s="10" t="s">
        <v>3558</v>
      </c>
      <c r="D1031" s="10" t="s">
        <v>3559</v>
      </c>
      <c r="E1031" s="27">
        <v>45852</v>
      </c>
      <c r="F1031" s="27">
        <v>45859</v>
      </c>
      <c r="G1031" s="28">
        <v>54276000</v>
      </c>
      <c r="H1031" s="10">
        <v>10377</v>
      </c>
      <c r="I1031" s="28">
        <v>45</v>
      </c>
      <c r="J1031" s="10" t="str">
        <f>IF(A1031="","",IFERROR(_xlfn.XLOOKUP(H1031,'EV 업데이트'!C:C,'EV 업데이트'!Y:Y),""))</f>
        <v>주식회사 아이엠캐피탈</v>
      </c>
      <c r="K1031" s="10" t="str">
        <f>IF(A1031="","",IFERROR(_xlfn.XLOOKUP(H1031,'EV 업데이트'!C:C,'EV 업데이트'!W:W),""))</f>
        <v>New Model Y RWD</v>
      </c>
      <c r="L1031" s="27">
        <f>IF(A1031="","",E1031+9)</f>
        <v>45861</v>
      </c>
      <c r="M1031" s="10" t="str">
        <f>IF(B1031="","",_xlfn.XLOOKUP(H1031,'EV 업데이트'!C:C,'EV 업데이트'!G:G))</f>
        <v>지급신청(출고)</v>
      </c>
      <c r="N1031" s="10" t="s">
        <v>247</v>
      </c>
      <c r="O1031" s="10" t="s">
        <v>587</v>
      </c>
    </row>
    <row r="1032" spans="1:15">
      <c r="A1032" s="27">
        <v>45861</v>
      </c>
      <c r="B1032" s="10" t="s">
        <v>3560</v>
      </c>
      <c r="C1032" s="10" t="s">
        <v>3561</v>
      </c>
      <c r="D1032" s="10" t="s">
        <v>3562</v>
      </c>
      <c r="E1032" s="27">
        <v>45852</v>
      </c>
      <c r="F1032" s="27">
        <v>45859</v>
      </c>
      <c r="G1032" s="28">
        <v>57035000</v>
      </c>
      <c r="H1032" s="10">
        <v>10377</v>
      </c>
      <c r="I1032" s="28">
        <v>45</v>
      </c>
      <c r="J1032" s="10" t="str">
        <f>IF(A1032="","",IFERROR(_xlfn.XLOOKUP(H1032,'EV 업데이트'!C:C,'EV 업데이트'!Y:Y),""))</f>
        <v>주식회사 아이엠캐피탈</v>
      </c>
      <c r="K1032" s="10" t="str">
        <f>IF(A1032="","",IFERROR(_xlfn.XLOOKUP(H1032,'EV 업데이트'!C:C,'EV 업데이트'!W:W),""))</f>
        <v>New Model Y RWD</v>
      </c>
      <c r="L1032" s="27">
        <f>IF(A1032="","",E1032+9)</f>
        <v>45861</v>
      </c>
      <c r="M1032" s="10" t="str">
        <f>IF(B1032="","",_xlfn.XLOOKUP(H1032,'EV 업데이트'!C:C,'EV 업데이트'!G:G))</f>
        <v>지급신청(출고)</v>
      </c>
      <c r="N1032" s="10" t="s">
        <v>247</v>
      </c>
      <c r="O1032" s="10" t="s">
        <v>587</v>
      </c>
    </row>
    <row r="1033" spans="1:15">
      <c r="A1033" s="27">
        <v>45862</v>
      </c>
      <c r="B1033" s="10" t="s">
        <v>3563</v>
      </c>
      <c r="C1033" s="10" t="s">
        <v>3564</v>
      </c>
      <c r="D1033" s="10" t="s">
        <v>3565</v>
      </c>
      <c r="E1033" s="27">
        <v>45853</v>
      </c>
      <c r="F1033" s="27">
        <v>45855</v>
      </c>
      <c r="G1033" s="28">
        <v>53476000</v>
      </c>
      <c r="H1033" s="10">
        <v>10371</v>
      </c>
      <c r="I1033" s="28">
        <v>50</v>
      </c>
      <c r="J1033" s="10" t="str">
        <f>IF(A1033="","",IFERROR(_xlfn.XLOOKUP(H1033,'EV 업데이트'!C:C,'EV 업데이트'!Y:Y),""))</f>
        <v>롯데렌탈 주식회사</v>
      </c>
      <c r="K1033" s="10" t="str">
        <f>IF(A1033="","",IFERROR(_xlfn.XLOOKUP(H1033,'EV 업데이트'!C:C,'EV 업데이트'!W:W),""))</f>
        <v>New Model Y RWD</v>
      </c>
      <c r="L1033" s="27">
        <f>IF(A1033="","",E1033+9)</f>
        <v>45862</v>
      </c>
      <c r="M1033" s="10" t="str">
        <f>IF(B1033="","",_xlfn.XLOOKUP(H1033,'EV 업데이트'!C:C,'EV 업데이트'!G:G))</f>
        <v>지급신청(출고)</v>
      </c>
      <c r="N1033" s="10" t="s">
        <v>247</v>
      </c>
      <c r="O1033" s="10" t="s">
        <v>587</v>
      </c>
    </row>
    <row r="1034" spans="1:15">
      <c r="A1034" s="27">
        <v>45862</v>
      </c>
      <c r="B1034" s="10" t="s">
        <v>3566</v>
      </c>
      <c r="C1034" s="10" t="s">
        <v>3567</v>
      </c>
      <c r="D1034" s="10" t="s">
        <v>3568</v>
      </c>
      <c r="E1034" s="27">
        <v>45853</v>
      </c>
      <c r="F1034" s="27">
        <v>45855</v>
      </c>
      <c r="G1034" s="28">
        <v>53476000</v>
      </c>
      <c r="H1034" s="10">
        <v>10371</v>
      </c>
      <c r="I1034" s="28">
        <v>50</v>
      </c>
      <c r="J1034" s="10" t="str">
        <f>IF(A1034="","",IFERROR(_xlfn.XLOOKUP(H1034,'EV 업데이트'!C:C,'EV 업데이트'!Y:Y),""))</f>
        <v>롯데렌탈 주식회사</v>
      </c>
      <c r="K1034" s="10" t="str">
        <f>IF(A1034="","",IFERROR(_xlfn.XLOOKUP(H1034,'EV 업데이트'!C:C,'EV 업데이트'!W:W),""))</f>
        <v>New Model Y RWD</v>
      </c>
      <c r="L1034" s="27">
        <f>IF(A1034="","",E1034+9)</f>
        <v>45862</v>
      </c>
      <c r="M1034" s="10" t="str">
        <f>IF(B1034="","",_xlfn.XLOOKUP(H1034,'EV 업데이트'!C:C,'EV 업데이트'!G:G))</f>
        <v>지급신청(출고)</v>
      </c>
      <c r="N1034" s="10" t="s">
        <v>247</v>
      </c>
      <c r="O1034" s="10" t="s">
        <v>587</v>
      </c>
    </row>
    <row r="1035" spans="1:15">
      <c r="A1035" s="27">
        <v>45862</v>
      </c>
      <c r="B1035" s="10" t="s">
        <v>3569</v>
      </c>
      <c r="C1035" s="10" t="s">
        <v>3570</v>
      </c>
      <c r="D1035" s="10" t="s">
        <v>3571</v>
      </c>
      <c r="E1035" s="27">
        <v>45853</v>
      </c>
      <c r="F1035" s="27">
        <v>45855</v>
      </c>
      <c r="G1035" s="28">
        <v>53476000</v>
      </c>
      <c r="H1035" s="10">
        <v>10371</v>
      </c>
      <c r="I1035" s="28">
        <v>50</v>
      </c>
      <c r="J1035" s="10" t="str">
        <f>IF(A1035="","",IFERROR(_xlfn.XLOOKUP(H1035,'EV 업데이트'!C:C,'EV 업데이트'!Y:Y),""))</f>
        <v>롯데렌탈 주식회사</v>
      </c>
      <c r="K1035" s="10" t="str">
        <f>IF(A1035="","",IFERROR(_xlfn.XLOOKUP(H1035,'EV 업데이트'!C:C,'EV 업데이트'!W:W),""))</f>
        <v>New Model Y RWD</v>
      </c>
      <c r="L1035" s="27">
        <f>IF(A1035="","",E1035+9)</f>
        <v>45862</v>
      </c>
      <c r="M1035" s="10" t="str">
        <f>IF(B1035="","",_xlfn.XLOOKUP(H1035,'EV 업데이트'!C:C,'EV 업데이트'!G:G))</f>
        <v>지급신청(출고)</v>
      </c>
      <c r="N1035" s="10" t="s">
        <v>247</v>
      </c>
      <c r="O1035" s="10" t="s">
        <v>587</v>
      </c>
    </row>
    <row r="1036" spans="1:15">
      <c r="A1036" s="27">
        <v>45862</v>
      </c>
      <c r="B1036" s="10" t="s">
        <v>3572</v>
      </c>
      <c r="C1036" s="10" t="s">
        <v>3573</v>
      </c>
      <c r="D1036" s="10" t="s">
        <v>3574</v>
      </c>
      <c r="E1036" s="27">
        <v>45853</v>
      </c>
      <c r="F1036" s="27">
        <v>45855</v>
      </c>
      <c r="G1036" s="28">
        <v>53476000</v>
      </c>
      <c r="H1036" s="10">
        <v>10371</v>
      </c>
      <c r="I1036" s="28">
        <v>50</v>
      </c>
      <c r="J1036" s="10" t="str">
        <f>IF(A1036="","",IFERROR(_xlfn.XLOOKUP(H1036,'EV 업데이트'!C:C,'EV 업데이트'!Y:Y),""))</f>
        <v>롯데렌탈 주식회사</v>
      </c>
      <c r="K1036" s="10" t="str">
        <f>IF(A1036="","",IFERROR(_xlfn.XLOOKUP(H1036,'EV 업데이트'!C:C,'EV 업데이트'!W:W),""))</f>
        <v>New Model Y RWD</v>
      </c>
      <c r="L1036" s="27">
        <f>IF(A1036="","",E1036+9)</f>
        <v>45862</v>
      </c>
      <c r="M1036" s="10" t="str">
        <f>IF(B1036="","",_xlfn.XLOOKUP(H1036,'EV 업데이트'!C:C,'EV 업데이트'!G:G))</f>
        <v>지급신청(출고)</v>
      </c>
      <c r="N1036" s="10" t="s">
        <v>247</v>
      </c>
      <c r="O1036" s="10" t="s">
        <v>587</v>
      </c>
    </row>
    <row r="1037" spans="1:15">
      <c r="A1037" s="27">
        <v>45862</v>
      </c>
      <c r="B1037" s="10" t="s">
        <v>3575</v>
      </c>
      <c r="C1037" s="10" t="s">
        <v>3576</v>
      </c>
      <c r="D1037" s="10" t="s">
        <v>3577</v>
      </c>
      <c r="E1037" s="27">
        <v>45853</v>
      </c>
      <c r="F1037" s="27">
        <v>45855</v>
      </c>
      <c r="G1037" s="28">
        <v>53476000</v>
      </c>
      <c r="H1037" s="10">
        <v>10371</v>
      </c>
      <c r="I1037" s="28">
        <v>50</v>
      </c>
      <c r="J1037" s="10" t="str">
        <f>IF(A1037="","",IFERROR(_xlfn.XLOOKUP(H1037,'EV 업데이트'!C:C,'EV 업데이트'!Y:Y),""))</f>
        <v>롯데렌탈 주식회사</v>
      </c>
      <c r="K1037" s="10" t="str">
        <f>IF(A1037="","",IFERROR(_xlfn.XLOOKUP(H1037,'EV 업데이트'!C:C,'EV 업데이트'!W:W),""))</f>
        <v>New Model Y RWD</v>
      </c>
      <c r="L1037" s="27">
        <f>IF(A1037="","",E1037+9)</f>
        <v>45862</v>
      </c>
      <c r="M1037" s="10" t="str">
        <f>IF(B1037="","",_xlfn.XLOOKUP(H1037,'EV 업데이트'!C:C,'EV 업데이트'!G:G))</f>
        <v>지급신청(출고)</v>
      </c>
      <c r="N1037" s="10" t="s">
        <v>247</v>
      </c>
      <c r="O1037" s="10" t="s">
        <v>587</v>
      </c>
    </row>
    <row r="1038" spans="1:15">
      <c r="A1038" s="27">
        <v>45862</v>
      </c>
      <c r="B1038" s="10" t="s">
        <v>3578</v>
      </c>
      <c r="C1038" s="10" t="s">
        <v>3579</v>
      </c>
      <c r="D1038" s="10" t="s">
        <v>3580</v>
      </c>
      <c r="E1038" s="27">
        <v>45853</v>
      </c>
      <c r="F1038" s="27">
        <v>45855</v>
      </c>
      <c r="G1038" s="28">
        <v>53476000</v>
      </c>
      <c r="H1038" s="10">
        <v>10371</v>
      </c>
      <c r="I1038" s="28">
        <v>50</v>
      </c>
      <c r="J1038" s="10" t="str">
        <f>IF(A1038="","",IFERROR(_xlfn.XLOOKUP(H1038,'EV 업데이트'!C:C,'EV 업데이트'!Y:Y),""))</f>
        <v>롯데렌탈 주식회사</v>
      </c>
      <c r="K1038" s="10" t="str">
        <f>IF(A1038="","",IFERROR(_xlfn.XLOOKUP(H1038,'EV 업데이트'!C:C,'EV 업데이트'!W:W),""))</f>
        <v>New Model Y RWD</v>
      </c>
      <c r="L1038" s="27">
        <f>IF(A1038="","",E1038+9)</f>
        <v>45862</v>
      </c>
      <c r="M1038" s="10" t="str">
        <f>IF(B1038="","",_xlfn.XLOOKUP(H1038,'EV 업데이트'!C:C,'EV 업데이트'!G:G))</f>
        <v>지급신청(출고)</v>
      </c>
      <c r="N1038" s="10" t="s">
        <v>247</v>
      </c>
      <c r="O1038" s="10" t="s">
        <v>587</v>
      </c>
    </row>
    <row r="1039" spans="1:15">
      <c r="A1039" s="27">
        <v>45862</v>
      </c>
      <c r="B1039" s="10" t="s">
        <v>3581</v>
      </c>
      <c r="C1039" s="10" t="s">
        <v>3582</v>
      </c>
      <c r="D1039" s="10" t="s">
        <v>3583</v>
      </c>
      <c r="E1039" s="27">
        <v>45853</v>
      </c>
      <c r="F1039" s="27">
        <v>45855</v>
      </c>
      <c r="G1039" s="28">
        <v>53476000</v>
      </c>
      <c r="H1039" s="10">
        <v>10371</v>
      </c>
      <c r="I1039" s="28">
        <v>50</v>
      </c>
      <c r="J1039" s="10" t="str">
        <f>IF(A1039="","",IFERROR(_xlfn.XLOOKUP(H1039,'EV 업데이트'!C:C,'EV 업데이트'!Y:Y),""))</f>
        <v>롯데렌탈 주식회사</v>
      </c>
      <c r="K1039" s="10" t="str">
        <f>IF(A1039="","",IFERROR(_xlfn.XLOOKUP(H1039,'EV 업데이트'!C:C,'EV 업데이트'!W:W),""))</f>
        <v>New Model Y RWD</v>
      </c>
      <c r="L1039" s="27">
        <f>IF(A1039="","",E1039+9)</f>
        <v>45862</v>
      </c>
      <c r="M1039" s="10" t="str">
        <f>IF(B1039="","",_xlfn.XLOOKUP(H1039,'EV 업데이트'!C:C,'EV 업데이트'!G:G))</f>
        <v>지급신청(출고)</v>
      </c>
      <c r="N1039" s="10" t="s">
        <v>247</v>
      </c>
      <c r="O1039" s="10" t="s">
        <v>587</v>
      </c>
    </row>
    <row r="1040" spans="1:15">
      <c r="A1040" s="27">
        <v>45862</v>
      </c>
      <c r="B1040" s="10" t="s">
        <v>3584</v>
      </c>
      <c r="C1040" s="10" t="s">
        <v>3585</v>
      </c>
      <c r="D1040" s="10" t="s">
        <v>3586</v>
      </c>
      <c r="E1040" s="27">
        <v>45853</v>
      </c>
      <c r="F1040" s="27">
        <v>45855</v>
      </c>
      <c r="G1040" s="28">
        <v>53476000</v>
      </c>
      <c r="H1040" s="10">
        <v>10371</v>
      </c>
      <c r="I1040" s="28">
        <v>50</v>
      </c>
      <c r="J1040" s="10" t="str">
        <f>IF(A1040="","",IFERROR(_xlfn.XLOOKUP(H1040,'EV 업데이트'!C:C,'EV 업데이트'!Y:Y),""))</f>
        <v>롯데렌탈 주식회사</v>
      </c>
      <c r="K1040" s="10" t="str">
        <f>IF(A1040="","",IFERROR(_xlfn.XLOOKUP(H1040,'EV 업데이트'!C:C,'EV 업데이트'!W:W),""))</f>
        <v>New Model Y RWD</v>
      </c>
      <c r="L1040" s="27">
        <f>IF(A1040="","",E1040+9)</f>
        <v>45862</v>
      </c>
      <c r="M1040" s="10" t="str">
        <f>IF(B1040="","",_xlfn.XLOOKUP(H1040,'EV 업데이트'!C:C,'EV 업데이트'!G:G))</f>
        <v>지급신청(출고)</v>
      </c>
      <c r="N1040" s="10" t="s">
        <v>247</v>
      </c>
      <c r="O1040" s="10" t="s">
        <v>587</v>
      </c>
    </row>
    <row r="1041" spans="1:15">
      <c r="A1041" s="27">
        <v>45862</v>
      </c>
      <c r="B1041" s="10" t="s">
        <v>3587</v>
      </c>
      <c r="C1041" s="10" t="s">
        <v>3588</v>
      </c>
      <c r="D1041" s="10" t="s">
        <v>3589</v>
      </c>
      <c r="E1041" s="27">
        <v>45853</v>
      </c>
      <c r="F1041" s="27">
        <v>45855</v>
      </c>
      <c r="G1041" s="28">
        <v>53476000</v>
      </c>
      <c r="H1041" s="10">
        <v>10371</v>
      </c>
      <c r="I1041" s="28">
        <v>50</v>
      </c>
      <c r="J1041" s="10" t="str">
        <f>IF(A1041="","",IFERROR(_xlfn.XLOOKUP(H1041,'EV 업데이트'!C:C,'EV 업데이트'!Y:Y),""))</f>
        <v>롯데렌탈 주식회사</v>
      </c>
      <c r="K1041" s="10" t="str">
        <f>IF(A1041="","",IFERROR(_xlfn.XLOOKUP(H1041,'EV 업데이트'!C:C,'EV 업데이트'!W:W),""))</f>
        <v>New Model Y RWD</v>
      </c>
      <c r="L1041" s="27">
        <f>IF(A1041="","",E1041+9)</f>
        <v>45862</v>
      </c>
      <c r="M1041" s="10" t="str">
        <f>IF(B1041="","",_xlfn.XLOOKUP(H1041,'EV 업데이트'!C:C,'EV 업데이트'!G:G))</f>
        <v>지급신청(출고)</v>
      </c>
      <c r="N1041" s="10" t="s">
        <v>247</v>
      </c>
      <c r="O1041" s="10" t="s">
        <v>587</v>
      </c>
    </row>
    <row r="1042" spans="1:15">
      <c r="A1042" s="27">
        <v>45862</v>
      </c>
      <c r="B1042" s="10" t="s">
        <v>3590</v>
      </c>
      <c r="C1042" s="10" t="s">
        <v>3591</v>
      </c>
      <c r="D1042" s="10" t="s">
        <v>3592</v>
      </c>
      <c r="E1042" s="27">
        <v>45853</v>
      </c>
      <c r="F1042" s="27">
        <v>45855</v>
      </c>
      <c r="G1042" s="28">
        <v>53476000</v>
      </c>
      <c r="H1042" s="10">
        <v>10371</v>
      </c>
      <c r="I1042" s="28">
        <v>50</v>
      </c>
      <c r="J1042" s="10" t="str">
        <f>IF(A1042="","",IFERROR(_xlfn.XLOOKUP(H1042,'EV 업데이트'!C:C,'EV 업데이트'!Y:Y),""))</f>
        <v>롯데렌탈 주식회사</v>
      </c>
      <c r="K1042" s="10" t="str">
        <f>IF(A1042="","",IFERROR(_xlfn.XLOOKUP(H1042,'EV 업데이트'!C:C,'EV 업데이트'!W:W),""))</f>
        <v>New Model Y RWD</v>
      </c>
      <c r="L1042" s="27">
        <f>IF(A1042="","",E1042+9)</f>
        <v>45862</v>
      </c>
      <c r="M1042" s="10" t="str">
        <f>IF(B1042="","",_xlfn.XLOOKUP(H1042,'EV 업데이트'!C:C,'EV 업데이트'!G:G))</f>
        <v>지급신청(출고)</v>
      </c>
      <c r="N1042" s="10" t="s">
        <v>247</v>
      </c>
      <c r="O1042" s="10" t="s">
        <v>587</v>
      </c>
    </row>
    <row r="1043" spans="1:15">
      <c r="A1043" s="27">
        <v>45862</v>
      </c>
      <c r="B1043" s="10" t="s">
        <v>3593</v>
      </c>
      <c r="C1043" s="10" t="s">
        <v>3594</v>
      </c>
      <c r="D1043" s="10" t="s">
        <v>3595</v>
      </c>
      <c r="E1043" s="27">
        <v>45853</v>
      </c>
      <c r="F1043" s="27">
        <v>45855</v>
      </c>
      <c r="G1043" s="28">
        <v>53476000</v>
      </c>
      <c r="H1043" s="10">
        <v>10371</v>
      </c>
      <c r="I1043" s="28">
        <v>50</v>
      </c>
      <c r="J1043" s="10" t="str">
        <f>IF(A1043="","",IFERROR(_xlfn.XLOOKUP(H1043,'EV 업데이트'!C:C,'EV 업데이트'!Y:Y),""))</f>
        <v>롯데렌탈 주식회사</v>
      </c>
      <c r="K1043" s="10" t="str">
        <f>IF(A1043="","",IFERROR(_xlfn.XLOOKUP(H1043,'EV 업데이트'!C:C,'EV 업데이트'!W:W),""))</f>
        <v>New Model Y RWD</v>
      </c>
      <c r="L1043" s="27">
        <f>IF(A1043="","",E1043+9)</f>
        <v>45862</v>
      </c>
      <c r="M1043" s="10" t="str">
        <f>IF(B1043="","",_xlfn.XLOOKUP(H1043,'EV 업데이트'!C:C,'EV 업데이트'!G:G))</f>
        <v>지급신청(출고)</v>
      </c>
      <c r="N1043" s="10" t="s">
        <v>247</v>
      </c>
      <c r="O1043" s="10" t="s">
        <v>587</v>
      </c>
    </row>
    <row r="1044" spans="1:15">
      <c r="A1044" s="27">
        <v>45862</v>
      </c>
      <c r="B1044" s="10" t="s">
        <v>3596</v>
      </c>
      <c r="C1044" s="10" t="s">
        <v>3597</v>
      </c>
      <c r="D1044" s="10" t="s">
        <v>3598</v>
      </c>
      <c r="E1044" s="27">
        <v>45853</v>
      </c>
      <c r="F1044" s="27">
        <v>45855</v>
      </c>
      <c r="G1044" s="28">
        <v>53476000</v>
      </c>
      <c r="H1044" s="10">
        <v>10371</v>
      </c>
      <c r="I1044" s="28">
        <v>50</v>
      </c>
      <c r="J1044" s="10" t="str">
        <f>IF(A1044="","",IFERROR(_xlfn.XLOOKUP(H1044,'EV 업데이트'!C:C,'EV 업데이트'!Y:Y),""))</f>
        <v>롯데렌탈 주식회사</v>
      </c>
      <c r="K1044" s="10" t="str">
        <f>IF(A1044="","",IFERROR(_xlfn.XLOOKUP(H1044,'EV 업데이트'!C:C,'EV 업데이트'!W:W),""))</f>
        <v>New Model Y RWD</v>
      </c>
      <c r="L1044" s="27">
        <f>IF(A1044="","",E1044+9)</f>
        <v>45862</v>
      </c>
      <c r="M1044" s="10" t="str">
        <f>IF(B1044="","",_xlfn.XLOOKUP(H1044,'EV 업데이트'!C:C,'EV 업데이트'!G:G))</f>
        <v>지급신청(출고)</v>
      </c>
      <c r="N1044" s="10" t="s">
        <v>247</v>
      </c>
      <c r="O1044" s="10" t="s">
        <v>587</v>
      </c>
    </row>
    <row r="1045" spans="1:15">
      <c r="A1045" s="27">
        <v>45862</v>
      </c>
      <c r="B1045" s="10" t="s">
        <v>3599</v>
      </c>
      <c r="C1045" s="10" t="s">
        <v>3600</v>
      </c>
      <c r="D1045" s="10" t="s">
        <v>3601</v>
      </c>
      <c r="E1045" s="27">
        <v>45853</v>
      </c>
      <c r="F1045" s="27">
        <v>45855</v>
      </c>
      <c r="G1045" s="28">
        <v>53476000</v>
      </c>
      <c r="H1045" s="10">
        <v>10371</v>
      </c>
      <c r="I1045" s="28">
        <v>50</v>
      </c>
      <c r="J1045" s="10" t="str">
        <f>IF(A1045="","",IFERROR(_xlfn.XLOOKUP(H1045,'EV 업데이트'!C:C,'EV 업데이트'!Y:Y),""))</f>
        <v>롯데렌탈 주식회사</v>
      </c>
      <c r="K1045" s="10" t="str">
        <f>IF(A1045="","",IFERROR(_xlfn.XLOOKUP(H1045,'EV 업데이트'!C:C,'EV 업데이트'!W:W),""))</f>
        <v>New Model Y RWD</v>
      </c>
      <c r="L1045" s="27">
        <f>IF(A1045="","",E1045+9)</f>
        <v>45862</v>
      </c>
      <c r="M1045" s="10" t="str">
        <f>IF(B1045="","",_xlfn.XLOOKUP(H1045,'EV 업데이트'!C:C,'EV 업데이트'!G:G))</f>
        <v>지급신청(출고)</v>
      </c>
      <c r="N1045" s="10" t="s">
        <v>247</v>
      </c>
      <c r="O1045" s="10" t="s">
        <v>587</v>
      </c>
    </row>
    <row r="1046" spans="1:15">
      <c r="A1046" s="27">
        <v>45862</v>
      </c>
      <c r="B1046" s="10" t="s">
        <v>3602</v>
      </c>
      <c r="C1046" s="10" t="s">
        <v>3603</v>
      </c>
      <c r="D1046" s="10" t="s">
        <v>3604</v>
      </c>
      <c r="E1046" s="27">
        <v>45853</v>
      </c>
      <c r="F1046" s="27">
        <v>45855</v>
      </c>
      <c r="G1046" s="28">
        <v>53476000</v>
      </c>
      <c r="H1046" s="10">
        <v>10371</v>
      </c>
      <c r="I1046" s="28">
        <v>50</v>
      </c>
      <c r="J1046" s="10" t="str">
        <f>IF(A1046="","",IFERROR(_xlfn.XLOOKUP(H1046,'EV 업데이트'!C:C,'EV 업데이트'!Y:Y),""))</f>
        <v>롯데렌탈 주식회사</v>
      </c>
      <c r="K1046" s="10" t="str">
        <f>IF(A1046="","",IFERROR(_xlfn.XLOOKUP(H1046,'EV 업데이트'!C:C,'EV 업데이트'!W:W),""))</f>
        <v>New Model Y RWD</v>
      </c>
      <c r="L1046" s="27">
        <f>IF(A1046="","",E1046+9)</f>
        <v>45862</v>
      </c>
      <c r="M1046" s="10" t="str">
        <f>IF(B1046="","",_xlfn.XLOOKUP(H1046,'EV 업데이트'!C:C,'EV 업데이트'!G:G))</f>
        <v>지급신청(출고)</v>
      </c>
      <c r="N1046" s="10" t="s">
        <v>247</v>
      </c>
      <c r="O1046" s="10" t="s">
        <v>587</v>
      </c>
    </row>
    <row r="1047" spans="1:15">
      <c r="A1047" s="27">
        <v>45862</v>
      </c>
      <c r="B1047" s="10" t="s">
        <v>3605</v>
      </c>
      <c r="C1047" s="10" t="s">
        <v>3606</v>
      </c>
      <c r="D1047" s="10" t="s">
        <v>3607</v>
      </c>
      <c r="E1047" s="27">
        <v>45853</v>
      </c>
      <c r="F1047" s="27">
        <v>45855</v>
      </c>
      <c r="G1047" s="28">
        <v>53476000</v>
      </c>
      <c r="H1047" s="10">
        <v>10371</v>
      </c>
      <c r="I1047" s="28">
        <v>50</v>
      </c>
      <c r="J1047" s="10" t="str">
        <f>IF(A1047="","",IFERROR(_xlfn.XLOOKUP(H1047,'EV 업데이트'!C:C,'EV 업데이트'!Y:Y),""))</f>
        <v>롯데렌탈 주식회사</v>
      </c>
      <c r="K1047" s="10" t="str">
        <f>IF(A1047="","",IFERROR(_xlfn.XLOOKUP(H1047,'EV 업데이트'!C:C,'EV 업데이트'!W:W),""))</f>
        <v>New Model Y RWD</v>
      </c>
      <c r="L1047" s="27">
        <f>IF(A1047="","",E1047+9)</f>
        <v>45862</v>
      </c>
      <c r="M1047" s="10" t="str">
        <f>IF(B1047="","",_xlfn.XLOOKUP(H1047,'EV 업데이트'!C:C,'EV 업데이트'!G:G))</f>
        <v>지급신청(출고)</v>
      </c>
      <c r="N1047" s="10" t="s">
        <v>247</v>
      </c>
      <c r="O1047" s="10" t="s">
        <v>587</v>
      </c>
    </row>
    <row r="1048" spans="1:15">
      <c r="A1048" s="27">
        <v>45862</v>
      </c>
      <c r="B1048" s="10" t="s">
        <v>3608</v>
      </c>
      <c r="C1048" s="10" t="s">
        <v>3609</v>
      </c>
      <c r="D1048" s="10" t="s">
        <v>3610</v>
      </c>
      <c r="E1048" s="27">
        <v>45853</v>
      </c>
      <c r="F1048" s="27">
        <v>45855</v>
      </c>
      <c r="G1048" s="28">
        <v>53476000</v>
      </c>
      <c r="H1048" s="10">
        <v>10371</v>
      </c>
      <c r="I1048" s="28">
        <v>50</v>
      </c>
      <c r="J1048" s="10" t="str">
        <f>IF(A1048="","",IFERROR(_xlfn.XLOOKUP(H1048,'EV 업데이트'!C:C,'EV 업데이트'!Y:Y),""))</f>
        <v>롯데렌탈 주식회사</v>
      </c>
      <c r="K1048" s="10" t="str">
        <f>IF(A1048="","",IFERROR(_xlfn.XLOOKUP(H1048,'EV 업데이트'!C:C,'EV 업데이트'!W:W),""))</f>
        <v>New Model Y RWD</v>
      </c>
      <c r="L1048" s="27">
        <f>IF(A1048="","",E1048+9)</f>
        <v>45862</v>
      </c>
      <c r="M1048" s="10" t="str">
        <f>IF(B1048="","",_xlfn.XLOOKUP(H1048,'EV 업데이트'!C:C,'EV 업데이트'!G:G))</f>
        <v>지급신청(출고)</v>
      </c>
      <c r="N1048" s="10" t="s">
        <v>247</v>
      </c>
      <c r="O1048" s="10" t="s">
        <v>587</v>
      </c>
    </row>
    <row r="1049" spans="1:15">
      <c r="A1049" s="27">
        <v>45862</v>
      </c>
      <c r="B1049" s="10" t="s">
        <v>3611</v>
      </c>
      <c r="C1049" s="10" t="s">
        <v>3612</v>
      </c>
      <c r="D1049" s="10" t="s">
        <v>3613</v>
      </c>
      <c r="E1049" s="27">
        <v>45853</v>
      </c>
      <c r="F1049" s="27">
        <v>45855</v>
      </c>
      <c r="G1049" s="28">
        <v>53476000</v>
      </c>
      <c r="H1049" s="10">
        <v>10371</v>
      </c>
      <c r="I1049" s="28">
        <v>50</v>
      </c>
      <c r="J1049" s="10" t="str">
        <f>IF(A1049="","",IFERROR(_xlfn.XLOOKUP(H1049,'EV 업데이트'!C:C,'EV 업데이트'!Y:Y),""))</f>
        <v>롯데렌탈 주식회사</v>
      </c>
      <c r="K1049" s="10" t="str">
        <f>IF(A1049="","",IFERROR(_xlfn.XLOOKUP(H1049,'EV 업데이트'!C:C,'EV 업데이트'!W:W),""))</f>
        <v>New Model Y RWD</v>
      </c>
      <c r="L1049" s="27">
        <f>IF(A1049="","",E1049+9)</f>
        <v>45862</v>
      </c>
      <c r="M1049" s="10" t="str">
        <f>IF(B1049="","",_xlfn.XLOOKUP(H1049,'EV 업데이트'!C:C,'EV 업데이트'!G:G))</f>
        <v>지급신청(출고)</v>
      </c>
      <c r="N1049" s="10" t="s">
        <v>247</v>
      </c>
      <c r="O1049" s="10" t="s">
        <v>587</v>
      </c>
    </row>
    <row r="1050" spans="1:15">
      <c r="A1050" s="27">
        <v>45862</v>
      </c>
      <c r="B1050" s="10" t="s">
        <v>3614</v>
      </c>
      <c r="C1050" s="10" t="s">
        <v>3615</v>
      </c>
      <c r="D1050" s="10" t="s">
        <v>3616</v>
      </c>
      <c r="E1050" s="27">
        <v>45853</v>
      </c>
      <c r="F1050" s="27">
        <v>45855</v>
      </c>
      <c r="G1050" s="28">
        <v>53476000</v>
      </c>
      <c r="H1050" s="10">
        <v>10371</v>
      </c>
      <c r="I1050" s="28">
        <v>50</v>
      </c>
      <c r="J1050" s="10" t="str">
        <f>IF(A1050="","",IFERROR(_xlfn.XLOOKUP(H1050,'EV 업데이트'!C:C,'EV 업데이트'!Y:Y),""))</f>
        <v>롯데렌탈 주식회사</v>
      </c>
      <c r="K1050" s="10" t="str">
        <f>IF(A1050="","",IFERROR(_xlfn.XLOOKUP(H1050,'EV 업데이트'!C:C,'EV 업데이트'!W:W),""))</f>
        <v>New Model Y RWD</v>
      </c>
      <c r="L1050" s="27">
        <f>IF(A1050="","",E1050+9)</f>
        <v>45862</v>
      </c>
      <c r="M1050" s="10" t="str">
        <f>IF(B1050="","",_xlfn.XLOOKUP(H1050,'EV 업데이트'!C:C,'EV 업데이트'!G:G))</f>
        <v>지급신청(출고)</v>
      </c>
      <c r="N1050" s="10" t="s">
        <v>247</v>
      </c>
      <c r="O1050" s="10" t="s">
        <v>587</v>
      </c>
    </row>
    <row r="1051" spans="1:15">
      <c r="A1051" s="27">
        <v>45862</v>
      </c>
      <c r="B1051" s="10" t="s">
        <v>3617</v>
      </c>
      <c r="C1051" s="10" t="s">
        <v>3618</v>
      </c>
      <c r="D1051" s="10" t="s">
        <v>3619</v>
      </c>
      <c r="E1051" s="27">
        <v>45853</v>
      </c>
      <c r="F1051" s="27">
        <v>45855</v>
      </c>
      <c r="G1051" s="28">
        <v>53476000</v>
      </c>
      <c r="H1051" s="10">
        <v>10371</v>
      </c>
      <c r="I1051" s="28">
        <v>50</v>
      </c>
      <c r="J1051" s="10" t="str">
        <f>IF(A1051="","",IFERROR(_xlfn.XLOOKUP(H1051,'EV 업데이트'!C:C,'EV 업데이트'!Y:Y),""))</f>
        <v>롯데렌탈 주식회사</v>
      </c>
      <c r="K1051" s="10" t="str">
        <f>IF(A1051="","",IFERROR(_xlfn.XLOOKUP(H1051,'EV 업데이트'!C:C,'EV 업데이트'!W:W),""))</f>
        <v>New Model Y RWD</v>
      </c>
      <c r="L1051" s="27">
        <f>IF(A1051="","",E1051+9)</f>
        <v>45862</v>
      </c>
      <c r="M1051" s="10" t="str">
        <f>IF(B1051="","",_xlfn.XLOOKUP(H1051,'EV 업데이트'!C:C,'EV 업데이트'!G:G))</f>
        <v>지급신청(출고)</v>
      </c>
      <c r="N1051" s="10" t="s">
        <v>247</v>
      </c>
      <c r="O1051" s="10" t="s">
        <v>587</v>
      </c>
    </row>
    <row r="1052" spans="1:15">
      <c r="A1052" s="27">
        <v>45862</v>
      </c>
      <c r="B1052" s="10" t="s">
        <v>3620</v>
      </c>
      <c r="C1052" s="10" t="s">
        <v>3621</v>
      </c>
      <c r="D1052" s="10" t="s">
        <v>3622</v>
      </c>
      <c r="E1052" s="27">
        <v>45853</v>
      </c>
      <c r="F1052" s="27">
        <v>45855</v>
      </c>
      <c r="G1052" s="28">
        <v>53476000</v>
      </c>
      <c r="H1052" s="10">
        <v>10371</v>
      </c>
      <c r="I1052" s="28">
        <v>50</v>
      </c>
      <c r="J1052" s="10" t="str">
        <f>IF(A1052="","",IFERROR(_xlfn.XLOOKUP(H1052,'EV 업데이트'!C:C,'EV 업데이트'!Y:Y),""))</f>
        <v>롯데렌탈 주식회사</v>
      </c>
      <c r="K1052" s="10" t="str">
        <f>IF(A1052="","",IFERROR(_xlfn.XLOOKUP(H1052,'EV 업데이트'!C:C,'EV 업데이트'!W:W),""))</f>
        <v>New Model Y RWD</v>
      </c>
      <c r="L1052" s="27">
        <f>IF(A1052="","",E1052+9)</f>
        <v>45862</v>
      </c>
      <c r="M1052" s="10" t="str">
        <f>IF(B1052="","",_xlfn.XLOOKUP(H1052,'EV 업데이트'!C:C,'EV 업데이트'!G:G))</f>
        <v>지급신청(출고)</v>
      </c>
      <c r="N1052" s="10" t="s">
        <v>247</v>
      </c>
      <c r="O1052" s="10" t="s">
        <v>587</v>
      </c>
    </row>
    <row r="1053" spans="1:15">
      <c r="A1053" s="27">
        <v>45862</v>
      </c>
      <c r="B1053" s="10" t="s">
        <v>3623</v>
      </c>
      <c r="C1053" s="10" t="s">
        <v>3624</v>
      </c>
      <c r="D1053" s="10" t="s">
        <v>3625</v>
      </c>
      <c r="E1053" s="27">
        <v>45853</v>
      </c>
      <c r="F1053" s="27">
        <v>45855</v>
      </c>
      <c r="G1053" s="28">
        <v>53476000</v>
      </c>
      <c r="H1053" s="10">
        <v>10371</v>
      </c>
      <c r="I1053" s="28">
        <v>50</v>
      </c>
      <c r="J1053" s="10" t="str">
        <f>IF(A1053="","",IFERROR(_xlfn.XLOOKUP(H1053,'EV 업데이트'!C:C,'EV 업데이트'!Y:Y),""))</f>
        <v>롯데렌탈 주식회사</v>
      </c>
      <c r="K1053" s="10" t="str">
        <f>IF(A1053="","",IFERROR(_xlfn.XLOOKUP(H1053,'EV 업데이트'!C:C,'EV 업데이트'!W:W),""))</f>
        <v>New Model Y RWD</v>
      </c>
      <c r="L1053" s="27">
        <f>IF(A1053="","",E1053+9)</f>
        <v>45862</v>
      </c>
      <c r="M1053" s="10" t="str">
        <f>IF(B1053="","",_xlfn.XLOOKUP(H1053,'EV 업데이트'!C:C,'EV 업데이트'!G:G))</f>
        <v>지급신청(출고)</v>
      </c>
      <c r="N1053" s="10" t="s">
        <v>247</v>
      </c>
      <c r="O1053" s="10" t="s">
        <v>587</v>
      </c>
    </row>
    <row r="1054" spans="1:15">
      <c r="A1054" s="27">
        <v>45862</v>
      </c>
      <c r="B1054" s="10" t="s">
        <v>3626</v>
      </c>
      <c r="C1054" s="10" t="s">
        <v>3627</v>
      </c>
      <c r="D1054" s="10" t="s">
        <v>3628</v>
      </c>
      <c r="E1054" s="27">
        <v>45853</v>
      </c>
      <c r="F1054" s="27">
        <v>45855</v>
      </c>
      <c r="G1054" s="28">
        <v>53476000</v>
      </c>
      <c r="H1054" s="10">
        <v>10371</v>
      </c>
      <c r="I1054" s="28">
        <v>50</v>
      </c>
      <c r="J1054" s="10" t="str">
        <f>IF(A1054="","",IFERROR(_xlfn.XLOOKUP(H1054,'EV 업데이트'!C:C,'EV 업데이트'!Y:Y),""))</f>
        <v>롯데렌탈 주식회사</v>
      </c>
      <c r="K1054" s="10" t="str">
        <f>IF(A1054="","",IFERROR(_xlfn.XLOOKUP(H1054,'EV 업데이트'!C:C,'EV 업데이트'!W:W),""))</f>
        <v>New Model Y RWD</v>
      </c>
      <c r="L1054" s="27">
        <f>IF(A1054="","",E1054+9)</f>
        <v>45862</v>
      </c>
      <c r="M1054" s="10" t="str">
        <f>IF(B1054="","",_xlfn.XLOOKUP(H1054,'EV 업데이트'!C:C,'EV 업데이트'!G:G))</f>
        <v>지급신청(출고)</v>
      </c>
      <c r="N1054" s="10" t="s">
        <v>247</v>
      </c>
      <c r="O1054" s="10" t="s">
        <v>587</v>
      </c>
    </row>
    <row r="1055" spans="1:15">
      <c r="A1055" s="27">
        <v>45862</v>
      </c>
      <c r="B1055" s="10" t="s">
        <v>3629</v>
      </c>
      <c r="C1055" s="10" t="s">
        <v>3630</v>
      </c>
      <c r="D1055" s="10" t="s">
        <v>3631</v>
      </c>
      <c r="E1055" s="27">
        <v>45853</v>
      </c>
      <c r="F1055" s="27">
        <v>45855</v>
      </c>
      <c r="G1055" s="28">
        <v>54762000</v>
      </c>
      <c r="H1055" s="10">
        <v>10371</v>
      </c>
      <c r="I1055" s="28">
        <v>50</v>
      </c>
      <c r="J1055" s="10" t="str">
        <f>IF(A1055="","",IFERROR(_xlfn.XLOOKUP(H1055,'EV 업데이트'!C:C,'EV 업데이트'!Y:Y),""))</f>
        <v>롯데렌탈 주식회사</v>
      </c>
      <c r="K1055" s="10" t="str">
        <f>IF(A1055="","",IFERROR(_xlfn.XLOOKUP(H1055,'EV 업데이트'!C:C,'EV 업데이트'!W:W),""))</f>
        <v>New Model Y RWD</v>
      </c>
      <c r="L1055" s="27">
        <f>IF(A1055="","",E1055+9)</f>
        <v>45862</v>
      </c>
      <c r="M1055" s="10" t="str">
        <f>IF(B1055="","",_xlfn.XLOOKUP(H1055,'EV 업데이트'!C:C,'EV 업데이트'!G:G))</f>
        <v>지급신청(출고)</v>
      </c>
      <c r="N1055" s="10" t="s">
        <v>247</v>
      </c>
      <c r="O1055" s="10" t="s">
        <v>587</v>
      </c>
    </row>
    <row r="1056" spans="1:15">
      <c r="A1056" s="27">
        <v>45862</v>
      </c>
      <c r="B1056" s="10" t="s">
        <v>3632</v>
      </c>
      <c r="C1056" s="10" t="s">
        <v>3633</v>
      </c>
      <c r="D1056" s="10" t="s">
        <v>3634</v>
      </c>
      <c r="E1056" s="27">
        <v>45853</v>
      </c>
      <c r="F1056" s="27">
        <v>45855</v>
      </c>
      <c r="G1056" s="28">
        <v>54762000</v>
      </c>
      <c r="H1056" s="10">
        <v>10371</v>
      </c>
      <c r="I1056" s="28">
        <v>50</v>
      </c>
      <c r="J1056" s="10" t="str">
        <f>IF(A1056="","",IFERROR(_xlfn.XLOOKUP(H1056,'EV 업데이트'!C:C,'EV 업데이트'!Y:Y),""))</f>
        <v>롯데렌탈 주식회사</v>
      </c>
      <c r="K1056" s="10" t="str">
        <f>IF(A1056="","",IFERROR(_xlfn.XLOOKUP(H1056,'EV 업데이트'!C:C,'EV 업데이트'!W:W),""))</f>
        <v>New Model Y RWD</v>
      </c>
      <c r="L1056" s="27">
        <f>IF(A1056="","",E1056+9)</f>
        <v>45862</v>
      </c>
      <c r="M1056" s="10" t="str">
        <f>IF(B1056="","",_xlfn.XLOOKUP(H1056,'EV 업데이트'!C:C,'EV 업데이트'!G:G))</f>
        <v>지급신청(출고)</v>
      </c>
      <c r="N1056" s="10" t="s">
        <v>247</v>
      </c>
      <c r="O1056" s="10" t="s">
        <v>587</v>
      </c>
    </row>
    <row r="1057" spans="1:15">
      <c r="A1057" s="27">
        <v>45862</v>
      </c>
      <c r="B1057" s="10" t="s">
        <v>3635</v>
      </c>
      <c r="C1057" s="10" t="s">
        <v>3636</v>
      </c>
      <c r="D1057" s="10" t="s">
        <v>3637</v>
      </c>
      <c r="E1057" s="27">
        <v>45853</v>
      </c>
      <c r="F1057" s="27">
        <v>45855</v>
      </c>
      <c r="G1057" s="28">
        <v>54762000</v>
      </c>
      <c r="H1057" s="10">
        <v>10371</v>
      </c>
      <c r="I1057" s="28">
        <v>50</v>
      </c>
      <c r="J1057" s="10" t="str">
        <f>IF(A1057="","",IFERROR(_xlfn.XLOOKUP(H1057,'EV 업데이트'!C:C,'EV 업데이트'!Y:Y),""))</f>
        <v>롯데렌탈 주식회사</v>
      </c>
      <c r="K1057" s="10" t="str">
        <f>IF(A1057="","",IFERROR(_xlfn.XLOOKUP(H1057,'EV 업데이트'!C:C,'EV 업데이트'!W:W),""))</f>
        <v>New Model Y RWD</v>
      </c>
      <c r="L1057" s="27">
        <f>IF(A1057="","",E1057+9)</f>
        <v>45862</v>
      </c>
      <c r="M1057" s="10" t="str">
        <f>IF(B1057="","",_xlfn.XLOOKUP(H1057,'EV 업데이트'!C:C,'EV 업데이트'!G:G))</f>
        <v>지급신청(출고)</v>
      </c>
      <c r="N1057" s="10" t="s">
        <v>247</v>
      </c>
      <c r="O1057" s="10" t="s">
        <v>587</v>
      </c>
    </row>
    <row r="1058" spans="1:15">
      <c r="A1058" s="27">
        <v>45862</v>
      </c>
      <c r="B1058" s="10" t="s">
        <v>3638</v>
      </c>
      <c r="C1058" s="10" t="s">
        <v>3639</v>
      </c>
      <c r="D1058" s="10" t="s">
        <v>3640</v>
      </c>
      <c r="E1058" s="27">
        <v>45853</v>
      </c>
      <c r="F1058" s="27">
        <v>45855</v>
      </c>
      <c r="G1058" s="28">
        <v>54762000</v>
      </c>
      <c r="H1058" s="10">
        <v>10371</v>
      </c>
      <c r="I1058" s="28">
        <v>50</v>
      </c>
      <c r="J1058" s="10" t="str">
        <f>IF(A1058="","",IFERROR(_xlfn.XLOOKUP(H1058,'EV 업데이트'!C:C,'EV 업데이트'!Y:Y),""))</f>
        <v>롯데렌탈 주식회사</v>
      </c>
      <c r="K1058" s="10" t="str">
        <f>IF(A1058="","",IFERROR(_xlfn.XLOOKUP(H1058,'EV 업데이트'!C:C,'EV 업데이트'!W:W),""))</f>
        <v>New Model Y RWD</v>
      </c>
      <c r="L1058" s="27">
        <f>IF(A1058="","",E1058+9)</f>
        <v>45862</v>
      </c>
      <c r="M1058" s="10" t="str">
        <f>IF(B1058="","",_xlfn.XLOOKUP(H1058,'EV 업데이트'!C:C,'EV 업데이트'!G:G))</f>
        <v>지급신청(출고)</v>
      </c>
      <c r="N1058" s="10" t="s">
        <v>247</v>
      </c>
      <c r="O1058" s="10" t="s">
        <v>587</v>
      </c>
    </row>
    <row r="1059" spans="1:15">
      <c r="A1059" s="27">
        <v>45862</v>
      </c>
      <c r="B1059" s="10" t="s">
        <v>3641</v>
      </c>
      <c r="C1059" s="10" t="s">
        <v>3642</v>
      </c>
      <c r="D1059" s="10" t="s">
        <v>3643</v>
      </c>
      <c r="E1059" s="27">
        <v>45853</v>
      </c>
      <c r="F1059" s="27">
        <v>45855</v>
      </c>
      <c r="G1059" s="28">
        <v>54949000</v>
      </c>
      <c r="H1059" s="10">
        <v>10371</v>
      </c>
      <c r="I1059" s="28">
        <v>50</v>
      </c>
      <c r="J1059" s="10" t="str">
        <f>IF(A1059="","",IFERROR(_xlfn.XLOOKUP(H1059,'EV 업데이트'!C:C,'EV 업데이트'!Y:Y),""))</f>
        <v>롯데렌탈 주식회사</v>
      </c>
      <c r="K1059" s="10" t="str">
        <f>IF(A1059="","",IFERROR(_xlfn.XLOOKUP(H1059,'EV 업데이트'!C:C,'EV 업데이트'!W:W),""))</f>
        <v>New Model Y RWD</v>
      </c>
      <c r="L1059" s="27">
        <f>IF(A1059="","",E1059+9)</f>
        <v>45862</v>
      </c>
      <c r="M1059" s="10" t="str">
        <f>IF(B1059="","",_xlfn.XLOOKUP(H1059,'EV 업데이트'!C:C,'EV 업데이트'!G:G))</f>
        <v>지급신청(출고)</v>
      </c>
      <c r="N1059" s="10" t="s">
        <v>247</v>
      </c>
      <c r="O1059" s="10" t="s">
        <v>587</v>
      </c>
    </row>
    <row r="1060" spans="1:15">
      <c r="A1060" s="27">
        <v>45862</v>
      </c>
      <c r="B1060" s="10" t="s">
        <v>3644</v>
      </c>
      <c r="C1060" s="10" t="s">
        <v>3645</v>
      </c>
      <c r="D1060" s="10" t="s">
        <v>3646</v>
      </c>
      <c r="E1060" s="27">
        <v>45853</v>
      </c>
      <c r="F1060" s="27">
        <v>45855</v>
      </c>
      <c r="G1060" s="28">
        <v>54949000</v>
      </c>
      <c r="H1060" s="10">
        <v>10371</v>
      </c>
      <c r="I1060" s="28">
        <v>50</v>
      </c>
      <c r="J1060" s="10" t="str">
        <f>IF(A1060="","",IFERROR(_xlfn.XLOOKUP(H1060,'EV 업데이트'!C:C,'EV 업데이트'!Y:Y),""))</f>
        <v>롯데렌탈 주식회사</v>
      </c>
      <c r="K1060" s="10" t="str">
        <f>IF(A1060="","",IFERROR(_xlfn.XLOOKUP(H1060,'EV 업데이트'!C:C,'EV 업데이트'!W:W),""))</f>
        <v>New Model Y RWD</v>
      </c>
      <c r="L1060" s="27">
        <f>IF(A1060="","",E1060+9)</f>
        <v>45862</v>
      </c>
      <c r="M1060" s="10" t="str">
        <f>IF(B1060="","",_xlfn.XLOOKUP(H1060,'EV 업데이트'!C:C,'EV 업데이트'!G:G))</f>
        <v>지급신청(출고)</v>
      </c>
      <c r="N1060" s="10" t="s">
        <v>247</v>
      </c>
      <c r="O1060" s="10" t="s">
        <v>587</v>
      </c>
    </row>
    <row r="1061" spans="1:15">
      <c r="A1061" s="27">
        <v>45862</v>
      </c>
      <c r="B1061" s="10" t="s">
        <v>3647</v>
      </c>
      <c r="C1061" s="10" t="s">
        <v>3648</v>
      </c>
      <c r="D1061" s="10" t="s">
        <v>3649</v>
      </c>
      <c r="E1061" s="27">
        <v>45853</v>
      </c>
      <c r="F1061" s="27">
        <v>45855</v>
      </c>
      <c r="G1061" s="28">
        <v>54949000</v>
      </c>
      <c r="H1061" s="10">
        <v>10371</v>
      </c>
      <c r="I1061" s="28">
        <v>50</v>
      </c>
      <c r="J1061" s="10" t="str">
        <f>IF(A1061="","",IFERROR(_xlfn.XLOOKUP(H1061,'EV 업데이트'!C:C,'EV 업데이트'!Y:Y),""))</f>
        <v>롯데렌탈 주식회사</v>
      </c>
      <c r="K1061" s="10" t="str">
        <f>IF(A1061="","",IFERROR(_xlfn.XLOOKUP(H1061,'EV 업데이트'!C:C,'EV 업데이트'!W:W),""))</f>
        <v>New Model Y RWD</v>
      </c>
      <c r="L1061" s="27">
        <f>IF(A1061="","",E1061+9)</f>
        <v>45862</v>
      </c>
      <c r="M1061" s="10" t="str">
        <f>IF(B1061="","",_xlfn.XLOOKUP(H1061,'EV 업데이트'!C:C,'EV 업데이트'!G:G))</f>
        <v>지급신청(출고)</v>
      </c>
      <c r="N1061" s="10" t="s">
        <v>247</v>
      </c>
      <c r="O1061" s="10" t="s">
        <v>587</v>
      </c>
    </row>
    <row r="1062" spans="1:15">
      <c r="A1062" s="27">
        <v>45862</v>
      </c>
      <c r="B1062" s="10" t="s">
        <v>3650</v>
      </c>
      <c r="C1062" s="10" t="s">
        <v>3651</v>
      </c>
      <c r="D1062" s="10" t="s">
        <v>3652</v>
      </c>
      <c r="E1062" s="27">
        <v>45853</v>
      </c>
      <c r="F1062" s="27">
        <v>45855</v>
      </c>
      <c r="G1062" s="28">
        <v>54949000</v>
      </c>
      <c r="H1062" s="10">
        <v>10371</v>
      </c>
      <c r="I1062" s="28">
        <v>50</v>
      </c>
      <c r="J1062" s="10" t="str">
        <f>IF(A1062="","",IFERROR(_xlfn.XLOOKUP(H1062,'EV 업데이트'!C:C,'EV 업데이트'!Y:Y),""))</f>
        <v>롯데렌탈 주식회사</v>
      </c>
      <c r="K1062" s="10" t="str">
        <f>IF(A1062="","",IFERROR(_xlfn.XLOOKUP(H1062,'EV 업데이트'!C:C,'EV 업데이트'!W:W),""))</f>
        <v>New Model Y RWD</v>
      </c>
      <c r="L1062" s="27">
        <f>IF(A1062="","",E1062+9)</f>
        <v>45862</v>
      </c>
      <c r="M1062" s="10" t="str">
        <f>IF(B1062="","",_xlfn.XLOOKUP(H1062,'EV 업데이트'!C:C,'EV 업데이트'!G:G))</f>
        <v>지급신청(출고)</v>
      </c>
      <c r="N1062" s="10" t="s">
        <v>247</v>
      </c>
      <c r="O1062" s="10" t="s">
        <v>587</v>
      </c>
    </row>
    <row r="1063" spans="1:15">
      <c r="A1063" s="27">
        <v>45862</v>
      </c>
      <c r="B1063" s="10" t="s">
        <v>3653</v>
      </c>
      <c r="C1063" s="10" t="s">
        <v>3654</v>
      </c>
      <c r="D1063" s="10" t="s">
        <v>3655</v>
      </c>
      <c r="E1063" s="27">
        <v>45853</v>
      </c>
      <c r="F1063" s="27">
        <v>45860</v>
      </c>
      <c r="G1063" s="28">
        <v>52190000</v>
      </c>
      <c r="H1063" s="10">
        <v>10371</v>
      </c>
      <c r="I1063" s="28">
        <v>50</v>
      </c>
      <c r="J1063" s="10" t="str">
        <f>IF(A1063="","",IFERROR(_xlfn.XLOOKUP(H1063,'EV 업데이트'!C:C,'EV 업데이트'!Y:Y),""))</f>
        <v>롯데렌탈 주식회사</v>
      </c>
      <c r="K1063" s="10" t="str">
        <f>IF(A1063="","",IFERROR(_xlfn.XLOOKUP(H1063,'EV 업데이트'!C:C,'EV 업데이트'!W:W),""))</f>
        <v>New Model Y RWD</v>
      </c>
      <c r="L1063" s="27">
        <f>IF(A1063="","",E1063+9)</f>
        <v>45862</v>
      </c>
      <c r="M1063" s="10" t="str">
        <f>IF(B1063="","",_xlfn.XLOOKUP(H1063,'EV 업데이트'!C:C,'EV 업데이트'!G:G))</f>
        <v>지급신청(출고)</v>
      </c>
      <c r="N1063" s="10" t="s">
        <v>247</v>
      </c>
      <c r="O1063" s="10" t="s">
        <v>587</v>
      </c>
    </row>
    <row r="1064" spans="1:15">
      <c r="A1064" s="27">
        <v>45862</v>
      </c>
      <c r="B1064" s="10" t="s">
        <v>3656</v>
      </c>
      <c r="C1064" s="10" t="s">
        <v>3657</v>
      </c>
      <c r="D1064" s="10" t="s">
        <v>3658</v>
      </c>
      <c r="E1064" s="27">
        <v>45853</v>
      </c>
      <c r="F1064" s="27">
        <v>45860</v>
      </c>
      <c r="G1064" s="28">
        <v>52190000</v>
      </c>
      <c r="H1064" s="10">
        <v>10371</v>
      </c>
      <c r="I1064" s="28">
        <v>50</v>
      </c>
      <c r="J1064" s="10" t="str">
        <f>IF(A1064="","",IFERROR(_xlfn.XLOOKUP(H1064,'EV 업데이트'!C:C,'EV 업데이트'!Y:Y),""))</f>
        <v>롯데렌탈 주식회사</v>
      </c>
      <c r="K1064" s="10" t="str">
        <f>IF(A1064="","",IFERROR(_xlfn.XLOOKUP(H1064,'EV 업데이트'!C:C,'EV 업데이트'!W:W),""))</f>
        <v>New Model Y RWD</v>
      </c>
      <c r="L1064" s="27">
        <f>IF(A1064="","",E1064+9)</f>
        <v>45862</v>
      </c>
      <c r="M1064" s="10" t="str">
        <f>IF(B1064="","",_xlfn.XLOOKUP(H1064,'EV 업데이트'!C:C,'EV 업데이트'!G:G))</f>
        <v>지급신청(출고)</v>
      </c>
      <c r="N1064" s="10" t="s">
        <v>247</v>
      </c>
      <c r="O1064" s="10" t="s">
        <v>587</v>
      </c>
    </row>
    <row r="1065" spans="1:15">
      <c r="A1065" s="27">
        <v>45862</v>
      </c>
      <c r="B1065" s="10" t="s">
        <v>3659</v>
      </c>
      <c r="C1065" s="10" t="s">
        <v>3660</v>
      </c>
      <c r="D1065" s="10" t="s">
        <v>3661</v>
      </c>
      <c r="E1065" s="27">
        <v>45853</v>
      </c>
      <c r="F1065" s="27">
        <v>45860</v>
      </c>
      <c r="G1065" s="28">
        <v>52190000</v>
      </c>
      <c r="H1065" s="10">
        <v>10371</v>
      </c>
      <c r="I1065" s="28">
        <v>50</v>
      </c>
      <c r="J1065" s="10" t="str">
        <f>IF(A1065="","",IFERROR(_xlfn.XLOOKUP(H1065,'EV 업데이트'!C:C,'EV 업데이트'!Y:Y),""))</f>
        <v>롯데렌탈 주식회사</v>
      </c>
      <c r="K1065" s="10" t="str">
        <f>IF(A1065="","",IFERROR(_xlfn.XLOOKUP(H1065,'EV 업데이트'!C:C,'EV 업데이트'!W:W),""))</f>
        <v>New Model Y RWD</v>
      </c>
      <c r="L1065" s="27">
        <f>IF(A1065="","",E1065+9)</f>
        <v>45862</v>
      </c>
      <c r="M1065" s="10" t="str">
        <f>IF(B1065="","",_xlfn.XLOOKUP(H1065,'EV 업데이트'!C:C,'EV 업데이트'!G:G))</f>
        <v>지급신청(출고)</v>
      </c>
      <c r="N1065" s="10" t="s">
        <v>247</v>
      </c>
      <c r="O1065" s="10" t="s">
        <v>587</v>
      </c>
    </row>
    <row r="1066" spans="1:15">
      <c r="A1066" s="27">
        <v>45862</v>
      </c>
      <c r="B1066" s="10" t="s">
        <v>3662</v>
      </c>
      <c r="C1066" s="10" t="s">
        <v>3663</v>
      </c>
      <c r="D1066" s="10" t="s">
        <v>3664</v>
      </c>
      <c r="E1066" s="27">
        <v>45853</v>
      </c>
      <c r="F1066" s="27">
        <v>45860</v>
      </c>
      <c r="G1066" s="28">
        <v>52190000</v>
      </c>
      <c r="H1066" s="10">
        <v>10371</v>
      </c>
      <c r="I1066" s="28">
        <v>50</v>
      </c>
      <c r="J1066" s="10" t="str">
        <f>IF(A1066="","",IFERROR(_xlfn.XLOOKUP(H1066,'EV 업데이트'!C:C,'EV 업데이트'!Y:Y),""))</f>
        <v>롯데렌탈 주식회사</v>
      </c>
      <c r="K1066" s="10" t="str">
        <f>IF(A1066="","",IFERROR(_xlfn.XLOOKUP(H1066,'EV 업데이트'!C:C,'EV 업데이트'!W:W),""))</f>
        <v>New Model Y RWD</v>
      </c>
      <c r="L1066" s="27">
        <f>IF(A1066="","",E1066+9)</f>
        <v>45862</v>
      </c>
      <c r="M1066" s="10" t="str">
        <f>IF(B1066="","",_xlfn.XLOOKUP(H1066,'EV 업데이트'!C:C,'EV 업데이트'!G:G))</f>
        <v>지급신청(출고)</v>
      </c>
      <c r="N1066" s="10" t="s">
        <v>247</v>
      </c>
      <c r="O1066" s="10" t="s">
        <v>587</v>
      </c>
    </row>
    <row r="1067" spans="1:15">
      <c r="A1067" s="27">
        <v>45862</v>
      </c>
      <c r="B1067" s="10" t="s">
        <v>3665</v>
      </c>
      <c r="C1067" s="10" t="s">
        <v>3666</v>
      </c>
      <c r="D1067" s="10" t="s">
        <v>3667</v>
      </c>
      <c r="E1067" s="27">
        <v>45853</v>
      </c>
      <c r="F1067" s="27">
        <v>45860</v>
      </c>
      <c r="G1067" s="28">
        <v>52190000</v>
      </c>
      <c r="H1067" s="10">
        <v>10371</v>
      </c>
      <c r="I1067" s="28">
        <v>50</v>
      </c>
      <c r="J1067" s="10" t="str">
        <f>IF(A1067="","",IFERROR(_xlfn.XLOOKUP(H1067,'EV 업데이트'!C:C,'EV 업데이트'!Y:Y),""))</f>
        <v>롯데렌탈 주식회사</v>
      </c>
      <c r="K1067" s="10" t="str">
        <f>IF(A1067="","",IFERROR(_xlfn.XLOOKUP(H1067,'EV 업데이트'!C:C,'EV 업데이트'!W:W),""))</f>
        <v>New Model Y RWD</v>
      </c>
      <c r="L1067" s="27">
        <f>IF(A1067="","",E1067+9)</f>
        <v>45862</v>
      </c>
      <c r="M1067" s="10" t="str">
        <f>IF(B1067="","",_xlfn.XLOOKUP(H1067,'EV 업데이트'!C:C,'EV 업데이트'!G:G))</f>
        <v>지급신청(출고)</v>
      </c>
      <c r="N1067" s="10" t="s">
        <v>247</v>
      </c>
      <c r="O1067" s="10" t="s">
        <v>587</v>
      </c>
    </row>
    <row r="1068" spans="1:15">
      <c r="A1068" s="27">
        <v>45862</v>
      </c>
      <c r="B1068" s="10" t="s">
        <v>3668</v>
      </c>
      <c r="C1068" s="10" t="s">
        <v>3669</v>
      </c>
      <c r="D1068" s="10" t="s">
        <v>3670</v>
      </c>
      <c r="E1068" s="27">
        <v>45853</v>
      </c>
      <c r="F1068" s="27">
        <v>45860</v>
      </c>
      <c r="G1068" s="28">
        <v>52190000</v>
      </c>
      <c r="H1068" s="10">
        <v>10371</v>
      </c>
      <c r="I1068" s="28">
        <v>50</v>
      </c>
      <c r="J1068" s="10" t="str">
        <f>IF(A1068="","",IFERROR(_xlfn.XLOOKUP(H1068,'EV 업데이트'!C:C,'EV 업데이트'!Y:Y),""))</f>
        <v>롯데렌탈 주식회사</v>
      </c>
      <c r="K1068" s="10" t="str">
        <f>IF(A1068="","",IFERROR(_xlfn.XLOOKUP(H1068,'EV 업데이트'!C:C,'EV 업데이트'!W:W),""))</f>
        <v>New Model Y RWD</v>
      </c>
      <c r="L1068" s="27">
        <f>IF(A1068="","",E1068+9)</f>
        <v>45862</v>
      </c>
      <c r="M1068" s="10" t="str">
        <f>IF(B1068="","",_xlfn.XLOOKUP(H1068,'EV 업데이트'!C:C,'EV 업데이트'!G:G))</f>
        <v>지급신청(출고)</v>
      </c>
      <c r="N1068" s="10" t="s">
        <v>247</v>
      </c>
      <c r="O1068" s="10" t="s">
        <v>587</v>
      </c>
    </row>
    <row r="1069" spans="1:15">
      <c r="A1069" s="27">
        <v>45862</v>
      </c>
      <c r="B1069" s="10" t="s">
        <v>3671</v>
      </c>
      <c r="C1069" s="10" t="s">
        <v>3672</v>
      </c>
      <c r="D1069" s="10" t="s">
        <v>3673</v>
      </c>
      <c r="E1069" s="27">
        <v>45853</v>
      </c>
      <c r="F1069" s="27">
        <v>45860</v>
      </c>
      <c r="G1069" s="28">
        <v>52190000</v>
      </c>
      <c r="H1069" s="10">
        <v>10371</v>
      </c>
      <c r="I1069" s="28">
        <v>50</v>
      </c>
      <c r="J1069" s="10" t="str">
        <f>IF(A1069="","",IFERROR(_xlfn.XLOOKUP(H1069,'EV 업데이트'!C:C,'EV 업데이트'!Y:Y),""))</f>
        <v>롯데렌탈 주식회사</v>
      </c>
      <c r="K1069" s="10" t="str">
        <f>IF(A1069="","",IFERROR(_xlfn.XLOOKUP(H1069,'EV 업데이트'!C:C,'EV 업데이트'!W:W),""))</f>
        <v>New Model Y RWD</v>
      </c>
      <c r="L1069" s="27">
        <f>IF(A1069="","",E1069+9)</f>
        <v>45862</v>
      </c>
      <c r="M1069" s="10" t="str">
        <f>IF(B1069="","",_xlfn.XLOOKUP(H1069,'EV 업데이트'!C:C,'EV 업데이트'!G:G))</f>
        <v>지급신청(출고)</v>
      </c>
      <c r="N1069" s="10" t="s">
        <v>247</v>
      </c>
      <c r="O1069" s="10" t="s">
        <v>587</v>
      </c>
    </row>
    <row r="1070" spans="1:15">
      <c r="A1070" s="27">
        <v>45862</v>
      </c>
      <c r="B1070" s="10" t="s">
        <v>3674</v>
      </c>
      <c r="C1070" s="10" t="s">
        <v>3675</v>
      </c>
      <c r="D1070" s="10" t="s">
        <v>3676</v>
      </c>
      <c r="E1070" s="27">
        <v>45853</v>
      </c>
      <c r="F1070" s="27">
        <v>45860</v>
      </c>
      <c r="G1070" s="28">
        <v>52190000</v>
      </c>
      <c r="H1070" s="10">
        <v>10371</v>
      </c>
      <c r="I1070" s="28">
        <v>50</v>
      </c>
      <c r="J1070" s="10" t="str">
        <f>IF(A1070="","",IFERROR(_xlfn.XLOOKUP(H1070,'EV 업데이트'!C:C,'EV 업데이트'!Y:Y),""))</f>
        <v>롯데렌탈 주식회사</v>
      </c>
      <c r="K1070" s="10" t="str">
        <f>IF(A1070="","",IFERROR(_xlfn.XLOOKUP(H1070,'EV 업데이트'!C:C,'EV 업데이트'!W:W),""))</f>
        <v>New Model Y RWD</v>
      </c>
      <c r="L1070" s="27">
        <f>IF(A1070="","",E1070+9)</f>
        <v>45862</v>
      </c>
      <c r="M1070" s="10" t="str">
        <f>IF(B1070="","",_xlfn.XLOOKUP(H1070,'EV 업데이트'!C:C,'EV 업데이트'!G:G))</f>
        <v>지급신청(출고)</v>
      </c>
      <c r="N1070" s="10" t="s">
        <v>247</v>
      </c>
      <c r="O1070" s="10" t="s">
        <v>587</v>
      </c>
    </row>
    <row r="1071" spans="1:15">
      <c r="A1071" s="27">
        <v>45862</v>
      </c>
      <c r="B1071" s="10" t="s">
        <v>3677</v>
      </c>
      <c r="C1071" s="10" t="s">
        <v>3678</v>
      </c>
      <c r="D1071" s="10" t="s">
        <v>3679</v>
      </c>
      <c r="E1071" s="27">
        <v>45853</v>
      </c>
      <c r="F1071" s="27">
        <v>45860</v>
      </c>
      <c r="G1071" s="28">
        <v>52190000</v>
      </c>
      <c r="H1071" s="10">
        <v>10371</v>
      </c>
      <c r="I1071" s="28">
        <v>50</v>
      </c>
      <c r="J1071" s="10" t="str">
        <f>IF(A1071="","",IFERROR(_xlfn.XLOOKUP(H1071,'EV 업데이트'!C:C,'EV 업데이트'!Y:Y),""))</f>
        <v>롯데렌탈 주식회사</v>
      </c>
      <c r="K1071" s="10" t="str">
        <f>IF(A1071="","",IFERROR(_xlfn.XLOOKUP(H1071,'EV 업데이트'!C:C,'EV 업데이트'!W:W),""))</f>
        <v>New Model Y RWD</v>
      </c>
      <c r="L1071" s="27">
        <f>IF(A1071="","",E1071+9)</f>
        <v>45862</v>
      </c>
      <c r="M1071" s="10" t="str">
        <f>IF(B1071="","",_xlfn.XLOOKUP(H1071,'EV 업데이트'!C:C,'EV 업데이트'!G:G))</f>
        <v>지급신청(출고)</v>
      </c>
      <c r="N1071" s="10" t="s">
        <v>247</v>
      </c>
      <c r="O1071" s="10" t="s">
        <v>587</v>
      </c>
    </row>
    <row r="1072" spans="1:15">
      <c r="A1072" s="27">
        <v>45862</v>
      </c>
      <c r="B1072" s="10" t="s">
        <v>3680</v>
      </c>
      <c r="C1072" s="10" t="s">
        <v>3681</v>
      </c>
      <c r="D1072" s="10" t="s">
        <v>3682</v>
      </c>
      <c r="E1072" s="27">
        <v>45853</v>
      </c>
      <c r="F1072" s="27">
        <v>45860</v>
      </c>
      <c r="G1072" s="28">
        <v>52190000</v>
      </c>
      <c r="H1072" s="10">
        <v>10371</v>
      </c>
      <c r="I1072" s="28">
        <v>50</v>
      </c>
      <c r="J1072" s="10" t="str">
        <f>IF(A1072="","",IFERROR(_xlfn.XLOOKUP(H1072,'EV 업데이트'!C:C,'EV 업데이트'!Y:Y),""))</f>
        <v>롯데렌탈 주식회사</v>
      </c>
      <c r="K1072" s="10" t="str">
        <f>IF(A1072="","",IFERROR(_xlfn.XLOOKUP(H1072,'EV 업데이트'!C:C,'EV 업데이트'!W:W),""))</f>
        <v>New Model Y RWD</v>
      </c>
      <c r="L1072" s="27">
        <f>IF(A1072="","",E1072+9)</f>
        <v>45862</v>
      </c>
      <c r="M1072" s="10" t="str">
        <f>IF(B1072="","",_xlfn.XLOOKUP(H1072,'EV 업데이트'!C:C,'EV 업데이트'!G:G))</f>
        <v>지급신청(출고)</v>
      </c>
      <c r="N1072" s="10" t="s">
        <v>247</v>
      </c>
      <c r="O1072" s="10" t="s">
        <v>587</v>
      </c>
    </row>
    <row r="1073" spans="1:15">
      <c r="A1073" s="27">
        <v>45862</v>
      </c>
      <c r="B1073" s="10" t="s">
        <v>3683</v>
      </c>
      <c r="C1073" s="10" t="s">
        <v>3684</v>
      </c>
      <c r="D1073" s="10" t="s">
        <v>3685</v>
      </c>
      <c r="E1073" s="27">
        <v>45853</v>
      </c>
      <c r="F1073" s="27">
        <v>45860</v>
      </c>
      <c r="G1073" s="28">
        <v>52190000</v>
      </c>
      <c r="H1073" s="10">
        <v>10371</v>
      </c>
      <c r="I1073" s="28">
        <v>50</v>
      </c>
      <c r="J1073" s="10" t="str">
        <f>IF(A1073="","",IFERROR(_xlfn.XLOOKUP(H1073,'EV 업데이트'!C:C,'EV 업데이트'!Y:Y),""))</f>
        <v>롯데렌탈 주식회사</v>
      </c>
      <c r="K1073" s="10" t="str">
        <f>IF(A1073="","",IFERROR(_xlfn.XLOOKUP(H1073,'EV 업데이트'!C:C,'EV 업데이트'!W:W),""))</f>
        <v>New Model Y RWD</v>
      </c>
      <c r="L1073" s="27">
        <f>IF(A1073="","",E1073+9)</f>
        <v>45862</v>
      </c>
      <c r="M1073" s="10" t="str">
        <f>IF(B1073="","",_xlfn.XLOOKUP(H1073,'EV 업데이트'!C:C,'EV 업데이트'!G:G))</f>
        <v>지급신청(출고)</v>
      </c>
      <c r="N1073" s="10" t="s">
        <v>247</v>
      </c>
      <c r="O1073" s="10" t="s">
        <v>587</v>
      </c>
    </row>
    <row r="1074" spans="1:15">
      <c r="A1074" s="27">
        <v>45862</v>
      </c>
      <c r="B1074" s="10" t="s">
        <v>3686</v>
      </c>
      <c r="C1074" s="10" t="s">
        <v>3687</v>
      </c>
      <c r="D1074" s="10" t="s">
        <v>3688</v>
      </c>
      <c r="E1074" s="27">
        <v>45853</v>
      </c>
      <c r="F1074" s="27">
        <v>45860</v>
      </c>
      <c r="G1074" s="28">
        <v>52190000</v>
      </c>
      <c r="H1074" s="10">
        <v>10371</v>
      </c>
      <c r="I1074" s="28">
        <v>50</v>
      </c>
      <c r="J1074" s="10" t="str">
        <f>IF(A1074="","",IFERROR(_xlfn.XLOOKUP(H1074,'EV 업데이트'!C:C,'EV 업데이트'!Y:Y),""))</f>
        <v>롯데렌탈 주식회사</v>
      </c>
      <c r="K1074" s="10" t="str">
        <f>IF(A1074="","",IFERROR(_xlfn.XLOOKUP(H1074,'EV 업데이트'!C:C,'EV 업데이트'!W:W),""))</f>
        <v>New Model Y RWD</v>
      </c>
      <c r="L1074" s="27">
        <f>IF(A1074="","",E1074+9)</f>
        <v>45862</v>
      </c>
      <c r="M1074" s="10" t="str">
        <f>IF(B1074="","",_xlfn.XLOOKUP(H1074,'EV 업데이트'!C:C,'EV 업데이트'!G:G))</f>
        <v>지급신청(출고)</v>
      </c>
      <c r="N1074" s="10" t="s">
        <v>247</v>
      </c>
      <c r="O1074" s="10" t="s">
        <v>587</v>
      </c>
    </row>
    <row r="1075" spans="1:15">
      <c r="A1075" s="27">
        <v>45862</v>
      </c>
      <c r="B1075" s="10" t="s">
        <v>3689</v>
      </c>
      <c r="C1075" s="10" t="s">
        <v>3690</v>
      </c>
      <c r="D1075" s="10" t="s">
        <v>3691</v>
      </c>
      <c r="E1075" s="27">
        <v>45853</v>
      </c>
      <c r="F1075" s="27">
        <v>45860</v>
      </c>
      <c r="G1075" s="28">
        <v>52190000</v>
      </c>
      <c r="H1075" s="10">
        <v>10371</v>
      </c>
      <c r="I1075" s="28">
        <v>50</v>
      </c>
      <c r="J1075" s="10" t="str">
        <f>IF(A1075="","",IFERROR(_xlfn.XLOOKUP(H1075,'EV 업데이트'!C:C,'EV 업데이트'!Y:Y),""))</f>
        <v>롯데렌탈 주식회사</v>
      </c>
      <c r="K1075" s="10" t="str">
        <f>IF(A1075="","",IFERROR(_xlfn.XLOOKUP(H1075,'EV 업데이트'!C:C,'EV 업데이트'!W:W),""))</f>
        <v>New Model Y RWD</v>
      </c>
      <c r="L1075" s="27">
        <f>IF(A1075="","",E1075+9)</f>
        <v>45862</v>
      </c>
      <c r="M1075" s="10" t="str">
        <f>IF(B1075="","",_xlfn.XLOOKUP(H1075,'EV 업데이트'!C:C,'EV 업데이트'!G:G))</f>
        <v>지급신청(출고)</v>
      </c>
      <c r="N1075" s="10" t="s">
        <v>247</v>
      </c>
      <c r="O1075" s="10" t="s">
        <v>587</v>
      </c>
    </row>
    <row r="1076" spans="1:15">
      <c r="A1076" s="27">
        <v>45862</v>
      </c>
      <c r="B1076" s="10" t="s">
        <v>3692</v>
      </c>
      <c r="C1076" s="10" t="s">
        <v>3693</v>
      </c>
      <c r="D1076" s="10" t="s">
        <v>3694</v>
      </c>
      <c r="E1076" s="27">
        <v>45853</v>
      </c>
      <c r="F1076" s="27">
        <v>45860</v>
      </c>
      <c r="G1076" s="28">
        <v>52190000</v>
      </c>
      <c r="H1076" s="10">
        <v>10371</v>
      </c>
      <c r="I1076" s="28">
        <v>50</v>
      </c>
      <c r="J1076" s="10" t="str">
        <f>IF(A1076="","",IFERROR(_xlfn.XLOOKUP(H1076,'EV 업데이트'!C:C,'EV 업데이트'!Y:Y),""))</f>
        <v>롯데렌탈 주식회사</v>
      </c>
      <c r="K1076" s="10" t="str">
        <f>IF(A1076="","",IFERROR(_xlfn.XLOOKUP(H1076,'EV 업데이트'!C:C,'EV 업데이트'!W:W),""))</f>
        <v>New Model Y RWD</v>
      </c>
      <c r="L1076" s="27">
        <f>IF(A1076="","",E1076+9)</f>
        <v>45862</v>
      </c>
      <c r="M1076" s="10" t="str">
        <f>IF(B1076="","",_xlfn.XLOOKUP(H1076,'EV 업데이트'!C:C,'EV 업데이트'!G:G))</f>
        <v>지급신청(출고)</v>
      </c>
      <c r="N1076" s="10" t="s">
        <v>247</v>
      </c>
      <c r="O1076" s="10" t="s">
        <v>587</v>
      </c>
    </row>
    <row r="1077" spans="1:15">
      <c r="A1077" s="27">
        <v>45862</v>
      </c>
      <c r="B1077" s="10" t="s">
        <v>3695</v>
      </c>
      <c r="C1077" s="10" t="s">
        <v>3696</v>
      </c>
      <c r="D1077" s="10" t="s">
        <v>3697</v>
      </c>
      <c r="E1077" s="27">
        <v>45853</v>
      </c>
      <c r="F1077" s="27">
        <v>45860</v>
      </c>
      <c r="G1077" s="28">
        <v>52190000</v>
      </c>
      <c r="H1077" s="10">
        <v>10371</v>
      </c>
      <c r="I1077" s="28">
        <v>50</v>
      </c>
      <c r="J1077" s="10" t="str">
        <f>IF(A1077="","",IFERROR(_xlfn.XLOOKUP(H1077,'EV 업데이트'!C:C,'EV 업데이트'!Y:Y),""))</f>
        <v>롯데렌탈 주식회사</v>
      </c>
      <c r="K1077" s="10" t="str">
        <f>IF(A1077="","",IFERROR(_xlfn.XLOOKUP(H1077,'EV 업데이트'!C:C,'EV 업데이트'!W:W),""))</f>
        <v>New Model Y RWD</v>
      </c>
      <c r="L1077" s="27">
        <f>IF(A1077="","",E1077+9)</f>
        <v>45862</v>
      </c>
      <c r="M1077" s="10" t="str">
        <f>IF(B1077="","",_xlfn.XLOOKUP(H1077,'EV 업데이트'!C:C,'EV 업데이트'!G:G))</f>
        <v>지급신청(출고)</v>
      </c>
      <c r="N1077" s="10" t="s">
        <v>247</v>
      </c>
      <c r="O1077" s="10" t="s">
        <v>587</v>
      </c>
    </row>
    <row r="1078" spans="1:15">
      <c r="A1078" s="27">
        <v>45862</v>
      </c>
      <c r="B1078" s="10" t="s">
        <v>3698</v>
      </c>
      <c r="C1078" s="10" t="s">
        <v>3699</v>
      </c>
      <c r="D1078" s="10" t="s">
        <v>3700</v>
      </c>
      <c r="E1078" s="27">
        <v>45853</v>
      </c>
      <c r="F1078" s="27">
        <v>45860</v>
      </c>
      <c r="G1078" s="28">
        <v>52190000</v>
      </c>
      <c r="H1078" s="10">
        <v>10371</v>
      </c>
      <c r="I1078" s="28">
        <v>50</v>
      </c>
      <c r="J1078" s="10" t="str">
        <f>IF(A1078="","",IFERROR(_xlfn.XLOOKUP(H1078,'EV 업데이트'!C:C,'EV 업데이트'!Y:Y),""))</f>
        <v>롯데렌탈 주식회사</v>
      </c>
      <c r="K1078" s="10" t="str">
        <f>IF(A1078="","",IFERROR(_xlfn.XLOOKUP(H1078,'EV 업데이트'!C:C,'EV 업데이트'!W:W),""))</f>
        <v>New Model Y RWD</v>
      </c>
      <c r="L1078" s="27">
        <f>IF(A1078="","",E1078+9)</f>
        <v>45862</v>
      </c>
      <c r="M1078" s="10" t="str">
        <f>IF(B1078="","",_xlfn.XLOOKUP(H1078,'EV 업데이트'!C:C,'EV 업데이트'!G:G))</f>
        <v>지급신청(출고)</v>
      </c>
      <c r="N1078" s="10" t="s">
        <v>247</v>
      </c>
      <c r="O1078" s="10" t="s">
        <v>587</v>
      </c>
    </row>
    <row r="1079" spans="1:15">
      <c r="A1079" s="27">
        <v>45862</v>
      </c>
      <c r="B1079" s="10" t="s">
        <v>3701</v>
      </c>
      <c r="C1079" s="10" t="s">
        <v>3702</v>
      </c>
      <c r="D1079" s="10" t="s">
        <v>3703</v>
      </c>
      <c r="E1079" s="27">
        <v>45853</v>
      </c>
      <c r="F1079" s="27">
        <v>45860</v>
      </c>
      <c r="G1079" s="28">
        <v>53476000</v>
      </c>
      <c r="H1079" s="10">
        <v>10371</v>
      </c>
      <c r="I1079" s="28">
        <v>50</v>
      </c>
      <c r="J1079" s="10" t="str">
        <f>IF(A1079="","",IFERROR(_xlfn.XLOOKUP(H1079,'EV 업데이트'!C:C,'EV 업데이트'!Y:Y),""))</f>
        <v>롯데렌탈 주식회사</v>
      </c>
      <c r="K1079" s="10" t="str">
        <f>IF(A1079="","",IFERROR(_xlfn.XLOOKUP(H1079,'EV 업데이트'!C:C,'EV 업데이트'!W:W),""))</f>
        <v>New Model Y RWD</v>
      </c>
      <c r="L1079" s="27">
        <f>IF(A1079="","",E1079+9)</f>
        <v>45862</v>
      </c>
      <c r="M1079" s="10" t="str">
        <f>IF(B1079="","",_xlfn.XLOOKUP(H1079,'EV 업데이트'!C:C,'EV 업데이트'!G:G))</f>
        <v>지급신청(출고)</v>
      </c>
      <c r="N1079" s="10" t="s">
        <v>247</v>
      </c>
      <c r="O1079" s="10" t="s">
        <v>587</v>
      </c>
    </row>
    <row r="1080" spans="1:15">
      <c r="A1080" s="27">
        <v>45862</v>
      </c>
      <c r="B1080" s="10" t="s">
        <v>3704</v>
      </c>
      <c r="C1080" s="10" t="s">
        <v>3705</v>
      </c>
      <c r="D1080" s="10" t="s">
        <v>3706</v>
      </c>
      <c r="E1080" s="27">
        <v>45853</v>
      </c>
      <c r="F1080" s="27">
        <v>45860</v>
      </c>
      <c r="G1080" s="28">
        <v>53476000</v>
      </c>
      <c r="H1080" s="10">
        <v>10371</v>
      </c>
      <c r="I1080" s="28">
        <v>50</v>
      </c>
      <c r="J1080" s="10" t="str">
        <f>IF(A1080="","",IFERROR(_xlfn.XLOOKUP(H1080,'EV 업데이트'!C:C,'EV 업데이트'!Y:Y),""))</f>
        <v>롯데렌탈 주식회사</v>
      </c>
      <c r="K1080" s="10" t="str">
        <f>IF(A1080="","",IFERROR(_xlfn.XLOOKUP(H1080,'EV 업데이트'!C:C,'EV 업데이트'!W:W),""))</f>
        <v>New Model Y RWD</v>
      </c>
      <c r="L1080" s="27">
        <f>IF(A1080="","",E1080+9)</f>
        <v>45862</v>
      </c>
      <c r="M1080" s="10" t="str">
        <f>IF(B1080="","",_xlfn.XLOOKUP(H1080,'EV 업데이트'!C:C,'EV 업데이트'!G:G))</f>
        <v>지급신청(출고)</v>
      </c>
      <c r="N1080" s="10" t="s">
        <v>247</v>
      </c>
      <c r="O1080" s="10" t="s">
        <v>587</v>
      </c>
    </row>
    <row r="1081" spans="1:15">
      <c r="A1081" s="27">
        <v>45862</v>
      </c>
      <c r="B1081" s="10" t="s">
        <v>3707</v>
      </c>
      <c r="C1081" s="10" t="s">
        <v>3708</v>
      </c>
      <c r="D1081" s="10" t="s">
        <v>3709</v>
      </c>
      <c r="E1081" s="27">
        <v>45853</v>
      </c>
      <c r="F1081" s="27">
        <v>45860</v>
      </c>
      <c r="G1081" s="28">
        <v>53476000</v>
      </c>
      <c r="H1081" s="10">
        <v>10371</v>
      </c>
      <c r="I1081" s="28">
        <v>50</v>
      </c>
      <c r="J1081" s="10" t="str">
        <f>IF(A1081="","",IFERROR(_xlfn.XLOOKUP(H1081,'EV 업데이트'!C:C,'EV 업데이트'!Y:Y),""))</f>
        <v>롯데렌탈 주식회사</v>
      </c>
      <c r="K1081" s="10" t="str">
        <f>IF(A1081="","",IFERROR(_xlfn.XLOOKUP(H1081,'EV 업데이트'!C:C,'EV 업데이트'!W:W),""))</f>
        <v>New Model Y RWD</v>
      </c>
      <c r="L1081" s="27">
        <f>IF(A1081="","",E1081+9)</f>
        <v>45862</v>
      </c>
      <c r="M1081" s="10" t="str">
        <f>IF(B1081="","",_xlfn.XLOOKUP(H1081,'EV 업데이트'!C:C,'EV 업데이트'!G:G))</f>
        <v>지급신청(출고)</v>
      </c>
      <c r="N1081" s="10" t="s">
        <v>247</v>
      </c>
      <c r="O1081" s="10" t="s">
        <v>587</v>
      </c>
    </row>
    <row r="1082" spans="1:15">
      <c r="A1082" s="27">
        <v>45862</v>
      </c>
      <c r="B1082" s="10" t="s">
        <v>3710</v>
      </c>
      <c r="C1082" s="10" t="s">
        <v>3711</v>
      </c>
      <c r="D1082" s="10" t="s">
        <v>3712</v>
      </c>
      <c r="E1082" s="27">
        <v>45853</v>
      </c>
      <c r="F1082" s="27">
        <v>45860</v>
      </c>
      <c r="G1082" s="28">
        <v>53476000</v>
      </c>
      <c r="H1082" s="10">
        <v>10371</v>
      </c>
      <c r="I1082" s="28">
        <v>50</v>
      </c>
      <c r="J1082" s="10" t="str">
        <f>IF(A1082="","",IFERROR(_xlfn.XLOOKUP(H1082,'EV 업데이트'!C:C,'EV 업데이트'!Y:Y),""))</f>
        <v>롯데렌탈 주식회사</v>
      </c>
      <c r="K1082" s="10" t="str">
        <f>IF(A1082="","",IFERROR(_xlfn.XLOOKUP(H1082,'EV 업데이트'!C:C,'EV 업데이트'!W:W),""))</f>
        <v>New Model Y RWD</v>
      </c>
      <c r="L1082" s="27">
        <f>IF(A1082="","",E1082+9)</f>
        <v>45862</v>
      </c>
      <c r="M1082" s="10" t="str">
        <f>IF(B1082="","",_xlfn.XLOOKUP(H1082,'EV 업데이트'!C:C,'EV 업데이트'!G:G))</f>
        <v>지급신청(출고)</v>
      </c>
      <c r="N1082" s="10" t="s">
        <v>247</v>
      </c>
      <c r="O1082" s="10" t="s">
        <v>587</v>
      </c>
    </row>
    <row r="1083" spans="1:15">
      <c r="A1083" s="27">
        <v>45862</v>
      </c>
      <c r="B1083" s="10" t="s">
        <v>3713</v>
      </c>
      <c r="C1083" s="10" t="s">
        <v>3714</v>
      </c>
      <c r="D1083" s="10" t="s">
        <v>3715</v>
      </c>
      <c r="E1083" s="27">
        <v>45853</v>
      </c>
      <c r="F1083" s="27">
        <v>45860</v>
      </c>
      <c r="G1083" s="28">
        <v>52190000</v>
      </c>
      <c r="H1083" s="10">
        <v>10374</v>
      </c>
      <c r="I1083" s="28">
        <v>20</v>
      </c>
      <c r="J1083" s="10" t="str">
        <f>IF(A1083="","",IFERROR(_xlfn.XLOOKUP(H1083,'EV 업데이트'!C:C,'EV 업데이트'!Y:Y),""))</f>
        <v>롯데렌탈 주식회사</v>
      </c>
      <c r="K1083" s="10" t="str">
        <f>IF(A1083="","",IFERROR(_xlfn.XLOOKUP(H1083,'EV 업데이트'!C:C,'EV 업데이트'!W:W),""))</f>
        <v>New Model Y RWD</v>
      </c>
      <c r="L1083" s="27">
        <f>IF(A1083="","",E1083+9)</f>
        <v>45862</v>
      </c>
      <c r="M1083" s="10" t="str">
        <f>IF(B1083="","",_xlfn.XLOOKUP(H1083,'EV 업데이트'!C:C,'EV 업데이트'!G:G))</f>
        <v>지급신청(출고)</v>
      </c>
      <c r="N1083" s="10" t="s">
        <v>247</v>
      </c>
      <c r="O1083" s="10" t="s">
        <v>587</v>
      </c>
    </row>
    <row r="1084" spans="1:15">
      <c r="A1084" s="27">
        <v>45862</v>
      </c>
      <c r="B1084" s="10" t="s">
        <v>3716</v>
      </c>
      <c r="C1084" s="10" t="s">
        <v>3717</v>
      </c>
      <c r="D1084" s="10" t="s">
        <v>3718</v>
      </c>
      <c r="E1084" s="27">
        <v>45853</v>
      </c>
      <c r="F1084" s="27">
        <v>45860</v>
      </c>
      <c r="G1084" s="28">
        <v>52190000</v>
      </c>
      <c r="H1084" s="10">
        <v>10374</v>
      </c>
      <c r="I1084" s="28">
        <v>20</v>
      </c>
      <c r="J1084" s="10" t="str">
        <f>IF(A1084="","",IFERROR(_xlfn.XLOOKUP(H1084,'EV 업데이트'!C:C,'EV 업데이트'!Y:Y),""))</f>
        <v>롯데렌탈 주식회사</v>
      </c>
      <c r="K1084" s="10" t="str">
        <f>IF(A1084="","",IFERROR(_xlfn.XLOOKUP(H1084,'EV 업데이트'!C:C,'EV 업데이트'!W:W),""))</f>
        <v>New Model Y RWD</v>
      </c>
      <c r="L1084" s="27">
        <f>IF(A1084="","",E1084+9)</f>
        <v>45862</v>
      </c>
      <c r="M1084" s="10" t="str">
        <f>IF(B1084="","",_xlfn.XLOOKUP(H1084,'EV 업데이트'!C:C,'EV 업데이트'!G:G))</f>
        <v>지급신청(출고)</v>
      </c>
      <c r="N1084" s="10" t="s">
        <v>247</v>
      </c>
      <c r="O1084" s="10" t="s">
        <v>587</v>
      </c>
    </row>
    <row r="1085" spans="1:15">
      <c r="A1085" s="27">
        <v>45862</v>
      </c>
      <c r="B1085" s="10" t="s">
        <v>3719</v>
      </c>
      <c r="C1085" s="10" t="s">
        <v>3720</v>
      </c>
      <c r="D1085" s="10" t="s">
        <v>3721</v>
      </c>
      <c r="E1085" s="27">
        <v>45853</v>
      </c>
      <c r="F1085" s="27">
        <v>45860</v>
      </c>
      <c r="G1085" s="28">
        <v>52190000</v>
      </c>
      <c r="H1085" s="10">
        <v>10374</v>
      </c>
      <c r="I1085" s="28">
        <v>20</v>
      </c>
      <c r="J1085" s="10" t="str">
        <f>IF(A1085="","",IFERROR(_xlfn.XLOOKUP(H1085,'EV 업데이트'!C:C,'EV 업데이트'!Y:Y),""))</f>
        <v>롯데렌탈 주식회사</v>
      </c>
      <c r="K1085" s="10" t="str">
        <f>IF(A1085="","",IFERROR(_xlfn.XLOOKUP(H1085,'EV 업데이트'!C:C,'EV 업데이트'!W:W),""))</f>
        <v>New Model Y RWD</v>
      </c>
      <c r="L1085" s="27">
        <f>IF(A1085="","",E1085+9)</f>
        <v>45862</v>
      </c>
      <c r="M1085" s="10" t="str">
        <f>IF(B1085="","",_xlfn.XLOOKUP(H1085,'EV 업데이트'!C:C,'EV 업데이트'!G:G))</f>
        <v>지급신청(출고)</v>
      </c>
      <c r="N1085" s="10" t="s">
        <v>247</v>
      </c>
      <c r="O1085" s="10" t="s">
        <v>587</v>
      </c>
    </row>
    <row r="1086" spans="1:15">
      <c r="A1086" s="27">
        <v>45862</v>
      </c>
      <c r="B1086" s="10" t="s">
        <v>3722</v>
      </c>
      <c r="C1086" s="10" t="s">
        <v>3723</v>
      </c>
      <c r="D1086" s="10" t="s">
        <v>3724</v>
      </c>
      <c r="E1086" s="27">
        <v>45853</v>
      </c>
      <c r="F1086" s="27">
        <v>45860</v>
      </c>
      <c r="G1086" s="28">
        <v>52190000</v>
      </c>
      <c r="H1086" s="10">
        <v>10374</v>
      </c>
      <c r="I1086" s="28">
        <v>20</v>
      </c>
      <c r="J1086" s="10" t="str">
        <f>IF(A1086="","",IFERROR(_xlfn.XLOOKUP(H1086,'EV 업데이트'!C:C,'EV 업데이트'!Y:Y),""))</f>
        <v>롯데렌탈 주식회사</v>
      </c>
      <c r="K1086" s="10" t="str">
        <f>IF(A1086="","",IFERROR(_xlfn.XLOOKUP(H1086,'EV 업데이트'!C:C,'EV 업데이트'!W:W),""))</f>
        <v>New Model Y RWD</v>
      </c>
      <c r="L1086" s="27">
        <f>IF(A1086="","",E1086+9)</f>
        <v>45862</v>
      </c>
      <c r="M1086" s="10" t="str">
        <f>IF(B1086="","",_xlfn.XLOOKUP(H1086,'EV 업데이트'!C:C,'EV 업데이트'!G:G))</f>
        <v>지급신청(출고)</v>
      </c>
      <c r="N1086" s="10" t="s">
        <v>247</v>
      </c>
      <c r="O1086" s="10" t="s">
        <v>587</v>
      </c>
    </row>
    <row r="1087" spans="1:15">
      <c r="A1087" s="27">
        <v>45862</v>
      </c>
      <c r="B1087" s="10" t="s">
        <v>3725</v>
      </c>
      <c r="C1087" s="10" t="s">
        <v>3726</v>
      </c>
      <c r="D1087" s="10" t="s">
        <v>3727</v>
      </c>
      <c r="E1087" s="27">
        <v>45853</v>
      </c>
      <c r="F1087" s="27">
        <v>45860</v>
      </c>
      <c r="G1087" s="28">
        <v>52190000</v>
      </c>
      <c r="H1087" s="10">
        <v>10374</v>
      </c>
      <c r="I1087" s="28">
        <v>20</v>
      </c>
      <c r="J1087" s="10" t="str">
        <f>IF(A1087="","",IFERROR(_xlfn.XLOOKUP(H1087,'EV 업데이트'!C:C,'EV 업데이트'!Y:Y),""))</f>
        <v>롯데렌탈 주식회사</v>
      </c>
      <c r="K1087" s="10" t="str">
        <f>IF(A1087="","",IFERROR(_xlfn.XLOOKUP(H1087,'EV 업데이트'!C:C,'EV 업데이트'!W:W),""))</f>
        <v>New Model Y RWD</v>
      </c>
      <c r="L1087" s="27">
        <f>IF(A1087="","",E1087+9)</f>
        <v>45862</v>
      </c>
      <c r="M1087" s="10" t="str">
        <f>IF(B1087="","",_xlfn.XLOOKUP(H1087,'EV 업데이트'!C:C,'EV 업데이트'!G:G))</f>
        <v>지급신청(출고)</v>
      </c>
      <c r="N1087" s="10" t="s">
        <v>247</v>
      </c>
      <c r="O1087" s="10" t="s">
        <v>587</v>
      </c>
    </row>
    <row r="1088" spans="1:15">
      <c r="A1088" s="27">
        <v>45862</v>
      </c>
      <c r="B1088" s="10" t="s">
        <v>3728</v>
      </c>
      <c r="C1088" s="10" t="s">
        <v>3729</v>
      </c>
      <c r="D1088" s="10" t="s">
        <v>3730</v>
      </c>
      <c r="E1088" s="27">
        <v>45853</v>
      </c>
      <c r="F1088" s="27">
        <v>45860</v>
      </c>
      <c r="G1088" s="28">
        <v>52190000</v>
      </c>
      <c r="H1088" s="10">
        <v>10374</v>
      </c>
      <c r="I1088" s="28">
        <v>20</v>
      </c>
      <c r="J1088" s="10" t="str">
        <f>IF(A1088="","",IFERROR(_xlfn.XLOOKUP(H1088,'EV 업데이트'!C:C,'EV 업데이트'!Y:Y),""))</f>
        <v>롯데렌탈 주식회사</v>
      </c>
      <c r="K1088" s="10" t="str">
        <f>IF(A1088="","",IFERROR(_xlfn.XLOOKUP(H1088,'EV 업데이트'!C:C,'EV 업데이트'!W:W),""))</f>
        <v>New Model Y RWD</v>
      </c>
      <c r="L1088" s="27">
        <f>IF(A1088="","",E1088+9)</f>
        <v>45862</v>
      </c>
      <c r="M1088" s="10" t="str">
        <f>IF(B1088="","",_xlfn.XLOOKUP(H1088,'EV 업데이트'!C:C,'EV 업데이트'!G:G))</f>
        <v>지급신청(출고)</v>
      </c>
      <c r="N1088" s="10" t="s">
        <v>247</v>
      </c>
      <c r="O1088" s="10" t="s">
        <v>587</v>
      </c>
    </row>
    <row r="1089" spans="1:15">
      <c r="A1089" s="27">
        <v>45862</v>
      </c>
      <c r="B1089" s="10" t="s">
        <v>3731</v>
      </c>
      <c r="C1089" s="10" t="s">
        <v>3732</v>
      </c>
      <c r="D1089" s="10" t="s">
        <v>3733</v>
      </c>
      <c r="E1089" s="27">
        <v>45853</v>
      </c>
      <c r="F1089" s="27">
        <v>45860</v>
      </c>
      <c r="G1089" s="28">
        <v>52190000</v>
      </c>
      <c r="H1089" s="10">
        <v>10374</v>
      </c>
      <c r="I1089" s="28">
        <v>20</v>
      </c>
      <c r="J1089" s="10" t="str">
        <f>IF(A1089="","",IFERROR(_xlfn.XLOOKUP(H1089,'EV 업데이트'!C:C,'EV 업데이트'!Y:Y),""))</f>
        <v>롯데렌탈 주식회사</v>
      </c>
      <c r="K1089" s="10" t="str">
        <f>IF(A1089="","",IFERROR(_xlfn.XLOOKUP(H1089,'EV 업데이트'!C:C,'EV 업데이트'!W:W),""))</f>
        <v>New Model Y RWD</v>
      </c>
      <c r="L1089" s="27">
        <f>IF(A1089="","",E1089+9)</f>
        <v>45862</v>
      </c>
      <c r="M1089" s="10" t="str">
        <f>IF(B1089="","",_xlfn.XLOOKUP(H1089,'EV 업데이트'!C:C,'EV 업데이트'!G:G))</f>
        <v>지급신청(출고)</v>
      </c>
      <c r="N1089" s="10" t="s">
        <v>247</v>
      </c>
      <c r="O1089" s="10" t="s">
        <v>587</v>
      </c>
    </row>
    <row r="1090" spans="1:15">
      <c r="A1090" s="27">
        <v>45862</v>
      </c>
      <c r="B1090" s="10" t="s">
        <v>3734</v>
      </c>
      <c r="C1090" s="10" t="s">
        <v>3735</v>
      </c>
      <c r="D1090" s="10" t="s">
        <v>3736</v>
      </c>
      <c r="E1090" s="27">
        <v>45853</v>
      </c>
      <c r="F1090" s="27">
        <v>45860</v>
      </c>
      <c r="G1090" s="28">
        <v>52190000</v>
      </c>
      <c r="H1090" s="10">
        <v>10374</v>
      </c>
      <c r="I1090" s="28">
        <v>20</v>
      </c>
      <c r="J1090" s="10" t="str">
        <f>IF(A1090="","",IFERROR(_xlfn.XLOOKUP(H1090,'EV 업데이트'!C:C,'EV 업데이트'!Y:Y),""))</f>
        <v>롯데렌탈 주식회사</v>
      </c>
      <c r="K1090" s="10" t="str">
        <f>IF(A1090="","",IFERROR(_xlfn.XLOOKUP(H1090,'EV 업데이트'!C:C,'EV 업데이트'!W:W),""))</f>
        <v>New Model Y RWD</v>
      </c>
      <c r="L1090" s="27">
        <f>IF(A1090="","",E1090+9)</f>
        <v>45862</v>
      </c>
      <c r="M1090" s="10" t="str">
        <f>IF(B1090="","",_xlfn.XLOOKUP(H1090,'EV 업데이트'!C:C,'EV 업데이트'!G:G))</f>
        <v>지급신청(출고)</v>
      </c>
      <c r="N1090" s="10" t="s">
        <v>247</v>
      </c>
      <c r="O1090" s="10" t="s">
        <v>587</v>
      </c>
    </row>
    <row r="1091" spans="1:15">
      <c r="A1091" s="27">
        <v>45862</v>
      </c>
      <c r="B1091" s="10" t="s">
        <v>3737</v>
      </c>
      <c r="C1091" s="10" t="s">
        <v>3738</v>
      </c>
      <c r="D1091" s="10" t="s">
        <v>3739</v>
      </c>
      <c r="E1091" s="27">
        <v>45853</v>
      </c>
      <c r="F1091" s="27">
        <v>45860</v>
      </c>
      <c r="G1091" s="28">
        <v>52190000</v>
      </c>
      <c r="H1091" s="10">
        <v>10374</v>
      </c>
      <c r="I1091" s="28">
        <v>20</v>
      </c>
      <c r="J1091" s="10" t="str">
        <f>IF(A1091="","",IFERROR(_xlfn.XLOOKUP(H1091,'EV 업데이트'!C:C,'EV 업데이트'!Y:Y),""))</f>
        <v>롯데렌탈 주식회사</v>
      </c>
      <c r="K1091" s="10" t="str">
        <f>IF(A1091="","",IFERROR(_xlfn.XLOOKUP(H1091,'EV 업데이트'!C:C,'EV 업데이트'!W:W),""))</f>
        <v>New Model Y RWD</v>
      </c>
      <c r="L1091" s="27">
        <f>IF(A1091="","",E1091+9)</f>
        <v>45862</v>
      </c>
      <c r="M1091" s="10" t="str">
        <f>IF(B1091="","",_xlfn.XLOOKUP(H1091,'EV 업데이트'!C:C,'EV 업데이트'!G:G))</f>
        <v>지급신청(출고)</v>
      </c>
      <c r="N1091" s="10" t="s">
        <v>247</v>
      </c>
      <c r="O1091" s="10" t="s">
        <v>587</v>
      </c>
    </row>
    <row r="1092" spans="1:15">
      <c r="A1092" s="27">
        <v>45862</v>
      </c>
      <c r="B1092" s="10" t="s">
        <v>3740</v>
      </c>
      <c r="C1092" s="10" t="s">
        <v>3741</v>
      </c>
      <c r="D1092" s="10" t="s">
        <v>3742</v>
      </c>
      <c r="E1092" s="27">
        <v>45853</v>
      </c>
      <c r="F1092" s="27">
        <v>45860</v>
      </c>
      <c r="G1092" s="28">
        <v>52190000</v>
      </c>
      <c r="H1092" s="10">
        <v>10374</v>
      </c>
      <c r="I1092" s="28">
        <v>20</v>
      </c>
      <c r="J1092" s="10" t="str">
        <f>IF(A1092="","",IFERROR(_xlfn.XLOOKUP(H1092,'EV 업데이트'!C:C,'EV 업데이트'!Y:Y),""))</f>
        <v>롯데렌탈 주식회사</v>
      </c>
      <c r="K1092" s="10" t="str">
        <f>IF(A1092="","",IFERROR(_xlfn.XLOOKUP(H1092,'EV 업데이트'!C:C,'EV 업데이트'!W:W),""))</f>
        <v>New Model Y RWD</v>
      </c>
      <c r="L1092" s="27">
        <f>IF(A1092="","",E1092+9)</f>
        <v>45862</v>
      </c>
      <c r="M1092" s="10" t="str">
        <f>IF(B1092="","",_xlfn.XLOOKUP(H1092,'EV 업데이트'!C:C,'EV 업데이트'!G:G))</f>
        <v>지급신청(출고)</v>
      </c>
      <c r="N1092" s="10" t="s">
        <v>247</v>
      </c>
      <c r="O1092" s="10" t="s">
        <v>587</v>
      </c>
    </row>
    <row r="1093" spans="1:15">
      <c r="A1093" s="27">
        <v>45862</v>
      </c>
      <c r="B1093" s="10" t="s">
        <v>3743</v>
      </c>
      <c r="C1093" s="10" t="s">
        <v>3744</v>
      </c>
      <c r="D1093" s="10" t="s">
        <v>3745</v>
      </c>
      <c r="E1093" s="27">
        <v>45853</v>
      </c>
      <c r="F1093" s="27">
        <v>45860</v>
      </c>
      <c r="G1093" s="28">
        <v>52190000</v>
      </c>
      <c r="H1093" s="10">
        <v>10374</v>
      </c>
      <c r="I1093" s="28">
        <v>20</v>
      </c>
      <c r="J1093" s="10" t="str">
        <f>IF(A1093="","",IFERROR(_xlfn.XLOOKUP(H1093,'EV 업데이트'!C:C,'EV 업데이트'!Y:Y),""))</f>
        <v>롯데렌탈 주식회사</v>
      </c>
      <c r="K1093" s="10" t="str">
        <f>IF(A1093="","",IFERROR(_xlfn.XLOOKUP(H1093,'EV 업데이트'!C:C,'EV 업데이트'!W:W),""))</f>
        <v>New Model Y RWD</v>
      </c>
      <c r="L1093" s="27">
        <f>IF(A1093="","",E1093+9)</f>
        <v>45862</v>
      </c>
      <c r="M1093" s="10" t="str">
        <f>IF(B1093="","",_xlfn.XLOOKUP(H1093,'EV 업데이트'!C:C,'EV 업데이트'!G:G))</f>
        <v>지급신청(출고)</v>
      </c>
      <c r="N1093" s="10" t="s">
        <v>247</v>
      </c>
      <c r="O1093" s="10" t="s">
        <v>587</v>
      </c>
    </row>
    <row r="1094" spans="1:15">
      <c r="A1094" s="27">
        <v>45862</v>
      </c>
      <c r="B1094" s="10" t="s">
        <v>3746</v>
      </c>
      <c r="C1094" s="10" t="s">
        <v>3747</v>
      </c>
      <c r="D1094" s="10" t="s">
        <v>3748</v>
      </c>
      <c r="E1094" s="27">
        <v>45853</v>
      </c>
      <c r="F1094" s="27">
        <v>45860</v>
      </c>
      <c r="G1094" s="28">
        <v>52190000</v>
      </c>
      <c r="H1094" s="10">
        <v>10374</v>
      </c>
      <c r="I1094" s="28">
        <v>20</v>
      </c>
      <c r="J1094" s="10" t="str">
        <f>IF(A1094="","",IFERROR(_xlfn.XLOOKUP(H1094,'EV 업데이트'!C:C,'EV 업데이트'!Y:Y),""))</f>
        <v>롯데렌탈 주식회사</v>
      </c>
      <c r="K1094" s="10" t="str">
        <f>IF(A1094="","",IFERROR(_xlfn.XLOOKUP(H1094,'EV 업데이트'!C:C,'EV 업데이트'!W:W),""))</f>
        <v>New Model Y RWD</v>
      </c>
      <c r="L1094" s="27">
        <f>IF(A1094="","",E1094+9)</f>
        <v>45862</v>
      </c>
      <c r="M1094" s="10" t="str">
        <f>IF(B1094="","",_xlfn.XLOOKUP(H1094,'EV 업데이트'!C:C,'EV 업데이트'!G:G))</f>
        <v>지급신청(출고)</v>
      </c>
      <c r="N1094" s="10" t="s">
        <v>247</v>
      </c>
      <c r="O1094" s="10" t="s">
        <v>587</v>
      </c>
    </row>
    <row r="1095" spans="1:15">
      <c r="A1095" s="27">
        <v>45862</v>
      </c>
      <c r="B1095" s="10" t="s">
        <v>3749</v>
      </c>
      <c r="C1095" s="10" t="s">
        <v>3750</v>
      </c>
      <c r="D1095" s="10" t="s">
        <v>3751</v>
      </c>
      <c r="E1095" s="27">
        <v>45853</v>
      </c>
      <c r="F1095" s="27">
        <v>45860</v>
      </c>
      <c r="G1095" s="28">
        <v>52190000</v>
      </c>
      <c r="H1095" s="10">
        <v>10374</v>
      </c>
      <c r="I1095" s="28">
        <v>20</v>
      </c>
      <c r="J1095" s="10" t="str">
        <f>IF(A1095="","",IFERROR(_xlfn.XLOOKUP(H1095,'EV 업데이트'!C:C,'EV 업데이트'!Y:Y),""))</f>
        <v>롯데렌탈 주식회사</v>
      </c>
      <c r="K1095" s="10" t="str">
        <f>IF(A1095="","",IFERROR(_xlfn.XLOOKUP(H1095,'EV 업데이트'!C:C,'EV 업데이트'!W:W),""))</f>
        <v>New Model Y RWD</v>
      </c>
      <c r="L1095" s="27">
        <f>IF(A1095="","",E1095+9)</f>
        <v>45862</v>
      </c>
      <c r="M1095" s="10" t="str">
        <f>IF(B1095="","",_xlfn.XLOOKUP(H1095,'EV 업데이트'!C:C,'EV 업데이트'!G:G))</f>
        <v>지급신청(출고)</v>
      </c>
      <c r="N1095" s="10" t="s">
        <v>247</v>
      </c>
      <c r="O1095" s="10" t="s">
        <v>587</v>
      </c>
    </row>
    <row r="1096" spans="1:15">
      <c r="A1096" s="27">
        <v>45862</v>
      </c>
      <c r="B1096" s="10" t="s">
        <v>3752</v>
      </c>
      <c r="C1096" s="10" t="s">
        <v>3753</v>
      </c>
      <c r="D1096" s="10" t="s">
        <v>3754</v>
      </c>
      <c r="E1096" s="27">
        <v>45853</v>
      </c>
      <c r="F1096" s="27">
        <v>45860</v>
      </c>
      <c r="G1096" s="28">
        <v>52190000</v>
      </c>
      <c r="H1096" s="10">
        <v>10374</v>
      </c>
      <c r="I1096" s="28">
        <v>20</v>
      </c>
      <c r="J1096" s="10" t="str">
        <f>IF(A1096="","",IFERROR(_xlfn.XLOOKUP(H1096,'EV 업데이트'!C:C,'EV 업데이트'!Y:Y),""))</f>
        <v>롯데렌탈 주식회사</v>
      </c>
      <c r="K1096" s="10" t="str">
        <f>IF(A1096="","",IFERROR(_xlfn.XLOOKUP(H1096,'EV 업데이트'!C:C,'EV 업데이트'!W:W),""))</f>
        <v>New Model Y RWD</v>
      </c>
      <c r="L1096" s="27">
        <f>IF(A1096="","",E1096+9)</f>
        <v>45862</v>
      </c>
      <c r="M1096" s="10" t="str">
        <f>IF(B1096="","",_xlfn.XLOOKUP(H1096,'EV 업데이트'!C:C,'EV 업데이트'!G:G))</f>
        <v>지급신청(출고)</v>
      </c>
      <c r="N1096" s="10" t="s">
        <v>247</v>
      </c>
      <c r="O1096" s="10" t="s">
        <v>587</v>
      </c>
    </row>
    <row r="1097" spans="1:15">
      <c r="A1097" s="27">
        <v>45862</v>
      </c>
      <c r="B1097" s="10" t="s">
        <v>3755</v>
      </c>
      <c r="C1097" s="10" t="s">
        <v>3756</v>
      </c>
      <c r="D1097" s="10" t="s">
        <v>3757</v>
      </c>
      <c r="E1097" s="27">
        <v>45853</v>
      </c>
      <c r="F1097" s="27">
        <v>45860</v>
      </c>
      <c r="G1097" s="28">
        <v>52190000</v>
      </c>
      <c r="H1097" s="10">
        <v>10374</v>
      </c>
      <c r="I1097" s="28">
        <v>20</v>
      </c>
      <c r="J1097" s="10" t="str">
        <f>IF(A1097="","",IFERROR(_xlfn.XLOOKUP(H1097,'EV 업데이트'!C:C,'EV 업데이트'!Y:Y),""))</f>
        <v>롯데렌탈 주식회사</v>
      </c>
      <c r="K1097" s="10" t="str">
        <f>IF(A1097="","",IFERROR(_xlfn.XLOOKUP(H1097,'EV 업데이트'!C:C,'EV 업데이트'!W:W),""))</f>
        <v>New Model Y RWD</v>
      </c>
      <c r="L1097" s="27">
        <f>IF(A1097="","",E1097+9)</f>
        <v>45862</v>
      </c>
      <c r="M1097" s="10" t="str">
        <f>IF(B1097="","",_xlfn.XLOOKUP(H1097,'EV 업데이트'!C:C,'EV 업데이트'!G:G))</f>
        <v>지급신청(출고)</v>
      </c>
      <c r="N1097" s="10" t="s">
        <v>247</v>
      </c>
      <c r="O1097" s="10" t="s">
        <v>587</v>
      </c>
    </row>
    <row r="1098" spans="1:15">
      <c r="A1098" s="27">
        <v>45862</v>
      </c>
      <c r="B1098" s="10" t="s">
        <v>3758</v>
      </c>
      <c r="C1098" s="10" t="s">
        <v>3759</v>
      </c>
      <c r="D1098" s="10" t="s">
        <v>3760</v>
      </c>
      <c r="E1098" s="27">
        <v>45853</v>
      </c>
      <c r="F1098" s="27">
        <v>45860</v>
      </c>
      <c r="G1098" s="28">
        <v>52190000</v>
      </c>
      <c r="H1098" s="10">
        <v>10374</v>
      </c>
      <c r="I1098" s="28">
        <v>20</v>
      </c>
      <c r="J1098" s="10" t="str">
        <f>IF(A1098="","",IFERROR(_xlfn.XLOOKUP(H1098,'EV 업데이트'!C:C,'EV 업데이트'!Y:Y),""))</f>
        <v>롯데렌탈 주식회사</v>
      </c>
      <c r="K1098" s="10" t="str">
        <f>IF(A1098="","",IFERROR(_xlfn.XLOOKUP(H1098,'EV 업데이트'!C:C,'EV 업데이트'!W:W),""))</f>
        <v>New Model Y RWD</v>
      </c>
      <c r="L1098" s="27">
        <f>IF(A1098="","",E1098+9)</f>
        <v>45862</v>
      </c>
      <c r="M1098" s="10" t="str">
        <f>IF(B1098="","",_xlfn.XLOOKUP(H1098,'EV 업데이트'!C:C,'EV 업데이트'!G:G))</f>
        <v>지급신청(출고)</v>
      </c>
      <c r="N1098" s="10" t="s">
        <v>247</v>
      </c>
      <c r="O1098" s="10" t="s">
        <v>587</v>
      </c>
    </row>
    <row r="1099" spans="1:15">
      <c r="A1099" s="27">
        <v>45862</v>
      </c>
      <c r="B1099" s="10" t="s">
        <v>3761</v>
      </c>
      <c r="C1099" s="10" t="s">
        <v>3762</v>
      </c>
      <c r="D1099" s="10" t="s">
        <v>3763</v>
      </c>
      <c r="E1099" s="27">
        <v>45853</v>
      </c>
      <c r="F1099" s="27">
        <v>45860</v>
      </c>
      <c r="G1099" s="28">
        <v>52190000</v>
      </c>
      <c r="H1099" s="10">
        <v>10374</v>
      </c>
      <c r="I1099" s="28">
        <v>20</v>
      </c>
      <c r="J1099" s="10" t="str">
        <f>IF(A1099="","",IFERROR(_xlfn.XLOOKUP(H1099,'EV 업데이트'!C:C,'EV 업데이트'!Y:Y),""))</f>
        <v>롯데렌탈 주식회사</v>
      </c>
      <c r="K1099" s="10" t="str">
        <f>IF(A1099="","",IFERROR(_xlfn.XLOOKUP(H1099,'EV 업데이트'!C:C,'EV 업데이트'!W:W),""))</f>
        <v>New Model Y RWD</v>
      </c>
      <c r="L1099" s="27">
        <f>IF(A1099="","",E1099+9)</f>
        <v>45862</v>
      </c>
      <c r="M1099" s="10" t="str">
        <f>IF(B1099="","",_xlfn.XLOOKUP(H1099,'EV 업데이트'!C:C,'EV 업데이트'!G:G))</f>
        <v>지급신청(출고)</v>
      </c>
      <c r="N1099" s="10" t="s">
        <v>247</v>
      </c>
      <c r="O1099" s="10" t="s">
        <v>587</v>
      </c>
    </row>
    <row r="1100" spans="1:15">
      <c r="A1100" s="27">
        <v>45862</v>
      </c>
      <c r="B1100" s="10" t="s">
        <v>3764</v>
      </c>
      <c r="C1100" s="10" t="s">
        <v>3765</v>
      </c>
      <c r="D1100" s="10" t="s">
        <v>3766</v>
      </c>
      <c r="E1100" s="27">
        <v>45853</v>
      </c>
      <c r="F1100" s="27">
        <v>45860</v>
      </c>
      <c r="G1100" s="28">
        <v>52190000</v>
      </c>
      <c r="H1100" s="10">
        <v>10374</v>
      </c>
      <c r="I1100" s="28">
        <v>20</v>
      </c>
      <c r="J1100" s="10" t="str">
        <f>IF(A1100="","",IFERROR(_xlfn.XLOOKUP(H1100,'EV 업데이트'!C:C,'EV 업데이트'!Y:Y),""))</f>
        <v>롯데렌탈 주식회사</v>
      </c>
      <c r="K1100" s="10" t="str">
        <f>IF(A1100="","",IFERROR(_xlfn.XLOOKUP(H1100,'EV 업데이트'!C:C,'EV 업데이트'!W:W),""))</f>
        <v>New Model Y RWD</v>
      </c>
      <c r="L1100" s="27">
        <f>IF(A1100="","",E1100+9)</f>
        <v>45862</v>
      </c>
      <c r="M1100" s="10" t="str">
        <f>IF(B1100="","",_xlfn.XLOOKUP(H1100,'EV 업데이트'!C:C,'EV 업데이트'!G:G))</f>
        <v>지급신청(출고)</v>
      </c>
      <c r="N1100" s="10" t="s">
        <v>247</v>
      </c>
      <c r="O1100" s="10" t="s">
        <v>587</v>
      </c>
    </row>
    <row r="1101" spans="1:15">
      <c r="A1101" s="27">
        <v>45862</v>
      </c>
      <c r="B1101" s="10" t="s">
        <v>3767</v>
      </c>
      <c r="C1101" s="10" t="s">
        <v>3768</v>
      </c>
      <c r="D1101" s="10" t="s">
        <v>3769</v>
      </c>
      <c r="E1101" s="27">
        <v>45853</v>
      </c>
      <c r="F1101" s="27">
        <v>45860</v>
      </c>
      <c r="G1101" s="28">
        <v>52190000</v>
      </c>
      <c r="H1101" s="10">
        <v>10374</v>
      </c>
      <c r="I1101" s="28">
        <v>20</v>
      </c>
      <c r="J1101" s="10" t="str">
        <f>IF(A1101="","",IFERROR(_xlfn.XLOOKUP(H1101,'EV 업데이트'!C:C,'EV 업데이트'!Y:Y),""))</f>
        <v>롯데렌탈 주식회사</v>
      </c>
      <c r="K1101" s="10" t="str">
        <f>IF(A1101="","",IFERROR(_xlfn.XLOOKUP(H1101,'EV 업데이트'!C:C,'EV 업데이트'!W:W),""))</f>
        <v>New Model Y RWD</v>
      </c>
      <c r="L1101" s="27">
        <f>IF(A1101="","",E1101+9)</f>
        <v>45862</v>
      </c>
      <c r="M1101" s="10" t="str">
        <f>IF(B1101="","",_xlfn.XLOOKUP(H1101,'EV 업데이트'!C:C,'EV 업데이트'!G:G))</f>
        <v>지급신청(출고)</v>
      </c>
      <c r="N1101" s="10" t="s">
        <v>247</v>
      </c>
      <c r="O1101" s="10" t="s">
        <v>587</v>
      </c>
    </row>
    <row r="1102" spans="1:15">
      <c r="A1102" s="27">
        <v>45862</v>
      </c>
      <c r="B1102" s="10" t="s">
        <v>3770</v>
      </c>
      <c r="C1102" s="10" t="s">
        <v>3771</v>
      </c>
      <c r="D1102" s="10" t="s">
        <v>3772</v>
      </c>
      <c r="E1102" s="27">
        <v>45853</v>
      </c>
      <c r="F1102" s="27">
        <v>45860</v>
      </c>
      <c r="G1102" s="28">
        <v>52190000</v>
      </c>
      <c r="H1102" s="10">
        <v>10374</v>
      </c>
      <c r="I1102" s="28">
        <v>20</v>
      </c>
      <c r="J1102" s="10" t="str">
        <f>IF(A1102="","",IFERROR(_xlfn.XLOOKUP(H1102,'EV 업데이트'!C:C,'EV 업데이트'!Y:Y),""))</f>
        <v>롯데렌탈 주식회사</v>
      </c>
      <c r="K1102" s="10" t="str">
        <f>IF(A1102="","",IFERROR(_xlfn.XLOOKUP(H1102,'EV 업데이트'!C:C,'EV 업데이트'!W:W),""))</f>
        <v>New Model Y RWD</v>
      </c>
      <c r="L1102" s="27">
        <f>IF(A1102="","",E1102+9)</f>
        <v>45862</v>
      </c>
      <c r="M1102" s="10" t="str">
        <f>IF(B1102="","",_xlfn.XLOOKUP(H1102,'EV 업데이트'!C:C,'EV 업데이트'!G:G))</f>
        <v>지급신청(출고)</v>
      </c>
      <c r="N1102" s="10" t="s">
        <v>247</v>
      </c>
      <c r="O1102" s="10" t="s">
        <v>587</v>
      </c>
    </row>
    <row r="1103" spans="1:15">
      <c r="J1103" s="10" t="str">
        <f>IF(A1103="","",IFERROR(_xlfn.XLOOKUP(H1103,'EV 업데이트'!C:C,'EV 업데이트'!Y:Y),""))</f>
        <v/>
      </c>
      <c r="K1103" s="10" t="str">
        <f>IF(A1103="","",IFERROR(_xlfn.XLOOKUP(H1103,'EV 업데이트'!C:C,'EV 업데이트'!W:W),""))</f>
        <v/>
      </c>
      <c r="L1103" s="27" t="str">
        <f>IF(A1103="","",E1103+9)</f>
        <v/>
      </c>
      <c r="M1103" s="10" t="str">
        <f>IF(B1103="","",_xlfn.XLOOKUP(H1103,'EV 업데이트'!C:C,'EV 업데이트'!G:G))</f>
        <v/>
      </c>
    </row>
    <row r="1104" spans="1:15">
      <c r="J1104" s="10" t="str">
        <f>IF(A1104="","",IFERROR(_xlfn.XLOOKUP(H1104,'EV 업데이트'!C:C,'EV 업데이트'!Y:Y),""))</f>
        <v/>
      </c>
      <c r="K1104" s="10" t="str">
        <f>IF(A1104="","",IFERROR(_xlfn.XLOOKUP(H1104,'EV 업데이트'!C:C,'EV 업데이트'!W:W),""))</f>
        <v/>
      </c>
      <c r="L1104" s="27" t="str">
        <f>IF(A1104="","",E1104+9)</f>
        <v/>
      </c>
      <c r="M1104" s="10" t="str">
        <f>IF(B1104="","",_xlfn.XLOOKUP(H1104,'EV 업데이트'!C:C,'EV 업데이트'!G:G))</f>
        <v/>
      </c>
    </row>
    <row r="1105" spans="10:13">
      <c r="J1105" s="10" t="str">
        <f>IF(A1105="","",IFERROR(_xlfn.XLOOKUP(H1105,'EV 업데이트'!C:C,'EV 업데이트'!Y:Y),""))</f>
        <v/>
      </c>
      <c r="K1105" s="10" t="str">
        <f>IF(A1105="","",IFERROR(_xlfn.XLOOKUP(H1105,'EV 업데이트'!C:C,'EV 업데이트'!W:W),""))</f>
        <v/>
      </c>
      <c r="L1105" s="27" t="str">
        <f>IF(A1105="","",E1105+9)</f>
        <v/>
      </c>
      <c r="M1105" s="10" t="str">
        <f>IF(B1105="","",_xlfn.XLOOKUP(H1105,'EV 업데이트'!C:C,'EV 업데이트'!G:G))</f>
        <v/>
      </c>
    </row>
    <row r="1106" spans="10:13">
      <c r="J1106" s="10" t="str">
        <f>IF(A1106="","",IFERROR(_xlfn.XLOOKUP(H1106,'EV 업데이트'!C:C,'EV 업데이트'!Y:Y),""))</f>
        <v/>
      </c>
      <c r="K1106" s="10" t="str">
        <f>IF(A1106="","",IFERROR(_xlfn.XLOOKUP(H1106,'EV 업데이트'!C:C,'EV 업데이트'!W:W),""))</f>
        <v/>
      </c>
      <c r="L1106" s="27" t="str">
        <f>IF(A1106="","",E1106+9)</f>
        <v/>
      </c>
      <c r="M1106" s="10" t="str">
        <f>IF(B1106="","",_xlfn.XLOOKUP(H1106,'EV 업데이트'!C:C,'EV 업데이트'!G:G))</f>
        <v/>
      </c>
    </row>
    <row r="1107" spans="10:13">
      <c r="J1107" s="10" t="str">
        <f>IF(A1107="","",IFERROR(_xlfn.XLOOKUP(H1107,'EV 업데이트'!C:C,'EV 업데이트'!Y:Y),""))</f>
        <v/>
      </c>
      <c r="K1107" s="10" t="str">
        <f>IF(A1107="","",IFERROR(_xlfn.XLOOKUP(H1107,'EV 업데이트'!C:C,'EV 업데이트'!W:W),""))</f>
        <v/>
      </c>
      <c r="L1107" s="27" t="str">
        <f>IF(A1107="","",E1107+9)</f>
        <v/>
      </c>
      <c r="M1107" s="10" t="str">
        <f>IF(B1107="","",_xlfn.XLOOKUP(H1107,'EV 업데이트'!C:C,'EV 업데이트'!G:G))</f>
        <v/>
      </c>
    </row>
    <row r="1108" spans="10:13">
      <c r="J1108" s="10" t="str">
        <f>IF(A1108="","",IFERROR(_xlfn.XLOOKUP(H1108,'EV 업데이트'!C:C,'EV 업데이트'!Y:Y),""))</f>
        <v/>
      </c>
      <c r="K1108" s="10" t="str">
        <f>IF(A1108="","",IFERROR(_xlfn.XLOOKUP(H1108,'EV 업데이트'!C:C,'EV 업데이트'!W:W),""))</f>
        <v/>
      </c>
      <c r="L1108" s="27" t="str">
        <f>IF(A1108="","",E1108+9)</f>
        <v/>
      </c>
      <c r="M1108" s="10" t="str">
        <f>IF(B1108="","",_xlfn.XLOOKUP(H1108,'EV 업데이트'!C:C,'EV 업데이트'!G:G))</f>
        <v/>
      </c>
    </row>
    <row r="1109" spans="10:13">
      <c r="J1109" s="10" t="str">
        <f>IF(A1109="","",IFERROR(_xlfn.XLOOKUP(H1109,'EV 업데이트'!C:C,'EV 업데이트'!Y:Y),""))</f>
        <v/>
      </c>
      <c r="K1109" s="10" t="str">
        <f>IF(A1109="","",IFERROR(_xlfn.XLOOKUP(H1109,'EV 업데이트'!C:C,'EV 업데이트'!W:W),""))</f>
        <v/>
      </c>
      <c r="L1109" s="27" t="str">
        <f>IF(A1109="","",E1109+9)</f>
        <v/>
      </c>
      <c r="M1109" s="10" t="str">
        <f>IF(B1109="","",_xlfn.XLOOKUP(H1109,'EV 업데이트'!C:C,'EV 업데이트'!G:G))</f>
        <v/>
      </c>
    </row>
    <row r="1110" spans="10:13">
      <c r="J1110" s="10" t="str">
        <f>IF(A1110="","",IFERROR(_xlfn.XLOOKUP(H1110,'EV 업데이트'!C:C,'EV 업데이트'!Y:Y),""))</f>
        <v/>
      </c>
      <c r="K1110" s="10" t="str">
        <f>IF(A1110="","",IFERROR(_xlfn.XLOOKUP(H1110,'EV 업데이트'!C:C,'EV 업데이트'!W:W),""))</f>
        <v/>
      </c>
      <c r="L1110" s="27" t="str">
        <f>IF(A1110="","",E1110+9)</f>
        <v/>
      </c>
      <c r="M1110" s="10" t="str">
        <f>IF(B1110="","",_xlfn.XLOOKUP(H1110,'EV 업데이트'!C:C,'EV 업데이트'!G:G))</f>
        <v/>
      </c>
    </row>
    <row r="1111" spans="10:13">
      <c r="J1111" s="10" t="str">
        <f>IF(A1111="","",IFERROR(_xlfn.XLOOKUP(H1111,'EV 업데이트'!C:C,'EV 업데이트'!Y:Y),""))</f>
        <v/>
      </c>
      <c r="K1111" s="10" t="str">
        <f>IF(A1111="","",IFERROR(_xlfn.XLOOKUP(H1111,'EV 업데이트'!C:C,'EV 업데이트'!W:W),""))</f>
        <v/>
      </c>
      <c r="L1111" s="27" t="str">
        <f>IF(A1111="","",E1111+9)</f>
        <v/>
      </c>
      <c r="M1111" s="10" t="str">
        <f>IF(B1111="","",_xlfn.XLOOKUP(H1111,'EV 업데이트'!C:C,'EV 업데이트'!G:G))</f>
        <v/>
      </c>
    </row>
    <row r="1112" spans="10:13">
      <c r="J1112" s="10" t="str">
        <f>IF(A1112="","",IFERROR(_xlfn.XLOOKUP(H1112,'EV 업데이트'!C:C,'EV 업데이트'!Y:Y),""))</f>
        <v/>
      </c>
      <c r="K1112" s="10" t="str">
        <f>IF(A1112="","",IFERROR(_xlfn.XLOOKUP(H1112,'EV 업데이트'!C:C,'EV 업데이트'!W:W),""))</f>
        <v/>
      </c>
      <c r="L1112" s="27" t="str">
        <f>IF(A1112="","",E1112+9)</f>
        <v/>
      </c>
      <c r="M1112" s="10" t="str">
        <f>IF(B1112="","",_xlfn.XLOOKUP(H1112,'EV 업데이트'!C:C,'EV 업데이트'!G:G))</f>
        <v/>
      </c>
    </row>
    <row r="1113" spans="10:13">
      <c r="J1113" s="10" t="str">
        <f>IF(A1113="","",IFERROR(_xlfn.XLOOKUP(H1113,'EV 업데이트'!C:C,'EV 업데이트'!Y:Y),""))</f>
        <v/>
      </c>
      <c r="K1113" s="10" t="str">
        <f>IF(A1113="","",IFERROR(_xlfn.XLOOKUP(H1113,'EV 업데이트'!C:C,'EV 업데이트'!W:W),""))</f>
        <v/>
      </c>
      <c r="L1113" s="27" t="str">
        <f>IF(A1113="","",E1113+9)</f>
        <v/>
      </c>
      <c r="M1113" s="10" t="str">
        <f>IF(B1113="","",_xlfn.XLOOKUP(H1113,'EV 업데이트'!C:C,'EV 업데이트'!G:G))</f>
        <v/>
      </c>
    </row>
    <row r="1114" spans="10:13">
      <c r="J1114" s="10" t="str">
        <f>IF(A1114="","",IFERROR(_xlfn.XLOOKUP(H1114,'EV 업데이트'!C:C,'EV 업데이트'!Y:Y),""))</f>
        <v/>
      </c>
      <c r="K1114" s="10" t="str">
        <f>IF(A1114="","",IFERROR(_xlfn.XLOOKUP(H1114,'EV 업데이트'!C:C,'EV 업데이트'!W:W),""))</f>
        <v/>
      </c>
      <c r="L1114" s="27" t="str">
        <f>IF(A1114="","",E1114+9)</f>
        <v/>
      </c>
      <c r="M1114" s="10" t="str">
        <f>IF(B1114="","",_xlfn.XLOOKUP(H1114,'EV 업데이트'!C:C,'EV 업데이트'!G:G))</f>
        <v/>
      </c>
    </row>
    <row r="1115" spans="10:13">
      <c r="J1115" s="10" t="str">
        <f>IF(A1115="","",IFERROR(_xlfn.XLOOKUP(H1115,'EV 업데이트'!C:C,'EV 업데이트'!Y:Y),""))</f>
        <v/>
      </c>
      <c r="K1115" s="10" t="str">
        <f>IF(A1115="","",IFERROR(_xlfn.XLOOKUP(H1115,'EV 업데이트'!C:C,'EV 업데이트'!W:W),""))</f>
        <v/>
      </c>
      <c r="L1115" s="27" t="str">
        <f>IF(A1115="","",E1115+9)</f>
        <v/>
      </c>
      <c r="M1115" s="10" t="str">
        <f>IF(B1115="","",_xlfn.XLOOKUP(H1115,'EV 업데이트'!C:C,'EV 업데이트'!G:G))</f>
        <v/>
      </c>
    </row>
    <row r="1116" spans="10:13">
      <c r="J1116" s="10" t="str">
        <f>IF(A1116="","",IFERROR(_xlfn.XLOOKUP(H1116,'EV 업데이트'!C:C,'EV 업데이트'!Y:Y),""))</f>
        <v/>
      </c>
      <c r="K1116" s="10" t="str">
        <f>IF(A1116="","",IFERROR(_xlfn.XLOOKUP(H1116,'EV 업데이트'!C:C,'EV 업데이트'!W:W),""))</f>
        <v/>
      </c>
      <c r="L1116" s="27" t="str">
        <f>IF(A1116="","",E1116+9)</f>
        <v/>
      </c>
      <c r="M1116" s="10" t="str">
        <f>IF(B1116="","",_xlfn.XLOOKUP(H1116,'EV 업데이트'!C:C,'EV 업데이트'!G:G))</f>
        <v/>
      </c>
    </row>
    <row r="1117" spans="10:13">
      <c r="J1117" s="10" t="str">
        <f>IF(A1117="","",IFERROR(_xlfn.XLOOKUP(H1117,'EV 업데이트'!C:C,'EV 업데이트'!Y:Y),""))</f>
        <v/>
      </c>
      <c r="K1117" s="10" t="str">
        <f>IF(A1117="","",IFERROR(_xlfn.XLOOKUP(H1117,'EV 업데이트'!C:C,'EV 업데이트'!W:W),""))</f>
        <v/>
      </c>
      <c r="L1117" s="27" t="str">
        <f>IF(A1117="","",E1117+9)</f>
        <v/>
      </c>
      <c r="M1117" s="10" t="str">
        <f>IF(B1117="","",_xlfn.XLOOKUP(H1117,'EV 업데이트'!C:C,'EV 업데이트'!G:G))</f>
        <v/>
      </c>
    </row>
    <row r="1118" spans="10:13">
      <c r="J1118" s="10" t="str">
        <f>IF(A1118="","",IFERROR(_xlfn.XLOOKUP(H1118,'EV 업데이트'!C:C,'EV 업데이트'!Y:Y),""))</f>
        <v/>
      </c>
      <c r="K1118" s="10" t="str">
        <f>IF(A1118="","",IFERROR(_xlfn.XLOOKUP(H1118,'EV 업데이트'!C:C,'EV 업데이트'!W:W),""))</f>
        <v/>
      </c>
      <c r="L1118" s="27" t="str">
        <f>IF(A1118="","",E1118+9)</f>
        <v/>
      </c>
      <c r="M1118" s="10" t="str">
        <f>IF(B1118="","",_xlfn.XLOOKUP(H1118,'EV 업데이트'!C:C,'EV 업데이트'!G:G))</f>
        <v/>
      </c>
    </row>
    <row r="1119" spans="10:13">
      <c r="J1119" s="10" t="str">
        <f>IF(A1119="","",IFERROR(_xlfn.XLOOKUP(H1119,'EV 업데이트'!C:C,'EV 업데이트'!Y:Y),""))</f>
        <v/>
      </c>
      <c r="K1119" s="10" t="str">
        <f>IF(A1119="","",IFERROR(_xlfn.XLOOKUP(H1119,'EV 업데이트'!C:C,'EV 업데이트'!W:W),""))</f>
        <v/>
      </c>
      <c r="L1119" s="27" t="str">
        <f>IF(A1119="","",E1119+9)</f>
        <v/>
      </c>
      <c r="M1119" s="10" t="str">
        <f>IF(B1119="","",_xlfn.XLOOKUP(H1119,'EV 업데이트'!C:C,'EV 업데이트'!G:G))</f>
        <v/>
      </c>
    </row>
    <row r="1120" spans="10:13">
      <c r="J1120" s="10" t="str">
        <f>IF(A1120="","",IFERROR(_xlfn.XLOOKUP(H1120,'EV 업데이트'!C:C,'EV 업데이트'!Y:Y),""))</f>
        <v/>
      </c>
      <c r="K1120" s="10" t="str">
        <f>IF(A1120="","",IFERROR(_xlfn.XLOOKUP(H1120,'EV 업데이트'!C:C,'EV 업데이트'!W:W),""))</f>
        <v/>
      </c>
      <c r="L1120" s="27" t="str">
        <f>IF(A1120="","",E1120+9)</f>
        <v/>
      </c>
      <c r="M1120" s="10" t="str">
        <f>IF(B1120="","",_xlfn.XLOOKUP(H1120,'EV 업데이트'!C:C,'EV 업데이트'!G:G))</f>
        <v/>
      </c>
    </row>
    <row r="1121" spans="10:13">
      <c r="J1121" s="10" t="str">
        <f>IF(A1121="","",IFERROR(_xlfn.XLOOKUP(H1121,'EV 업데이트'!C:C,'EV 업데이트'!Y:Y),""))</f>
        <v/>
      </c>
      <c r="K1121" s="10" t="str">
        <f>IF(A1121="","",IFERROR(_xlfn.XLOOKUP(H1121,'EV 업데이트'!C:C,'EV 업데이트'!W:W),""))</f>
        <v/>
      </c>
      <c r="L1121" s="27" t="str">
        <f>IF(A1121="","",E1121+9)</f>
        <v/>
      </c>
      <c r="M1121" s="10" t="str">
        <f>IF(B1121="","",_xlfn.XLOOKUP(H1121,'EV 업데이트'!C:C,'EV 업데이트'!G:G))</f>
        <v/>
      </c>
    </row>
    <row r="1122" spans="10:13">
      <c r="J1122" s="10" t="str">
        <f>IF(A1122="","",IFERROR(_xlfn.XLOOKUP(H1122,'EV 업데이트'!C:C,'EV 업데이트'!Y:Y),""))</f>
        <v/>
      </c>
      <c r="K1122" s="10" t="str">
        <f>IF(A1122="","",IFERROR(_xlfn.XLOOKUP(H1122,'EV 업데이트'!C:C,'EV 업데이트'!W:W),""))</f>
        <v/>
      </c>
      <c r="L1122" s="27" t="str">
        <f>IF(A1122="","",E1122+9)</f>
        <v/>
      </c>
      <c r="M1122" s="10" t="str">
        <f>IF(B1122="","",_xlfn.XLOOKUP(H1122,'EV 업데이트'!C:C,'EV 업데이트'!G:G))</f>
        <v/>
      </c>
    </row>
    <row r="1123" spans="10:13">
      <c r="J1123" s="10" t="str">
        <f>IF(A1123="","",IFERROR(_xlfn.XLOOKUP(H1123,'EV 업데이트'!C:C,'EV 업데이트'!Y:Y),""))</f>
        <v/>
      </c>
      <c r="K1123" s="10" t="str">
        <f>IF(A1123="","",IFERROR(_xlfn.XLOOKUP(H1123,'EV 업데이트'!C:C,'EV 업데이트'!W:W),""))</f>
        <v/>
      </c>
      <c r="L1123" s="27" t="str">
        <f>IF(A1123="","",E1123+9)</f>
        <v/>
      </c>
      <c r="M1123" s="10" t="str">
        <f>IF(B1123="","",_xlfn.XLOOKUP(H1123,'EV 업데이트'!C:C,'EV 업데이트'!G:G))</f>
        <v/>
      </c>
    </row>
    <row r="1124" spans="10:13">
      <c r="J1124" s="10" t="str">
        <f>IF(A1124="","",IFERROR(_xlfn.XLOOKUP(H1124,'EV 업데이트'!C:C,'EV 업데이트'!Y:Y),""))</f>
        <v/>
      </c>
      <c r="K1124" s="10" t="str">
        <f>IF(A1124="","",IFERROR(_xlfn.XLOOKUP(H1124,'EV 업데이트'!C:C,'EV 업데이트'!W:W),""))</f>
        <v/>
      </c>
      <c r="L1124" s="27" t="str">
        <f>IF(A1124="","",E1124+9)</f>
        <v/>
      </c>
      <c r="M1124" s="10" t="str">
        <f>IF(B1124="","",_xlfn.XLOOKUP(H1124,'EV 업데이트'!C:C,'EV 업데이트'!G:G))</f>
        <v/>
      </c>
    </row>
    <row r="1125" spans="10:13">
      <c r="J1125" s="10" t="str">
        <f>IF(A1125="","",IFERROR(_xlfn.XLOOKUP(H1125,'EV 업데이트'!C:C,'EV 업데이트'!Y:Y),""))</f>
        <v/>
      </c>
      <c r="K1125" s="10" t="str">
        <f>IF(A1125="","",IFERROR(_xlfn.XLOOKUP(H1125,'EV 업데이트'!C:C,'EV 업데이트'!W:W),""))</f>
        <v/>
      </c>
      <c r="L1125" s="27" t="str">
        <f>IF(A1125="","",E1125+9)</f>
        <v/>
      </c>
      <c r="M1125" s="10" t="str">
        <f>IF(B1125="","",_xlfn.XLOOKUP(H1125,'EV 업데이트'!C:C,'EV 업데이트'!G:G))</f>
        <v/>
      </c>
    </row>
    <row r="1126" spans="10:13">
      <c r="J1126" s="10" t="str">
        <f>IF(A1126="","",IFERROR(_xlfn.XLOOKUP(H1126,'EV 업데이트'!C:C,'EV 업데이트'!Y:Y),""))</f>
        <v/>
      </c>
      <c r="K1126" s="10" t="str">
        <f>IF(A1126="","",IFERROR(_xlfn.XLOOKUP(H1126,'EV 업데이트'!C:C,'EV 업데이트'!W:W),""))</f>
        <v/>
      </c>
      <c r="L1126" s="27" t="str">
        <f>IF(A1126="","",E1126+9)</f>
        <v/>
      </c>
      <c r="M1126" s="10" t="str">
        <f>IF(B1126="","",_xlfn.XLOOKUP(H1126,'EV 업데이트'!C:C,'EV 업데이트'!G:G))</f>
        <v/>
      </c>
    </row>
    <row r="1127" spans="10:13">
      <c r="J1127" s="10" t="str">
        <f>IF(A1127="","",IFERROR(_xlfn.XLOOKUP(H1127,'EV 업데이트'!C:C,'EV 업데이트'!Y:Y),""))</f>
        <v/>
      </c>
      <c r="K1127" s="10" t="str">
        <f>IF(A1127="","",IFERROR(_xlfn.XLOOKUP(H1127,'EV 업데이트'!C:C,'EV 업데이트'!W:W),""))</f>
        <v/>
      </c>
      <c r="L1127" s="27" t="str">
        <f>IF(A1127="","",E1127+9)</f>
        <v/>
      </c>
      <c r="M1127" s="10" t="str">
        <f>IF(B1127="","",_xlfn.XLOOKUP(H1127,'EV 업데이트'!C:C,'EV 업데이트'!G:G))</f>
        <v/>
      </c>
    </row>
    <row r="1128" spans="10:13">
      <c r="J1128" s="10" t="str">
        <f>IF(A1128="","",IFERROR(_xlfn.XLOOKUP(H1128,'EV 업데이트'!C:C,'EV 업데이트'!Y:Y),""))</f>
        <v/>
      </c>
      <c r="K1128" s="10" t="str">
        <f>IF(A1128="","",IFERROR(_xlfn.XLOOKUP(H1128,'EV 업데이트'!C:C,'EV 업데이트'!W:W),""))</f>
        <v/>
      </c>
      <c r="L1128" s="27" t="str">
        <f>IF(A1128="","",E1128+9)</f>
        <v/>
      </c>
      <c r="M1128" s="10" t="str">
        <f>IF(B1128="","",_xlfn.XLOOKUP(H1128,'EV 업데이트'!C:C,'EV 업데이트'!G:G))</f>
        <v/>
      </c>
    </row>
    <row r="1129" spans="10:13">
      <c r="J1129" s="10" t="str">
        <f>IF(A1129="","",IFERROR(_xlfn.XLOOKUP(H1129,'EV 업데이트'!C:C,'EV 업데이트'!Y:Y),""))</f>
        <v/>
      </c>
      <c r="K1129" s="10" t="str">
        <f>IF(A1129="","",IFERROR(_xlfn.XLOOKUP(H1129,'EV 업데이트'!C:C,'EV 업데이트'!W:W),""))</f>
        <v/>
      </c>
      <c r="L1129" s="27" t="str">
        <f>IF(A1129="","",E1129+9)</f>
        <v/>
      </c>
      <c r="M1129" s="10" t="str">
        <f>IF(B1129="","",_xlfn.XLOOKUP(H1129,'EV 업데이트'!C:C,'EV 업데이트'!G:G))</f>
        <v/>
      </c>
    </row>
    <row r="1130" spans="10:13">
      <c r="J1130" s="10" t="str">
        <f>IF(A1130="","",IFERROR(_xlfn.XLOOKUP(H1130,'EV 업데이트'!C:C,'EV 업데이트'!Y:Y),""))</f>
        <v/>
      </c>
      <c r="K1130" s="10" t="str">
        <f>IF(A1130="","",IFERROR(_xlfn.XLOOKUP(H1130,'EV 업데이트'!C:C,'EV 업데이트'!W:W),""))</f>
        <v/>
      </c>
      <c r="L1130" s="27" t="str">
        <f>IF(A1130="","",E1130+9)</f>
        <v/>
      </c>
      <c r="M1130" s="10" t="str">
        <f>IF(B1130="","",_xlfn.XLOOKUP(H1130,'EV 업데이트'!C:C,'EV 업데이트'!G:G))</f>
        <v/>
      </c>
    </row>
    <row r="1131" spans="10:13">
      <c r="J1131" s="10" t="str">
        <f>IF(A1131="","",IFERROR(_xlfn.XLOOKUP(H1131,'EV 업데이트'!C:C,'EV 업데이트'!Y:Y),""))</f>
        <v/>
      </c>
      <c r="K1131" s="10" t="str">
        <f>IF(A1131="","",IFERROR(_xlfn.XLOOKUP(H1131,'EV 업데이트'!C:C,'EV 업데이트'!W:W),""))</f>
        <v/>
      </c>
      <c r="L1131" s="27" t="str">
        <f>IF(A1131="","",E1131+9)</f>
        <v/>
      </c>
      <c r="M1131" s="10" t="str">
        <f>IF(B1131="","",_xlfn.XLOOKUP(H1131,'EV 업데이트'!C:C,'EV 업데이트'!G:G))</f>
        <v/>
      </c>
    </row>
    <row r="1132" spans="10:13">
      <c r="J1132" s="10" t="str">
        <f>IF(A1132="","",IFERROR(_xlfn.XLOOKUP(H1132,'EV 업데이트'!C:C,'EV 업데이트'!Y:Y),""))</f>
        <v/>
      </c>
      <c r="K1132" s="10" t="str">
        <f>IF(A1132="","",IFERROR(_xlfn.XLOOKUP(H1132,'EV 업데이트'!C:C,'EV 업데이트'!W:W),""))</f>
        <v/>
      </c>
      <c r="L1132" s="27" t="str">
        <f>IF(A1132="","",E1132+9)</f>
        <v/>
      </c>
      <c r="M1132" s="10" t="str">
        <f>IF(B1132="","",_xlfn.XLOOKUP(H1132,'EV 업데이트'!C:C,'EV 업데이트'!G:G))</f>
        <v/>
      </c>
    </row>
    <row r="1133" spans="10:13">
      <c r="J1133" s="10" t="str">
        <f>IF(A1133="","",IFERROR(_xlfn.XLOOKUP(H1133,'EV 업데이트'!C:C,'EV 업데이트'!Y:Y),""))</f>
        <v/>
      </c>
      <c r="K1133" s="10" t="str">
        <f>IF(A1133="","",IFERROR(_xlfn.XLOOKUP(H1133,'EV 업데이트'!C:C,'EV 업데이트'!W:W),""))</f>
        <v/>
      </c>
      <c r="L1133" s="27" t="str">
        <f>IF(A1133="","",E1133+9)</f>
        <v/>
      </c>
      <c r="M1133" s="10" t="str">
        <f>IF(B1133="","",_xlfn.XLOOKUP(H1133,'EV 업데이트'!C:C,'EV 업데이트'!G:G))</f>
        <v/>
      </c>
    </row>
    <row r="1134" spans="10:13">
      <c r="J1134" s="10" t="str">
        <f>IF(A1134="","",IFERROR(_xlfn.XLOOKUP(H1134,'EV 업데이트'!C:C,'EV 업데이트'!Y:Y),""))</f>
        <v/>
      </c>
      <c r="K1134" s="10" t="str">
        <f>IF(A1134="","",IFERROR(_xlfn.XLOOKUP(H1134,'EV 업데이트'!C:C,'EV 업데이트'!W:W),""))</f>
        <v/>
      </c>
      <c r="L1134" s="27" t="str">
        <f>IF(A1134="","",E1134+9)</f>
        <v/>
      </c>
      <c r="M1134" s="10" t="str">
        <f>IF(B1134="","",_xlfn.XLOOKUP(H1134,'EV 업데이트'!C:C,'EV 업데이트'!G:G))</f>
        <v/>
      </c>
    </row>
    <row r="1135" spans="10:13">
      <c r="J1135" s="10" t="str">
        <f>IF(A1135="","",IFERROR(_xlfn.XLOOKUP(H1135,'EV 업데이트'!C:C,'EV 업데이트'!Y:Y),""))</f>
        <v/>
      </c>
      <c r="K1135" s="10" t="str">
        <f>IF(A1135="","",IFERROR(_xlfn.XLOOKUP(H1135,'EV 업데이트'!C:C,'EV 업데이트'!W:W),""))</f>
        <v/>
      </c>
      <c r="L1135" s="27" t="str">
        <f>IF(A1135="","",E1135+9)</f>
        <v/>
      </c>
      <c r="M1135" s="10" t="str">
        <f>IF(B1135="","",_xlfn.XLOOKUP(H1135,'EV 업데이트'!C:C,'EV 업데이트'!G:G))</f>
        <v/>
      </c>
    </row>
    <row r="1136" spans="10:13">
      <c r="J1136" s="10" t="str">
        <f>IF(A1136="","",IFERROR(_xlfn.XLOOKUP(H1136,'EV 업데이트'!C:C,'EV 업데이트'!Y:Y),""))</f>
        <v/>
      </c>
      <c r="K1136" s="10" t="str">
        <f>IF(A1136="","",IFERROR(_xlfn.XLOOKUP(H1136,'EV 업데이트'!C:C,'EV 업데이트'!W:W),""))</f>
        <v/>
      </c>
      <c r="L1136" s="27" t="str">
        <f>IF(A1136="","",E1136+9)</f>
        <v/>
      </c>
      <c r="M1136" s="10" t="str">
        <f>IF(B1136="","",_xlfn.XLOOKUP(H1136,'EV 업데이트'!C:C,'EV 업데이트'!G:G))</f>
        <v/>
      </c>
    </row>
    <row r="1137" spans="10:13">
      <c r="J1137" s="10" t="str">
        <f>IF(A1137="","",IFERROR(_xlfn.XLOOKUP(H1137,'EV 업데이트'!C:C,'EV 업데이트'!Y:Y),""))</f>
        <v/>
      </c>
      <c r="K1137" s="10" t="str">
        <f>IF(A1137="","",IFERROR(_xlfn.XLOOKUP(H1137,'EV 업데이트'!C:C,'EV 업데이트'!W:W),""))</f>
        <v/>
      </c>
      <c r="L1137" s="27" t="str">
        <f>IF(A1137="","",E1137+9)</f>
        <v/>
      </c>
      <c r="M1137" s="10" t="str">
        <f>IF(B1137="","",_xlfn.XLOOKUP(H1137,'EV 업데이트'!C:C,'EV 업데이트'!G:G))</f>
        <v/>
      </c>
    </row>
    <row r="1138" spans="10:13">
      <c r="J1138" s="10" t="str">
        <f>IF(A1138="","",IFERROR(_xlfn.XLOOKUP(H1138,'EV 업데이트'!C:C,'EV 업데이트'!Y:Y),""))</f>
        <v/>
      </c>
      <c r="K1138" s="10" t="str">
        <f>IF(A1138="","",IFERROR(_xlfn.XLOOKUP(H1138,'EV 업데이트'!C:C,'EV 업데이트'!W:W),""))</f>
        <v/>
      </c>
      <c r="L1138" s="27" t="str">
        <f>IF(A1138="","",E1138+9)</f>
        <v/>
      </c>
      <c r="M1138" s="10" t="str">
        <f>IF(B1138="","",_xlfn.XLOOKUP(H1138,'EV 업데이트'!C:C,'EV 업데이트'!G:G))</f>
        <v/>
      </c>
    </row>
    <row r="1139" spans="10:13">
      <c r="J1139" s="10" t="str">
        <f>IF(A1139="","",IFERROR(_xlfn.XLOOKUP(H1139,'EV 업데이트'!C:C,'EV 업데이트'!Y:Y),""))</f>
        <v/>
      </c>
      <c r="K1139" s="10" t="str">
        <f>IF(A1139="","",IFERROR(_xlfn.XLOOKUP(H1139,'EV 업데이트'!C:C,'EV 업데이트'!W:W),""))</f>
        <v/>
      </c>
      <c r="L1139" s="27" t="str">
        <f>IF(A1139="","",E1139+9)</f>
        <v/>
      </c>
      <c r="M1139" s="10" t="str">
        <f>IF(B1139="","",_xlfn.XLOOKUP(H1139,'EV 업데이트'!C:C,'EV 업데이트'!G:G))</f>
        <v/>
      </c>
    </row>
    <row r="1140" spans="10:13">
      <c r="J1140" s="10" t="str">
        <f>IF(A1140="","",IFERROR(_xlfn.XLOOKUP(H1140,'EV 업데이트'!C:C,'EV 업데이트'!Y:Y),""))</f>
        <v/>
      </c>
      <c r="K1140" s="10" t="str">
        <f>IF(A1140="","",IFERROR(_xlfn.XLOOKUP(H1140,'EV 업데이트'!C:C,'EV 업데이트'!W:W),""))</f>
        <v/>
      </c>
      <c r="L1140" s="27" t="str">
        <f>IF(A1140="","",E1140+9)</f>
        <v/>
      </c>
      <c r="M1140" s="10" t="str">
        <f>IF(B1140="","",_xlfn.XLOOKUP(H1140,'EV 업데이트'!C:C,'EV 업데이트'!G:G))</f>
        <v/>
      </c>
    </row>
    <row r="1141" spans="10:13">
      <c r="J1141" s="10" t="str">
        <f>IF(A1141="","",IFERROR(_xlfn.XLOOKUP(H1141,'EV 업데이트'!C:C,'EV 업데이트'!Y:Y),""))</f>
        <v/>
      </c>
      <c r="K1141" s="10" t="str">
        <f>IF(A1141="","",IFERROR(_xlfn.XLOOKUP(H1141,'EV 업데이트'!C:C,'EV 업데이트'!W:W),""))</f>
        <v/>
      </c>
      <c r="L1141" s="27" t="str">
        <f>IF(A1141="","",E1141+9)</f>
        <v/>
      </c>
      <c r="M1141" s="10" t="str">
        <f>IF(B1141="","",_xlfn.XLOOKUP(H1141,'EV 업데이트'!C:C,'EV 업데이트'!G:G))</f>
        <v/>
      </c>
    </row>
    <row r="1142" spans="10:13">
      <c r="J1142" s="10" t="str">
        <f>IF(A1142="","",IFERROR(_xlfn.XLOOKUP(H1142,'EV 업데이트'!C:C,'EV 업데이트'!Y:Y),""))</f>
        <v/>
      </c>
      <c r="K1142" s="10" t="str">
        <f>IF(A1142="","",IFERROR(_xlfn.XLOOKUP(H1142,'EV 업데이트'!C:C,'EV 업데이트'!W:W),""))</f>
        <v/>
      </c>
      <c r="L1142" s="27" t="str">
        <f>IF(A1142="","",E1142+9)</f>
        <v/>
      </c>
      <c r="M1142" s="10" t="str">
        <f>IF(B1142="","",_xlfn.XLOOKUP(H1142,'EV 업데이트'!C:C,'EV 업데이트'!G:G))</f>
        <v/>
      </c>
    </row>
    <row r="1143" spans="10:13">
      <c r="J1143" s="10" t="str">
        <f>IF(A1143="","",IFERROR(_xlfn.XLOOKUP(H1143,'EV 업데이트'!C:C,'EV 업데이트'!Y:Y),""))</f>
        <v/>
      </c>
      <c r="K1143" s="10" t="str">
        <f>IF(A1143="","",IFERROR(_xlfn.XLOOKUP(H1143,'EV 업데이트'!C:C,'EV 업데이트'!W:W),""))</f>
        <v/>
      </c>
      <c r="L1143" s="27" t="str">
        <f>IF(A1143="","",E1143+9)</f>
        <v/>
      </c>
      <c r="M1143" s="10" t="str">
        <f>IF(B1143="","",_xlfn.XLOOKUP(H1143,'EV 업데이트'!C:C,'EV 업데이트'!G:G))</f>
        <v/>
      </c>
    </row>
    <row r="1144" spans="10:13">
      <c r="J1144" s="10" t="str">
        <f>IF(A1144="","",IFERROR(_xlfn.XLOOKUP(H1144,'EV 업데이트'!C:C,'EV 업데이트'!Y:Y),""))</f>
        <v/>
      </c>
      <c r="K1144" s="10" t="str">
        <f>IF(A1144="","",IFERROR(_xlfn.XLOOKUP(H1144,'EV 업데이트'!C:C,'EV 업데이트'!W:W),""))</f>
        <v/>
      </c>
      <c r="L1144" s="27" t="str">
        <f>IF(A1144="","",E1144+9)</f>
        <v/>
      </c>
      <c r="M1144" s="10" t="str">
        <f>IF(B1144="","",_xlfn.XLOOKUP(H1144,'EV 업데이트'!C:C,'EV 업데이트'!G:G))</f>
        <v/>
      </c>
    </row>
    <row r="1145" spans="10:13">
      <c r="J1145" s="10" t="str">
        <f>IF(A1145="","",IFERROR(_xlfn.XLOOKUP(H1145,'EV 업데이트'!C:C,'EV 업데이트'!Y:Y),""))</f>
        <v/>
      </c>
      <c r="K1145" s="10" t="str">
        <f>IF(A1145="","",IFERROR(_xlfn.XLOOKUP(H1145,'EV 업데이트'!C:C,'EV 업데이트'!W:W),""))</f>
        <v/>
      </c>
      <c r="L1145" s="27" t="str">
        <f>IF(A1145="","",E1145+9)</f>
        <v/>
      </c>
      <c r="M1145" s="10" t="str">
        <f>IF(B1145="","",_xlfn.XLOOKUP(H1145,'EV 업데이트'!C:C,'EV 업데이트'!G:G))</f>
        <v/>
      </c>
    </row>
    <row r="1146" spans="10:13">
      <c r="J1146" s="10" t="str">
        <f>IF(A1146="","",IFERROR(_xlfn.XLOOKUP(H1146,'EV 업데이트'!C:C,'EV 업데이트'!Y:Y),""))</f>
        <v/>
      </c>
      <c r="K1146" s="10" t="str">
        <f>IF(A1146="","",IFERROR(_xlfn.XLOOKUP(H1146,'EV 업데이트'!C:C,'EV 업데이트'!W:W),""))</f>
        <v/>
      </c>
      <c r="L1146" s="27" t="str">
        <f>IF(A1146="","",E1146+9)</f>
        <v/>
      </c>
      <c r="M1146" s="10" t="str">
        <f>IF(B1146="","",_xlfn.XLOOKUP(H1146,'EV 업데이트'!C:C,'EV 업데이트'!G:G))</f>
        <v/>
      </c>
    </row>
    <row r="1147" spans="10:13">
      <c r="J1147" s="10" t="str">
        <f>IF(A1147="","",IFERROR(_xlfn.XLOOKUP(H1147,'EV 업데이트'!C:C,'EV 업데이트'!Y:Y),""))</f>
        <v/>
      </c>
      <c r="K1147" s="10" t="str">
        <f>IF(A1147="","",IFERROR(_xlfn.XLOOKUP(H1147,'EV 업데이트'!C:C,'EV 업데이트'!W:W),""))</f>
        <v/>
      </c>
      <c r="L1147" s="27" t="str">
        <f>IF(A1147="","",E1147+9)</f>
        <v/>
      </c>
      <c r="M1147" s="10" t="str">
        <f>IF(B1147="","",_xlfn.XLOOKUP(H1147,'EV 업데이트'!C:C,'EV 업데이트'!G:G))</f>
        <v/>
      </c>
    </row>
    <row r="1148" spans="10:13">
      <c r="J1148" s="10" t="str">
        <f>IF(A1148="","",IFERROR(_xlfn.XLOOKUP(H1148,'EV 업데이트'!C:C,'EV 업데이트'!Y:Y),""))</f>
        <v/>
      </c>
      <c r="K1148" s="10" t="str">
        <f>IF(A1148="","",IFERROR(_xlfn.XLOOKUP(H1148,'EV 업데이트'!C:C,'EV 업데이트'!W:W),""))</f>
        <v/>
      </c>
      <c r="L1148" s="27" t="str">
        <f>IF(A1148="","",E1148+9)</f>
        <v/>
      </c>
      <c r="M1148" s="10" t="str">
        <f>IF(B1148="","",_xlfn.XLOOKUP(H1148,'EV 업데이트'!C:C,'EV 업데이트'!G:G))</f>
        <v/>
      </c>
    </row>
    <row r="1149" spans="10:13">
      <c r="J1149" s="10" t="str">
        <f>IF(A1149="","",IFERROR(_xlfn.XLOOKUP(H1149,'EV 업데이트'!C:C,'EV 업데이트'!Y:Y),""))</f>
        <v/>
      </c>
      <c r="K1149" s="10" t="str">
        <f>IF(A1149="","",IFERROR(_xlfn.XLOOKUP(H1149,'EV 업데이트'!C:C,'EV 업데이트'!W:W),""))</f>
        <v/>
      </c>
      <c r="L1149" s="27" t="str">
        <f>IF(A1149="","",E1149+9)</f>
        <v/>
      </c>
      <c r="M1149" s="10" t="str">
        <f>IF(B1149="","",_xlfn.XLOOKUP(H1149,'EV 업데이트'!C:C,'EV 업데이트'!G:G))</f>
        <v/>
      </c>
    </row>
    <row r="1150" spans="10:13">
      <c r="J1150" s="10" t="str">
        <f>IF(A1150="","",IFERROR(_xlfn.XLOOKUP(H1150,'EV 업데이트'!C:C,'EV 업데이트'!Y:Y),""))</f>
        <v/>
      </c>
      <c r="K1150" s="10" t="str">
        <f>IF(A1150="","",IFERROR(_xlfn.XLOOKUP(H1150,'EV 업데이트'!C:C,'EV 업데이트'!W:W),""))</f>
        <v/>
      </c>
      <c r="L1150" s="27" t="str">
        <f>IF(A1150="","",E1150+9)</f>
        <v/>
      </c>
      <c r="M1150" s="10" t="str">
        <f>IF(B1150="","",_xlfn.XLOOKUP(H1150,'EV 업데이트'!C:C,'EV 업데이트'!G:G))</f>
        <v/>
      </c>
    </row>
    <row r="1151" spans="10:13">
      <c r="J1151" s="10" t="str">
        <f>IF(A1151="","",IFERROR(_xlfn.XLOOKUP(H1151,'EV 업데이트'!C:C,'EV 업데이트'!Y:Y),""))</f>
        <v/>
      </c>
      <c r="K1151" s="10" t="str">
        <f>IF(A1151="","",IFERROR(_xlfn.XLOOKUP(H1151,'EV 업데이트'!C:C,'EV 업데이트'!W:W),""))</f>
        <v/>
      </c>
      <c r="L1151" s="27" t="str">
        <f>IF(A1151="","",E1151+9)</f>
        <v/>
      </c>
      <c r="M1151" s="10" t="str">
        <f>IF(B1151="","",_xlfn.XLOOKUP(H1151,'EV 업데이트'!C:C,'EV 업데이트'!G:G))</f>
        <v/>
      </c>
    </row>
    <row r="1152" spans="10:13">
      <c r="J1152" s="10" t="str">
        <f>IF(A1152="","",IFERROR(_xlfn.XLOOKUP(H1152,'EV 업데이트'!C:C,'EV 업데이트'!Y:Y),""))</f>
        <v/>
      </c>
      <c r="K1152" s="10" t="str">
        <f>IF(A1152="","",IFERROR(_xlfn.XLOOKUP(H1152,'EV 업데이트'!C:C,'EV 업데이트'!W:W),""))</f>
        <v/>
      </c>
      <c r="L1152" s="27" t="str">
        <f>IF(A1152="","",E1152+9)</f>
        <v/>
      </c>
      <c r="M1152" s="10" t="str">
        <f>IF(B1152="","",_xlfn.XLOOKUP(H1152,'EV 업데이트'!C:C,'EV 업데이트'!G:G))</f>
        <v/>
      </c>
    </row>
    <row r="1153" spans="10:13">
      <c r="J1153" s="10" t="str">
        <f>IF(A1153="","",IFERROR(_xlfn.XLOOKUP(H1153,'EV 업데이트'!C:C,'EV 업데이트'!Y:Y),""))</f>
        <v/>
      </c>
      <c r="K1153" s="10" t="str">
        <f>IF(A1153="","",IFERROR(_xlfn.XLOOKUP(H1153,'EV 업데이트'!C:C,'EV 업데이트'!W:W),""))</f>
        <v/>
      </c>
      <c r="L1153" s="27" t="str">
        <f>IF(A1153="","",E1153+9)</f>
        <v/>
      </c>
      <c r="M1153" s="10" t="str">
        <f>IF(B1153="","",_xlfn.XLOOKUP(H1153,'EV 업데이트'!C:C,'EV 업데이트'!G:G))</f>
        <v/>
      </c>
    </row>
    <row r="1154" spans="10:13">
      <c r="J1154" s="10" t="str">
        <f>IF(A1154="","",IFERROR(_xlfn.XLOOKUP(H1154,'EV 업데이트'!C:C,'EV 업데이트'!Y:Y),""))</f>
        <v/>
      </c>
      <c r="K1154" s="10" t="str">
        <f>IF(A1154="","",IFERROR(_xlfn.XLOOKUP(H1154,'EV 업데이트'!C:C,'EV 업데이트'!W:W),""))</f>
        <v/>
      </c>
      <c r="L1154" s="27" t="str">
        <f>IF(A1154="","",E1154+9)</f>
        <v/>
      </c>
      <c r="M1154" s="10" t="str">
        <f>IF(B1154="","",_xlfn.XLOOKUP(H1154,'EV 업데이트'!C:C,'EV 업데이트'!G:G))</f>
        <v/>
      </c>
    </row>
    <row r="1155" spans="10:13">
      <c r="J1155" s="10" t="str">
        <f>IF(A1155="","",IFERROR(_xlfn.XLOOKUP(H1155,'EV 업데이트'!C:C,'EV 업데이트'!Y:Y),""))</f>
        <v/>
      </c>
      <c r="K1155" s="10" t="str">
        <f>IF(A1155="","",IFERROR(_xlfn.XLOOKUP(H1155,'EV 업데이트'!C:C,'EV 업데이트'!W:W),""))</f>
        <v/>
      </c>
      <c r="L1155" s="27" t="str">
        <f>IF(A1155="","",E1155+9)</f>
        <v/>
      </c>
      <c r="M1155" s="10" t="str">
        <f>IF(B1155="","",_xlfn.XLOOKUP(H1155,'EV 업데이트'!C:C,'EV 업데이트'!G:G))</f>
        <v/>
      </c>
    </row>
    <row r="1156" spans="10:13">
      <c r="J1156" s="10" t="str">
        <f>IF(A1156="","",IFERROR(_xlfn.XLOOKUP(H1156,'EV 업데이트'!C:C,'EV 업데이트'!Y:Y),""))</f>
        <v/>
      </c>
      <c r="K1156" s="10" t="str">
        <f>IF(A1156="","",IFERROR(_xlfn.XLOOKUP(H1156,'EV 업데이트'!C:C,'EV 업데이트'!W:W),""))</f>
        <v/>
      </c>
      <c r="L1156" s="27" t="str">
        <f>IF(A1156="","",E1156+9)</f>
        <v/>
      </c>
      <c r="M1156" s="10" t="str">
        <f>IF(B1156="","",_xlfn.XLOOKUP(H1156,'EV 업데이트'!C:C,'EV 업데이트'!G:G))</f>
        <v/>
      </c>
    </row>
    <row r="1157" spans="10:13">
      <c r="J1157" s="10" t="str">
        <f>IF(A1157="","",IFERROR(_xlfn.XLOOKUP(H1157,'EV 업데이트'!C:C,'EV 업데이트'!Y:Y),""))</f>
        <v/>
      </c>
      <c r="K1157" s="10" t="str">
        <f>IF(A1157="","",IFERROR(_xlfn.XLOOKUP(H1157,'EV 업데이트'!C:C,'EV 업데이트'!W:W),""))</f>
        <v/>
      </c>
      <c r="L1157" s="27" t="str">
        <f>IF(A1157="","",E1157+9)</f>
        <v/>
      </c>
      <c r="M1157" s="10" t="str">
        <f>IF(B1157="","",_xlfn.XLOOKUP(H1157,'EV 업데이트'!C:C,'EV 업데이트'!G:G))</f>
        <v/>
      </c>
    </row>
    <row r="1158" spans="10:13">
      <c r="J1158" s="10" t="str">
        <f>IF(A1158="","",IFERROR(_xlfn.XLOOKUP(H1158,'EV 업데이트'!C:C,'EV 업데이트'!Y:Y),""))</f>
        <v/>
      </c>
      <c r="K1158" s="10" t="str">
        <f>IF(A1158="","",IFERROR(_xlfn.XLOOKUP(H1158,'EV 업데이트'!C:C,'EV 업데이트'!W:W),""))</f>
        <v/>
      </c>
      <c r="L1158" s="27" t="str">
        <f>IF(A1158="","",E1158+9)</f>
        <v/>
      </c>
      <c r="M1158" s="10" t="str">
        <f>IF(B1158="","",_xlfn.XLOOKUP(H1158,'EV 업데이트'!C:C,'EV 업데이트'!G:G))</f>
        <v/>
      </c>
    </row>
    <row r="1159" spans="10:13">
      <c r="J1159" s="10" t="str">
        <f>IF(A1159="","",IFERROR(_xlfn.XLOOKUP(H1159,'EV 업데이트'!C:C,'EV 업데이트'!Y:Y),""))</f>
        <v/>
      </c>
      <c r="K1159" s="10" t="str">
        <f>IF(A1159="","",IFERROR(_xlfn.XLOOKUP(H1159,'EV 업데이트'!C:C,'EV 업데이트'!W:W),""))</f>
        <v/>
      </c>
      <c r="L1159" s="27" t="str">
        <f>IF(A1159="","",E1159+9)</f>
        <v/>
      </c>
      <c r="M1159" s="10" t="str">
        <f>IF(B1159="","",_xlfn.XLOOKUP(H1159,'EV 업데이트'!C:C,'EV 업데이트'!G:G))</f>
        <v/>
      </c>
    </row>
    <row r="1160" spans="10:13">
      <c r="J1160" s="10" t="str">
        <f>IF(A1160="","",IFERROR(_xlfn.XLOOKUP(H1160,'EV 업데이트'!C:C,'EV 업데이트'!Y:Y),""))</f>
        <v/>
      </c>
      <c r="K1160" s="10" t="str">
        <f>IF(A1160="","",IFERROR(_xlfn.XLOOKUP(H1160,'EV 업데이트'!C:C,'EV 업데이트'!W:W),""))</f>
        <v/>
      </c>
      <c r="L1160" s="27" t="str">
        <f>IF(A1160="","",E1160+9)</f>
        <v/>
      </c>
      <c r="M1160" s="10" t="str">
        <f>IF(B1160="","",_xlfn.XLOOKUP(H1160,'EV 업데이트'!C:C,'EV 업데이트'!G:G))</f>
        <v/>
      </c>
    </row>
    <row r="1161" spans="10:13">
      <c r="J1161" s="10" t="str">
        <f>IF(A1161="","",IFERROR(_xlfn.XLOOKUP(H1161,'EV 업데이트'!C:C,'EV 업데이트'!Y:Y),""))</f>
        <v/>
      </c>
      <c r="K1161" s="10" t="str">
        <f>IF(A1161="","",IFERROR(_xlfn.XLOOKUP(H1161,'EV 업데이트'!C:C,'EV 업데이트'!W:W),""))</f>
        <v/>
      </c>
      <c r="L1161" s="27" t="str">
        <f>IF(A1161="","",E1161+9)</f>
        <v/>
      </c>
      <c r="M1161" s="10" t="str">
        <f>IF(B1161="","",_xlfn.XLOOKUP(H1161,'EV 업데이트'!C:C,'EV 업데이트'!G:G))</f>
        <v/>
      </c>
    </row>
    <row r="1162" spans="10:13">
      <c r="J1162" s="10" t="str">
        <f>IF(A1162="","",IFERROR(_xlfn.XLOOKUP(H1162,'EV 업데이트'!C:C,'EV 업데이트'!Y:Y),""))</f>
        <v/>
      </c>
      <c r="K1162" s="10" t="str">
        <f>IF(A1162="","",IFERROR(_xlfn.XLOOKUP(H1162,'EV 업데이트'!C:C,'EV 업데이트'!W:W),""))</f>
        <v/>
      </c>
      <c r="L1162" s="27" t="str">
        <f>IF(A1162="","",E1162+9)</f>
        <v/>
      </c>
      <c r="M1162" s="10" t="str">
        <f>IF(B1162="","",_xlfn.XLOOKUP(H1162,'EV 업데이트'!C:C,'EV 업데이트'!G:G))</f>
        <v/>
      </c>
    </row>
    <row r="1163" spans="10:13">
      <c r="J1163" s="10" t="str">
        <f>IF(A1163="","",IFERROR(_xlfn.XLOOKUP(H1163,'EV 업데이트'!C:C,'EV 업데이트'!Y:Y),""))</f>
        <v/>
      </c>
      <c r="K1163" s="10" t="str">
        <f>IF(A1163="","",IFERROR(_xlfn.XLOOKUP(H1163,'EV 업데이트'!C:C,'EV 업데이트'!W:W),""))</f>
        <v/>
      </c>
      <c r="L1163" s="27" t="str">
        <f>IF(A1163="","",E1163+9)</f>
        <v/>
      </c>
      <c r="M1163" s="10" t="str">
        <f>IF(B1163="","",_xlfn.XLOOKUP(H1163,'EV 업데이트'!C:C,'EV 업데이트'!G:G))</f>
        <v/>
      </c>
    </row>
    <row r="1164" spans="10:13">
      <c r="J1164" s="10" t="str">
        <f>IF(A1164="","",IFERROR(_xlfn.XLOOKUP(H1164,'EV 업데이트'!C:C,'EV 업데이트'!Y:Y),""))</f>
        <v/>
      </c>
      <c r="K1164" s="10" t="str">
        <f>IF(A1164="","",IFERROR(_xlfn.XLOOKUP(H1164,'EV 업데이트'!C:C,'EV 업데이트'!W:W),""))</f>
        <v/>
      </c>
      <c r="L1164" s="27" t="str">
        <f>IF(A1164="","",E1164+9)</f>
        <v/>
      </c>
      <c r="M1164" s="10" t="str">
        <f>IF(B1164="","",_xlfn.XLOOKUP(H1164,'EV 업데이트'!C:C,'EV 업데이트'!G:G))</f>
        <v/>
      </c>
    </row>
    <row r="1165" spans="10:13">
      <c r="J1165" s="10" t="str">
        <f>IF(A1165="","",IFERROR(_xlfn.XLOOKUP(H1165,'EV 업데이트'!C:C,'EV 업데이트'!Y:Y),""))</f>
        <v/>
      </c>
      <c r="K1165" s="10" t="str">
        <f>IF(A1165="","",IFERROR(_xlfn.XLOOKUP(H1165,'EV 업데이트'!C:C,'EV 업데이트'!W:W),""))</f>
        <v/>
      </c>
      <c r="L1165" s="27" t="str">
        <f>IF(A1165="","",E1165+9)</f>
        <v/>
      </c>
      <c r="M1165" s="10" t="str">
        <f>IF(B1165="","",_xlfn.XLOOKUP(H1165,'EV 업데이트'!C:C,'EV 업데이트'!G:G))</f>
        <v/>
      </c>
    </row>
    <row r="1166" spans="10:13">
      <c r="J1166" s="10" t="str">
        <f>IF(A1166="","",IFERROR(_xlfn.XLOOKUP(H1166,'EV 업데이트'!C:C,'EV 업데이트'!Y:Y),""))</f>
        <v/>
      </c>
      <c r="K1166" s="10" t="str">
        <f>IF(A1166="","",IFERROR(_xlfn.XLOOKUP(H1166,'EV 업데이트'!C:C,'EV 업데이트'!W:W),""))</f>
        <v/>
      </c>
      <c r="L1166" s="27" t="str">
        <f>IF(A1166="","",E1166+9)</f>
        <v/>
      </c>
      <c r="M1166" s="10" t="str">
        <f>IF(B1166="","",_xlfn.XLOOKUP(H1166,'EV 업데이트'!C:C,'EV 업데이트'!G:G))</f>
        <v/>
      </c>
    </row>
    <row r="1167" spans="10:13">
      <c r="J1167" s="10" t="str">
        <f>IF(A1167="","",IFERROR(_xlfn.XLOOKUP(H1167,'EV 업데이트'!C:C,'EV 업데이트'!Y:Y),""))</f>
        <v/>
      </c>
      <c r="K1167" s="10" t="str">
        <f>IF(A1167="","",IFERROR(_xlfn.XLOOKUP(H1167,'EV 업데이트'!C:C,'EV 업데이트'!W:W),""))</f>
        <v/>
      </c>
      <c r="L1167" s="27" t="str">
        <f>IF(A1167="","",E1167+9)</f>
        <v/>
      </c>
      <c r="M1167" s="10" t="str">
        <f>IF(B1167="","",_xlfn.XLOOKUP(H1167,'EV 업데이트'!C:C,'EV 업데이트'!G:G))</f>
        <v/>
      </c>
    </row>
    <row r="1168" spans="10:13">
      <c r="J1168" s="10" t="str">
        <f>IF(A1168="","",IFERROR(_xlfn.XLOOKUP(H1168,'EV 업데이트'!C:C,'EV 업데이트'!Y:Y),""))</f>
        <v/>
      </c>
      <c r="K1168" s="10" t="str">
        <f>IF(A1168="","",IFERROR(_xlfn.XLOOKUP(H1168,'EV 업데이트'!C:C,'EV 업데이트'!W:W),""))</f>
        <v/>
      </c>
      <c r="L1168" s="27" t="str">
        <f>IF(A1168="","",E1168+9)</f>
        <v/>
      </c>
      <c r="M1168" s="10" t="str">
        <f>IF(B1168="","",_xlfn.XLOOKUP(H1168,'EV 업데이트'!C:C,'EV 업데이트'!G:G))</f>
        <v/>
      </c>
    </row>
    <row r="1169" spans="10:13">
      <c r="J1169" s="10" t="str">
        <f>IF(A1169="","",IFERROR(_xlfn.XLOOKUP(H1169,'EV 업데이트'!C:C,'EV 업데이트'!Y:Y),""))</f>
        <v/>
      </c>
      <c r="K1169" s="10" t="str">
        <f>IF(A1169="","",IFERROR(_xlfn.XLOOKUP(H1169,'EV 업데이트'!C:C,'EV 업데이트'!W:W),""))</f>
        <v/>
      </c>
      <c r="L1169" s="27" t="str">
        <f>IF(A1169="","",E1169+9)</f>
        <v/>
      </c>
      <c r="M1169" s="10" t="str">
        <f>IF(B1169="","",_xlfn.XLOOKUP(H1169,'EV 업데이트'!C:C,'EV 업데이트'!G:G))</f>
        <v/>
      </c>
    </row>
    <row r="1170" spans="10:13">
      <c r="J1170" s="10" t="str">
        <f>IF(A1170="","",IFERROR(_xlfn.XLOOKUP(H1170,'EV 업데이트'!C:C,'EV 업데이트'!Y:Y),""))</f>
        <v/>
      </c>
      <c r="K1170" s="10" t="str">
        <f>IF(A1170="","",IFERROR(_xlfn.XLOOKUP(H1170,'EV 업데이트'!C:C,'EV 업데이트'!W:W),""))</f>
        <v/>
      </c>
      <c r="L1170" s="27" t="str">
        <f>IF(A1170="","",E1170+9)</f>
        <v/>
      </c>
      <c r="M1170" s="10" t="str">
        <f>IF(B1170="","",_xlfn.XLOOKUP(H1170,'EV 업데이트'!C:C,'EV 업데이트'!G:G))</f>
        <v/>
      </c>
    </row>
    <row r="1171" spans="10:13">
      <c r="J1171" s="10" t="str">
        <f>IF(A1171="","",IFERROR(_xlfn.XLOOKUP(H1171,'EV 업데이트'!C:C,'EV 업데이트'!Y:Y),""))</f>
        <v/>
      </c>
      <c r="K1171" s="10" t="str">
        <f>IF(A1171="","",IFERROR(_xlfn.XLOOKUP(H1171,'EV 업데이트'!C:C,'EV 업데이트'!W:W),""))</f>
        <v/>
      </c>
      <c r="L1171" s="27" t="str">
        <f>IF(A1171="","",E1171+9)</f>
        <v/>
      </c>
      <c r="M1171" s="10" t="str">
        <f>IF(B1171="","",_xlfn.XLOOKUP(H1171,'EV 업데이트'!C:C,'EV 업데이트'!G:G))</f>
        <v/>
      </c>
    </row>
    <row r="1172" spans="10:13">
      <c r="J1172" s="10" t="str">
        <f>IF(A1172="","",IFERROR(_xlfn.XLOOKUP(H1172,'EV 업데이트'!C:C,'EV 업데이트'!Y:Y),""))</f>
        <v/>
      </c>
      <c r="K1172" s="10" t="str">
        <f>IF(A1172="","",IFERROR(_xlfn.XLOOKUP(H1172,'EV 업데이트'!C:C,'EV 업데이트'!W:W),""))</f>
        <v/>
      </c>
      <c r="L1172" s="27" t="str">
        <f>IF(A1172="","",E1172+9)</f>
        <v/>
      </c>
      <c r="M1172" s="10" t="str">
        <f>IF(B1172="","",_xlfn.XLOOKUP(H1172,'EV 업데이트'!C:C,'EV 업데이트'!G:G))</f>
        <v/>
      </c>
    </row>
    <row r="1173" spans="10:13">
      <c r="J1173" s="10" t="str">
        <f>IF(A1173="","",IFERROR(_xlfn.XLOOKUP(H1173,'EV 업데이트'!C:C,'EV 업데이트'!Y:Y),""))</f>
        <v/>
      </c>
      <c r="K1173" s="10" t="str">
        <f>IF(A1173="","",IFERROR(_xlfn.XLOOKUP(H1173,'EV 업데이트'!C:C,'EV 업데이트'!W:W),""))</f>
        <v/>
      </c>
      <c r="L1173" s="27" t="str">
        <f>IF(A1173="","",E1173+9)</f>
        <v/>
      </c>
      <c r="M1173" s="10" t="str">
        <f>IF(B1173="","",_xlfn.XLOOKUP(H1173,'EV 업데이트'!C:C,'EV 업데이트'!G:G))</f>
        <v/>
      </c>
    </row>
    <row r="1174" spans="10:13">
      <c r="J1174" s="10" t="str">
        <f>IF(A1174="","",IFERROR(_xlfn.XLOOKUP(H1174,'EV 업데이트'!C:C,'EV 업데이트'!Y:Y),""))</f>
        <v/>
      </c>
      <c r="K1174" s="10" t="str">
        <f>IF(A1174="","",IFERROR(_xlfn.XLOOKUP(H1174,'EV 업데이트'!C:C,'EV 업데이트'!W:W),""))</f>
        <v/>
      </c>
      <c r="L1174" s="27" t="str">
        <f>IF(A1174="","",E1174+9)</f>
        <v/>
      </c>
      <c r="M1174" s="10" t="str">
        <f>IF(B1174="","",_xlfn.XLOOKUP(H1174,'EV 업데이트'!C:C,'EV 업데이트'!G:G))</f>
        <v/>
      </c>
    </row>
    <row r="1175" spans="10:13">
      <c r="J1175" s="10" t="str">
        <f>IF(A1175="","",IFERROR(_xlfn.XLOOKUP(H1175,'EV 업데이트'!C:C,'EV 업데이트'!Y:Y),""))</f>
        <v/>
      </c>
      <c r="K1175" s="10" t="str">
        <f>IF(A1175="","",IFERROR(_xlfn.XLOOKUP(H1175,'EV 업데이트'!C:C,'EV 업데이트'!W:W),""))</f>
        <v/>
      </c>
      <c r="L1175" s="27" t="str">
        <f>IF(A1175="","",E1175+9)</f>
        <v/>
      </c>
      <c r="M1175" s="10" t="str">
        <f>IF(B1175="","",_xlfn.XLOOKUP(H1175,'EV 업데이트'!C:C,'EV 업데이트'!G:G))</f>
        <v/>
      </c>
    </row>
    <row r="1176" spans="10:13">
      <c r="J1176" s="10" t="str">
        <f>IF(A1176="","",IFERROR(_xlfn.XLOOKUP(H1176,'EV 업데이트'!C:C,'EV 업데이트'!Y:Y),""))</f>
        <v/>
      </c>
      <c r="K1176" s="10" t="str">
        <f>IF(A1176="","",IFERROR(_xlfn.XLOOKUP(H1176,'EV 업데이트'!C:C,'EV 업데이트'!W:W),""))</f>
        <v/>
      </c>
      <c r="L1176" s="27" t="str">
        <f>IF(A1176="","",E1176+9)</f>
        <v/>
      </c>
      <c r="M1176" s="10" t="str">
        <f>IF(B1176="","",_xlfn.XLOOKUP(H1176,'EV 업데이트'!C:C,'EV 업데이트'!G:G))</f>
        <v/>
      </c>
    </row>
    <row r="1177" spans="10:13">
      <c r="J1177" s="10" t="str">
        <f>IF(A1177="","",IFERROR(_xlfn.XLOOKUP(H1177,'EV 업데이트'!C:C,'EV 업데이트'!Y:Y),""))</f>
        <v/>
      </c>
      <c r="K1177" s="10" t="str">
        <f>IF(A1177="","",IFERROR(_xlfn.XLOOKUP(H1177,'EV 업데이트'!C:C,'EV 업데이트'!W:W),""))</f>
        <v/>
      </c>
      <c r="L1177" s="27" t="str">
        <f>IF(A1177="","",E1177+9)</f>
        <v/>
      </c>
      <c r="M1177" s="10" t="str">
        <f>IF(B1177="","",_xlfn.XLOOKUP(H1177,'EV 업데이트'!C:C,'EV 업데이트'!G:G))</f>
        <v/>
      </c>
    </row>
    <row r="1178" spans="10:13">
      <c r="J1178" s="10" t="str">
        <f>IF(A1178="","",IFERROR(_xlfn.XLOOKUP(H1178,'EV 업데이트'!C:C,'EV 업데이트'!Y:Y),""))</f>
        <v/>
      </c>
      <c r="K1178" s="10" t="str">
        <f>IF(A1178="","",IFERROR(_xlfn.XLOOKUP(H1178,'EV 업데이트'!C:C,'EV 업데이트'!W:W),""))</f>
        <v/>
      </c>
      <c r="L1178" s="27" t="str">
        <f>IF(A1178="","",E1178+9)</f>
        <v/>
      </c>
      <c r="M1178" s="10" t="str">
        <f>IF(B1178="","",_xlfn.XLOOKUP(H1178,'EV 업데이트'!C:C,'EV 업데이트'!G:G))</f>
        <v/>
      </c>
    </row>
    <row r="1179" spans="10:13">
      <c r="J1179" s="10" t="str">
        <f>IF(A1179="","",IFERROR(_xlfn.XLOOKUP(H1179,'EV 업데이트'!C:C,'EV 업데이트'!Y:Y),""))</f>
        <v/>
      </c>
      <c r="K1179" s="10" t="str">
        <f>IF(A1179="","",IFERROR(_xlfn.XLOOKUP(H1179,'EV 업데이트'!C:C,'EV 업데이트'!W:W),""))</f>
        <v/>
      </c>
      <c r="L1179" s="27" t="str">
        <f>IF(A1179="","",E1179+9)</f>
        <v/>
      </c>
      <c r="M1179" s="10" t="str">
        <f>IF(B1179="","",_xlfn.XLOOKUP(H1179,'EV 업데이트'!C:C,'EV 업데이트'!G:G))</f>
        <v/>
      </c>
    </row>
    <row r="1180" spans="10:13">
      <c r="J1180" s="10" t="str">
        <f>IF(A1180="","",IFERROR(_xlfn.XLOOKUP(H1180,'EV 업데이트'!C:C,'EV 업데이트'!Y:Y),""))</f>
        <v/>
      </c>
      <c r="K1180" s="10" t="str">
        <f>IF(A1180="","",IFERROR(_xlfn.XLOOKUP(H1180,'EV 업데이트'!C:C,'EV 업데이트'!W:W),""))</f>
        <v/>
      </c>
      <c r="L1180" s="27" t="str">
        <f>IF(A1180="","",E1180+9)</f>
        <v/>
      </c>
      <c r="M1180" s="10" t="str">
        <f>IF(B1180="","",_xlfn.XLOOKUP(H1180,'EV 업데이트'!C:C,'EV 업데이트'!G:G))</f>
        <v/>
      </c>
    </row>
    <row r="1181" spans="10:13">
      <c r="J1181" s="10" t="str">
        <f>IF(A1181="","",IFERROR(_xlfn.XLOOKUP(H1181,'EV 업데이트'!C:C,'EV 업데이트'!Y:Y),""))</f>
        <v/>
      </c>
      <c r="K1181" s="10" t="str">
        <f>IF(A1181="","",IFERROR(_xlfn.XLOOKUP(H1181,'EV 업데이트'!C:C,'EV 업데이트'!W:W),""))</f>
        <v/>
      </c>
      <c r="L1181" s="27" t="str">
        <f>IF(A1181="","",E1181+9)</f>
        <v/>
      </c>
      <c r="M1181" s="10" t="str">
        <f>IF(B1181="","",_xlfn.XLOOKUP(H1181,'EV 업데이트'!C:C,'EV 업데이트'!G:G))</f>
        <v/>
      </c>
    </row>
    <row r="1182" spans="10:13">
      <c r="J1182" s="10" t="str">
        <f>IF(A1182="","",IFERROR(_xlfn.XLOOKUP(H1182,'EV 업데이트'!C:C,'EV 업데이트'!Y:Y),""))</f>
        <v/>
      </c>
      <c r="K1182" s="10" t="str">
        <f>IF(A1182="","",IFERROR(_xlfn.XLOOKUP(H1182,'EV 업데이트'!C:C,'EV 업데이트'!W:W),""))</f>
        <v/>
      </c>
      <c r="L1182" s="27" t="str">
        <f>IF(A1182="","",E1182+9)</f>
        <v/>
      </c>
      <c r="M1182" s="10" t="str">
        <f>IF(B1182="","",_xlfn.XLOOKUP(H1182,'EV 업데이트'!C:C,'EV 업데이트'!G:G))</f>
        <v/>
      </c>
    </row>
    <row r="1183" spans="10:13">
      <c r="J1183" s="10" t="str">
        <f>IF(A1183="","",IFERROR(_xlfn.XLOOKUP(H1183,'EV 업데이트'!C:C,'EV 업데이트'!Y:Y),""))</f>
        <v/>
      </c>
      <c r="K1183" s="10" t="str">
        <f>IF(A1183="","",IFERROR(_xlfn.XLOOKUP(H1183,'EV 업데이트'!C:C,'EV 업데이트'!W:W),""))</f>
        <v/>
      </c>
      <c r="L1183" s="27" t="str">
        <f>IF(A1183="","",E1183+9)</f>
        <v/>
      </c>
      <c r="M1183" s="10" t="str">
        <f>IF(B1183="","",_xlfn.XLOOKUP(H1183,'EV 업데이트'!C:C,'EV 업데이트'!G:G))</f>
        <v/>
      </c>
    </row>
    <row r="1184" spans="10:13">
      <c r="J1184" s="10" t="str">
        <f>IF(A1184="","",IFERROR(_xlfn.XLOOKUP(H1184,'EV 업데이트'!C:C,'EV 업데이트'!Y:Y),""))</f>
        <v/>
      </c>
      <c r="K1184" s="10" t="str">
        <f>IF(A1184="","",IFERROR(_xlfn.XLOOKUP(H1184,'EV 업데이트'!C:C,'EV 업데이트'!W:W),""))</f>
        <v/>
      </c>
      <c r="L1184" s="27" t="str">
        <f>IF(A1184="","",E1184+9)</f>
        <v/>
      </c>
      <c r="M1184" s="10" t="str">
        <f>IF(B1184="","",_xlfn.XLOOKUP(H1184,'EV 업데이트'!C:C,'EV 업데이트'!G:G))</f>
        <v/>
      </c>
    </row>
    <row r="1185" spans="10:13">
      <c r="J1185" s="10" t="str">
        <f>IF(A1185="","",IFERROR(_xlfn.XLOOKUP(H1185,'EV 업데이트'!C:C,'EV 업데이트'!Y:Y),""))</f>
        <v/>
      </c>
      <c r="K1185" s="10" t="str">
        <f>IF(A1185="","",IFERROR(_xlfn.XLOOKUP(H1185,'EV 업데이트'!C:C,'EV 업데이트'!W:W),""))</f>
        <v/>
      </c>
      <c r="L1185" s="27" t="str">
        <f>IF(A1185="","",E1185+9)</f>
        <v/>
      </c>
      <c r="M1185" s="10" t="str">
        <f>IF(B1185="","",_xlfn.XLOOKUP(H1185,'EV 업데이트'!C:C,'EV 업데이트'!G:G))</f>
        <v/>
      </c>
    </row>
    <row r="1186" spans="10:13">
      <c r="J1186" s="10" t="str">
        <f>IF(A1186="","",IFERROR(_xlfn.XLOOKUP(H1186,'EV 업데이트'!C:C,'EV 업데이트'!Y:Y),""))</f>
        <v/>
      </c>
      <c r="K1186" s="10" t="str">
        <f>IF(A1186="","",IFERROR(_xlfn.XLOOKUP(H1186,'EV 업데이트'!C:C,'EV 업데이트'!W:W),""))</f>
        <v/>
      </c>
      <c r="L1186" s="27" t="str">
        <f>IF(A1186="","",E1186+9)</f>
        <v/>
      </c>
      <c r="M1186" s="10" t="str">
        <f>IF(B1186="","",_xlfn.XLOOKUP(H1186,'EV 업데이트'!C:C,'EV 업데이트'!G:G))</f>
        <v/>
      </c>
    </row>
    <row r="1187" spans="10:13">
      <c r="J1187" s="10" t="str">
        <f>IF(A1187="","",IFERROR(_xlfn.XLOOKUP(H1187,'EV 업데이트'!C:C,'EV 업데이트'!Y:Y),""))</f>
        <v/>
      </c>
      <c r="K1187" s="10" t="str">
        <f>IF(A1187="","",IFERROR(_xlfn.XLOOKUP(H1187,'EV 업데이트'!C:C,'EV 업데이트'!W:W),""))</f>
        <v/>
      </c>
      <c r="L1187" s="27" t="str">
        <f>IF(A1187="","",E1187+9)</f>
        <v/>
      </c>
      <c r="M1187" s="10" t="str">
        <f>IF(B1187="","",_xlfn.XLOOKUP(H1187,'EV 업데이트'!C:C,'EV 업데이트'!G:G))</f>
        <v/>
      </c>
    </row>
    <row r="1188" spans="10:13">
      <c r="J1188" s="10" t="str">
        <f>IF(A1188="","",IFERROR(_xlfn.XLOOKUP(H1188,'EV 업데이트'!C:C,'EV 업데이트'!Y:Y),""))</f>
        <v/>
      </c>
      <c r="K1188" s="10" t="str">
        <f>IF(A1188="","",IFERROR(_xlfn.XLOOKUP(H1188,'EV 업데이트'!C:C,'EV 업데이트'!W:W),""))</f>
        <v/>
      </c>
      <c r="L1188" s="27" t="str">
        <f>IF(A1188="","",E1188+9)</f>
        <v/>
      </c>
      <c r="M1188" s="10" t="str">
        <f>IF(B1188="","",_xlfn.XLOOKUP(H1188,'EV 업데이트'!C:C,'EV 업데이트'!G:G))</f>
        <v/>
      </c>
    </row>
    <row r="1189" spans="10:13">
      <c r="J1189" s="10" t="str">
        <f>IF(A1189="","",IFERROR(_xlfn.XLOOKUP(H1189,'EV 업데이트'!C:C,'EV 업데이트'!Y:Y),""))</f>
        <v/>
      </c>
      <c r="K1189" s="10" t="str">
        <f>IF(A1189="","",IFERROR(_xlfn.XLOOKUP(H1189,'EV 업데이트'!C:C,'EV 업데이트'!W:W),""))</f>
        <v/>
      </c>
      <c r="L1189" s="27" t="str">
        <f>IF(A1189="","",E1189+9)</f>
        <v/>
      </c>
      <c r="M1189" s="10" t="str">
        <f>IF(B1189="","",_xlfn.XLOOKUP(H1189,'EV 업데이트'!C:C,'EV 업데이트'!G:G))</f>
        <v/>
      </c>
    </row>
    <row r="1190" spans="10:13">
      <c r="J1190" s="10" t="str">
        <f>IF(A1190="","",IFERROR(_xlfn.XLOOKUP(H1190,'EV 업데이트'!C:C,'EV 업데이트'!Y:Y),""))</f>
        <v/>
      </c>
      <c r="K1190" s="10" t="str">
        <f>IF(A1190="","",IFERROR(_xlfn.XLOOKUP(H1190,'EV 업데이트'!C:C,'EV 업데이트'!W:W),""))</f>
        <v/>
      </c>
      <c r="L1190" s="27" t="str">
        <f>IF(A1190="","",E1190+9)</f>
        <v/>
      </c>
      <c r="M1190" s="10" t="str">
        <f>IF(B1190="","",_xlfn.XLOOKUP(H1190,'EV 업데이트'!C:C,'EV 업데이트'!G:G))</f>
        <v/>
      </c>
    </row>
    <row r="1191" spans="10:13">
      <c r="J1191" s="10" t="str">
        <f>IF(A1191="","",IFERROR(_xlfn.XLOOKUP(H1191,'EV 업데이트'!C:C,'EV 업데이트'!Y:Y),""))</f>
        <v/>
      </c>
      <c r="K1191" s="10" t="str">
        <f>IF(A1191="","",IFERROR(_xlfn.XLOOKUP(H1191,'EV 업데이트'!C:C,'EV 업데이트'!W:W),""))</f>
        <v/>
      </c>
      <c r="L1191" s="27" t="str">
        <f>IF(A1191="","",E1191+9)</f>
        <v/>
      </c>
      <c r="M1191" s="10" t="str">
        <f>IF(B1191="","",_xlfn.XLOOKUP(H1191,'EV 업데이트'!C:C,'EV 업데이트'!G:G))</f>
        <v/>
      </c>
    </row>
    <row r="1192" spans="10:13">
      <c r="J1192" s="10" t="str">
        <f>IF(A1192="","",IFERROR(_xlfn.XLOOKUP(H1192,'EV 업데이트'!C:C,'EV 업데이트'!Y:Y),""))</f>
        <v/>
      </c>
      <c r="K1192" s="10" t="str">
        <f>IF(A1192="","",IFERROR(_xlfn.XLOOKUP(H1192,'EV 업데이트'!C:C,'EV 업데이트'!W:W),""))</f>
        <v/>
      </c>
      <c r="L1192" s="27" t="str">
        <f>IF(A1192="","",E1192+9)</f>
        <v/>
      </c>
      <c r="M1192" s="10" t="str">
        <f>IF(B1192="","",_xlfn.XLOOKUP(H1192,'EV 업데이트'!C:C,'EV 업데이트'!G:G))</f>
        <v/>
      </c>
    </row>
    <row r="1193" spans="10:13">
      <c r="J1193" s="10" t="str">
        <f>IF(A1193="","",IFERROR(_xlfn.XLOOKUP(H1193,'EV 업데이트'!C:C,'EV 업데이트'!Y:Y),""))</f>
        <v/>
      </c>
      <c r="K1193" s="10" t="str">
        <f>IF(A1193="","",IFERROR(_xlfn.XLOOKUP(H1193,'EV 업데이트'!C:C,'EV 업데이트'!W:W),""))</f>
        <v/>
      </c>
      <c r="L1193" s="27" t="str">
        <f>IF(A1193="","",E1193+9)</f>
        <v/>
      </c>
      <c r="M1193" s="10" t="str">
        <f>IF(B1193="","",_xlfn.XLOOKUP(H1193,'EV 업데이트'!C:C,'EV 업데이트'!G:G))</f>
        <v/>
      </c>
    </row>
    <row r="1194" spans="10:13">
      <c r="J1194" s="10" t="str">
        <f>IF(A1194="","",IFERROR(_xlfn.XLOOKUP(H1194,'EV 업데이트'!C:C,'EV 업데이트'!Y:Y),""))</f>
        <v/>
      </c>
      <c r="K1194" s="10" t="str">
        <f>IF(A1194="","",IFERROR(_xlfn.XLOOKUP(H1194,'EV 업데이트'!C:C,'EV 업데이트'!W:W),""))</f>
        <v/>
      </c>
      <c r="L1194" s="27" t="str">
        <f>IF(A1194="","",E1194+9)</f>
        <v/>
      </c>
      <c r="M1194" s="10" t="str">
        <f>IF(B1194="","",_xlfn.XLOOKUP(H1194,'EV 업데이트'!C:C,'EV 업데이트'!G:G))</f>
        <v/>
      </c>
    </row>
    <row r="1195" spans="10:13">
      <c r="J1195" s="10" t="str">
        <f>IF(A1195="","",IFERROR(_xlfn.XLOOKUP(H1195,'EV 업데이트'!C:C,'EV 업데이트'!Y:Y),""))</f>
        <v/>
      </c>
      <c r="K1195" s="10" t="str">
        <f>IF(A1195="","",IFERROR(_xlfn.XLOOKUP(H1195,'EV 업데이트'!C:C,'EV 업데이트'!W:W),""))</f>
        <v/>
      </c>
      <c r="L1195" s="27" t="str">
        <f>IF(A1195="","",E1195+9)</f>
        <v/>
      </c>
      <c r="M1195" s="10" t="str">
        <f>IF(B1195="","",_xlfn.XLOOKUP(H1195,'EV 업데이트'!C:C,'EV 업데이트'!G:G))</f>
        <v/>
      </c>
    </row>
    <row r="1196" spans="10:13">
      <c r="J1196" s="10" t="str">
        <f>IF(A1196="","",IFERROR(_xlfn.XLOOKUP(H1196,'EV 업데이트'!C:C,'EV 업데이트'!Y:Y),""))</f>
        <v/>
      </c>
      <c r="K1196" s="10" t="str">
        <f>IF(A1196="","",IFERROR(_xlfn.XLOOKUP(H1196,'EV 업데이트'!C:C,'EV 업데이트'!W:W),""))</f>
        <v/>
      </c>
      <c r="L1196" s="27" t="str">
        <f>IF(A1196="","",E1196+9)</f>
        <v/>
      </c>
      <c r="M1196" s="10" t="str">
        <f>IF(B1196="","",_xlfn.XLOOKUP(H1196,'EV 업데이트'!C:C,'EV 업데이트'!G:G))</f>
        <v/>
      </c>
    </row>
    <row r="1197" spans="10:13">
      <c r="J1197" s="10" t="str">
        <f>IF(A1197="","",IFERROR(_xlfn.XLOOKUP(H1197,'EV 업데이트'!C:C,'EV 업데이트'!Y:Y),""))</f>
        <v/>
      </c>
      <c r="K1197" s="10" t="str">
        <f>IF(A1197="","",IFERROR(_xlfn.XLOOKUP(H1197,'EV 업데이트'!C:C,'EV 업데이트'!W:W),""))</f>
        <v/>
      </c>
      <c r="L1197" s="27" t="str">
        <f>IF(A1197="","",E1197+9)</f>
        <v/>
      </c>
      <c r="M1197" s="10" t="str">
        <f>IF(B1197="","",_xlfn.XLOOKUP(H1197,'EV 업데이트'!C:C,'EV 업데이트'!G:G))</f>
        <v/>
      </c>
    </row>
    <row r="1198" spans="10:13">
      <c r="J1198" s="10" t="str">
        <f>IF(A1198="","",IFERROR(_xlfn.XLOOKUP(H1198,'EV 업데이트'!C:C,'EV 업데이트'!Y:Y),""))</f>
        <v/>
      </c>
      <c r="K1198" s="10" t="str">
        <f>IF(A1198="","",IFERROR(_xlfn.XLOOKUP(H1198,'EV 업데이트'!C:C,'EV 업데이트'!W:W),""))</f>
        <v/>
      </c>
      <c r="L1198" s="27" t="str">
        <f>IF(A1198="","",E1198+9)</f>
        <v/>
      </c>
      <c r="M1198" s="10" t="str">
        <f>IF(B1198="","",_xlfn.XLOOKUP(H1198,'EV 업데이트'!C:C,'EV 업데이트'!G:G))</f>
        <v/>
      </c>
    </row>
    <row r="1199" spans="10:13">
      <c r="J1199" s="10" t="str">
        <f>IF(A1199="","",IFERROR(_xlfn.XLOOKUP(H1199,'EV 업데이트'!C:C,'EV 업데이트'!Y:Y),""))</f>
        <v/>
      </c>
      <c r="K1199" s="10" t="str">
        <f>IF(A1199="","",IFERROR(_xlfn.XLOOKUP(H1199,'EV 업데이트'!C:C,'EV 업데이트'!W:W),""))</f>
        <v/>
      </c>
      <c r="L1199" s="27" t="str">
        <f>IF(A1199="","",E1199+9)</f>
        <v/>
      </c>
      <c r="M1199" s="10" t="str">
        <f>IF(B1199="","",_xlfn.XLOOKUP(H1199,'EV 업데이트'!C:C,'EV 업데이트'!G:G))</f>
        <v/>
      </c>
    </row>
    <row r="1200" spans="10:13">
      <c r="J1200" s="10" t="str">
        <f>IF(A1200="","",IFERROR(_xlfn.XLOOKUP(H1200,'EV 업데이트'!C:C,'EV 업데이트'!Y:Y),""))</f>
        <v/>
      </c>
      <c r="K1200" s="10" t="str">
        <f>IF(A1200="","",IFERROR(_xlfn.XLOOKUP(H1200,'EV 업데이트'!C:C,'EV 업데이트'!W:W),""))</f>
        <v/>
      </c>
      <c r="L1200" s="27" t="str">
        <f>IF(A1200="","",E1200+9)</f>
        <v/>
      </c>
      <c r="M1200" s="10" t="str">
        <f>IF(B1200="","",_xlfn.XLOOKUP(H1200,'EV 업데이트'!C:C,'EV 업데이트'!G:G))</f>
        <v/>
      </c>
    </row>
    <row r="1201" spans="10:13">
      <c r="J1201" s="10" t="str">
        <f>IF(A1201="","",IFERROR(_xlfn.XLOOKUP(H1201,'EV 업데이트'!C:C,'EV 업데이트'!Y:Y),""))</f>
        <v/>
      </c>
      <c r="K1201" s="10" t="str">
        <f>IF(A1201="","",IFERROR(_xlfn.XLOOKUP(H1201,'EV 업데이트'!C:C,'EV 업데이트'!W:W),""))</f>
        <v/>
      </c>
      <c r="L1201" s="27" t="str">
        <f>IF(A1201="","",E1201+9)</f>
        <v/>
      </c>
      <c r="M1201" s="10" t="str">
        <f>IF(B1201="","",_xlfn.XLOOKUP(H1201,'EV 업데이트'!C:C,'EV 업데이트'!G:G))</f>
        <v/>
      </c>
    </row>
    <row r="1202" spans="10:13">
      <c r="J1202" s="10" t="str">
        <f>IF(A1202="","",IFERROR(_xlfn.XLOOKUP(H1202,'EV 업데이트'!C:C,'EV 업데이트'!Y:Y),""))</f>
        <v/>
      </c>
      <c r="K1202" s="10" t="str">
        <f>IF(A1202="","",IFERROR(_xlfn.XLOOKUP(H1202,'EV 업데이트'!C:C,'EV 업데이트'!W:W),""))</f>
        <v/>
      </c>
      <c r="L1202" s="27" t="str">
        <f>IF(A1202="","",E1202+9)</f>
        <v/>
      </c>
      <c r="M1202" s="10" t="str">
        <f>IF(B1202="","",_xlfn.XLOOKUP(H1202,'EV 업데이트'!C:C,'EV 업데이트'!G:G))</f>
        <v/>
      </c>
    </row>
    <row r="1203" spans="10:13">
      <c r="J1203" s="10" t="str">
        <f>IF(A1203="","",IFERROR(_xlfn.XLOOKUP(H1203,'EV 업데이트'!C:C,'EV 업데이트'!Y:Y),""))</f>
        <v/>
      </c>
      <c r="K1203" s="10" t="str">
        <f>IF(A1203="","",IFERROR(_xlfn.XLOOKUP(H1203,'EV 업데이트'!C:C,'EV 업데이트'!W:W),""))</f>
        <v/>
      </c>
      <c r="L1203" s="27" t="str">
        <f>IF(A1203="","",E1203+9)</f>
        <v/>
      </c>
      <c r="M1203" s="10" t="str">
        <f>IF(B1203="","",_xlfn.XLOOKUP(H1203,'EV 업데이트'!C:C,'EV 업데이트'!G:G))</f>
        <v/>
      </c>
    </row>
    <row r="1204" spans="10:13">
      <c r="J1204" s="10" t="str">
        <f>IF(A1204="","",IFERROR(_xlfn.XLOOKUP(H1204,'EV 업데이트'!C:C,'EV 업데이트'!Y:Y),""))</f>
        <v/>
      </c>
      <c r="K1204" s="10" t="str">
        <f>IF(A1204="","",IFERROR(_xlfn.XLOOKUP(H1204,'EV 업데이트'!C:C,'EV 업데이트'!W:W),""))</f>
        <v/>
      </c>
      <c r="L1204" s="27" t="str">
        <f>IF(A1204="","",E1204+9)</f>
        <v/>
      </c>
      <c r="M1204" s="10" t="str">
        <f>IF(B1204="","",_xlfn.XLOOKUP(H1204,'EV 업데이트'!C:C,'EV 업데이트'!G:G))</f>
        <v/>
      </c>
    </row>
    <row r="1205" spans="10:13">
      <c r="J1205" s="10" t="str">
        <f>IF(A1205="","",IFERROR(_xlfn.XLOOKUP(H1205,'EV 업데이트'!C:C,'EV 업데이트'!Y:Y),""))</f>
        <v/>
      </c>
      <c r="K1205" s="10" t="str">
        <f>IF(A1205="","",IFERROR(_xlfn.XLOOKUP(H1205,'EV 업데이트'!C:C,'EV 업데이트'!W:W),""))</f>
        <v/>
      </c>
      <c r="L1205" s="27" t="str">
        <f>IF(A1205="","",E1205+9)</f>
        <v/>
      </c>
      <c r="M1205" s="10" t="str">
        <f>IF(B1205="","",_xlfn.XLOOKUP(H1205,'EV 업데이트'!C:C,'EV 업데이트'!G:G))</f>
        <v/>
      </c>
    </row>
    <row r="1206" spans="10:13">
      <c r="J1206" s="10" t="str">
        <f>IF(A1206="","",IFERROR(_xlfn.XLOOKUP(H1206,'EV 업데이트'!C:C,'EV 업데이트'!Y:Y),""))</f>
        <v/>
      </c>
      <c r="K1206" s="10" t="str">
        <f>IF(A1206="","",IFERROR(_xlfn.XLOOKUP(H1206,'EV 업데이트'!C:C,'EV 업데이트'!W:W),""))</f>
        <v/>
      </c>
      <c r="L1206" s="27" t="str">
        <f>IF(A1206="","",E1206+9)</f>
        <v/>
      </c>
      <c r="M1206" s="10" t="str">
        <f>IF(B1206="","",_xlfn.XLOOKUP(H1206,'EV 업데이트'!C:C,'EV 업데이트'!G:G))</f>
        <v/>
      </c>
    </row>
    <row r="1207" spans="10:13">
      <c r="J1207" s="10" t="str">
        <f>IF(A1207="","",IFERROR(_xlfn.XLOOKUP(H1207,'EV 업데이트'!C:C,'EV 업데이트'!Y:Y),""))</f>
        <v/>
      </c>
      <c r="K1207" s="10" t="str">
        <f>IF(A1207="","",IFERROR(_xlfn.XLOOKUP(H1207,'EV 업데이트'!C:C,'EV 업데이트'!W:W),""))</f>
        <v/>
      </c>
      <c r="L1207" s="27" t="str">
        <f>IF(A1207="","",E1207+9)</f>
        <v/>
      </c>
      <c r="M1207" s="10" t="str">
        <f>IF(B1207="","",_xlfn.XLOOKUP(H1207,'EV 업데이트'!C:C,'EV 업데이트'!G:G))</f>
        <v/>
      </c>
    </row>
    <row r="1208" spans="10:13">
      <c r="J1208" s="10" t="str">
        <f>IF(A1208="","",IFERROR(_xlfn.XLOOKUP(H1208,'EV 업데이트'!C:C,'EV 업데이트'!Y:Y),""))</f>
        <v/>
      </c>
      <c r="K1208" s="10" t="str">
        <f>IF(A1208="","",IFERROR(_xlfn.XLOOKUP(H1208,'EV 업데이트'!C:C,'EV 업데이트'!W:W),""))</f>
        <v/>
      </c>
      <c r="L1208" s="27" t="str">
        <f>IF(A1208="","",E1208+9)</f>
        <v/>
      </c>
      <c r="M1208" s="10" t="str">
        <f>IF(B1208="","",_xlfn.XLOOKUP(H1208,'EV 업데이트'!C:C,'EV 업데이트'!G:G))</f>
        <v/>
      </c>
    </row>
    <row r="1209" spans="10:13">
      <c r="J1209" s="10" t="str">
        <f>IF(A1209="","",IFERROR(_xlfn.XLOOKUP(H1209,'EV 업데이트'!C:C,'EV 업데이트'!Y:Y),""))</f>
        <v/>
      </c>
      <c r="K1209" s="10" t="str">
        <f>IF(A1209="","",IFERROR(_xlfn.XLOOKUP(H1209,'EV 업데이트'!C:C,'EV 업데이트'!W:W),""))</f>
        <v/>
      </c>
      <c r="L1209" s="27" t="str">
        <f>IF(A1209="","",E1209+9)</f>
        <v/>
      </c>
      <c r="M1209" s="10" t="str">
        <f>IF(B1209="","",_xlfn.XLOOKUP(H1209,'EV 업데이트'!C:C,'EV 업데이트'!G:G))</f>
        <v/>
      </c>
    </row>
    <row r="1210" spans="10:13">
      <c r="J1210" s="10" t="str">
        <f>IF(A1210="","",IFERROR(_xlfn.XLOOKUP(H1210,'EV 업데이트'!C:C,'EV 업데이트'!Y:Y),""))</f>
        <v/>
      </c>
      <c r="K1210" s="10" t="str">
        <f>IF(A1210="","",IFERROR(_xlfn.XLOOKUP(H1210,'EV 업데이트'!C:C,'EV 업데이트'!W:W),""))</f>
        <v/>
      </c>
      <c r="L1210" s="27" t="str">
        <f>IF(A1210="","",E1210+9)</f>
        <v/>
      </c>
      <c r="M1210" s="10" t="str">
        <f>IF(B1210="","",_xlfn.XLOOKUP(H1210,'EV 업데이트'!C:C,'EV 업데이트'!G:G))</f>
        <v/>
      </c>
    </row>
    <row r="1211" spans="10:13">
      <c r="J1211" s="10" t="str">
        <f>IF(A1211="","",IFERROR(_xlfn.XLOOKUP(H1211,'EV 업데이트'!C:C,'EV 업데이트'!Y:Y),""))</f>
        <v/>
      </c>
      <c r="K1211" s="10" t="str">
        <f>IF(A1211="","",IFERROR(_xlfn.XLOOKUP(H1211,'EV 업데이트'!C:C,'EV 업데이트'!W:W),""))</f>
        <v/>
      </c>
      <c r="L1211" s="27" t="str">
        <f>IF(A1211="","",E1211+9)</f>
        <v/>
      </c>
      <c r="M1211" s="10" t="str">
        <f>IF(B1211="","",_xlfn.XLOOKUP(H1211,'EV 업데이트'!C:C,'EV 업데이트'!G:G))</f>
        <v/>
      </c>
    </row>
    <row r="1212" spans="10:13">
      <c r="J1212" s="10" t="str">
        <f>IF(A1212="","",IFERROR(_xlfn.XLOOKUP(H1212,'EV 업데이트'!C:C,'EV 업데이트'!Y:Y),""))</f>
        <v/>
      </c>
      <c r="K1212" s="10" t="str">
        <f>IF(A1212="","",IFERROR(_xlfn.XLOOKUP(H1212,'EV 업데이트'!C:C,'EV 업데이트'!W:W),""))</f>
        <v/>
      </c>
      <c r="L1212" s="27" t="str">
        <f>IF(A1212="","",E1212+9)</f>
        <v/>
      </c>
      <c r="M1212" s="10" t="str">
        <f>IF(B1212="","",_xlfn.XLOOKUP(H1212,'EV 업데이트'!C:C,'EV 업데이트'!G:G))</f>
        <v/>
      </c>
    </row>
    <row r="1213" spans="10:13">
      <c r="J1213" s="10" t="str">
        <f>IF(A1213="","",IFERROR(_xlfn.XLOOKUP(H1213,'EV 업데이트'!C:C,'EV 업데이트'!Y:Y),""))</f>
        <v/>
      </c>
      <c r="K1213" s="10" t="str">
        <f>IF(A1213="","",IFERROR(_xlfn.XLOOKUP(H1213,'EV 업데이트'!C:C,'EV 업데이트'!W:W),""))</f>
        <v/>
      </c>
      <c r="L1213" s="27" t="str">
        <f>IF(A1213="","",E1213+9)</f>
        <v/>
      </c>
      <c r="M1213" s="10" t="str">
        <f>IF(B1213="","",_xlfn.XLOOKUP(H1213,'EV 업데이트'!C:C,'EV 업데이트'!G:G))</f>
        <v/>
      </c>
    </row>
    <row r="1214" spans="10:13">
      <c r="J1214" s="10" t="str">
        <f>IF(A1214="","",IFERROR(_xlfn.XLOOKUP(H1214,'EV 업데이트'!C:C,'EV 업데이트'!Y:Y),""))</f>
        <v/>
      </c>
      <c r="K1214" s="10" t="str">
        <f>IF(A1214="","",IFERROR(_xlfn.XLOOKUP(H1214,'EV 업데이트'!C:C,'EV 업데이트'!W:W),""))</f>
        <v/>
      </c>
      <c r="L1214" s="27" t="str">
        <f>IF(A1214="","",E1214+9)</f>
        <v/>
      </c>
      <c r="M1214" s="10" t="str">
        <f>IF(B1214="","",_xlfn.XLOOKUP(H1214,'EV 업데이트'!C:C,'EV 업데이트'!G:G))</f>
        <v/>
      </c>
    </row>
    <row r="1215" spans="10:13">
      <c r="J1215" s="10" t="str">
        <f>IF(A1215="","",IFERROR(_xlfn.XLOOKUP(H1215,'EV 업데이트'!C:C,'EV 업데이트'!Y:Y),""))</f>
        <v/>
      </c>
      <c r="K1215" s="10" t="str">
        <f>IF(A1215="","",IFERROR(_xlfn.XLOOKUP(H1215,'EV 업데이트'!C:C,'EV 업데이트'!W:W),""))</f>
        <v/>
      </c>
      <c r="L1215" s="27" t="str">
        <f>IF(A1215="","",E1215+9)</f>
        <v/>
      </c>
      <c r="M1215" s="10" t="str">
        <f>IF(B1215="","",_xlfn.XLOOKUP(H1215,'EV 업데이트'!C:C,'EV 업데이트'!G:G))</f>
        <v/>
      </c>
    </row>
    <row r="1216" spans="10:13">
      <c r="J1216" s="10" t="str">
        <f>IF(A1216="","",IFERROR(_xlfn.XLOOKUP(H1216,'EV 업데이트'!C:C,'EV 업데이트'!Y:Y),""))</f>
        <v/>
      </c>
      <c r="K1216" s="10" t="str">
        <f>IF(A1216="","",IFERROR(_xlfn.XLOOKUP(H1216,'EV 업데이트'!C:C,'EV 업데이트'!W:W),""))</f>
        <v/>
      </c>
      <c r="L1216" s="27" t="str">
        <f>IF(A1216="","",E1216+9)</f>
        <v/>
      </c>
      <c r="M1216" s="10" t="str">
        <f>IF(B1216="","",_xlfn.XLOOKUP(H1216,'EV 업데이트'!C:C,'EV 업데이트'!G:G))</f>
        <v/>
      </c>
    </row>
    <row r="1217" spans="10:13">
      <c r="J1217" s="10" t="str">
        <f>IF(A1217="","",IFERROR(_xlfn.XLOOKUP(H1217,'EV 업데이트'!C:C,'EV 업데이트'!Y:Y),""))</f>
        <v/>
      </c>
      <c r="K1217" s="10" t="str">
        <f>IF(A1217="","",IFERROR(_xlfn.XLOOKUP(H1217,'EV 업데이트'!C:C,'EV 업데이트'!W:W),""))</f>
        <v/>
      </c>
      <c r="L1217" s="27" t="str">
        <f>IF(A1217="","",E1217+9)</f>
        <v/>
      </c>
      <c r="M1217" s="10" t="str">
        <f>IF(B1217="","",_xlfn.XLOOKUP(H1217,'EV 업데이트'!C:C,'EV 업데이트'!G:G))</f>
        <v/>
      </c>
    </row>
    <row r="1218" spans="10:13">
      <c r="J1218" s="10" t="str">
        <f>IF(A1218="","",IFERROR(_xlfn.XLOOKUP(H1218,'EV 업데이트'!C:C,'EV 업데이트'!Y:Y),""))</f>
        <v/>
      </c>
      <c r="K1218" s="10" t="str">
        <f>IF(A1218="","",IFERROR(_xlfn.XLOOKUP(H1218,'EV 업데이트'!C:C,'EV 업데이트'!W:W),""))</f>
        <v/>
      </c>
      <c r="L1218" s="27" t="str">
        <f>IF(A1218="","",E1218+9)</f>
        <v/>
      </c>
      <c r="M1218" s="10" t="str">
        <f>IF(B1218="","",_xlfn.XLOOKUP(H1218,'EV 업데이트'!C:C,'EV 업데이트'!G:G))</f>
        <v/>
      </c>
    </row>
    <row r="1219" spans="10:13">
      <c r="J1219" s="10" t="str">
        <f>IF(A1219="","",IFERROR(_xlfn.XLOOKUP(H1219,'EV 업데이트'!C:C,'EV 업데이트'!Y:Y),""))</f>
        <v/>
      </c>
      <c r="K1219" s="10" t="str">
        <f>IF(A1219="","",IFERROR(_xlfn.XLOOKUP(H1219,'EV 업데이트'!C:C,'EV 업데이트'!W:W),""))</f>
        <v/>
      </c>
      <c r="L1219" s="27" t="str">
        <f>IF(A1219="","",E1219+9)</f>
        <v/>
      </c>
      <c r="M1219" s="10" t="str">
        <f>IF(B1219="","",_xlfn.XLOOKUP(H1219,'EV 업데이트'!C:C,'EV 업데이트'!G:G))</f>
        <v/>
      </c>
    </row>
    <row r="1220" spans="10:13">
      <c r="J1220" s="10" t="str">
        <f>IF(A1220="","",IFERROR(_xlfn.XLOOKUP(H1220,'EV 업데이트'!C:C,'EV 업데이트'!Y:Y),""))</f>
        <v/>
      </c>
      <c r="K1220" s="10" t="str">
        <f>IF(A1220="","",IFERROR(_xlfn.XLOOKUP(H1220,'EV 업데이트'!C:C,'EV 업데이트'!W:W),""))</f>
        <v/>
      </c>
      <c r="L1220" s="27" t="str">
        <f>IF(A1220="","",E1220+9)</f>
        <v/>
      </c>
      <c r="M1220" s="10" t="str">
        <f>IF(B1220="","",_xlfn.XLOOKUP(H1220,'EV 업데이트'!C:C,'EV 업데이트'!G:G))</f>
        <v/>
      </c>
    </row>
    <row r="1221" spans="10:13">
      <c r="J1221" s="10" t="str">
        <f>IF(A1221="","",IFERROR(_xlfn.XLOOKUP(H1221,'EV 업데이트'!C:C,'EV 업데이트'!Y:Y),""))</f>
        <v/>
      </c>
      <c r="K1221" s="10" t="str">
        <f>IF(A1221="","",IFERROR(_xlfn.XLOOKUP(H1221,'EV 업데이트'!C:C,'EV 업데이트'!W:W),""))</f>
        <v/>
      </c>
      <c r="L1221" s="27" t="str">
        <f>IF(A1221="","",E1221+9)</f>
        <v/>
      </c>
      <c r="M1221" s="10" t="str">
        <f>IF(B1221="","",_xlfn.XLOOKUP(H1221,'EV 업데이트'!C:C,'EV 업데이트'!G:G))</f>
        <v/>
      </c>
    </row>
    <row r="1222" spans="10:13">
      <c r="J1222" s="10" t="str">
        <f>IF(A1222="","",IFERROR(_xlfn.XLOOKUP(H1222,'EV 업데이트'!C:C,'EV 업데이트'!Y:Y),""))</f>
        <v/>
      </c>
      <c r="K1222" s="10" t="str">
        <f>IF(A1222="","",IFERROR(_xlfn.XLOOKUP(H1222,'EV 업데이트'!C:C,'EV 업데이트'!W:W),""))</f>
        <v/>
      </c>
      <c r="L1222" s="27" t="str">
        <f>IF(A1222="","",E1222+9)</f>
        <v/>
      </c>
      <c r="M1222" s="10" t="str">
        <f>IF(B1222="","",_xlfn.XLOOKUP(H1222,'EV 업데이트'!C:C,'EV 업데이트'!G:G))</f>
        <v/>
      </c>
    </row>
    <row r="1223" spans="10:13">
      <c r="J1223" s="10" t="str">
        <f>IF(A1223="","",IFERROR(_xlfn.XLOOKUP(H1223,'EV 업데이트'!C:C,'EV 업데이트'!Y:Y),""))</f>
        <v/>
      </c>
      <c r="K1223" s="10" t="str">
        <f>IF(A1223="","",IFERROR(_xlfn.XLOOKUP(H1223,'EV 업데이트'!C:C,'EV 업데이트'!W:W),""))</f>
        <v/>
      </c>
      <c r="L1223" s="27" t="str">
        <f>IF(A1223="","",E1223+9)</f>
        <v/>
      </c>
      <c r="M1223" s="10" t="str">
        <f>IF(B1223="","",_xlfn.XLOOKUP(H1223,'EV 업데이트'!C:C,'EV 업데이트'!G:G))</f>
        <v/>
      </c>
    </row>
    <row r="1224" spans="10:13">
      <c r="J1224" s="10" t="str">
        <f>IF(A1224="","",IFERROR(_xlfn.XLOOKUP(H1224,'EV 업데이트'!C:C,'EV 업데이트'!Y:Y),""))</f>
        <v/>
      </c>
      <c r="K1224" s="10" t="str">
        <f>IF(A1224="","",IFERROR(_xlfn.XLOOKUP(H1224,'EV 업데이트'!C:C,'EV 업데이트'!W:W),""))</f>
        <v/>
      </c>
      <c r="L1224" s="27" t="str">
        <f>IF(A1224="","",E1224+9)</f>
        <v/>
      </c>
      <c r="M1224" s="10" t="str">
        <f>IF(B1224="","",_xlfn.XLOOKUP(H1224,'EV 업데이트'!C:C,'EV 업데이트'!G:G))</f>
        <v/>
      </c>
    </row>
    <row r="1225" spans="10:13">
      <c r="J1225" s="10" t="str">
        <f>IF(A1225="","",IFERROR(_xlfn.XLOOKUP(H1225,'EV 업데이트'!C:C,'EV 업데이트'!Y:Y),""))</f>
        <v/>
      </c>
      <c r="K1225" s="10" t="str">
        <f>IF(A1225="","",IFERROR(_xlfn.XLOOKUP(H1225,'EV 업데이트'!C:C,'EV 업데이트'!W:W),""))</f>
        <v/>
      </c>
      <c r="L1225" s="27" t="str">
        <f>IF(A1225="","",E1225+9)</f>
        <v/>
      </c>
      <c r="M1225" s="10" t="str">
        <f>IF(B1225="","",_xlfn.XLOOKUP(H1225,'EV 업데이트'!C:C,'EV 업데이트'!G:G))</f>
        <v/>
      </c>
    </row>
    <row r="1226" spans="10:13">
      <c r="J1226" s="10" t="str">
        <f>IF(A1226="","",IFERROR(_xlfn.XLOOKUP(H1226,'EV 업데이트'!C:C,'EV 업데이트'!Y:Y),""))</f>
        <v/>
      </c>
      <c r="K1226" s="10" t="str">
        <f>IF(A1226="","",IFERROR(_xlfn.XLOOKUP(H1226,'EV 업데이트'!C:C,'EV 업데이트'!W:W),""))</f>
        <v/>
      </c>
      <c r="L1226" s="27" t="str">
        <f>IF(A1226="","",E1226+9)</f>
        <v/>
      </c>
      <c r="M1226" s="10" t="str">
        <f>IF(B1226="","",_xlfn.XLOOKUP(H1226,'EV 업데이트'!C:C,'EV 업데이트'!G:G))</f>
        <v/>
      </c>
    </row>
    <row r="1227" spans="10:13">
      <c r="J1227" s="10" t="str">
        <f>IF(A1227="","",IFERROR(_xlfn.XLOOKUP(H1227,'EV 업데이트'!C:C,'EV 업데이트'!Y:Y),""))</f>
        <v/>
      </c>
      <c r="K1227" s="10" t="str">
        <f>IF(A1227="","",IFERROR(_xlfn.XLOOKUP(H1227,'EV 업데이트'!C:C,'EV 업데이트'!W:W),""))</f>
        <v/>
      </c>
      <c r="L1227" s="27" t="str">
        <f>IF(A1227="","",E1227+9)</f>
        <v/>
      </c>
      <c r="M1227" s="10" t="str">
        <f>IF(B1227="","",_xlfn.XLOOKUP(H1227,'EV 업데이트'!C:C,'EV 업데이트'!G:G))</f>
        <v/>
      </c>
    </row>
    <row r="1228" spans="10:13">
      <c r="J1228" s="10" t="str">
        <f>IF(A1228="","",IFERROR(_xlfn.XLOOKUP(H1228,'EV 업데이트'!C:C,'EV 업데이트'!Y:Y),""))</f>
        <v/>
      </c>
      <c r="K1228" s="10" t="str">
        <f>IF(A1228="","",IFERROR(_xlfn.XLOOKUP(H1228,'EV 업데이트'!C:C,'EV 업데이트'!W:W),""))</f>
        <v/>
      </c>
      <c r="L1228" s="27" t="str">
        <f>IF(A1228="","",E1228+9)</f>
        <v/>
      </c>
      <c r="M1228" s="10" t="str">
        <f>IF(B1228="","",_xlfn.XLOOKUP(H1228,'EV 업데이트'!C:C,'EV 업데이트'!G:G))</f>
        <v/>
      </c>
    </row>
    <row r="1229" spans="10:13">
      <c r="J1229" s="10" t="str">
        <f>IF(A1229="","",IFERROR(_xlfn.XLOOKUP(H1229,'EV 업데이트'!C:C,'EV 업데이트'!Y:Y),""))</f>
        <v/>
      </c>
      <c r="K1229" s="10" t="str">
        <f>IF(A1229="","",IFERROR(_xlfn.XLOOKUP(H1229,'EV 업데이트'!C:C,'EV 업데이트'!W:W),""))</f>
        <v/>
      </c>
      <c r="L1229" s="27" t="str">
        <f>IF(A1229="","",E1229+9)</f>
        <v/>
      </c>
      <c r="M1229" s="10" t="str">
        <f>IF(B1229="","",_xlfn.XLOOKUP(H1229,'EV 업데이트'!C:C,'EV 업데이트'!G:G))</f>
        <v/>
      </c>
    </row>
    <row r="1230" spans="10:13">
      <c r="J1230" s="10" t="str">
        <f>IF(A1230="","",IFERROR(_xlfn.XLOOKUP(H1230,'EV 업데이트'!C:C,'EV 업데이트'!Y:Y),""))</f>
        <v/>
      </c>
      <c r="K1230" s="10" t="str">
        <f>IF(A1230="","",IFERROR(_xlfn.XLOOKUP(H1230,'EV 업데이트'!C:C,'EV 업데이트'!W:W),""))</f>
        <v/>
      </c>
      <c r="L1230" s="27" t="str">
        <f>IF(A1230="","",E1230+9)</f>
        <v/>
      </c>
      <c r="M1230" s="10" t="str">
        <f>IF(B1230="","",_xlfn.XLOOKUP(H1230,'EV 업데이트'!C:C,'EV 업데이트'!G:G))</f>
        <v/>
      </c>
    </row>
    <row r="1231" spans="10:13">
      <c r="J1231" s="10" t="str">
        <f>IF(A1231="","",IFERROR(_xlfn.XLOOKUP(H1231,'EV 업데이트'!C:C,'EV 업데이트'!Y:Y),""))</f>
        <v/>
      </c>
      <c r="K1231" s="10" t="str">
        <f>IF(A1231="","",IFERROR(_xlfn.XLOOKUP(H1231,'EV 업데이트'!C:C,'EV 업데이트'!W:W),""))</f>
        <v/>
      </c>
      <c r="L1231" s="27" t="str">
        <f>IF(A1231="","",E1231+9)</f>
        <v/>
      </c>
      <c r="M1231" s="10" t="str">
        <f>IF(B1231="","",_xlfn.XLOOKUP(H1231,'EV 업데이트'!C:C,'EV 업데이트'!G:G))</f>
        <v/>
      </c>
    </row>
    <row r="1232" spans="10:13">
      <c r="J1232" s="10" t="str">
        <f>IF(A1232="","",IFERROR(_xlfn.XLOOKUP(H1232,'EV 업데이트'!C:C,'EV 업데이트'!Y:Y),""))</f>
        <v/>
      </c>
      <c r="K1232" s="10" t="str">
        <f>IF(A1232="","",IFERROR(_xlfn.XLOOKUP(H1232,'EV 업데이트'!C:C,'EV 업데이트'!W:W),""))</f>
        <v/>
      </c>
      <c r="L1232" s="27" t="str">
        <f>IF(A1232="","",E1232+9)</f>
        <v/>
      </c>
      <c r="M1232" s="10" t="str">
        <f>IF(B1232="","",_xlfn.XLOOKUP(H1232,'EV 업데이트'!C:C,'EV 업데이트'!G:G))</f>
        <v/>
      </c>
    </row>
    <row r="1233" spans="10:13">
      <c r="J1233" s="10" t="str">
        <f>IF(A1233="","",IFERROR(_xlfn.XLOOKUP(H1233,'EV 업데이트'!C:C,'EV 업데이트'!Y:Y),""))</f>
        <v/>
      </c>
      <c r="K1233" s="10" t="str">
        <f>IF(A1233="","",IFERROR(_xlfn.XLOOKUP(H1233,'EV 업데이트'!C:C,'EV 업데이트'!W:W),""))</f>
        <v/>
      </c>
      <c r="L1233" s="27" t="str">
        <f>IF(A1233="","",E1233+9)</f>
        <v/>
      </c>
      <c r="M1233" s="10" t="str">
        <f>IF(B1233="","",_xlfn.XLOOKUP(H1233,'EV 업데이트'!C:C,'EV 업데이트'!G:G))</f>
        <v/>
      </c>
    </row>
    <row r="1234" spans="10:13">
      <c r="J1234" s="10" t="str">
        <f>IF(A1234="","",IFERROR(_xlfn.XLOOKUP(H1234,'EV 업데이트'!C:C,'EV 업데이트'!Y:Y),""))</f>
        <v/>
      </c>
      <c r="K1234" s="10" t="str">
        <f>IF(A1234="","",IFERROR(_xlfn.XLOOKUP(H1234,'EV 업데이트'!C:C,'EV 업데이트'!W:W),""))</f>
        <v/>
      </c>
      <c r="L1234" s="27" t="str">
        <f>IF(A1234="","",E1234+9)</f>
        <v/>
      </c>
      <c r="M1234" s="10" t="str">
        <f>IF(B1234="","",_xlfn.XLOOKUP(H1234,'EV 업데이트'!C:C,'EV 업데이트'!G:G))</f>
        <v/>
      </c>
    </row>
    <row r="1235" spans="10:13">
      <c r="J1235" s="10" t="str">
        <f>IF(A1235="","",IFERROR(_xlfn.XLOOKUP(H1235,'EV 업데이트'!C:C,'EV 업데이트'!Y:Y),""))</f>
        <v/>
      </c>
      <c r="K1235" s="10" t="str">
        <f>IF(A1235="","",IFERROR(_xlfn.XLOOKUP(H1235,'EV 업데이트'!C:C,'EV 업데이트'!W:W),""))</f>
        <v/>
      </c>
      <c r="L1235" s="27" t="str">
        <f>IF(A1235="","",E1235+9)</f>
        <v/>
      </c>
      <c r="M1235" s="10" t="str">
        <f>IF(B1235="","",_xlfn.XLOOKUP(H1235,'EV 업데이트'!C:C,'EV 업데이트'!G:G))</f>
        <v/>
      </c>
    </row>
    <row r="1236" spans="10:13">
      <c r="J1236" s="10" t="str">
        <f>IF(A1236="","",IFERROR(_xlfn.XLOOKUP(H1236,'EV 업데이트'!C:C,'EV 업데이트'!Y:Y),""))</f>
        <v/>
      </c>
      <c r="K1236" s="10" t="str">
        <f>IF(A1236="","",IFERROR(_xlfn.XLOOKUP(H1236,'EV 업데이트'!C:C,'EV 업데이트'!W:W),""))</f>
        <v/>
      </c>
      <c r="L1236" s="27" t="str">
        <f>IF(A1236="","",E1236+9)</f>
        <v/>
      </c>
      <c r="M1236" s="10" t="str">
        <f>IF(B1236="","",_xlfn.XLOOKUP(H1236,'EV 업데이트'!C:C,'EV 업데이트'!G:G))</f>
        <v/>
      </c>
    </row>
    <row r="1237" spans="10:13">
      <c r="J1237" s="10" t="str">
        <f>IF(A1237="","",IFERROR(_xlfn.XLOOKUP(H1237,'EV 업데이트'!C:C,'EV 업데이트'!Y:Y),""))</f>
        <v/>
      </c>
      <c r="K1237" s="10" t="str">
        <f>IF(A1237="","",IFERROR(_xlfn.XLOOKUP(H1237,'EV 업데이트'!C:C,'EV 업데이트'!W:W),""))</f>
        <v/>
      </c>
      <c r="L1237" s="27" t="str">
        <f>IF(A1237="","",E1237+9)</f>
        <v/>
      </c>
      <c r="M1237" s="10" t="str">
        <f>IF(B1237="","",_xlfn.XLOOKUP(H1237,'EV 업데이트'!C:C,'EV 업데이트'!G:G))</f>
        <v/>
      </c>
    </row>
    <row r="1238" spans="10:13">
      <c r="J1238" s="10" t="str">
        <f>IF(A1238="","",IFERROR(_xlfn.XLOOKUP(H1238,'EV 업데이트'!C:C,'EV 업데이트'!Y:Y),""))</f>
        <v/>
      </c>
      <c r="K1238" s="10" t="str">
        <f>IF(A1238="","",IFERROR(_xlfn.XLOOKUP(H1238,'EV 업데이트'!C:C,'EV 업데이트'!W:W),""))</f>
        <v/>
      </c>
      <c r="L1238" s="27" t="str">
        <f>IF(A1238="","",E1238+9)</f>
        <v/>
      </c>
      <c r="M1238" s="10" t="str">
        <f>IF(B1238="","",_xlfn.XLOOKUP(H1238,'EV 업데이트'!C:C,'EV 업데이트'!G:G))</f>
        <v/>
      </c>
    </row>
    <row r="1239" spans="10:13">
      <c r="J1239" s="10" t="str">
        <f>IF(A1239="","",IFERROR(_xlfn.XLOOKUP(H1239,'EV 업데이트'!C:C,'EV 업데이트'!Y:Y),""))</f>
        <v/>
      </c>
      <c r="K1239" s="10" t="str">
        <f>IF(A1239="","",IFERROR(_xlfn.XLOOKUP(H1239,'EV 업데이트'!C:C,'EV 업데이트'!W:W),""))</f>
        <v/>
      </c>
      <c r="L1239" s="27" t="str">
        <f>IF(A1239="","",E1239+9)</f>
        <v/>
      </c>
      <c r="M1239" s="10" t="str">
        <f>IF(B1239="","",_xlfn.XLOOKUP(H1239,'EV 업데이트'!C:C,'EV 업데이트'!G:G))</f>
        <v/>
      </c>
    </row>
    <row r="1240" spans="10:13">
      <c r="J1240" s="10" t="str">
        <f>IF(A1240="","",IFERROR(_xlfn.XLOOKUP(H1240,'EV 업데이트'!C:C,'EV 업데이트'!Y:Y),""))</f>
        <v/>
      </c>
      <c r="K1240" s="10" t="str">
        <f>IF(A1240="","",IFERROR(_xlfn.XLOOKUP(H1240,'EV 업데이트'!C:C,'EV 업데이트'!W:W),""))</f>
        <v/>
      </c>
      <c r="L1240" s="27" t="str">
        <f>IF(A1240="","",E1240+9)</f>
        <v/>
      </c>
      <c r="M1240" s="10" t="str">
        <f>IF(B1240="","",_xlfn.XLOOKUP(H1240,'EV 업데이트'!C:C,'EV 업데이트'!G:G))</f>
        <v/>
      </c>
    </row>
    <row r="1241" spans="10:13">
      <c r="J1241" s="10" t="str">
        <f>IF(A1241="","",IFERROR(_xlfn.XLOOKUP(H1241,'EV 업데이트'!C:C,'EV 업데이트'!Y:Y),""))</f>
        <v/>
      </c>
      <c r="K1241" s="10" t="str">
        <f>IF(A1241="","",IFERROR(_xlfn.XLOOKUP(H1241,'EV 업데이트'!C:C,'EV 업데이트'!W:W),""))</f>
        <v/>
      </c>
      <c r="L1241" s="27" t="str">
        <f>IF(A1241="","",E1241+9)</f>
        <v/>
      </c>
      <c r="M1241" s="10" t="str">
        <f>IF(B1241="","",_xlfn.XLOOKUP(H1241,'EV 업데이트'!C:C,'EV 업데이트'!G:G))</f>
        <v/>
      </c>
    </row>
    <row r="1242" spans="10:13">
      <c r="J1242" s="10" t="str">
        <f>IF(A1242="","",IFERROR(_xlfn.XLOOKUP(H1242,'EV 업데이트'!C:C,'EV 업데이트'!Y:Y),""))</f>
        <v/>
      </c>
      <c r="K1242" s="10" t="str">
        <f>IF(A1242="","",IFERROR(_xlfn.XLOOKUP(H1242,'EV 업데이트'!C:C,'EV 업데이트'!W:W),""))</f>
        <v/>
      </c>
      <c r="L1242" s="27" t="str">
        <f>IF(A1242="","",E1242+9)</f>
        <v/>
      </c>
      <c r="M1242" s="10" t="str">
        <f>IF(B1242="","",_xlfn.XLOOKUP(H1242,'EV 업데이트'!C:C,'EV 업데이트'!G:G))</f>
        <v/>
      </c>
    </row>
    <row r="1243" spans="10:13">
      <c r="J1243" s="10" t="str">
        <f>IF(A1243="","",IFERROR(_xlfn.XLOOKUP(H1243,'EV 업데이트'!C:C,'EV 업데이트'!Y:Y),""))</f>
        <v/>
      </c>
      <c r="K1243" s="10" t="str">
        <f>IF(A1243="","",IFERROR(_xlfn.XLOOKUP(H1243,'EV 업데이트'!C:C,'EV 업데이트'!W:W),""))</f>
        <v/>
      </c>
      <c r="L1243" s="27" t="str">
        <f>IF(A1243="","",E1243+9)</f>
        <v/>
      </c>
      <c r="M1243" s="10" t="str">
        <f>IF(B1243="","",_xlfn.XLOOKUP(H1243,'EV 업데이트'!C:C,'EV 업데이트'!G:G))</f>
        <v/>
      </c>
    </row>
    <row r="1244" spans="10:13">
      <c r="J1244" s="10" t="str">
        <f>IF(A1244="","",IFERROR(_xlfn.XLOOKUP(H1244,'EV 업데이트'!C:C,'EV 업데이트'!Y:Y),""))</f>
        <v/>
      </c>
      <c r="K1244" s="10" t="str">
        <f>IF(A1244="","",IFERROR(_xlfn.XLOOKUP(H1244,'EV 업데이트'!C:C,'EV 업데이트'!W:W),""))</f>
        <v/>
      </c>
      <c r="L1244" s="27" t="str">
        <f>IF(A1244="","",E1244+9)</f>
        <v/>
      </c>
      <c r="M1244" s="10" t="str">
        <f>IF(B1244="","",_xlfn.XLOOKUP(H1244,'EV 업데이트'!C:C,'EV 업데이트'!G:G))</f>
        <v/>
      </c>
    </row>
    <row r="1245" spans="10:13">
      <c r="J1245" s="10" t="str">
        <f>IF(A1245="","",IFERROR(_xlfn.XLOOKUP(H1245,'EV 업데이트'!C:C,'EV 업데이트'!Y:Y),""))</f>
        <v/>
      </c>
      <c r="K1245" s="10" t="str">
        <f>IF(A1245="","",IFERROR(_xlfn.XLOOKUP(H1245,'EV 업데이트'!C:C,'EV 업데이트'!W:W),""))</f>
        <v/>
      </c>
      <c r="L1245" s="27" t="str">
        <f>IF(A1245="","",E1245+9)</f>
        <v/>
      </c>
      <c r="M1245" s="10" t="str">
        <f>IF(B1245="","",_xlfn.XLOOKUP(H1245,'EV 업데이트'!C:C,'EV 업데이트'!G:G))</f>
        <v/>
      </c>
    </row>
    <row r="1246" spans="10:13">
      <c r="J1246" s="10" t="str">
        <f>IF(A1246="","",IFERROR(_xlfn.XLOOKUP(H1246,'EV 업데이트'!C:C,'EV 업데이트'!Y:Y),""))</f>
        <v/>
      </c>
      <c r="K1246" s="10" t="str">
        <f>IF(A1246="","",IFERROR(_xlfn.XLOOKUP(H1246,'EV 업데이트'!C:C,'EV 업데이트'!W:W),""))</f>
        <v/>
      </c>
      <c r="L1246" s="27" t="str">
        <f>IF(A1246="","",E1246+9)</f>
        <v/>
      </c>
      <c r="M1246" s="10" t="str">
        <f>IF(B1246="","",_xlfn.XLOOKUP(H1246,'EV 업데이트'!C:C,'EV 업데이트'!G:G))</f>
        <v/>
      </c>
    </row>
    <row r="1247" spans="10:13">
      <c r="J1247" s="10" t="str">
        <f>IF(A1247="","",IFERROR(_xlfn.XLOOKUP(H1247,'EV 업데이트'!C:C,'EV 업데이트'!Y:Y),""))</f>
        <v/>
      </c>
      <c r="K1247" s="10" t="str">
        <f>IF(A1247="","",IFERROR(_xlfn.XLOOKUP(H1247,'EV 업데이트'!C:C,'EV 업데이트'!W:W),""))</f>
        <v/>
      </c>
      <c r="L1247" s="27" t="str">
        <f>IF(A1247="","",E1247+9)</f>
        <v/>
      </c>
      <c r="M1247" s="10" t="str">
        <f>IF(B1247="","",_xlfn.XLOOKUP(H1247,'EV 업데이트'!C:C,'EV 업데이트'!G:G))</f>
        <v/>
      </c>
    </row>
    <row r="1248" spans="10:13">
      <c r="J1248" s="10" t="str">
        <f>IF(A1248="","",IFERROR(_xlfn.XLOOKUP(H1248,'EV 업데이트'!C:C,'EV 업데이트'!Y:Y),""))</f>
        <v/>
      </c>
      <c r="K1248" s="10" t="str">
        <f>IF(A1248="","",IFERROR(_xlfn.XLOOKUP(H1248,'EV 업데이트'!C:C,'EV 업데이트'!W:W),""))</f>
        <v/>
      </c>
      <c r="L1248" s="27" t="str">
        <f>IF(A1248="","",E1248+9)</f>
        <v/>
      </c>
      <c r="M1248" s="10" t="str">
        <f>IF(B1248="","",_xlfn.XLOOKUP(H1248,'EV 업데이트'!C:C,'EV 업데이트'!G:G))</f>
        <v/>
      </c>
    </row>
    <row r="1249" spans="10:13">
      <c r="J1249" s="10" t="str">
        <f>IF(A1249="","",IFERROR(_xlfn.XLOOKUP(H1249,'EV 업데이트'!C:C,'EV 업데이트'!Y:Y),""))</f>
        <v/>
      </c>
      <c r="K1249" s="10" t="str">
        <f>IF(A1249="","",IFERROR(_xlfn.XLOOKUP(H1249,'EV 업데이트'!C:C,'EV 업데이트'!W:W),""))</f>
        <v/>
      </c>
      <c r="L1249" s="27" t="str">
        <f>IF(A1249="","",E1249+9)</f>
        <v/>
      </c>
      <c r="M1249" s="10" t="str">
        <f>IF(B1249="","",_xlfn.XLOOKUP(H1249,'EV 업데이트'!C:C,'EV 업데이트'!G:G))</f>
        <v/>
      </c>
    </row>
    <row r="1250" spans="10:13">
      <c r="J1250" s="10" t="str">
        <f>IF(A1250="","",IFERROR(_xlfn.XLOOKUP(H1250,'EV 업데이트'!C:C,'EV 업데이트'!Y:Y),""))</f>
        <v/>
      </c>
      <c r="K1250" s="10" t="str">
        <f>IF(A1250="","",IFERROR(_xlfn.XLOOKUP(H1250,'EV 업데이트'!C:C,'EV 업데이트'!W:W),""))</f>
        <v/>
      </c>
      <c r="L1250" s="27" t="str">
        <f>IF(A1250="","",E1250+9)</f>
        <v/>
      </c>
      <c r="M1250" s="10" t="str">
        <f>IF(B1250="","",_xlfn.XLOOKUP(H1250,'EV 업데이트'!C:C,'EV 업데이트'!G:G))</f>
        <v/>
      </c>
    </row>
    <row r="1251" spans="10:13">
      <c r="J1251" s="10" t="str">
        <f>IF(A1251="","",IFERROR(_xlfn.XLOOKUP(H1251,'EV 업데이트'!C:C,'EV 업데이트'!Y:Y),""))</f>
        <v/>
      </c>
      <c r="K1251" s="10" t="str">
        <f>IF(A1251="","",IFERROR(_xlfn.XLOOKUP(H1251,'EV 업데이트'!C:C,'EV 업데이트'!W:W),""))</f>
        <v/>
      </c>
      <c r="L1251" s="27" t="str">
        <f>IF(A1251="","",E1251+9)</f>
        <v/>
      </c>
      <c r="M1251" s="10" t="str">
        <f>IF(B1251="","",_xlfn.XLOOKUP(H1251,'EV 업데이트'!C:C,'EV 업데이트'!G:G))</f>
        <v/>
      </c>
    </row>
    <row r="1252" spans="10:13">
      <c r="J1252" s="10" t="str">
        <f>IF(A1252="","",IFERROR(_xlfn.XLOOKUP(H1252,'EV 업데이트'!C:C,'EV 업데이트'!Y:Y),""))</f>
        <v/>
      </c>
      <c r="K1252" s="10" t="str">
        <f>IF(A1252="","",IFERROR(_xlfn.XLOOKUP(H1252,'EV 업데이트'!C:C,'EV 업데이트'!W:W),""))</f>
        <v/>
      </c>
      <c r="L1252" s="27" t="str">
        <f>IF(A1252="","",E1252+9)</f>
        <v/>
      </c>
      <c r="M1252" s="10" t="str">
        <f>IF(B1252="","",_xlfn.XLOOKUP(H1252,'EV 업데이트'!C:C,'EV 업데이트'!G:G))</f>
        <v/>
      </c>
    </row>
    <row r="1253" spans="10:13">
      <c r="J1253" s="10" t="str">
        <f>IF(A1253="","",IFERROR(_xlfn.XLOOKUP(H1253,'EV 업데이트'!C:C,'EV 업데이트'!Y:Y),""))</f>
        <v/>
      </c>
      <c r="K1253" s="10" t="str">
        <f>IF(A1253="","",IFERROR(_xlfn.XLOOKUP(H1253,'EV 업데이트'!C:C,'EV 업데이트'!W:W),""))</f>
        <v/>
      </c>
      <c r="L1253" s="27" t="str">
        <f>IF(A1253="","",E1253+9)</f>
        <v/>
      </c>
      <c r="M1253" s="10" t="str">
        <f>IF(B1253="","",_xlfn.XLOOKUP(H1253,'EV 업데이트'!C:C,'EV 업데이트'!G:G))</f>
        <v/>
      </c>
    </row>
    <row r="1254" spans="10:13">
      <c r="J1254" s="10" t="str">
        <f>IF(A1254="","",IFERROR(_xlfn.XLOOKUP(H1254,'EV 업데이트'!C:C,'EV 업데이트'!Y:Y),""))</f>
        <v/>
      </c>
      <c r="K1254" s="10" t="str">
        <f>IF(A1254="","",IFERROR(_xlfn.XLOOKUP(H1254,'EV 업데이트'!C:C,'EV 업데이트'!W:W),""))</f>
        <v/>
      </c>
      <c r="L1254" s="27" t="str">
        <f>IF(A1254="","",E1254+9)</f>
        <v/>
      </c>
      <c r="M1254" s="10" t="str">
        <f>IF(B1254="","",_xlfn.XLOOKUP(H1254,'EV 업데이트'!C:C,'EV 업데이트'!G:G))</f>
        <v/>
      </c>
    </row>
    <row r="1255" spans="10:13">
      <c r="J1255" s="10" t="str">
        <f>IF(A1255="","",IFERROR(_xlfn.XLOOKUP(H1255,'EV 업데이트'!C:C,'EV 업데이트'!Y:Y),""))</f>
        <v/>
      </c>
      <c r="K1255" s="10" t="str">
        <f>IF(A1255="","",IFERROR(_xlfn.XLOOKUP(H1255,'EV 업데이트'!C:C,'EV 업데이트'!W:W),""))</f>
        <v/>
      </c>
      <c r="L1255" s="27" t="str">
        <f>IF(A1255="","",E1255+9)</f>
        <v/>
      </c>
      <c r="M1255" s="10" t="str">
        <f>IF(B1255="","",_xlfn.XLOOKUP(H1255,'EV 업데이트'!C:C,'EV 업데이트'!G:G))</f>
        <v/>
      </c>
    </row>
    <row r="1256" spans="10:13">
      <c r="J1256" s="10" t="str">
        <f>IF(A1256="","",IFERROR(_xlfn.XLOOKUP(H1256,'EV 업데이트'!C:C,'EV 업데이트'!Y:Y),""))</f>
        <v/>
      </c>
      <c r="K1256" s="10" t="str">
        <f>IF(A1256="","",IFERROR(_xlfn.XLOOKUP(H1256,'EV 업데이트'!C:C,'EV 업데이트'!W:W),""))</f>
        <v/>
      </c>
      <c r="L1256" s="27" t="str">
        <f>IF(A1256="","",E1256+9)</f>
        <v/>
      </c>
      <c r="M1256" s="10" t="str">
        <f>IF(B1256="","",_xlfn.XLOOKUP(H1256,'EV 업데이트'!C:C,'EV 업데이트'!G:G))</f>
        <v/>
      </c>
    </row>
    <row r="1257" spans="10:13">
      <c r="J1257" s="10" t="str">
        <f>IF(A1257="","",IFERROR(_xlfn.XLOOKUP(H1257,'EV 업데이트'!C:C,'EV 업데이트'!Y:Y),""))</f>
        <v/>
      </c>
      <c r="K1257" s="10" t="str">
        <f>IF(A1257="","",IFERROR(_xlfn.XLOOKUP(H1257,'EV 업데이트'!C:C,'EV 업데이트'!W:W),""))</f>
        <v/>
      </c>
      <c r="L1257" s="27" t="str">
        <f>IF(A1257="","",E1257+9)</f>
        <v/>
      </c>
      <c r="M1257" s="10" t="str">
        <f>IF(B1257="","",_xlfn.XLOOKUP(H1257,'EV 업데이트'!C:C,'EV 업데이트'!G:G))</f>
        <v/>
      </c>
    </row>
    <row r="1258" spans="10:13">
      <c r="J1258" s="10" t="str">
        <f>IF(A1258="","",IFERROR(_xlfn.XLOOKUP(H1258,'EV 업데이트'!C:C,'EV 업데이트'!Y:Y),""))</f>
        <v/>
      </c>
      <c r="K1258" s="10" t="str">
        <f>IF(A1258="","",IFERROR(_xlfn.XLOOKUP(H1258,'EV 업데이트'!C:C,'EV 업데이트'!W:W),""))</f>
        <v/>
      </c>
      <c r="L1258" s="27" t="str">
        <f>IF(A1258="","",E1258+9)</f>
        <v/>
      </c>
      <c r="M1258" s="10" t="str">
        <f>IF(B1258="","",_xlfn.XLOOKUP(H1258,'EV 업데이트'!C:C,'EV 업데이트'!G:G))</f>
        <v/>
      </c>
    </row>
    <row r="1259" spans="10:13">
      <c r="J1259" s="10" t="str">
        <f>IF(A1259="","",IFERROR(_xlfn.XLOOKUP(H1259,'EV 업데이트'!C:C,'EV 업데이트'!Y:Y),""))</f>
        <v/>
      </c>
      <c r="K1259" s="10" t="str">
        <f>IF(A1259="","",IFERROR(_xlfn.XLOOKUP(H1259,'EV 업데이트'!C:C,'EV 업데이트'!W:W),""))</f>
        <v/>
      </c>
      <c r="L1259" s="27" t="str">
        <f>IF(A1259="","",E1259+9)</f>
        <v/>
      </c>
      <c r="M1259" s="10" t="str">
        <f>IF(B1259="","",_xlfn.XLOOKUP(H1259,'EV 업데이트'!C:C,'EV 업데이트'!G:G))</f>
        <v/>
      </c>
    </row>
    <row r="1260" spans="10:13">
      <c r="J1260" s="10" t="str">
        <f>IF(A1260="","",IFERROR(_xlfn.XLOOKUP(H1260,'EV 업데이트'!C:C,'EV 업데이트'!Y:Y),""))</f>
        <v/>
      </c>
      <c r="K1260" s="10" t="str">
        <f>IF(A1260="","",IFERROR(_xlfn.XLOOKUP(H1260,'EV 업데이트'!C:C,'EV 업데이트'!W:W),""))</f>
        <v/>
      </c>
      <c r="L1260" s="27" t="str">
        <f>IF(A1260="","",E1260+9)</f>
        <v/>
      </c>
      <c r="M1260" s="10" t="str">
        <f>IF(B1260="","",_xlfn.XLOOKUP(H1260,'EV 업데이트'!C:C,'EV 업데이트'!G:G))</f>
        <v/>
      </c>
    </row>
    <row r="1261" spans="10:13">
      <c r="J1261" s="10" t="str">
        <f>IF(A1261="","",IFERROR(_xlfn.XLOOKUP(H1261,'EV 업데이트'!C:C,'EV 업데이트'!Y:Y),""))</f>
        <v/>
      </c>
      <c r="K1261" s="10" t="str">
        <f>IF(A1261="","",IFERROR(_xlfn.XLOOKUP(H1261,'EV 업데이트'!C:C,'EV 업데이트'!W:W),""))</f>
        <v/>
      </c>
      <c r="L1261" s="27" t="str">
        <f>IF(A1261="","",E1261+9)</f>
        <v/>
      </c>
      <c r="M1261" s="10" t="str">
        <f>IF(B1261="","",_xlfn.XLOOKUP(H1261,'EV 업데이트'!C:C,'EV 업데이트'!G:G))</f>
        <v/>
      </c>
    </row>
    <row r="1262" spans="10:13">
      <c r="J1262" s="10" t="str">
        <f>IF(A1262="","",IFERROR(_xlfn.XLOOKUP(H1262,'EV 업데이트'!C:C,'EV 업데이트'!Y:Y),""))</f>
        <v/>
      </c>
      <c r="K1262" s="10" t="str">
        <f>IF(A1262="","",IFERROR(_xlfn.XLOOKUP(H1262,'EV 업데이트'!C:C,'EV 업데이트'!W:W),""))</f>
        <v/>
      </c>
      <c r="L1262" s="27" t="str">
        <f>IF(A1262="","",E1262+9)</f>
        <v/>
      </c>
      <c r="M1262" s="10" t="str">
        <f>IF(B1262="","",_xlfn.XLOOKUP(H1262,'EV 업데이트'!C:C,'EV 업데이트'!G:G))</f>
        <v/>
      </c>
    </row>
    <row r="1263" spans="10:13">
      <c r="J1263" s="10" t="str">
        <f>IF(A1263="","",IFERROR(_xlfn.XLOOKUP(H1263,'EV 업데이트'!C:C,'EV 업데이트'!Y:Y),""))</f>
        <v/>
      </c>
      <c r="K1263" s="10" t="str">
        <f>IF(A1263="","",IFERROR(_xlfn.XLOOKUP(H1263,'EV 업데이트'!C:C,'EV 업데이트'!W:W),""))</f>
        <v/>
      </c>
      <c r="L1263" s="27" t="str">
        <f>IF(A1263="","",E1263+9)</f>
        <v/>
      </c>
      <c r="M1263" s="10" t="str">
        <f>IF(B1263="","",_xlfn.XLOOKUP(H1263,'EV 업데이트'!C:C,'EV 업데이트'!G:G))</f>
        <v/>
      </c>
    </row>
    <row r="1264" spans="10:13">
      <c r="J1264" s="10" t="str">
        <f>IF(A1264="","",IFERROR(_xlfn.XLOOKUP(H1264,'EV 업데이트'!C:C,'EV 업데이트'!Y:Y),""))</f>
        <v/>
      </c>
      <c r="K1264" s="10" t="str">
        <f>IF(A1264="","",IFERROR(_xlfn.XLOOKUP(H1264,'EV 업데이트'!C:C,'EV 업데이트'!W:W),""))</f>
        <v/>
      </c>
      <c r="L1264" s="27" t="str">
        <f>IF(A1264="","",E1264+9)</f>
        <v/>
      </c>
      <c r="M1264" s="10" t="str">
        <f>IF(B1264="","",_xlfn.XLOOKUP(H1264,'EV 업데이트'!C:C,'EV 업데이트'!G:G))</f>
        <v/>
      </c>
    </row>
    <row r="1265" spans="10:13">
      <c r="J1265" s="10" t="str">
        <f>IF(A1265="","",IFERROR(_xlfn.XLOOKUP(H1265,'EV 업데이트'!C:C,'EV 업데이트'!Y:Y),""))</f>
        <v/>
      </c>
      <c r="K1265" s="10" t="str">
        <f>IF(A1265="","",IFERROR(_xlfn.XLOOKUP(H1265,'EV 업데이트'!C:C,'EV 업데이트'!W:W),""))</f>
        <v/>
      </c>
      <c r="L1265" s="27" t="str">
        <f>IF(A1265="","",E1265+9)</f>
        <v/>
      </c>
      <c r="M1265" s="10" t="str">
        <f>IF(B1265="","",_xlfn.XLOOKUP(H1265,'EV 업데이트'!C:C,'EV 업데이트'!G:G))</f>
        <v/>
      </c>
    </row>
    <row r="1266" spans="10:13">
      <c r="J1266" s="10" t="str">
        <f>IF(A1266="","",IFERROR(_xlfn.XLOOKUP(H1266,'EV 업데이트'!C:C,'EV 업데이트'!Y:Y),""))</f>
        <v/>
      </c>
      <c r="K1266" s="10" t="str">
        <f>IF(A1266="","",IFERROR(_xlfn.XLOOKUP(H1266,'EV 업데이트'!C:C,'EV 업데이트'!W:W),""))</f>
        <v/>
      </c>
      <c r="L1266" s="27" t="str">
        <f>IF(A1266="","",E1266+9)</f>
        <v/>
      </c>
      <c r="M1266" s="10" t="str">
        <f>IF(B1266="","",_xlfn.XLOOKUP(H1266,'EV 업데이트'!C:C,'EV 업데이트'!G:G))</f>
        <v/>
      </c>
    </row>
    <row r="1267" spans="10:13">
      <c r="J1267" s="10" t="str">
        <f>IF(A1267="","",IFERROR(_xlfn.XLOOKUP(H1267,'EV 업데이트'!C:C,'EV 업데이트'!Y:Y),""))</f>
        <v/>
      </c>
      <c r="K1267" s="10" t="str">
        <f>IF(A1267="","",IFERROR(_xlfn.XLOOKUP(H1267,'EV 업데이트'!C:C,'EV 업데이트'!W:W),""))</f>
        <v/>
      </c>
      <c r="L1267" s="27" t="str">
        <f>IF(A1267="","",E1267+9)</f>
        <v/>
      </c>
      <c r="M1267" s="10" t="str">
        <f>IF(B1267="","",_xlfn.XLOOKUP(H1267,'EV 업데이트'!C:C,'EV 업데이트'!G:G))</f>
        <v/>
      </c>
    </row>
    <row r="1268" spans="10:13">
      <c r="J1268" s="10" t="str">
        <f>IF(A1268="","",IFERROR(_xlfn.XLOOKUP(H1268,'EV 업데이트'!C:C,'EV 업데이트'!Y:Y),""))</f>
        <v/>
      </c>
      <c r="K1268" s="10" t="str">
        <f>IF(A1268="","",IFERROR(_xlfn.XLOOKUP(H1268,'EV 업데이트'!C:C,'EV 업데이트'!W:W),""))</f>
        <v/>
      </c>
      <c r="L1268" s="27" t="str">
        <f>IF(A1268="","",E1268+9)</f>
        <v/>
      </c>
      <c r="M1268" s="10" t="str">
        <f>IF(B1268="","",_xlfn.XLOOKUP(H1268,'EV 업데이트'!C:C,'EV 업데이트'!G:G))</f>
        <v/>
      </c>
    </row>
    <row r="1269" spans="10:13">
      <c r="J1269" s="10" t="str">
        <f>IF(A1269="","",IFERROR(_xlfn.XLOOKUP(H1269,'EV 업데이트'!C:C,'EV 업데이트'!Y:Y),""))</f>
        <v/>
      </c>
      <c r="K1269" s="10" t="str">
        <f>IF(A1269="","",IFERROR(_xlfn.XLOOKUP(H1269,'EV 업데이트'!C:C,'EV 업데이트'!W:W),""))</f>
        <v/>
      </c>
      <c r="L1269" s="27" t="str">
        <f>IF(A1269="","",E1269+9)</f>
        <v/>
      </c>
      <c r="M1269" s="10" t="str">
        <f>IF(B1269="","",_xlfn.XLOOKUP(H1269,'EV 업데이트'!C:C,'EV 업데이트'!G:G))</f>
        <v/>
      </c>
    </row>
    <row r="1270" spans="10:13">
      <c r="J1270" s="10" t="str">
        <f>IF(A1270="","",IFERROR(_xlfn.XLOOKUP(H1270,'EV 업데이트'!C:C,'EV 업데이트'!Y:Y),""))</f>
        <v/>
      </c>
      <c r="K1270" s="10" t="str">
        <f>IF(A1270="","",IFERROR(_xlfn.XLOOKUP(H1270,'EV 업데이트'!C:C,'EV 업데이트'!W:W),""))</f>
        <v/>
      </c>
      <c r="L1270" s="27" t="str">
        <f>IF(A1270="","",E1270+9)</f>
        <v/>
      </c>
      <c r="M1270" s="10" t="str">
        <f>IF(B1270="","",_xlfn.XLOOKUP(H1270,'EV 업데이트'!C:C,'EV 업데이트'!G:G))</f>
        <v/>
      </c>
    </row>
    <row r="1271" spans="10:13">
      <c r="J1271" s="10" t="str">
        <f>IF(A1271="","",IFERROR(_xlfn.XLOOKUP(H1271,'EV 업데이트'!C:C,'EV 업데이트'!Y:Y),""))</f>
        <v/>
      </c>
      <c r="K1271" s="10" t="str">
        <f>IF(A1271="","",IFERROR(_xlfn.XLOOKUP(H1271,'EV 업데이트'!C:C,'EV 업데이트'!W:W),""))</f>
        <v/>
      </c>
      <c r="L1271" s="27" t="str">
        <f>IF(A1271="","",E1271+9)</f>
        <v/>
      </c>
      <c r="M1271" s="10" t="str">
        <f>IF(B1271="","",_xlfn.XLOOKUP(H1271,'EV 업데이트'!C:C,'EV 업데이트'!G:G))</f>
        <v/>
      </c>
    </row>
    <row r="1272" spans="10:13">
      <c r="J1272" s="10" t="str">
        <f>IF(A1272="","",IFERROR(_xlfn.XLOOKUP(H1272,'EV 업데이트'!C:C,'EV 업데이트'!Y:Y),""))</f>
        <v/>
      </c>
      <c r="K1272" s="10" t="str">
        <f>IF(A1272="","",IFERROR(_xlfn.XLOOKUP(H1272,'EV 업데이트'!C:C,'EV 업데이트'!W:W),""))</f>
        <v/>
      </c>
      <c r="L1272" s="27" t="str">
        <f>IF(A1272="","",E1272+9)</f>
        <v/>
      </c>
      <c r="M1272" s="10" t="str">
        <f>IF(B1272="","",_xlfn.XLOOKUP(H1272,'EV 업데이트'!C:C,'EV 업데이트'!G:G))</f>
        <v/>
      </c>
    </row>
    <row r="1273" spans="10:13">
      <c r="J1273" s="10" t="str">
        <f>IF(A1273="","",IFERROR(_xlfn.XLOOKUP(H1273,'EV 업데이트'!C:C,'EV 업데이트'!Y:Y),""))</f>
        <v/>
      </c>
      <c r="K1273" s="10" t="str">
        <f>IF(A1273="","",IFERROR(_xlfn.XLOOKUP(H1273,'EV 업데이트'!C:C,'EV 업데이트'!W:W),""))</f>
        <v/>
      </c>
      <c r="L1273" s="27" t="str">
        <f>IF(A1273="","",E1273+9)</f>
        <v/>
      </c>
      <c r="M1273" s="10" t="str">
        <f>IF(B1273="","",_xlfn.XLOOKUP(H1273,'EV 업데이트'!C:C,'EV 업데이트'!G:G))</f>
        <v/>
      </c>
    </row>
    <row r="1274" spans="10:13">
      <c r="J1274" s="10" t="str">
        <f>IF(A1274="","",IFERROR(_xlfn.XLOOKUP(H1274,'EV 업데이트'!C:C,'EV 업데이트'!Y:Y),""))</f>
        <v/>
      </c>
      <c r="K1274" s="10" t="str">
        <f>IF(A1274="","",IFERROR(_xlfn.XLOOKUP(H1274,'EV 업데이트'!C:C,'EV 업데이트'!W:W),""))</f>
        <v/>
      </c>
      <c r="L1274" s="27" t="str">
        <f>IF(A1274="","",E1274+9)</f>
        <v/>
      </c>
      <c r="M1274" s="10" t="str">
        <f>IF(B1274="","",_xlfn.XLOOKUP(H1274,'EV 업데이트'!C:C,'EV 업데이트'!G:G))</f>
        <v/>
      </c>
    </row>
    <row r="1275" spans="10:13">
      <c r="J1275" s="10" t="str">
        <f>IF(A1275="","",IFERROR(_xlfn.XLOOKUP(H1275,'EV 업데이트'!C:C,'EV 업데이트'!Y:Y),""))</f>
        <v/>
      </c>
      <c r="K1275" s="10" t="str">
        <f>IF(A1275="","",IFERROR(_xlfn.XLOOKUP(H1275,'EV 업데이트'!C:C,'EV 업데이트'!W:W),""))</f>
        <v/>
      </c>
      <c r="L1275" s="27" t="str">
        <f>IF(A1275="","",E1275+9)</f>
        <v/>
      </c>
      <c r="M1275" s="10" t="str">
        <f>IF(B1275="","",_xlfn.XLOOKUP(H1275,'EV 업데이트'!C:C,'EV 업데이트'!G:G))</f>
        <v/>
      </c>
    </row>
    <row r="1276" spans="10:13">
      <c r="J1276" s="10" t="str">
        <f>IF(A1276="","",IFERROR(_xlfn.XLOOKUP(H1276,'EV 업데이트'!C:C,'EV 업데이트'!Y:Y),""))</f>
        <v/>
      </c>
      <c r="K1276" s="10" t="str">
        <f>IF(A1276="","",IFERROR(_xlfn.XLOOKUP(H1276,'EV 업데이트'!C:C,'EV 업데이트'!W:W),""))</f>
        <v/>
      </c>
      <c r="L1276" s="27" t="str">
        <f>IF(A1276="","",E1276+9)</f>
        <v/>
      </c>
      <c r="M1276" s="10" t="str">
        <f>IF(B1276="","",_xlfn.XLOOKUP(H1276,'EV 업데이트'!C:C,'EV 업데이트'!G:G))</f>
        <v/>
      </c>
    </row>
    <row r="1277" spans="10:13">
      <c r="J1277" s="10" t="str">
        <f>IF(A1277="","",IFERROR(_xlfn.XLOOKUP(H1277,'EV 업데이트'!C:C,'EV 업데이트'!Y:Y),""))</f>
        <v/>
      </c>
      <c r="K1277" s="10" t="str">
        <f>IF(A1277="","",IFERROR(_xlfn.XLOOKUP(H1277,'EV 업데이트'!C:C,'EV 업데이트'!W:W),""))</f>
        <v/>
      </c>
      <c r="L1277" s="27" t="str">
        <f>IF(A1277="","",E1277+9)</f>
        <v/>
      </c>
      <c r="M1277" s="10" t="str">
        <f>IF(B1277="","",_xlfn.XLOOKUP(H1277,'EV 업데이트'!C:C,'EV 업데이트'!G:G))</f>
        <v/>
      </c>
    </row>
    <row r="1278" spans="10:13">
      <c r="J1278" s="10" t="str">
        <f>IF(A1278="","",IFERROR(_xlfn.XLOOKUP(H1278,'EV 업데이트'!C:C,'EV 업데이트'!Y:Y),""))</f>
        <v/>
      </c>
      <c r="K1278" s="10" t="str">
        <f>IF(A1278="","",IFERROR(_xlfn.XLOOKUP(H1278,'EV 업데이트'!C:C,'EV 업데이트'!W:W),""))</f>
        <v/>
      </c>
      <c r="L1278" s="27" t="str">
        <f>IF(A1278="","",E1278+9)</f>
        <v/>
      </c>
      <c r="M1278" s="10" t="str">
        <f>IF(B1278="","",_xlfn.XLOOKUP(H1278,'EV 업데이트'!C:C,'EV 업데이트'!G:G))</f>
        <v/>
      </c>
    </row>
    <row r="1279" spans="10:13">
      <c r="J1279" s="10" t="str">
        <f>IF(A1279="","",IFERROR(_xlfn.XLOOKUP(H1279,'EV 업데이트'!C:C,'EV 업데이트'!Y:Y),""))</f>
        <v/>
      </c>
      <c r="K1279" s="10" t="str">
        <f>IF(A1279="","",IFERROR(_xlfn.XLOOKUP(H1279,'EV 업데이트'!C:C,'EV 업데이트'!W:W),""))</f>
        <v/>
      </c>
      <c r="L1279" s="27" t="str">
        <f>IF(A1279="","",E1279+9)</f>
        <v/>
      </c>
      <c r="M1279" s="10" t="str">
        <f>IF(B1279="","",_xlfn.XLOOKUP(H1279,'EV 업데이트'!C:C,'EV 업데이트'!G:G))</f>
        <v/>
      </c>
    </row>
    <row r="1280" spans="10:13">
      <c r="J1280" s="10" t="str">
        <f>IF(A1280="","",IFERROR(_xlfn.XLOOKUP(H1280,'EV 업데이트'!C:C,'EV 업데이트'!Y:Y),""))</f>
        <v/>
      </c>
      <c r="K1280" s="10" t="str">
        <f>IF(A1280="","",IFERROR(_xlfn.XLOOKUP(H1280,'EV 업데이트'!C:C,'EV 업데이트'!W:W),""))</f>
        <v/>
      </c>
      <c r="L1280" s="27" t="str">
        <f>IF(A1280="","",E1280+9)</f>
        <v/>
      </c>
      <c r="M1280" s="10" t="str">
        <f>IF(B1280="","",_xlfn.XLOOKUP(H1280,'EV 업데이트'!C:C,'EV 업데이트'!G:G))</f>
        <v/>
      </c>
    </row>
    <row r="1281" spans="10:13">
      <c r="J1281" s="10" t="str">
        <f>IF(A1281="","",IFERROR(_xlfn.XLOOKUP(H1281,'EV 업데이트'!C:C,'EV 업데이트'!Y:Y),""))</f>
        <v/>
      </c>
      <c r="K1281" s="10" t="str">
        <f>IF(A1281="","",IFERROR(_xlfn.XLOOKUP(H1281,'EV 업데이트'!C:C,'EV 업데이트'!W:W),""))</f>
        <v/>
      </c>
      <c r="L1281" s="27" t="str">
        <f>IF(A1281="","",E1281+9)</f>
        <v/>
      </c>
      <c r="M1281" s="10" t="str">
        <f>IF(B1281="","",_xlfn.XLOOKUP(H1281,'EV 업데이트'!C:C,'EV 업데이트'!G:G))</f>
        <v/>
      </c>
    </row>
    <row r="1282" spans="10:13">
      <c r="J1282" s="10" t="str">
        <f>IF(A1282="","",IFERROR(_xlfn.XLOOKUP(H1282,'EV 업데이트'!C:C,'EV 업데이트'!Y:Y),""))</f>
        <v/>
      </c>
      <c r="K1282" s="10" t="str">
        <f>IF(A1282="","",IFERROR(_xlfn.XLOOKUP(H1282,'EV 업데이트'!C:C,'EV 업데이트'!W:W),""))</f>
        <v/>
      </c>
      <c r="L1282" s="27" t="str">
        <f>IF(A1282="","",E1282+9)</f>
        <v/>
      </c>
      <c r="M1282" s="10" t="str">
        <f>IF(B1282="","",_xlfn.XLOOKUP(H1282,'EV 업데이트'!C:C,'EV 업데이트'!G:G))</f>
        <v/>
      </c>
    </row>
    <row r="1283" spans="10:13">
      <c r="J1283" s="10" t="str">
        <f>IF(A1283="","",IFERROR(_xlfn.XLOOKUP(H1283,'EV 업데이트'!C:C,'EV 업데이트'!Y:Y),""))</f>
        <v/>
      </c>
      <c r="K1283" s="10" t="str">
        <f>IF(A1283="","",IFERROR(_xlfn.XLOOKUP(H1283,'EV 업데이트'!C:C,'EV 업데이트'!W:W),""))</f>
        <v/>
      </c>
      <c r="L1283" s="27" t="str">
        <f>IF(A1283="","",E1283+9)</f>
        <v/>
      </c>
      <c r="M1283" s="10" t="str">
        <f>IF(B1283="","",_xlfn.XLOOKUP(H1283,'EV 업데이트'!C:C,'EV 업데이트'!G:G))</f>
        <v/>
      </c>
    </row>
    <row r="1284" spans="10:13">
      <c r="J1284" s="10" t="str">
        <f>IF(A1284="","",IFERROR(_xlfn.XLOOKUP(H1284,'EV 업데이트'!C:C,'EV 업데이트'!Y:Y),""))</f>
        <v/>
      </c>
      <c r="K1284" s="10" t="str">
        <f>IF(A1284="","",IFERROR(_xlfn.XLOOKUP(H1284,'EV 업데이트'!C:C,'EV 업데이트'!W:W),""))</f>
        <v/>
      </c>
      <c r="L1284" s="27" t="str">
        <f>IF(A1284="","",E1284+9)</f>
        <v/>
      </c>
      <c r="M1284" s="10" t="str">
        <f>IF(B1284="","",_xlfn.XLOOKUP(H1284,'EV 업데이트'!C:C,'EV 업데이트'!G:G))</f>
        <v/>
      </c>
    </row>
    <row r="1285" spans="10:13">
      <c r="J1285" s="10" t="str">
        <f>IF(A1285="","",IFERROR(_xlfn.XLOOKUP(H1285,'EV 업데이트'!C:C,'EV 업데이트'!Y:Y),""))</f>
        <v/>
      </c>
      <c r="K1285" s="10" t="str">
        <f>IF(A1285="","",IFERROR(_xlfn.XLOOKUP(H1285,'EV 업데이트'!C:C,'EV 업데이트'!W:W),""))</f>
        <v/>
      </c>
      <c r="L1285" s="27" t="str">
        <f>IF(A1285="","",E1285+9)</f>
        <v/>
      </c>
      <c r="M1285" s="10" t="str">
        <f>IF(B1285="","",_xlfn.XLOOKUP(H1285,'EV 업데이트'!C:C,'EV 업데이트'!G:G))</f>
        <v/>
      </c>
    </row>
    <row r="1286" spans="10:13">
      <c r="J1286" s="10" t="str">
        <f>IF(A1286="","",IFERROR(_xlfn.XLOOKUP(H1286,'EV 업데이트'!C:C,'EV 업데이트'!Y:Y),""))</f>
        <v/>
      </c>
      <c r="K1286" s="10" t="str">
        <f>IF(A1286="","",IFERROR(_xlfn.XLOOKUP(H1286,'EV 업데이트'!C:C,'EV 업데이트'!W:W),""))</f>
        <v/>
      </c>
      <c r="L1286" s="27" t="str">
        <f>IF(A1286="","",E1286+9)</f>
        <v/>
      </c>
      <c r="M1286" s="10" t="str">
        <f>IF(B1286="","",_xlfn.XLOOKUP(H1286,'EV 업데이트'!C:C,'EV 업데이트'!G:G))</f>
        <v/>
      </c>
    </row>
    <row r="1287" spans="10:13">
      <c r="J1287" s="10" t="str">
        <f>IF(A1287="","",IFERROR(_xlfn.XLOOKUP(H1287,'EV 업데이트'!C:C,'EV 업데이트'!Y:Y),""))</f>
        <v/>
      </c>
      <c r="K1287" s="10" t="str">
        <f>IF(A1287="","",IFERROR(_xlfn.XLOOKUP(H1287,'EV 업데이트'!C:C,'EV 업데이트'!W:W),""))</f>
        <v/>
      </c>
      <c r="L1287" s="27" t="str">
        <f>IF(A1287="","",E1287+9)</f>
        <v/>
      </c>
      <c r="M1287" s="10" t="str">
        <f>IF(B1287="","",_xlfn.XLOOKUP(H1287,'EV 업데이트'!C:C,'EV 업데이트'!G:G))</f>
        <v/>
      </c>
    </row>
    <row r="1288" spans="10:13">
      <c r="J1288" s="10" t="str">
        <f>IF(A1288="","",IFERROR(_xlfn.XLOOKUP(H1288,'EV 업데이트'!C:C,'EV 업데이트'!Y:Y),""))</f>
        <v/>
      </c>
      <c r="K1288" s="10" t="str">
        <f>IF(A1288="","",IFERROR(_xlfn.XLOOKUP(H1288,'EV 업데이트'!C:C,'EV 업데이트'!W:W),""))</f>
        <v/>
      </c>
      <c r="L1288" s="27" t="str">
        <f>IF(A1288="","",E1288+9)</f>
        <v/>
      </c>
      <c r="M1288" s="10" t="str">
        <f>IF(B1288="","",_xlfn.XLOOKUP(H1288,'EV 업데이트'!C:C,'EV 업데이트'!G:G))</f>
        <v/>
      </c>
    </row>
    <row r="1289" spans="10:13">
      <c r="J1289" s="10" t="str">
        <f>IF(A1289="","",IFERROR(_xlfn.XLOOKUP(H1289,'EV 업데이트'!C:C,'EV 업데이트'!Y:Y),""))</f>
        <v/>
      </c>
      <c r="K1289" s="10" t="str">
        <f>IF(A1289="","",IFERROR(_xlfn.XLOOKUP(H1289,'EV 업데이트'!C:C,'EV 업데이트'!W:W),""))</f>
        <v/>
      </c>
      <c r="L1289" s="27" t="str">
        <f>IF(A1289="","",E1289+9)</f>
        <v/>
      </c>
      <c r="M1289" s="10" t="str">
        <f>IF(B1289="","",_xlfn.XLOOKUP(H1289,'EV 업데이트'!C:C,'EV 업데이트'!G:G))</f>
        <v/>
      </c>
    </row>
    <row r="1290" spans="10:13">
      <c r="J1290" s="10" t="str">
        <f>IF(A1290="","",IFERROR(_xlfn.XLOOKUP(H1290,'EV 업데이트'!C:C,'EV 업데이트'!Y:Y),""))</f>
        <v/>
      </c>
      <c r="K1290" s="10" t="str">
        <f>IF(A1290="","",IFERROR(_xlfn.XLOOKUP(H1290,'EV 업데이트'!C:C,'EV 업데이트'!W:W),""))</f>
        <v/>
      </c>
      <c r="L1290" s="27" t="str">
        <f>IF(A1290="","",E1290+9)</f>
        <v/>
      </c>
      <c r="M1290" s="10" t="str">
        <f>IF(B1290="","",_xlfn.XLOOKUP(H1290,'EV 업데이트'!C:C,'EV 업데이트'!G:G))</f>
        <v/>
      </c>
    </row>
    <row r="1291" spans="10:13">
      <c r="J1291" s="10" t="str">
        <f>IF(A1291="","",IFERROR(_xlfn.XLOOKUP(H1291,'EV 업데이트'!C:C,'EV 업데이트'!Y:Y),""))</f>
        <v/>
      </c>
      <c r="K1291" s="10" t="str">
        <f>IF(A1291="","",IFERROR(_xlfn.XLOOKUP(H1291,'EV 업데이트'!C:C,'EV 업데이트'!W:W),""))</f>
        <v/>
      </c>
      <c r="L1291" s="27" t="str">
        <f>IF(A1291="","",E1291+9)</f>
        <v/>
      </c>
      <c r="M1291" s="10" t="str">
        <f>IF(B1291="","",_xlfn.XLOOKUP(H1291,'EV 업데이트'!C:C,'EV 업데이트'!G:G))</f>
        <v/>
      </c>
    </row>
    <row r="1292" spans="10:13">
      <c r="J1292" s="10" t="str">
        <f>IF(A1292="","",IFERROR(_xlfn.XLOOKUP(H1292,'EV 업데이트'!C:C,'EV 업데이트'!Y:Y),""))</f>
        <v/>
      </c>
      <c r="K1292" s="10" t="str">
        <f>IF(A1292="","",IFERROR(_xlfn.XLOOKUP(H1292,'EV 업데이트'!C:C,'EV 업데이트'!W:W),""))</f>
        <v/>
      </c>
      <c r="L1292" s="27" t="str">
        <f>IF(A1292="","",E1292+9)</f>
        <v/>
      </c>
      <c r="M1292" s="10" t="str">
        <f>IF(B1292="","",_xlfn.XLOOKUP(H1292,'EV 업데이트'!C:C,'EV 업데이트'!G:G))</f>
        <v/>
      </c>
    </row>
    <row r="1293" spans="10:13">
      <c r="J1293" s="10" t="str">
        <f>IF(A1293="","",IFERROR(_xlfn.XLOOKUP(H1293,'EV 업데이트'!C:C,'EV 업데이트'!Y:Y),""))</f>
        <v/>
      </c>
      <c r="K1293" s="10" t="str">
        <f>IF(A1293="","",IFERROR(_xlfn.XLOOKUP(H1293,'EV 업데이트'!C:C,'EV 업데이트'!W:W),""))</f>
        <v/>
      </c>
      <c r="L1293" s="27" t="str">
        <f>IF(A1293="","",E1293+9)</f>
        <v/>
      </c>
      <c r="M1293" s="10" t="str">
        <f>IF(B1293="","",_xlfn.XLOOKUP(H1293,'EV 업데이트'!C:C,'EV 업데이트'!G:G))</f>
        <v/>
      </c>
    </row>
    <row r="1294" spans="10:13">
      <c r="J1294" s="10" t="str">
        <f>IF(A1294="","",IFERROR(_xlfn.XLOOKUP(H1294,'EV 업데이트'!C:C,'EV 업데이트'!Y:Y),""))</f>
        <v/>
      </c>
      <c r="K1294" s="10" t="str">
        <f>IF(A1294="","",IFERROR(_xlfn.XLOOKUP(H1294,'EV 업데이트'!C:C,'EV 업데이트'!W:W),""))</f>
        <v/>
      </c>
      <c r="L1294" s="27" t="str">
        <f>IF(A1294="","",E1294+9)</f>
        <v/>
      </c>
      <c r="M1294" s="10" t="str">
        <f>IF(B1294="","",_xlfn.XLOOKUP(H1294,'EV 업데이트'!C:C,'EV 업데이트'!G:G))</f>
        <v/>
      </c>
    </row>
    <row r="1295" spans="10:13">
      <c r="J1295" s="10" t="str">
        <f>IF(A1295="","",IFERROR(_xlfn.XLOOKUP(H1295,'EV 업데이트'!C:C,'EV 업데이트'!Y:Y),""))</f>
        <v/>
      </c>
      <c r="K1295" s="10" t="str">
        <f>IF(A1295="","",IFERROR(_xlfn.XLOOKUP(H1295,'EV 업데이트'!C:C,'EV 업데이트'!W:W),""))</f>
        <v/>
      </c>
      <c r="L1295" s="27" t="str">
        <f>IF(A1295="","",E1295+9)</f>
        <v/>
      </c>
      <c r="M1295" s="10" t="str">
        <f>IF(B1295="","",_xlfn.XLOOKUP(H1295,'EV 업데이트'!C:C,'EV 업데이트'!G:G))</f>
        <v/>
      </c>
    </row>
    <row r="1296" spans="10:13">
      <c r="J1296" s="10" t="str">
        <f>IF(A1296="","",IFERROR(_xlfn.XLOOKUP(H1296,'EV 업데이트'!C:C,'EV 업데이트'!Y:Y),""))</f>
        <v/>
      </c>
      <c r="K1296" s="10" t="str">
        <f>IF(A1296="","",IFERROR(_xlfn.XLOOKUP(H1296,'EV 업데이트'!C:C,'EV 업데이트'!W:W),""))</f>
        <v/>
      </c>
      <c r="L1296" s="27" t="str">
        <f>IF(A1296="","",E1296+9)</f>
        <v/>
      </c>
      <c r="M1296" s="10" t="str">
        <f>IF(B1296="","",_xlfn.XLOOKUP(H1296,'EV 업데이트'!C:C,'EV 업데이트'!G:G))</f>
        <v/>
      </c>
    </row>
    <row r="1297" spans="10:13">
      <c r="J1297" s="10" t="str">
        <f>IF(A1297="","",IFERROR(_xlfn.XLOOKUP(H1297,'EV 업데이트'!C:C,'EV 업데이트'!Y:Y),""))</f>
        <v/>
      </c>
      <c r="K1297" s="10" t="str">
        <f>IF(A1297="","",IFERROR(_xlfn.XLOOKUP(H1297,'EV 업데이트'!C:C,'EV 업데이트'!W:W),""))</f>
        <v/>
      </c>
      <c r="L1297" s="27" t="str">
        <f>IF(A1297="","",E1297+9)</f>
        <v/>
      </c>
      <c r="M1297" s="10" t="str">
        <f>IF(B1297="","",_xlfn.XLOOKUP(H1297,'EV 업데이트'!C:C,'EV 업데이트'!G:G))</f>
        <v/>
      </c>
    </row>
    <row r="1298" spans="10:13">
      <c r="J1298" s="10" t="str">
        <f>IF(A1298="","",IFERROR(_xlfn.XLOOKUP(H1298,'EV 업데이트'!C:C,'EV 업데이트'!Y:Y),""))</f>
        <v/>
      </c>
      <c r="K1298" s="10" t="str">
        <f>IF(A1298="","",IFERROR(_xlfn.XLOOKUP(H1298,'EV 업데이트'!C:C,'EV 업데이트'!W:W),""))</f>
        <v/>
      </c>
      <c r="L1298" s="27" t="str">
        <f>IF(A1298="","",E1298+9)</f>
        <v/>
      </c>
      <c r="M1298" s="10" t="str">
        <f>IF(B1298="","",_xlfn.XLOOKUP(H1298,'EV 업데이트'!C:C,'EV 업데이트'!G:G))</f>
        <v/>
      </c>
    </row>
    <row r="1299" spans="10:13">
      <c r="J1299" s="10" t="str">
        <f>IF(A1299="","",IFERROR(_xlfn.XLOOKUP(H1299,'EV 업데이트'!C:C,'EV 업데이트'!Y:Y),""))</f>
        <v/>
      </c>
      <c r="K1299" s="10" t="str">
        <f>IF(A1299="","",IFERROR(_xlfn.XLOOKUP(H1299,'EV 업데이트'!C:C,'EV 업데이트'!W:W),""))</f>
        <v/>
      </c>
      <c r="L1299" s="27" t="str">
        <f>IF(A1299="","",E1299+9)</f>
        <v/>
      </c>
      <c r="M1299" s="10" t="str">
        <f>IF(B1299="","",_xlfn.XLOOKUP(H1299,'EV 업데이트'!C:C,'EV 업데이트'!G:G))</f>
        <v/>
      </c>
    </row>
    <row r="1300" spans="10:13">
      <c r="J1300" s="10" t="str">
        <f>IF(A1300="","",IFERROR(_xlfn.XLOOKUP(H1300,'EV 업데이트'!C:C,'EV 업데이트'!Y:Y),""))</f>
        <v/>
      </c>
      <c r="K1300" s="10" t="str">
        <f>IF(A1300="","",IFERROR(_xlfn.XLOOKUP(H1300,'EV 업데이트'!C:C,'EV 업데이트'!W:W),""))</f>
        <v/>
      </c>
      <c r="L1300" s="27" t="str">
        <f>IF(A1300="","",E1300+9)</f>
        <v/>
      </c>
      <c r="M1300" s="10" t="str">
        <f>IF(B1300="","",_xlfn.XLOOKUP(H1300,'EV 업데이트'!C:C,'EV 업데이트'!G:G))</f>
        <v/>
      </c>
    </row>
    <row r="1301" spans="10:13">
      <c r="J1301" s="10" t="str">
        <f>IF(A1301="","",IFERROR(_xlfn.XLOOKUP(H1301,'EV 업데이트'!C:C,'EV 업데이트'!Y:Y),""))</f>
        <v/>
      </c>
      <c r="K1301" s="10" t="str">
        <f>IF(A1301="","",IFERROR(_xlfn.XLOOKUP(H1301,'EV 업데이트'!C:C,'EV 업데이트'!W:W),""))</f>
        <v/>
      </c>
      <c r="L1301" s="27" t="str">
        <f>IF(A1301="","",E1301+9)</f>
        <v/>
      </c>
      <c r="M1301" s="10" t="str">
        <f>IF(B1301="","",_xlfn.XLOOKUP(H1301,'EV 업데이트'!C:C,'EV 업데이트'!G:G))</f>
        <v/>
      </c>
    </row>
    <row r="1302" spans="10:13">
      <c r="J1302" s="10" t="str">
        <f>IF(A1302="","",IFERROR(_xlfn.XLOOKUP(H1302,'EV 업데이트'!C:C,'EV 업데이트'!Y:Y),""))</f>
        <v/>
      </c>
      <c r="K1302" s="10" t="str">
        <f>IF(A1302="","",IFERROR(_xlfn.XLOOKUP(H1302,'EV 업데이트'!C:C,'EV 업데이트'!W:W),""))</f>
        <v/>
      </c>
      <c r="L1302" s="27" t="str">
        <f>IF(A1302="","",E1302+9)</f>
        <v/>
      </c>
      <c r="M1302" s="10" t="str">
        <f>IF(B1302="","",_xlfn.XLOOKUP(H1302,'EV 업데이트'!C:C,'EV 업데이트'!G:G))</f>
        <v/>
      </c>
    </row>
    <row r="1303" spans="10:13">
      <c r="J1303" s="10" t="str">
        <f>IF(A1303="","",IFERROR(_xlfn.XLOOKUP(H1303,'EV 업데이트'!C:C,'EV 업데이트'!Y:Y),""))</f>
        <v/>
      </c>
      <c r="K1303" s="10" t="str">
        <f>IF(A1303="","",IFERROR(_xlfn.XLOOKUP(H1303,'EV 업데이트'!C:C,'EV 업데이트'!W:W),""))</f>
        <v/>
      </c>
      <c r="L1303" s="27" t="str">
        <f>IF(A1303="","",E1303+9)</f>
        <v/>
      </c>
      <c r="M1303" s="10" t="str">
        <f>IF(B1303="","",_xlfn.XLOOKUP(H1303,'EV 업데이트'!C:C,'EV 업데이트'!G:G))</f>
        <v/>
      </c>
    </row>
    <row r="1304" spans="10:13">
      <c r="J1304" s="10" t="str">
        <f>IF(A1304="","",IFERROR(_xlfn.XLOOKUP(H1304,'EV 업데이트'!C:C,'EV 업데이트'!Y:Y),""))</f>
        <v/>
      </c>
      <c r="K1304" s="10" t="str">
        <f>IF(A1304="","",IFERROR(_xlfn.XLOOKUP(H1304,'EV 업데이트'!C:C,'EV 업데이트'!W:W),""))</f>
        <v/>
      </c>
      <c r="L1304" s="27" t="str">
        <f>IF(A1304="","",E1304+9)</f>
        <v/>
      </c>
      <c r="M1304" s="10" t="str">
        <f>IF(B1304="","",_xlfn.XLOOKUP(H1304,'EV 업데이트'!C:C,'EV 업데이트'!G:G))</f>
        <v/>
      </c>
    </row>
    <row r="1305" spans="10:13">
      <c r="J1305" s="10" t="str">
        <f>IF(A1305="","",IFERROR(_xlfn.XLOOKUP(H1305,'EV 업데이트'!C:C,'EV 업데이트'!Y:Y),""))</f>
        <v/>
      </c>
      <c r="K1305" s="10" t="str">
        <f>IF(A1305="","",IFERROR(_xlfn.XLOOKUP(H1305,'EV 업데이트'!C:C,'EV 업데이트'!W:W),""))</f>
        <v/>
      </c>
      <c r="L1305" s="27" t="str">
        <f>IF(A1305="","",E1305+9)</f>
        <v/>
      </c>
      <c r="M1305" s="10" t="str">
        <f>IF(B1305="","",_xlfn.XLOOKUP(H1305,'EV 업데이트'!C:C,'EV 업데이트'!G:G))</f>
        <v/>
      </c>
    </row>
    <row r="1306" spans="10:13">
      <c r="J1306" s="10" t="str">
        <f>IF(A1306="","",IFERROR(_xlfn.XLOOKUP(H1306,'EV 업데이트'!C:C,'EV 업데이트'!Y:Y),""))</f>
        <v/>
      </c>
      <c r="K1306" s="10" t="str">
        <f>IF(A1306="","",IFERROR(_xlfn.XLOOKUP(H1306,'EV 업데이트'!C:C,'EV 업데이트'!W:W),""))</f>
        <v/>
      </c>
      <c r="L1306" s="27" t="str">
        <f>IF(A1306="","",E1306+9)</f>
        <v/>
      </c>
      <c r="M1306" s="10" t="str">
        <f>IF(B1306="","",_xlfn.XLOOKUP(H1306,'EV 업데이트'!C:C,'EV 업데이트'!G:G))</f>
        <v/>
      </c>
    </row>
    <row r="1307" spans="10:13">
      <c r="J1307" s="10" t="str">
        <f>IF(A1307="","",IFERROR(_xlfn.XLOOKUP(H1307,'EV 업데이트'!C:C,'EV 업데이트'!Y:Y),""))</f>
        <v/>
      </c>
      <c r="K1307" s="10" t="str">
        <f>IF(A1307="","",IFERROR(_xlfn.XLOOKUP(H1307,'EV 업데이트'!C:C,'EV 업데이트'!W:W),""))</f>
        <v/>
      </c>
      <c r="L1307" s="27" t="str">
        <f>IF(A1307="","",E1307+9)</f>
        <v/>
      </c>
      <c r="M1307" s="10" t="str">
        <f>IF(B1307="","",_xlfn.XLOOKUP(H1307,'EV 업데이트'!C:C,'EV 업데이트'!G:G))</f>
        <v/>
      </c>
    </row>
    <row r="1308" spans="10:13">
      <c r="J1308" s="10" t="str">
        <f>IF(A1308="","",IFERROR(_xlfn.XLOOKUP(H1308,'EV 업데이트'!C:C,'EV 업데이트'!Y:Y),""))</f>
        <v/>
      </c>
      <c r="K1308" s="10" t="str">
        <f>IF(A1308="","",IFERROR(_xlfn.XLOOKUP(H1308,'EV 업데이트'!C:C,'EV 업데이트'!W:W),""))</f>
        <v/>
      </c>
      <c r="L1308" s="27" t="str">
        <f>IF(A1308="","",E1308+9)</f>
        <v/>
      </c>
      <c r="M1308" s="10" t="str">
        <f>IF(B1308="","",_xlfn.XLOOKUP(H1308,'EV 업데이트'!C:C,'EV 업데이트'!G:G))</f>
        <v/>
      </c>
    </row>
    <row r="1309" spans="10:13">
      <c r="J1309" s="10" t="str">
        <f>IF(A1309="","",IFERROR(_xlfn.XLOOKUP(H1309,'EV 업데이트'!C:C,'EV 업데이트'!Y:Y),""))</f>
        <v/>
      </c>
      <c r="K1309" s="10" t="str">
        <f>IF(A1309="","",IFERROR(_xlfn.XLOOKUP(H1309,'EV 업데이트'!C:C,'EV 업데이트'!W:W),""))</f>
        <v/>
      </c>
      <c r="L1309" s="27" t="str">
        <f>IF(A1309="","",E1309+9)</f>
        <v/>
      </c>
      <c r="M1309" s="10" t="str">
        <f>IF(B1309="","",_xlfn.XLOOKUP(H1309,'EV 업데이트'!C:C,'EV 업데이트'!G:G))</f>
        <v/>
      </c>
    </row>
    <row r="1310" spans="10:13">
      <c r="J1310" s="10" t="str">
        <f>IF(A1310="","",IFERROR(_xlfn.XLOOKUP(H1310,'EV 업데이트'!C:C,'EV 업데이트'!Y:Y),""))</f>
        <v/>
      </c>
      <c r="K1310" s="10" t="str">
        <f>IF(A1310="","",IFERROR(_xlfn.XLOOKUP(H1310,'EV 업데이트'!C:C,'EV 업데이트'!W:W),""))</f>
        <v/>
      </c>
      <c r="L1310" s="27" t="str">
        <f>IF(A1310="","",E1310+9)</f>
        <v/>
      </c>
      <c r="M1310" s="10" t="str">
        <f>IF(B1310="","",_xlfn.XLOOKUP(H1310,'EV 업데이트'!C:C,'EV 업데이트'!G:G))</f>
        <v/>
      </c>
    </row>
    <row r="1311" spans="10:13">
      <c r="J1311" s="10" t="str">
        <f>IF(A1311="","",IFERROR(_xlfn.XLOOKUP(H1311,'EV 업데이트'!C:C,'EV 업데이트'!Y:Y),""))</f>
        <v/>
      </c>
      <c r="K1311" s="10" t="str">
        <f>IF(A1311="","",IFERROR(_xlfn.XLOOKUP(H1311,'EV 업데이트'!C:C,'EV 업데이트'!W:W),""))</f>
        <v/>
      </c>
      <c r="L1311" s="27" t="str">
        <f>IF(A1311="","",E1311+9)</f>
        <v/>
      </c>
      <c r="M1311" s="10" t="str">
        <f>IF(B1311="","",_xlfn.XLOOKUP(H1311,'EV 업데이트'!C:C,'EV 업데이트'!G:G))</f>
        <v/>
      </c>
    </row>
    <row r="1312" spans="10:13">
      <c r="J1312" s="10" t="str">
        <f>IF(A1312="","",IFERROR(_xlfn.XLOOKUP(H1312,'EV 업데이트'!C:C,'EV 업데이트'!Y:Y),""))</f>
        <v/>
      </c>
      <c r="K1312" s="10" t="str">
        <f>IF(A1312="","",IFERROR(_xlfn.XLOOKUP(H1312,'EV 업데이트'!C:C,'EV 업데이트'!W:W),""))</f>
        <v/>
      </c>
      <c r="L1312" s="27" t="str">
        <f>IF(A1312="","",E1312+9)</f>
        <v/>
      </c>
      <c r="M1312" s="10" t="str">
        <f>IF(B1312="","",_xlfn.XLOOKUP(H1312,'EV 업데이트'!C:C,'EV 업데이트'!G:G))</f>
        <v/>
      </c>
    </row>
    <row r="1313" spans="10:13">
      <c r="J1313" s="10" t="str">
        <f>IF(A1313="","",IFERROR(_xlfn.XLOOKUP(H1313,'EV 업데이트'!C:C,'EV 업데이트'!Y:Y),""))</f>
        <v/>
      </c>
      <c r="K1313" s="10" t="str">
        <f>IF(A1313="","",IFERROR(_xlfn.XLOOKUP(H1313,'EV 업데이트'!C:C,'EV 업데이트'!W:W),""))</f>
        <v/>
      </c>
      <c r="L1313" s="27" t="str">
        <f>IF(A1313="","",E1313+9)</f>
        <v/>
      </c>
      <c r="M1313" s="10" t="str">
        <f>IF(B1313="","",_xlfn.XLOOKUP(H1313,'EV 업데이트'!C:C,'EV 업데이트'!G:G))</f>
        <v/>
      </c>
    </row>
    <row r="1314" spans="10:13">
      <c r="J1314" s="10" t="str">
        <f>IF(A1314="","",IFERROR(_xlfn.XLOOKUP(H1314,'EV 업데이트'!C:C,'EV 업데이트'!Y:Y),""))</f>
        <v/>
      </c>
      <c r="K1314" s="10" t="str">
        <f>IF(A1314="","",IFERROR(_xlfn.XLOOKUP(H1314,'EV 업데이트'!C:C,'EV 업데이트'!W:W),""))</f>
        <v/>
      </c>
      <c r="L1314" s="27" t="str">
        <f>IF(A1314="","",E1314+9)</f>
        <v/>
      </c>
      <c r="M1314" s="10" t="str">
        <f>IF(B1314="","",_xlfn.XLOOKUP(H1314,'EV 업데이트'!C:C,'EV 업데이트'!G:G))</f>
        <v/>
      </c>
    </row>
    <row r="1315" spans="10:13">
      <c r="J1315" s="10" t="str">
        <f>IF(A1315="","",IFERROR(_xlfn.XLOOKUP(H1315,'EV 업데이트'!C:C,'EV 업데이트'!Y:Y),""))</f>
        <v/>
      </c>
      <c r="K1315" s="10" t="str">
        <f>IF(A1315="","",IFERROR(_xlfn.XLOOKUP(H1315,'EV 업데이트'!C:C,'EV 업데이트'!W:W),""))</f>
        <v/>
      </c>
      <c r="L1315" s="27" t="str">
        <f>IF(A1315="","",E1315+9)</f>
        <v/>
      </c>
      <c r="M1315" s="10" t="str">
        <f>IF(B1315="","",_xlfn.XLOOKUP(H1315,'EV 업데이트'!C:C,'EV 업데이트'!G:G))</f>
        <v/>
      </c>
    </row>
    <row r="1316" spans="10:13">
      <c r="J1316" s="10" t="str">
        <f>IF(A1316="","",IFERROR(_xlfn.XLOOKUP(H1316,'EV 업데이트'!C:C,'EV 업데이트'!Y:Y),""))</f>
        <v/>
      </c>
      <c r="K1316" s="10" t="str">
        <f>IF(A1316="","",IFERROR(_xlfn.XLOOKUP(H1316,'EV 업데이트'!C:C,'EV 업데이트'!W:W),""))</f>
        <v/>
      </c>
      <c r="L1316" s="27" t="str">
        <f>IF(A1316="","",E1316+9)</f>
        <v/>
      </c>
      <c r="M1316" s="10" t="str">
        <f>IF(B1316="","",_xlfn.XLOOKUP(H1316,'EV 업데이트'!C:C,'EV 업데이트'!G:G))</f>
        <v/>
      </c>
    </row>
    <row r="1317" spans="10:13">
      <c r="J1317" s="10" t="str">
        <f>IF(A1317="","",IFERROR(_xlfn.XLOOKUP(H1317,'EV 업데이트'!C:C,'EV 업데이트'!Y:Y),""))</f>
        <v/>
      </c>
      <c r="K1317" s="10" t="str">
        <f>IF(A1317="","",IFERROR(_xlfn.XLOOKUP(H1317,'EV 업데이트'!C:C,'EV 업데이트'!W:W),""))</f>
        <v/>
      </c>
      <c r="L1317" s="27" t="str">
        <f>IF(A1317="","",E1317+9)</f>
        <v/>
      </c>
      <c r="M1317" s="10" t="str">
        <f>IF(B1317="","",_xlfn.XLOOKUP(H1317,'EV 업데이트'!C:C,'EV 업데이트'!G:G))</f>
        <v/>
      </c>
    </row>
    <row r="1318" spans="10:13">
      <c r="J1318" s="10" t="str">
        <f>IF(A1318="","",IFERROR(_xlfn.XLOOKUP(H1318,'EV 업데이트'!C:C,'EV 업데이트'!Y:Y),""))</f>
        <v/>
      </c>
      <c r="K1318" s="10" t="str">
        <f>IF(A1318="","",IFERROR(_xlfn.XLOOKUP(H1318,'EV 업데이트'!C:C,'EV 업데이트'!W:W),""))</f>
        <v/>
      </c>
      <c r="L1318" s="27" t="str">
        <f>IF(A1318="","",E1318+9)</f>
        <v/>
      </c>
      <c r="M1318" s="10" t="str">
        <f>IF(B1318="","",_xlfn.XLOOKUP(H1318,'EV 업데이트'!C:C,'EV 업데이트'!G:G))</f>
        <v/>
      </c>
    </row>
    <row r="1319" spans="10:13">
      <c r="J1319" s="10" t="str">
        <f>IF(A1319="","",IFERROR(_xlfn.XLOOKUP(H1319,'EV 업데이트'!C:C,'EV 업데이트'!Y:Y),""))</f>
        <v/>
      </c>
      <c r="K1319" s="10" t="str">
        <f>IF(A1319="","",IFERROR(_xlfn.XLOOKUP(H1319,'EV 업데이트'!C:C,'EV 업데이트'!W:W),""))</f>
        <v/>
      </c>
      <c r="L1319" s="27" t="str">
        <f>IF(A1319="","",E1319+9)</f>
        <v/>
      </c>
      <c r="M1319" s="10" t="str">
        <f>IF(B1319="","",_xlfn.XLOOKUP(H1319,'EV 업데이트'!C:C,'EV 업데이트'!G:G))</f>
        <v/>
      </c>
    </row>
    <row r="1320" spans="10:13">
      <c r="J1320" s="10" t="str">
        <f>IF(A1320="","",IFERROR(_xlfn.XLOOKUP(H1320,'EV 업데이트'!C:C,'EV 업데이트'!Y:Y),""))</f>
        <v/>
      </c>
      <c r="K1320" s="10" t="str">
        <f>IF(A1320="","",IFERROR(_xlfn.XLOOKUP(H1320,'EV 업데이트'!C:C,'EV 업데이트'!W:W),""))</f>
        <v/>
      </c>
      <c r="L1320" s="27" t="str">
        <f>IF(A1320="","",E1320+9)</f>
        <v/>
      </c>
      <c r="M1320" s="10" t="str">
        <f>IF(B1320="","",_xlfn.XLOOKUP(H1320,'EV 업데이트'!C:C,'EV 업데이트'!G:G))</f>
        <v/>
      </c>
    </row>
    <row r="1321" spans="10:13">
      <c r="J1321" s="10" t="str">
        <f>IF(A1321="","",IFERROR(_xlfn.XLOOKUP(H1321,'EV 업데이트'!C:C,'EV 업데이트'!Y:Y),""))</f>
        <v/>
      </c>
      <c r="K1321" s="10" t="str">
        <f>IF(A1321="","",IFERROR(_xlfn.XLOOKUP(H1321,'EV 업데이트'!C:C,'EV 업데이트'!W:W),""))</f>
        <v/>
      </c>
      <c r="L1321" s="27" t="str">
        <f>IF(A1321="","",E1321+9)</f>
        <v/>
      </c>
      <c r="M1321" s="10" t="str">
        <f>IF(B1321="","",_xlfn.XLOOKUP(H1321,'EV 업데이트'!C:C,'EV 업데이트'!G:G))</f>
        <v/>
      </c>
    </row>
    <row r="1322" spans="10:13">
      <c r="J1322" s="10" t="str">
        <f>IF(A1322="","",IFERROR(_xlfn.XLOOKUP(H1322,'EV 업데이트'!C:C,'EV 업데이트'!Y:Y),""))</f>
        <v/>
      </c>
      <c r="K1322" s="10" t="str">
        <f>IF(A1322="","",IFERROR(_xlfn.XLOOKUP(H1322,'EV 업데이트'!C:C,'EV 업데이트'!W:W),""))</f>
        <v/>
      </c>
      <c r="L1322" s="27" t="str">
        <f>IF(A1322="","",E1322+9)</f>
        <v/>
      </c>
      <c r="M1322" s="10" t="str">
        <f>IF(B1322="","",_xlfn.XLOOKUP(H1322,'EV 업데이트'!C:C,'EV 업데이트'!G:G))</f>
        <v/>
      </c>
    </row>
    <row r="1323" spans="10:13">
      <c r="J1323" s="10" t="str">
        <f>IF(A1323="","",IFERROR(_xlfn.XLOOKUP(H1323,'EV 업데이트'!C:C,'EV 업데이트'!Y:Y),""))</f>
        <v/>
      </c>
      <c r="K1323" s="10" t="str">
        <f>IF(A1323="","",IFERROR(_xlfn.XLOOKUP(H1323,'EV 업데이트'!C:C,'EV 업데이트'!W:W),""))</f>
        <v/>
      </c>
      <c r="L1323" s="27" t="str">
        <f>IF(A1323="","",E1323+9)</f>
        <v/>
      </c>
      <c r="M1323" s="10" t="str">
        <f>IF(B1323="","",_xlfn.XLOOKUP(H1323,'EV 업데이트'!C:C,'EV 업데이트'!G:G))</f>
        <v/>
      </c>
    </row>
    <row r="1324" spans="10:13">
      <c r="J1324" s="10" t="str">
        <f>IF(A1324="","",IFERROR(_xlfn.XLOOKUP(H1324,'EV 업데이트'!C:C,'EV 업데이트'!Y:Y),""))</f>
        <v/>
      </c>
      <c r="K1324" s="10" t="str">
        <f>IF(A1324="","",IFERROR(_xlfn.XLOOKUP(H1324,'EV 업데이트'!C:C,'EV 업데이트'!W:W),""))</f>
        <v/>
      </c>
      <c r="L1324" s="27" t="str">
        <f>IF(A1324="","",E1324+9)</f>
        <v/>
      </c>
      <c r="M1324" s="10" t="str">
        <f>IF(B1324="","",_xlfn.XLOOKUP(H1324,'EV 업데이트'!C:C,'EV 업데이트'!G:G))</f>
        <v/>
      </c>
    </row>
    <row r="1325" spans="10:13">
      <c r="J1325" s="10" t="str">
        <f>IF(A1325="","",IFERROR(_xlfn.XLOOKUP(H1325,'EV 업데이트'!C:C,'EV 업데이트'!Y:Y),""))</f>
        <v/>
      </c>
      <c r="K1325" s="10" t="str">
        <f>IF(A1325="","",IFERROR(_xlfn.XLOOKUP(H1325,'EV 업데이트'!C:C,'EV 업데이트'!W:W),""))</f>
        <v/>
      </c>
      <c r="L1325" s="27" t="str">
        <f>IF(A1325="","",E1325+9)</f>
        <v/>
      </c>
      <c r="M1325" s="10" t="str">
        <f>IF(B1325="","",_xlfn.XLOOKUP(H1325,'EV 업데이트'!C:C,'EV 업데이트'!G:G))</f>
        <v/>
      </c>
    </row>
    <row r="1326" spans="10:13">
      <c r="J1326" s="10" t="str">
        <f>IF(A1326="","",IFERROR(_xlfn.XLOOKUP(H1326,'EV 업데이트'!C:C,'EV 업데이트'!Y:Y),""))</f>
        <v/>
      </c>
      <c r="K1326" s="10" t="str">
        <f>IF(A1326="","",IFERROR(_xlfn.XLOOKUP(H1326,'EV 업데이트'!C:C,'EV 업데이트'!W:W),""))</f>
        <v/>
      </c>
      <c r="L1326" s="27" t="str">
        <f>IF(A1326="","",E1326+9)</f>
        <v/>
      </c>
      <c r="M1326" s="10" t="str">
        <f>IF(B1326="","",_xlfn.XLOOKUP(H1326,'EV 업데이트'!C:C,'EV 업데이트'!G:G))</f>
        <v/>
      </c>
    </row>
    <row r="1327" spans="10:13">
      <c r="J1327" s="10" t="str">
        <f>IF(A1327="","",IFERROR(_xlfn.XLOOKUP(H1327,'EV 업데이트'!C:C,'EV 업데이트'!Y:Y),""))</f>
        <v/>
      </c>
      <c r="K1327" s="10" t="str">
        <f>IF(A1327="","",IFERROR(_xlfn.XLOOKUP(H1327,'EV 업데이트'!C:C,'EV 업데이트'!W:W),""))</f>
        <v/>
      </c>
      <c r="L1327" s="27" t="str">
        <f>IF(A1327="","",E1327+9)</f>
        <v/>
      </c>
      <c r="M1327" s="10" t="str">
        <f>IF(B1327="","",_xlfn.XLOOKUP(H1327,'EV 업데이트'!C:C,'EV 업데이트'!G:G))</f>
        <v/>
      </c>
    </row>
    <row r="1328" spans="10:13">
      <c r="J1328" s="10" t="str">
        <f>IF(A1328="","",IFERROR(_xlfn.XLOOKUP(H1328,'EV 업데이트'!C:C,'EV 업데이트'!Y:Y),""))</f>
        <v/>
      </c>
      <c r="K1328" s="10" t="str">
        <f>IF(A1328="","",IFERROR(_xlfn.XLOOKUP(H1328,'EV 업데이트'!C:C,'EV 업데이트'!W:W),""))</f>
        <v/>
      </c>
      <c r="L1328" s="27" t="str">
        <f>IF(A1328="","",E1328+9)</f>
        <v/>
      </c>
      <c r="M1328" s="10" t="str">
        <f>IF(B1328="","",_xlfn.XLOOKUP(H1328,'EV 업데이트'!C:C,'EV 업데이트'!G:G))</f>
        <v/>
      </c>
    </row>
    <row r="1329" spans="10:13">
      <c r="J1329" s="10" t="str">
        <f>IF(A1329="","",IFERROR(_xlfn.XLOOKUP(H1329,'EV 업데이트'!C:C,'EV 업데이트'!Y:Y),""))</f>
        <v/>
      </c>
      <c r="K1329" s="10" t="str">
        <f>IF(A1329="","",IFERROR(_xlfn.XLOOKUP(H1329,'EV 업데이트'!C:C,'EV 업데이트'!W:W),""))</f>
        <v/>
      </c>
      <c r="L1329" s="27" t="str">
        <f>IF(A1329="","",E1329+9)</f>
        <v/>
      </c>
      <c r="M1329" s="10" t="str">
        <f>IF(B1329="","",_xlfn.XLOOKUP(H1329,'EV 업데이트'!C:C,'EV 업데이트'!G:G))</f>
        <v/>
      </c>
    </row>
    <row r="1330" spans="10:13">
      <c r="J1330" s="10" t="str">
        <f>IF(A1330="","",IFERROR(_xlfn.XLOOKUP(H1330,'EV 업데이트'!C:C,'EV 업데이트'!Y:Y),""))</f>
        <v/>
      </c>
      <c r="K1330" s="10" t="str">
        <f>IF(A1330="","",IFERROR(_xlfn.XLOOKUP(H1330,'EV 업데이트'!C:C,'EV 업데이트'!W:W),""))</f>
        <v/>
      </c>
      <c r="L1330" s="27" t="str">
        <f>IF(A1330="","",E1330+9)</f>
        <v/>
      </c>
      <c r="M1330" s="10" t="str">
        <f>IF(B1330="","",_xlfn.XLOOKUP(H1330,'EV 업데이트'!C:C,'EV 업데이트'!G:G))</f>
        <v/>
      </c>
    </row>
    <row r="1331" spans="10:13">
      <c r="J1331" s="10" t="str">
        <f>IF(A1331="","",IFERROR(_xlfn.XLOOKUP(H1331,'EV 업데이트'!C:C,'EV 업데이트'!Y:Y),""))</f>
        <v/>
      </c>
      <c r="K1331" s="10" t="str">
        <f>IF(A1331="","",IFERROR(_xlfn.XLOOKUP(H1331,'EV 업데이트'!C:C,'EV 업데이트'!W:W),""))</f>
        <v/>
      </c>
      <c r="L1331" s="27" t="str">
        <f>IF(A1331="","",E1331+9)</f>
        <v/>
      </c>
      <c r="M1331" s="10" t="str">
        <f>IF(B1331="","",_xlfn.XLOOKUP(H1331,'EV 업데이트'!C:C,'EV 업데이트'!G:G))</f>
        <v/>
      </c>
    </row>
    <row r="1332" spans="10:13">
      <c r="J1332" s="10" t="str">
        <f>IF(A1332="","",IFERROR(_xlfn.XLOOKUP(H1332,'EV 업데이트'!C:C,'EV 업데이트'!Y:Y),""))</f>
        <v/>
      </c>
      <c r="K1332" s="10" t="str">
        <f>IF(A1332="","",IFERROR(_xlfn.XLOOKUP(H1332,'EV 업데이트'!C:C,'EV 업데이트'!W:W),""))</f>
        <v/>
      </c>
      <c r="L1332" s="27" t="str">
        <f>IF(A1332="","",E1332+9)</f>
        <v/>
      </c>
      <c r="M1332" s="10" t="str">
        <f>IF(B1332="","",_xlfn.XLOOKUP(H1332,'EV 업데이트'!C:C,'EV 업데이트'!G:G))</f>
        <v/>
      </c>
    </row>
    <row r="1333" spans="10:13">
      <c r="J1333" s="10" t="str">
        <f>IF(A1333="","",IFERROR(_xlfn.XLOOKUP(H1333,'EV 업데이트'!C:C,'EV 업데이트'!Y:Y),""))</f>
        <v/>
      </c>
      <c r="K1333" s="10" t="str">
        <f>IF(A1333="","",IFERROR(_xlfn.XLOOKUP(H1333,'EV 업데이트'!C:C,'EV 업데이트'!W:W),""))</f>
        <v/>
      </c>
      <c r="L1333" s="27" t="str">
        <f>IF(A1333="","",E1333+9)</f>
        <v/>
      </c>
      <c r="M1333" s="10" t="str">
        <f>IF(B1333="","",_xlfn.XLOOKUP(H1333,'EV 업데이트'!C:C,'EV 업데이트'!G:G))</f>
        <v/>
      </c>
    </row>
    <row r="1334" spans="10:13">
      <c r="J1334" s="10" t="str">
        <f>IF(A1334="","",IFERROR(_xlfn.XLOOKUP(H1334,'EV 업데이트'!C:C,'EV 업데이트'!Y:Y),""))</f>
        <v/>
      </c>
      <c r="K1334" s="10" t="str">
        <f>IF(A1334="","",IFERROR(_xlfn.XLOOKUP(H1334,'EV 업데이트'!C:C,'EV 업데이트'!W:W),""))</f>
        <v/>
      </c>
      <c r="L1334" s="27" t="str">
        <f>IF(A1334="","",E1334+9)</f>
        <v/>
      </c>
      <c r="M1334" s="10" t="str">
        <f>IF(B1334="","",_xlfn.XLOOKUP(H1334,'EV 업데이트'!C:C,'EV 업데이트'!G:G))</f>
        <v/>
      </c>
    </row>
    <row r="1335" spans="10:13">
      <c r="J1335" s="10" t="str">
        <f>IF(A1335="","",IFERROR(_xlfn.XLOOKUP(H1335,'EV 업데이트'!C:C,'EV 업데이트'!Y:Y),""))</f>
        <v/>
      </c>
      <c r="K1335" s="10" t="str">
        <f>IF(A1335="","",IFERROR(_xlfn.XLOOKUP(H1335,'EV 업데이트'!C:C,'EV 업데이트'!W:W),""))</f>
        <v/>
      </c>
      <c r="L1335" s="27" t="str">
        <f>IF(A1335="","",E1335+9)</f>
        <v/>
      </c>
      <c r="M1335" s="10" t="str">
        <f>IF(B1335="","",_xlfn.XLOOKUP(H1335,'EV 업데이트'!C:C,'EV 업데이트'!G:G))</f>
        <v/>
      </c>
    </row>
    <row r="1336" spans="10:13">
      <c r="J1336" s="10" t="str">
        <f>IF(A1336="","",IFERROR(_xlfn.XLOOKUP(H1336,'EV 업데이트'!C:C,'EV 업데이트'!Y:Y),""))</f>
        <v/>
      </c>
      <c r="K1336" s="10" t="str">
        <f>IF(A1336="","",IFERROR(_xlfn.XLOOKUP(H1336,'EV 업데이트'!C:C,'EV 업데이트'!W:W),""))</f>
        <v/>
      </c>
      <c r="L1336" s="27" t="str">
        <f>IF(A1336="","",E1336+9)</f>
        <v/>
      </c>
      <c r="M1336" s="10" t="str">
        <f>IF(B1336="","",_xlfn.XLOOKUP(H1336,'EV 업데이트'!C:C,'EV 업데이트'!G:G))</f>
        <v/>
      </c>
    </row>
    <row r="1337" spans="10:13">
      <c r="J1337" s="10" t="str">
        <f>IF(A1337="","",IFERROR(_xlfn.XLOOKUP(H1337,'EV 업데이트'!C:C,'EV 업데이트'!Y:Y),""))</f>
        <v/>
      </c>
      <c r="K1337" s="10" t="str">
        <f>IF(A1337="","",IFERROR(_xlfn.XLOOKUP(H1337,'EV 업데이트'!C:C,'EV 업데이트'!W:W),""))</f>
        <v/>
      </c>
      <c r="L1337" s="27" t="str">
        <f>IF(A1337="","",E1337+9)</f>
        <v/>
      </c>
      <c r="M1337" s="10" t="str">
        <f>IF(B1337="","",_xlfn.XLOOKUP(H1337,'EV 업데이트'!C:C,'EV 업데이트'!G:G))</f>
        <v/>
      </c>
    </row>
    <row r="1338" spans="10:13">
      <c r="J1338" s="10" t="str">
        <f>IF(A1338="","",IFERROR(_xlfn.XLOOKUP(H1338,'EV 업데이트'!C:C,'EV 업데이트'!Y:Y),""))</f>
        <v/>
      </c>
      <c r="K1338" s="10" t="str">
        <f>IF(A1338="","",IFERROR(_xlfn.XLOOKUP(H1338,'EV 업데이트'!C:C,'EV 업데이트'!W:W),""))</f>
        <v/>
      </c>
      <c r="L1338" s="27" t="str">
        <f>IF(A1338="","",E1338+9)</f>
        <v/>
      </c>
      <c r="M1338" s="10" t="str">
        <f>IF(B1338="","",_xlfn.XLOOKUP(H1338,'EV 업데이트'!C:C,'EV 업데이트'!G:G))</f>
        <v/>
      </c>
    </row>
    <row r="1339" spans="10:13">
      <c r="J1339" s="10" t="str">
        <f>IF(A1339="","",IFERROR(_xlfn.XLOOKUP(H1339,'EV 업데이트'!C:C,'EV 업데이트'!Y:Y),""))</f>
        <v/>
      </c>
      <c r="K1339" s="10" t="str">
        <f>IF(A1339="","",IFERROR(_xlfn.XLOOKUP(H1339,'EV 업데이트'!C:C,'EV 업데이트'!W:W),""))</f>
        <v/>
      </c>
      <c r="L1339" s="27" t="str">
        <f>IF(A1339="","",E1339+9)</f>
        <v/>
      </c>
      <c r="M1339" s="10" t="str">
        <f>IF(B1339="","",_xlfn.XLOOKUP(H1339,'EV 업데이트'!C:C,'EV 업데이트'!G:G))</f>
        <v/>
      </c>
    </row>
    <row r="1340" spans="10:13">
      <c r="J1340" s="10" t="str">
        <f>IF(A1340="","",IFERROR(_xlfn.XLOOKUP(H1340,'EV 업데이트'!C:C,'EV 업데이트'!Y:Y),""))</f>
        <v/>
      </c>
      <c r="K1340" s="10" t="str">
        <f>IF(A1340="","",IFERROR(_xlfn.XLOOKUP(H1340,'EV 업데이트'!C:C,'EV 업데이트'!W:W),""))</f>
        <v/>
      </c>
      <c r="L1340" s="27" t="str">
        <f>IF(A1340="","",E1340+9)</f>
        <v/>
      </c>
      <c r="M1340" s="10" t="str">
        <f>IF(B1340="","",_xlfn.XLOOKUP(H1340,'EV 업데이트'!C:C,'EV 업데이트'!G:G))</f>
        <v/>
      </c>
    </row>
    <row r="1341" spans="10:13">
      <c r="J1341" s="10" t="str">
        <f>IF(A1341="","",IFERROR(_xlfn.XLOOKUP(H1341,'EV 업데이트'!C:C,'EV 업데이트'!Y:Y),""))</f>
        <v/>
      </c>
      <c r="K1341" s="10" t="str">
        <f>IF(A1341="","",IFERROR(_xlfn.XLOOKUP(H1341,'EV 업데이트'!C:C,'EV 업데이트'!W:W),""))</f>
        <v/>
      </c>
      <c r="L1341" s="27" t="str">
        <f>IF(A1341="","",E1341+9)</f>
        <v/>
      </c>
      <c r="M1341" s="10" t="str">
        <f>IF(B1341="","",_xlfn.XLOOKUP(H1341,'EV 업데이트'!C:C,'EV 업데이트'!G:G))</f>
        <v/>
      </c>
    </row>
    <row r="1342" spans="10:13">
      <c r="J1342" s="10" t="str">
        <f>IF(A1342="","",IFERROR(_xlfn.XLOOKUP(H1342,'EV 업데이트'!C:C,'EV 업데이트'!Y:Y),""))</f>
        <v/>
      </c>
      <c r="K1342" s="10" t="str">
        <f>IF(A1342="","",IFERROR(_xlfn.XLOOKUP(H1342,'EV 업데이트'!C:C,'EV 업데이트'!W:W),""))</f>
        <v/>
      </c>
      <c r="L1342" s="27" t="str">
        <f>IF(A1342="","",E1342+9)</f>
        <v/>
      </c>
      <c r="M1342" s="10" t="str">
        <f>IF(B1342="","",_xlfn.XLOOKUP(H1342,'EV 업데이트'!C:C,'EV 업데이트'!G:G))</f>
        <v/>
      </c>
    </row>
    <row r="1343" spans="10:13">
      <c r="J1343" s="10" t="str">
        <f>IF(A1343="","",IFERROR(_xlfn.XLOOKUP(H1343,'EV 업데이트'!C:C,'EV 업데이트'!Y:Y),""))</f>
        <v/>
      </c>
      <c r="K1343" s="10" t="str">
        <f>IF(A1343="","",IFERROR(_xlfn.XLOOKUP(H1343,'EV 업데이트'!C:C,'EV 업데이트'!W:W),""))</f>
        <v/>
      </c>
      <c r="L1343" s="27" t="str">
        <f>IF(A1343="","",E1343+9)</f>
        <v/>
      </c>
      <c r="M1343" s="10" t="str">
        <f>IF(B1343="","",_xlfn.XLOOKUP(H1343,'EV 업데이트'!C:C,'EV 업데이트'!G:G))</f>
        <v/>
      </c>
    </row>
    <row r="1344" spans="10:13">
      <c r="J1344" s="10" t="str">
        <f>IF(A1344="","",IFERROR(_xlfn.XLOOKUP(H1344,'EV 업데이트'!C:C,'EV 업데이트'!Y:Y),""))</f>
        <v/>
      </c>
      <c r="K1344" s="10" t="str">
        <f>IF(A1344="","",IFERROR(_xlfn.XLOOKUP(H1344,'EV 업데이트'!C:C,'EV 업데이트'!W:W),""))</f>
        <v/>
      </c>
      <c r="L1344" s="27" t="str">
        <f>IF(A1344="","",E1344+9)</f>
        <v/>
      </c>
      <c r="M1344" s="10" t="str">
        <f>IF(B1344="","",_xlfn.XLOOKUP(H1344,'EV 업데이트'!C:C,'EV 업데이트'!G:G))</f>
        <v/>
      </c>
    </row>
    <row r="1345" spans="10:13">
      <c r="J1345" s="10" t="str">
        <f>IF(A1345="","",IFERROR(_xlfn.XLOOKUP(H1345,'EV 업데이트'!C:C,'EV 업데이트'!Y:Y),""))</f>
        <v/>
      </c>
      <c r="K1345" s="10" t="str">
        <f>IF(A1345="","",IFERROR(_xlfn.XLOOKUP(H1345,'EV 업데이트'!C:C,'EV 업데이트'!W:W),""))</f>
        <v/>
      </c>
      <c r="L1345" s="27" t="str">
        <f>IF(A1345="","",E1345+9)</f>
        <v/>
      </c>
      <c r="M1345" s="10" t="str">
        <f>IF(B1345="","",_xlfn.XLOOKUP(H1345,'EV 업데이트'!C:C,'EV 업데이트'!G:G))</f>
        <v/>
      </c>
    </row>
    <row r="1346" spans="10:13">
      <c r="J1346" s="10" t="str">
        <f>IF(A1346="","",IFERROR(_xlfn.XLOOKUP(H1346,'EV 업데이트'!C:C,'EV 업데이트'!Y:Y),""))</f>
        <v/>
      </c>
      <c r="K1346" s="10" t="str">
        <f>IF(A1346="","",IFERROR(_xlfn.XLOOKUP(H1346,'EV 업데이트'!C:C,'EV 업데이트'!W:W),""))</f>
        <v/>
      </c>
      <c r="L1346" s="27" t="str">
        <f>IF(A1346="","",E1346+9)</f>
        <v/>
      </c>
      <c r="M1346" s="10" t="str">
        <f>IF(B1346="","",_xlfn.XLOOKUP(H1346,'EV 업데이트'!C:C,'EV 업데이트'!G:G))</f>
        <v/>
      </c>
    </row>
    <row r="1347" spans="10:13">
      <c r="J1347" s="10" t="str">
        <f>IF(A1347="","",IFERROR(_xlfn.XLOOKUP(H1347,'EV 업데이트'!C:C,'EV 업데이트'!Y:Y),""))</f>
        <v/>
      </c>
      <c r="K1347" s="10" t="str">
        <f>IF(A1347="","",IFERROR(_xlfn.XLOOKUP(H1347,'EV 업데이트'!C:C,'EV 업데이트'!W:W),""))</f>
        <v/>
      </c>
      <c r="L1347" s="27" t="str">
        <f>IF(A1347="","",E1347+9)</f>
        <v/>
      </c>
      <c r="M1347" s="10" t="str">
        <f>IF(B1347="","",_xlfn.XLOOKUP(H1347,'EV 업데이트'!C:C,'EV 업데이트'!G:G))</f>
        <v/>
      </c>
    </row>
    <row r="1348" spans="10:13">
      <c r="J1348" s="10" t="str">
        <f>IF(A1348="","",IFERROR(_xlfn.XLOOKUP(H1348,'EV 업데이트'!C:C,'EV 업데이트'!Y:Y),""))</f>
        <v/>
      </c>
      <c r="K1348" s="10" t="str">
        <f>IF(A1348="","",IFERROR(_xlfn.XLOOKUP(H1348,'EV 업데이트'!C:C,'EV 업데이트'!W:W),""))</f>
        <v/>
      </c>
      <c r="L1348" s="27" t="str">
        <f>IF(A1348="","",E1348+9)</f>
        <v/>
      </c>
      <c r="M1348" s="10" t="str">
        <f>IF(B1348="","",_xlfn.XLOOKUP(H1348,'EV 업데이트'!C:C,'EV 업데이트'!G:G))</f>
        <v/>
      </c>
    </row>
    <row r="1349" spans="10:13">
      <c r="J1349" s="10" t="str">
        <f>IF(A1349="","",IFERROR(_xlfn.XLOOKUP(H1349,'EV 업데이트'!C:C,'EV 업데이트'!Y:Y),""))</f>
        <v/>
      </c>
      <c r="K1349" s="10" t="str">
        <f>IF(A1349="","",IFERROR(_xlfn.XLOOKUP(H1349,'EV 업데이트'!C:C,'EV 업데이트'!W:W),""))</f>
        <v/>
      </c>
      <c r="L1349" s="27" t="str">
        <f>IF(A1349="","",E1349+9)</f>
        <v/>
      </c>
      <c r="M1349" s="10" t="str">
        <f>IF(B1349="","",_xlfn.XLOOKUP(H1349,'EV 업데이트'!C:C,'EV 업데이트'!G:G))</f>
        <v/>
      </c>
    </row>
    <row r="1350" spans="10:13">
      <c r="J1350" s="10" t="str">
        <f>IF(A1350="","",IFERROR(_xlfn.XLOOKUP(H1350,'EV 업데이트'!C:C,'EV 업데이트'!Y:Y),""))</f>
        <v/>
      </c>
      <c r="K1350" s="10" t="str">
        <f>IF(A1350="","",IFERROR(_xlfn.XLOOKUP(H1350,'EV 업데이트'!C:C,'EV 업데이트'!W:W),""))</f>
        <v/>
      </c>
      <c r="L1350" s="27" t="str">
        <f>IF(A1350="","",E1350+9)</f>
        <v/>
      </c>
      <c r="M1350" s="10" t="str">
        <f>IF(B1350="","",_xlfn.XLOOKUP(H1350,'EV 업데이트'!C:C,'EV 업데이트'!G:G))</f>
        <v/>
      </c>
    </row>
    <row r="1351" spans="10:13">
      <c r="J1351" s="10" t="str">
        <f>IF(A1351="","",IFERROR(_xlfn.XLOOKUP(H1351,'EV 업데이트'!C:C,'EV 업데이트'!Y:Y),""))</f>
        <v/>
      </c>
      <c r="K1351" s="10" t="str">
        <f>IF(A1351="","",IFERROR(_xlfn.XLOOKUP(H1351,'EV 업데이트'!C:C,'EV 업데이트'!W:W),""))</f>
        <v/>
      </c>
      <c r="L1351" s="27" t="str">
        <f>IF(A1351="","",E1351+9)</f>
        <v/>
      </c>
      <c r="M1351" s="10" t="str">
        <f>IF(B1351="","",_xlfn.XLOOKUP(H1351,'EV 업데이트'!C:C,'EV 업데이트'!G:G))</f>
        <v/>
      </c>
    </row>
    <row r="1352" spans="10:13">
      <c r="J1352" s="10" t="str">
        <f>IF(A1352="","",IFERROR(_xlfn.XLOOKUP(H1352,'EV 업데이트'!C:C,'EV 업데이트'!Y:Y),""))</f>
        <v/>
      </c>
      <c r="K1352" s="10" t="str">
        <f>IF(A1352="","",IFERROR(_xlfn.XLOOKUP(H1352,'EV 업데이트'!C:C,'EV 업데이트'!W:W),""))</f>
        <v/>
      </c>
      <c r="L1352" s="27" t="str">
        <f>IF(A1352="","",E1352+9)</f>
        <v/>
      </c>
      <c r="M1352" s="10" t="str">
        <f>IF(B1352="","",_xlfn.XLOOKUP(H1352,'EV 업데이트'!C:C,'EV 업데이트'!G:G))</f>
        <v/>
      </c>
    </row>
    <row r="1353" spans="10:13">
      <c r="J1353" s="10" t="str">
        <f>IF(A1353="","",IFERROR(_xlfn.XLOOKUP(H1353,'EV 업데이트'!C:C,'EV 업데이트'!Y:Y),""))</f>
        <v/>
      </c>
      <c r="K1353" s="10" t="str">
        <f>IF(A1353="","",IFERROR(_xlfn.XLOOKUP(H1353,'EV 업데이트'!C:C,'EV 업데이트'!W:W),""))</f>
        <v/>
      </c>
      <c r="L1353" s="27" t="str">
        <f>IF(A1353="","",E1353+9)</f>
        <v/>
      </c>
      <c r="M1353" s="10" t="str">
        <f>IF(B1353="","",_xlfn.XLOOKUP(H1353,'EV 업데이트'!C:C,'EV 업데이트'!G:G))</f>
        <v/>
      </c>
    </row>
    <row r="1354" spans="10:13">
      <c r="J1354" s="10" t="str">
        <f>IF(A1354="","",IFERROR(_xlfn.XLOOKUP(H1354,'EV 업데이트'!C:C,'EV 업데이트'!Y:Y),""))</f>
        <v/>
      </c>
      <c r="K1354" s="10" t="str">
        <f>IF(A1354="","",IFERROR(_xlfn.XLOOKUP(H1354,'EV 업데이트'!C:C,'EV 업데이트'!W:W),""))</f>
        <v/>
      </c>
      <c r="L1354" s="27" t="str">
        <f>IF(A1354="","",E1354+9)</f>
        <v/>
      </c>
      <c r="M1354" s="10" t="str">
        <f>IF(B1354="","",_xlfn.XLOOKUP(H1354,'EV 업데이트'!C:C,'EV 업데이트'!G:G))</f>
        <v/>
      </c>
    </row>
    <row r="1355" spans="10:13">
      <c r="J1355" s="10" t="str">
        <f>IF(A1355="","",IFERROR(_xlfn.XLOOKUP(H1355,'EV 업데이트'!C:C,'EV 업데이트'!Y:Y),""))</f>
        <v/>
      </c>
      <c r="K1355" s="10" t="str">
        <f>IF(A1355="","",IFERROR(_xlfn.XLOOKUP(H1355,'EV 업데이트'!C:C,'EV 업데이트'!W:W),""))</f>
        <v/>
      </c>
      <c r="L1355" s="27" t="str">
        <f>IF(A1355="","",E1355+9)</f>
        <v/>
      </c>
      <c r="M1355" s="10" t="str">
        <f>IF(B1355="","",_xlfn.XLOOKUP(H1355,'EV 업데이트'!C:C,'EV 업데이트'!G:G))</f>
        <v/>
      </c>
    </row>
    <row r="1356" spans="10:13">
      <c r="J1356" s="10" t="str">
        <f>IF(A1356="","",IFERROR(_xlfn.XLOOKUP(H1356,'EV 업데이트'!C:C,'EV 업데이트'!Y:Y),""))</f>
        <v/>
      </c>
      <c r="K1356" s="10" t="str">
        <f>IF(A1356="","",IFERROR(_xlfn.XLOOKUP(H1356,'EV 업데이트'!C:C,'EV 업데이트'!W:W),""))</f>
        <v/>
      </c>
      <c r="L1356" s="27" t="str">
        <f>IF(A1356="","",E1356+9)</f>
        <v/>
      </c>
      <c r="M1356" s="10" t="str">
        <f>IF(B1356="","",_xlfn.XLOOKUP(H1356,'EV 업데이트'!C:C,'EV 업데이트'!G:G))</f>
        <v/>
      </c>
    </row>
    <row r="1357" spans="10:13">
      <c r="J1357" s="10" t="str">
        <f>IF(A1357="","",IFERROR(_xlfn.XLOOKUP(H1357,'EV 업데이트'!C:C,'EV 업데이트'!Y:Y),""))</f>
        <v/>
      </c>
      <c r="K1357" s="10" t="str">
        <f>IF(A1357="","",IFERROR(_xlfn.XLOOKUP(H1357,'EV 업데이트'!C:C,'EV 업데이트'!W:W),""))</f>
        <v/>
      </c>
      <c r="L1357" s="27" t="str">
        <f>IF(A1357="","",E1357+9)</f>
        <v/>
      </c>
      <c r="M1357" s="10" t="str">
        <f>IF(B1357="","",_xlfn.XLOOKUP(H1357,'EV 업데이트'!C:C,'EV 업데이트'!G:G))</f>
        <v/>
      </c>
    </row>
    <row r="1358" spans="10:13">
      <c r="J1358" s="10" t="str">
        <f>IF(A1358="","",IFERROR(_xlfn.XLOOKUP(H1358,'EV 업데이트'!C:C,'EV 업데이트'!Y:Y),""))</f>
        <v/>
      </c>
      <c r="K1358" s="10" t="str">
        <f>IF(A1358="","",IFERROR(_xlfn.XLOOKUP(H1358,'EV 업데이트'!C:C,'EV 업데이트'!W:W),""))</f>
        <v/>
      </c>
      <c r="L1358" s="27" t="str">
        <f>IF(A1358="","",E1358+9)</f>
        <v/>
      </c>
      <c r="M1358" s="10" t="str">
        <f>IF(B1358="","",_xlfn.XLOOKUP(H1358,'EV 업데이트'!C:C,'EV 업데이트'!G:G))</f>
        <v/>
      </c>
    </row>
    <row r="1359" spans="10:13">
      <c r="J1359" s="10" t="str">
        <f>IF(A1359="","",IFERROR(_xlfn.XLOOKUP(H1359,'EV 업데이트'!C:C,'EV 업데이트'!Y:Y),""))</f>
        <v/>
      </c>
      <c r="K1359" s="10" t="str">
        <f>IF(A1359="","",IFERROR(_xlfn.XLOOKUP(H1359,'EV 업데이트'!C:C,'EV 업데이트'!W:W),""))</f>
        <v/>
      </c>
      <c r="L1359" s="27" t="str">
        <f>IF(A1359="","",E1359+9)</f>
        <v/>
      </c>
      <c r="M1359" s="10" t="str">
        <f>IF(B1359="","",_xlfn.XLOOKUP(H1359,'EV 업데이트'!C:C,'EV 업데이트'!G:G))</f>
        <v/>
      </c>
    </row>
    <row r="1360" spans="10:13">
      <c r="J1360" s="10" t="str">
        <f>IF(A1360="","",IFERROR(_xlfn.XLOOKUP(H1360,'EV 업데이트'!C:C,'EV 업데이트'!Y:Y),""))</f>
        <v/>
      </c>
      <c r="K1360" s="10" t="str">
        <f>IF(A1360="","",IFERROR(_xlfn.XLOOKUP(H1360,'EV 업데이트'!C:C,'EV 업데이트'!W:W),""))</f>
        <v/>
      </c>
      <c r="L1360" s="27" t="str">
        <f>IF(A1360="","",E1360+9)</f>
        <v/>
      </c>
      <c r="M1360" s="10" t="str">
        <f>IF(B1360="","",_xlfn.XLOOKUP(H1360,'EV 업데이트'!C:C,'EV 업데이트'!G:G))</f>
        <v/>
      </c>
    </row>
    <row r="1361" spans="10:13">
      <c r="J1361" s="10" t="str">
        <f>IF(A1361="","",IFERROR(_xlfn.XLOOKUP(H1361,'EV 업데이트'!C:C,'EV 업데이트'!Y:Y),""))</f>
        <v/>
      </c>
      <c r="K1361" s="10" t="str">
        <f>IF(A1361="","",IFERROR(_xlfn.XLOOKUP(H1361,'EV 업데이트'!C:C,'EV 업데이트'!W:W),""))</f>
        <v/>
      </c>
      <c r="L1361" s="27" t="str">
        <f>IF(A1361="","",E1361+9)</f>
        <v/>
      </c>
      <c r="M1361" s="10" t="str">
        <f>IF(B1361="","",_xlfn.XLOOKUP(H1361,'EV 업데이트'!C:C,'EV 업데이트'!G:G))</f>
        <v/>
      </c>
    </row>
    <row r="1362" spans="10:13">
      <c r="J1362" s="10" t="str">
        <f>IF(A1362="","",IFERROR(_xlfn.XLOOKUP(H1362,'EV 업데이트'!C:C,'EV 업데이트'!Y:Y),""))</f>
        <v/>
      </c>
      <c r="K1362" s="10" t="str">
        <f>IF(A1362="","",IFERROR(_xlfn.XLOOKUP(H1362,'EV 업데이트'!C:C,'EV 업데이트'!W:W),""))</f>
        <v/>
      </c>
      <c r="L1362" s="27" t="str">
        <f>IF(A1362="","",E1362+9)</f>
        <v/>
      </c>
      <c r="M1362" s="10" t="str">
        <f>IF(B1362="","",_xlfn.XLOOKUP(H1362,'EV 업데이트'!C:C,'EV 업데이트'!G:G))</f>
        <v/>
      </c>
    </row>
    <row r="1363" spans="10:13">
      <c r="J1363" s="10" t="str">
        <f>IF(A1363="","",IFERROR(_xlfn.XLOOKUP(H1363,'EV 업데이트'!C:C,'EV 업데이트'!Y:Y),""))</f>
        <v/>
      </c>
      <c r="K1363" s="10" t="str">
        <f>IF(A1363="","",IFERROR(_xlfn.XLOOKUP(H1363,'EV 업데이트'!C:C,'EV 업데이트'!W:W),""))</f>
        <v/>
      </c>
      <c r="L1363" s="27" t="str">
        <f>IF(A1363="","",E1363+9)</f>
        <v/>
      </c>
      <c r="M1363" s="10" t="str">
        <f>IF(B1363="","",_xlfn.XLOOKUP(H1363,'EV 업데이트'!C:C,'EV 업데이트'!G:G))</f>
        <v/>
      </c>
    </row>
    <row r="1364" spans="10:13">
      <c r="J1364" s="10" t="str">
        <f>IF(A1364="","",IFERROR(_xlfn.XLOOKUP(H1364,'EV 업데이트'!C:C,'EV 업데이트'!Y:Y),""))</f>
        <v/>
      </c>
      <c r="K1364" s="10" t="str">
        <f>IF(A1364="","",IFERROR(_xlfn.XLOOKUP(H1364,'EV 업데이트'!C:C,'EV 업데이트'!W:W),""))</f>
        <v/>
      </c>
      <c r="L1364" s="27" t="str">
        <f>IF(A1364="","",E1364+9)</f>
        <v/>
      </c>
      <c r="M1364" s="10" t="str">
        <f>IF(B1364="","",_xlfn.XLOOKUP(H1364,'EV 업데이트'!C:C,'EV 업데이트'!G:G))</f>
        <v/>
      </c>
    </row>
    <row r="1365" spans="10:13">
      <c r="J1365" s="10" t="str">
        <f>IF(A1365="","",IFERROR(_xlfn.XLOOKUP(H1365,'EV 업데이트'!C:C,'EV 업데이트'!Y:Y),""))</f>
        <v/>
      </c>
      <c r="K1365" s="10" t="str">
        <f>IF(A1365="","",IFERROR(_xlfn.XLOOKUP(H1365,'EV 업데이트'!C:C,'EV 업데이트'!W:W),""))</f>
        <v/>
      </c>
      <c r="L1365" s="27" t="str">
        <f>IF(A1365="","",E1365+9)</f>
        <v/>
      </c>
      <c r="M1365" s="10" t="str">
        <f>IF(B1365="","",_xlfn.XLOOKUP(H1365,'EV 업데이트'!C:C,'EV 업데이트'!G:G))</f>
        <v/>
      </c>
    </row>
    <row r="1366" spans="10:13">
      <c r="J1366" s="10" t="str">
        <f>IF(A1366="","",IFERROR(_xlfn.XLOOKUP(H1366,'EV 업데이트'!C:C,'EV 업데이트'!Y:Y),""))</f>
        <v/>
      </c>
      <c r="K1366" s="10" t="str">
        <f>IF(A1366="","",IFERROR(_xlfn.XLOOKUP(H1366,'EV 업데이트'!C:C,'EV 업데이트'!W:W),""))</f>
        <v/>
      </c>
      <c r="L1366" s="27" t="str">
        <f>IF(A1366="","",E1366+9)</f>
        <v/>
      </c>
      <c r="M1366" s="10" t="str">
        <f>IF(B1366="","",_xlfn.XLOOKUP(H1366,'EV 업데이트'!C:C,'EV 업데이트'!G:G))</f>
        <v/>
      </c>
    </row>
    <row r="1367" spans="10:13">
      <c r="J1367" s="10" t="str">
        <f>IF(A1367="","",IFERROR(_xlfn.XLOOKUP(H1367,'EV 업데이트'!C:C,'EV 업데이트'!Y:Y),""))</f>
        <v/>
      </c>
      <c r="K1367" s="10" t="str">
        <f>IF(A1367="","",IFERROR(_xlfn.XLOOKUP(H1367,'EV 업데이트'!C:C,'EV 업데이트'!W:W),""))</f>
        <v/>
      </c>
      <c r="L1367" s="27" t="str">
        <f>IF(A1367="","",E1367+9)</f>
        <v/>
      </c>
      <c r="M1367" s="10" t="str">
        <f>IF(B1367="","",_xlfn.XLOOKUP(H1367,'EV 업데이트'!C:C,'EV 업데이트'!G:G))</f>
        <v/>
      </c>
    </row>
    <row r="1368" spans="10:13">
      <c r="J1368" s="10" t="str">
        <f>IF(A1368="","",IFERROR(_xlfn.XLOOKUP(H1368,'EV 업데이트'!C:C,'EV 업데이트'!Y:Y),""))</f>
        <v/>
      </c>
      <c r="K1368" s="10" t="str">
        <f>IF(A1368="","",IFERROR(_xlfn.XLOOKUP(H1368,'EV 업데이트'!C:C,'EV 업데이트'!W:W),""))</f>
        <v/>
      </c>
      <c r="L1368" s="27" t="str">
        <f>IF(A1368="","",E1368+9)</f>
        <v/>
      </c>
      <c r="M1368" s="10" t="str">
        <f>IF(B1368="","",_xlfn.XLOOKUP(H1368,'EV 업데이트'!C:C,'EV 업데이트'!G:G))</f>
        <v/>
      </c>
    </row>
    <row r="1369" spans="10:13">
      <c r="J1369" s="10" t="str">
        <f>IF(A1369="","",IFERROR(_xlfn.XLOOKUP(H1369,'EV 업데이트'!C:C,'EV 업데이트'!Y:Y),""))</f>
        <v/>
      </c>
      <c r="K1369" s="10" t="str">
        <f>IF(A1369="","",IFERROR(_xlfn.XLOOKUP(H1369,'EV 업데이트'!C:C,'EV 업데이트'!W:W),""))</f>
        <v/>
      </c>
      <c r="L1369" s="27" t="str">
        <f>IF(A1369="","",E1369+9)</f>
        <v/>
      </c>
      <c r="M1369" s="10" t="str">
        <f>IF(B1369="","",_xlfn.XLOOKUP(H1369,'EV 업데이트'!C:C,'EV 업데이트'!G:G))</f>
        <v/>
      </c>
    </row>
    <row r="1370" spans="10:13">
      <c r="J1370" s="10" t="str">
        <f>IF(A1370="","",IFERROR(_xlfn.XLOOKUP(H1370,'EV 업데이트'!C:C,'EV 업데이트'!Y:Y),""))</f>
        <v/>
      </c>
      <c r="K1370" s="10" t="str">
        <f>IF(A1370="","",IFERROR(_xlfn.XLOOKUP(H1370,'EV 업데이트'!C:C,'EV 업데이트'!W:W),""))</f>
        <v/>
      </c>
      <c r="L1370" s="27" t="str">
        <f>IF(A1370="","",E1370+9)</f>
        <v/>
      </c>
      <c r="M1370" s="10" t="str">
        <f>IF(B1370="","",_xlfn.XLOOKUP(H1370,'EV 업데이트'!C:C,'EV 업데이트'!G:G))</f>
        <v/>
      </c>
    </row>
    <row r="1371" spans="10:13">
      <c r="J1371" s="10" t="str">
        <f>IF(A1371="","",IFERROR(_xlfn.XLOOKUP(H1371,'EV 업데이트'!C:C,'EV 업데이트'!Y:Y),""))</f>
        <v/>
      </c>
      <c r="K1371" s="10" t="str">
        <f>IF(A1371="","",IFERROR(_xlfn.XLOOKUP(H1371,'EV 업데이트'!C:C,'EV 업데이트'!W:W),""))</f>
        <v/>
      </c>
      <c r="L1371" s="27" t="str">
        <f>IF(A1371="","",E1371+9)</f>
        <v/>
      </c>
      <c r="M1371" s="10" t="str">
        <f>IF(B1371="","",_xlfn.XLOOKUP(H1371,'EV 업데이트'!C:C,'EV 업데이트'!G:G))</f>
        <v/>
      </c>
    </row>
    <row r="1372" spans="10:13">
      <c r="J1372" s="10" t="str">
        <f>IF(A1372="","",IFERROR(_xlfn.XLOOKUP(H1372,'EV 업데이트'!C:C,'EV 업데이트'!Y:Y),""))</f>
        <v/>
      </c>
      <c r="K1372" s="10" t="str">
        <f>IF(A1372="","",IFERROR(_xlfn.XLOOKUP(H1372,'EV 업데이트'!C:C,'EV 업데이트'!W:W),""))</f>
        <v/>
      </c>
      <c r="L1372" s="27" t="str">
        <f>IF(A1372="","",E1372+9)</f>
        <v/>
      </c>
      <c r="M1372" s="10" t="str">
        <f>IF(B1372="","",_xlfn.XLOOKUP(H1372,'EV 업데이트'!C:C,'EV 업데이트'!G:G))</f>
        <v/>
      </c>
    </row>
    <row r="1373" spans="10:13">
      <c r="J1373" s="10" t="str">
        <f>IF(A1373="","",IFERROR(_xlfn.XLOOKUP(H1373,'EV 업데이트'!C:C,'EV 업데이트'!Y:Y),""))</f>
        <v/>
      </c>
      <c r="K1373" s="10" t="str">
        <f>IF(A1373="","",IFERROR(_xlfn.XLOOKUP(H1373,'EV 업데이트'!C:C,'EV 업데이트'!W:W),""))</f>
        <v/>
      </c>
      <c r="L1373" s="27" t="str">
        <f>IF(A1373="","",E1373+9)</f>
        <v/>
      </c>
      <c r="M1373" s="10" t="str">
        <f>IF(B1373="","",_xlfn.XLOOKUP(H1373,'EV 업데이트'!C:C,'EV 업데이트'!G:G))</f>
        <v/>
      </c>
    </row>
    <row r="1374" spans="10:13">
      <c r="J1374" s="10" t="str">
        <f>IF(A1374="","",IFERROR(_xlfn.XLOOKUP(H1374,'EV 업데이트'!C:C,'EV 업데이트'!Y:Y),""))</f>
        <v/>
      </c>
      <c r="K1374" s="10" t="str">
        <f>IF(A1374="","",IFERROR(_xlfn.XLOOKUP(H1374,'EV 업데이트'!C:C,'EV 업데이트'!W:W),""))</f>
        <v/>
      </c>
      <c r="L1374" s="27" t="str">
        <f>IF(A1374="","",E1374+9)</f>
        <v/>
      </c>
      <c r="M1374" s="10" t="str">
        <f>IF(B1374="","",_xlfn.XLOOKUP(H1374,'EV 업데이트'!C:C,'EV 업데이트'!G:G))</f>
        <v/>
      </c>
    </row>
    <row r="1375" spans="10:13">
      <c r="J1375" s="10" t="str">
        <f>IF(A1375="","",IFERROR(_xlfn.XLOOKUP(H1375,'EV 업데이트'!C:C,'EV 업데이트'!Y:Y),""))</f>
        <v/>
      </c>
      <c r="K1375" s="10" t="str">
        <f>IF(A1375="","",IFERROR(_xlfn.XLOOKUP(H1375,'EV 업데이트'!C:C,'EV 업데이트'!W:W),""))</f>
        <v/>
      </c>
      <c r="L1375" s="27" t="str">
        <f>IF(A1375="","",E1375+9)</f>
        <v/>
      </c>
      <c r="M1375" s="10" t="str">
        <f>IF(B1375="","",_xlfn.XLOOKUP(H1375,'EV 업데이트'!C:C,'EV 업데이트'!G:G))</f>
        <v/>
      </c>
    </row>
    <row r="1376" spans="10:13">
      <c r="J1376" s="10" t="str">
        <f>IF(A1376="","",IFERROR(_xlfn.XLOOKUP(H1376,'EV 업데이트'!C:C,'EV 업데이트'!Y:Y),""))</f>
        <v/>
      </c>
      <c r="K1376" s="10" t="str">
        <f>IF(A1376="","",IFERROR(_xlfn.XLOOKUP(H1376,'EV 업데이트'!C:C,'EV 업데이트'!W:W),""))</f>
        <v/>
      </c>
      <c r="L1376" s="27" t="str">
        <f>IF(A1376="","",E1376+9)</f>
        <v/>
      </c>
      <c r="M1376" s="10" t="str">
        <f>IF(B1376="","",_xlfn.XLOOKUP(H1376,'EV 업데이트'!C:C,'EV 업데이트'!G:G))</f>
        <v/>
      </c>
    </row>
    <row r="1377" spans="10:13">
      <c r="J1377" s="10" t="str">
        <f>IF(A1377="","",IFERROR(_xlfn.XLOOKUP(H1377,'EV 업데이트'!C:C,'EV 업데이트'!Y:Y),""))</f>
        <v/>
      </c>
      <c r="K1377" s="10" t="str">
        <f>IF(A1377="","",IFERROR(_xlfn.XLOOKUP(H1377,'EV 업데이트'!C:C,'EV 업데이트'!W:W),""))</f>
        <v/>
      </c>
      <c r="L1377" s="27" t="str">
        <f>IF(A1377="","",E1377+9)</f>
        <v/>
      </c>
      <c r="M1377" s="10" t="str">
        <f>IF(B1377="","",_xlfn.XLOOKUP(H1377,'EV 업데이트'!C:C,'EV 업데이트'!G:G))</f>
        <v/>
      </c>
    </row>
    <row r="1378" spans="10:13">
      <c r="J1378" s="10" t="str">
        <f>IF(A1378="","",IFERROR(_xlfn.XLOOKUP(H1378,'EV 업데이트'!C:C,'EV 업데이트'!Y:Y),""))</f>
        <v/>
      </c>
      <c r="K1378" s="10" t="str">
        <f>IF(A1378="","",IFERROR(_xlfn.XLOOKUP(H1378,'EV 업데이트'!C:C,'EV 업데이트'!W:W),""))</f>
        <v/>
      </c>
      <c r="L1378" s="27" t="str">
        <f>IF(A1378="","",E1378+9)</f>
        <v/>
      </c>
      <c r="M1378" s="10" t="str">
        <f>IF(B1378="","",_xlfn.XLOOKUP(H1378,'EV 업데이트'!C:C,'EV 업데이트'!G:G))</f>
        <v/>
      </c>
    </row>
    <row r="1379" spans="10:13">
      <c r="J1379" s="10" t="str">
        <f>IF(A1379="","",IFERROR(_xlfn.XLOOKUP(H1379,'EV 업데이트'!C:C,'EV 업데이트'!Y:Y),""))</f>
        <v/>
      </c>
      <c r="K1379" s="10" t="str">
        <f>IF(A1379="","",IFERROR(_xlfn.XLOOKUP(H1379,'EV 업데이트'!C:C,'EV 업데이트'!W:W),""))</f>
        <v/>
      </c>
      <c r="L1379" s="27" t="str">
        <f>IF(A1379="","",E1379+9)</f>
        <v/>
      </c>
      <c r="M1379" s="10" t="str">
        <f>IF(B1379="","",_xlfn.XLOOKUP(H1379,'EV 업데이트'!C:C,'EV 업데이트'!G:G))</f>
        <v/>
      </c>
    </row>
    <row r="1380" spans="10:13">
      <c r="J1380" s="10" t="str">
        <f>IF(A1380="","",IFERROR(_xlfn.XLOOKUP(H1380,'EV 업데이트'!C:C,'EV 업데이트'!Y:Y),""))</f>
        <v/>
      </c>
      <c r="K1380" s="10" t="str">
        <f>IF(A1380="","",IFERROR(_xlfn.XLOOKUP(H1380,'EV 업데이트'!C:C,'EV 업데이트'!W:W),""))</f>
        <v/>
      </c>
      <c r="L1380" s="27" t="str">
        <f>IF(A1380="","",E1380+9)</f>
        <v/>
      </c>
      <c r="M1380" s="10" t="str">
        <f>IF(B1380="","",_xlfn.XLOOKUP(H1380,'EV 업데이트'!C:C,'EV 업데이트'!G:G))</f>
        <v/>
      </c>
    </row>
    <row r="1381" spans="10:13">
      <c r="J1381" s="10" t="str">
        <f>IF(A1381="","",IFERROR(_xlfn.XLOOKUP(H1381,'EV 업데이트'!C:C,'EV 업데이트'!Y:Y),""))</f>
        <v/>
      </c>
      <c r="K1381" s="10" t="str">
        <f>IF(A1381="","",IFERROR(_xlfn.XLOOKUP(H1381,'EV 업데이트'!C:C,'EV 업데이트'!W:W),""))</f>
        <v/>
      </c>
      <c r="L1381" s="27" t="str">
        <f>IF(A1381="","",E1381+9)</f>
        <v/>
      </c>
      <c r="M1381" s="10" t="str">
        <f>IF(B1381="","",_xlfn.XLOOKUP(H1381,'EV 업데이트'!C:C,'EV 업데이트'!G:G))</f>
        <v/>
      </c>
    </row>
    <row r="1382" spans="10:13">
      <c r="J1382" s="10" t="str">
        <f>IF(A1382="","",IFERROR(_xlfn.XLOOKUP(H1382,'EV 업데이트'!C:C,'EV 업데이트'!Y:Y),""))</f>
        <v/>
      </c>
      <c r="K1382" s="10" t="str">
        <f>IF(A1382="","",IFERROR(_xlfn.XLOOKUP(H1382,'EV 업데이트'!C:C,'EV 업데이트'!W:W),""))</f>
        <v/>
      </c>
      <c r="L1382" s="27" t="str">
        <f>IF(A1382="","",E1382+9)</f>
        <v/>
      </c>
      <c r="M1382" s="10" t="str">
        <f>IF(B1382="","",_xlfn.XLOOKUP(H1382,'EV 업데이트'!C:C,'EV 업데이트'!G:G))</f>
        <v/>
      </c>
    </row>
    <row r="1383" spans="10:13">
      <c r="J1383" s="10" t="str">
        <f>IF(A1383="","",IFERROR(_xlfn.XLOOKUP(H1383,'EV 업데이트'!C:C,'EV 업데이트'!Y:Y),""))</f>
        <v/>
      </c>
      <c r="K1383" s="10" t="str">
        <f>IF(A1383="","",IFERROR(_xlfn.XLOOKUP(H1383,'EV 업데이트'!C:C,'EV 업데이트'!W:W),""))</f>
        <v/>
      </c>
      <c r="L1383" s="27" t="str">
        <f>IF(A1383="","",E1383+9)</f>
        <v/>
      </c>
      <c r="M1383" s="10" t="str">
        <f>IF(B1383="","",_xlfn.XLOOKUP(H1383,'EV 업데이트'!C:C,'EV 업데이트'!G:G))</f>
        <v/>
      </c>
    </row>
    <row r="1384" spans="10:13">
      <c r="J1384" s="10" t="str">
        <f>IF(A1384="","",IFERROR(_xlfn.XLOOKUP(H1384,'EV 업데이트'!C:C,'EV 업데이트'!Y:Y),""))</f>
        <v/>
      </c>
      <c r="K1384" s="10" t="str">
        <f>IF(A1384="","",IFERROR(_xlfn.XLOOKUP(H1384,'EV 업데이트'!C:C,'EV 업데이트'!W:W),""))</f>
        <v/>
      </c>
      <c r="L1384" s="27" t="str">
        <f>IF(A1384="","",E1384+9)</f>
        <v/>
      </c>
      <c r="M1384" s="10" t="str">
        <f>IF(B1384="","",_xlfn.XLOOKUP(H1384,'EV 업데이트'!C:C,'EV 업데이트'!G:G))</f>
        <v/>
      </c>
    </row>
    <row r="1385" spans="10:13">
      <c r="J1385" s="10" t="str">
        <f>IF(A1385="","",IFERROR(_xlfn.XLOOKUP(H1385,'EV 업데이트'!C:C,'EV 업데이트'!Y:Y),""))</f>
        <v/>
      </c>
      <c r="K1385" s="10" t="str">
        <f>IF(A1385="","",IFERROR(_xlfn.XLOOKUP(H1385,'EV 업데이트'!C:C,'EV 업데이트'!W:W),""))</f>
        <v/>
      </c>
      <c r="L1385" s="27" t="str">
        <f>IF(A1385="","",E1385+9)</f>
        <v/>
      </c>
      <c r="M1385" s="10" t="str">
        <f>IF(B1385="","",_xlfn.XLOOKUP(H1385,'EV 업데이트'!C:C,'EV 업데이트'!G:G))</f>
        <v/>
      </c>
    </row>
    <row r="1386" spans="10:13">
      <c r="J1386" s="10" t="str">
        <f>IF(A1386="","",IFERROR(_xlfn.XLOOKUP(H1386,'EV 업데이트'!C:C,'EV 업데이트'!Y:Y),""))</f>
        <v/>
      </c>
      <c r="K1386" s="10" t="str">
        <f>IF(A1386="","",IFERROR(_xlfn.XLOOKUP(H1386,'EV 업데이트'!C:C,'EV 업데이트'!W:W),""))</f>
        <v/>
      </c>
      <c r="L1386" s="27" t="str">
        <f>IF(A1386="","",E1386+9)</f>
        <v/>
      </c>
      <c r="M1386" s="10" t="str">
        <f>IF(B1386="","",_xlfn.XLOOKUP(H1386,'EV 업데이트'!C:C,'EV 업데이트'!G:G))</f>
        <v/>
      </c>
    </row>
    <row r="1387" spans="10:13">
      <c r="J1387" s="10" t="str">
        <f>IF(A1387="","",IFERROR(_xlfn.XLOOKUP(H1387,'EV 업데이트'!C:C,'EV 업데이트'!Y:Y),""))</f>
        <v/>
      </c>
      <c r="K1387" s="10" t="str">
        <f>IF(A1387="","",IFERROR(_xlfn.XLOOKUP(H1387,'EV 업데이트'!C:C,'EV 업데이트'!W:W),""))</f>
        <v/>
      </c>
      <c r="L1387" s="27" t="str">
        <f>IF(A1387="","",E1387+9)</f>
        <v/>
      </c>
      <c r="M1387" s="10" t="str">
        <f>IF(B1387="","",_xlfn.XLOOKUP(H1387,'EV 업데이트'!C:C,'EV 업데이트'!G:G))</f>
        <v/>
      </c>
    </row>
    <row r="1388" spans="10:13">
      <c r="J1388" s="10" t="str">
        <f>IF(A1388="","",IFERROR(_xlfn.XLOOKUP(H1388,'EV 업데이트'!C:C,'EV 업데이트'!Y:Y),""))</f>
        <v/>
      </c>
      <c r="K1388" s="10" t="str">
        <f>IF(A1388="","",IFERROR(_xlfn.XLOOKUP(H1388,'EV 업데이트'!C:C,'EV 업데이트'!W:W),""))</f>
        <v/>
      </c>
      <c r="L1388" s="27" t="str">
        <f>IF(A1388="","",E1388+9)</f>
        <v/>
      </c>
      <c r="M1388" s="10" t="str">
        <f>IF(B1388="","",_xlfn.XLOOKUP(H1388,'EV 업데이트'!C:C,'EV 업데이트'!G:G))</f>
        <v/>
      </c>
    </row>
    <row r="1389" spans="10:13">
      <c r="J1389" s="10" t="str">
        <f>IF(A1389="","",IFERROR(_xlfn.XLOOKUP(H1389,'EV 업데이트'!C:C,'EV 업데이트'!Y:Y),""))</f>
        <v/>
      </c>
      <c r="K1389" s="10" t="str">
        <f>IF(A1389="","",IFERROR(_xlfn.XLOOKUP(H1389,'EV 업데이트'!C:C,'EV 업데이트'!W:W),""))</f>
        <v/>
      </c>
      <c r="L1389" s="27" t="str">
        <f>IF(A1389="","",E1389+9)</f>
        <v/>
      </c>
      <c r="M1389" s="10" t="str">
        <f>IF(B1389="","",_xlfn.XLOOKUP(H1389,'EV 업데이트'!C:C,'EV 업데이트'!G:G))</f>
        <v/>
      </c>
    </row>
    <row r="1390" spans="10:13">
      <c r="J1390" s="10" t="str">
        <f>IF(A1390="","",IFERROR(_xlfn.XLOOKUP(H1390,'EV 업데이트'!C:C,'EV 업데이트'!Y:Y),""))</f>
        <v/>
      </c>
      <c r="K1390" s="10" t="str">
        <f>IF(A1390="","",IFERROR(_xlfn.XLOOKUP(H1390,'EV 업데이트'!C:C,'EV 업데이트'!W:W),""))</f>
        <v/>
      </c>
      <c r="L1390" s="27" t="str">
        <f>IF(A1390="","",E1390+9)</f>
        <v/>
      </c>
      <c r="M1390" s="10" t="str">
        <f>IF(B1390="","",_xlfn.XLOOKUP(H1390,'EV 업데이트'!C:C,'EV 업데이트'!G:G))</f>
        <v/>
      </c>
    </row>
    <row r="1391" spans="10:13">
      <c r="J1391" s="10" t="str">
        <f>IF(A1391="","",IFERROR(_xlfn.XLOOKUP(H1391,'EV 업데이트'!C:C,'EV 업데이트'!Y:Y),""))</f>
        <v/>
      </c>
      <c r="K1391" s="10" t="str">
        <f>IF(A1391="","",IFERROR(_xlfn.XLOOKUP(H1391,'EV 업데이트'!C:C,'EV 업데이트'!W:W),""))</f>
        <v/>
      </c>
      <c r="L1391" s="27" t="str">
        <f>IF(A1391="","",E1391+9)</f>
        <v/>
      </c>
      <c r="M1391" s="10" t="str">
        <f>IF(B1391="","",_xlfn.XLOOKUP(H1391,'EV 업데이트'!C:C,'EV 업데이트'!G:G))</f>
        <v/>
      </c>
    </row>
    <row r="1392" spans="10:13">
      <c r="J1392" s="10" t="str">
        <f>IF(A1392="","",IFERROR(_xlfn.XLOOKUP(H1392,'EV 업데이트'!C:C,'EV 업데이트'!Y:Y),""))</f>
        <v/>
      </c>
      <c r="K1392" s="10" t="str">
        <f>IF(A1392="","",IFERROR(_xlfn.XLOOKUP(H1392,'EV 업데이트'!C:C,'EV 업데이트'!W:W),""))</f>
        <v/>
      </c>
      <c r="L1392" s="27" t="str">
        <f>IF(A1392="","",E1392+9)</f>
        <v/>
      </c>
      <c r="M1392" s="10" t="str">
        <f>IF(B1392="","",_xlfn.XLOOKUP(H1392,'EV 업데이트'!C:C,'EV 업데이트'!G:G))</f>
        <v/>
      </c>
    </row>
    <row r="1393" spans="10:13">
      <c r="J1393" s="10" t="str">
        <f>IF(A1393="","",IFERROR(_xlfn.XLOOKUP(H1393,'EV 업데이트'!C:C,'EV 업데이트'!Y:Y),""))</f>
        <v/>
      </c>
      <c r="K1393" s="10" t="str">
        <f>IF(A1393="","",IFERROR(_xlfn.XLOOKUP(H1393,'EV 업데이트'!C:C,'EV 업데이트'!W:W),""))</f>
        <v/>
      </c>
      <c r="L1393" s="27" t="str">
        <f>IF(A1393="","",E1393+9)</f>
        <v/>
      </c>
      <c r="M1393" s="10" t="str">
        <f>IF(B1393="","",_xlfn.XLOOKUP(H1393,'EV 업데이트'!C:C,'EV 업데이트'!G:G))</f>
        <v/>
      </c>
    </row>
    <row r="1394" spans="10:13">
      <c r="J1394" s="10" t="str">
        <f>IF(A1394="","",IFERROR(_xlfn.XLOOKUP(H1394,'EV 업데이트'!C:C,'EV 업데이트'!Y:Y),""))</f>
        <v/>
      </c>
      <c r="K1394" s="10" t="str">
        <f>IF(A1394="","",IFERROR(_xlfn.XLOOKUP(H1394,'EV 업데이트'!C:C,'EV 업데이트'!W:W),""))</f>
        <v/>
      </c>
      <c r="L1394" s="27" t="str">
        <f>IF(A1394="","",E1394+9)</f>
        <v/>
      </c>
      <c r="M1394" s="10" t="str">
        <f>IF(B1394="","",_xlfn.XLOOKUP(H1394,'EV 업데이트'!C:C,'EV 업데이트'!G:G))</f>
        <v/>
      </c>
    </row>
    <row r="1395" spans="10:13">
      <c r="J1395" s="10" t="str">
        <f>IF(A1395="","",IFERROR(_xlfn.XLOOKUP(H1395,'EV 업데이트'!C:C,'EV 업데이트'!Y:Y),""))</f>
        <v/>
      </c>
      <c r="K1395" s="10" t="str">
        <f>IF(A1395="","",IFERROR(_xlfn.XLOOKUP(H1395,'EV 업데이트'!C:C,'EV 업데이트'!W:W),""))</f>
        <v/>
      </c>
      <c r="L1395" s="27" t="str">
        <f>IF(A1395="","",E1395+9)</f>
        <v/>
      </c>
      <c r="M1395" s="10" t="str">
        <f>IF(B1395="","",_xlfn.XLOOKUP(H1395,'EV 업데이트'!C:C,'EV 업데이트'!G:G))</f>
        <v/>
      </c>
    </row>
    <row r="1396" spans="10:13">
      <c r="J1396" s="10" t="str">
        <f>IF(A1396="","",IFERROR(_xlfn.XLOOKUP(H1396,'EV 업데이트'!C:C,'EV 업데이트'!Y:Y),""))</f>
        <v/>
      </c>
      <c r="K1396" s="10" t="str">
        <f>IF(A1396="","",IFERROR(_xlfn.XLOOKUP(H1396,'EV 업데이트'!C:C,'EV 업데이트'!W:W),""))</f>
        <v/>
      </c>
      <c r="L1396" s="27" t="str">
        <f>IF(A1396="","",E1396+9)</f>
        <v/>
      </c>
      <c r="M1396" s="10" t="str">
        <f>IF(B1396="","",_xlfn.XLOOKUP(H1396,'EV 업데이트'!C:C,'EV 업데이트'!G:G))</f>
        <v/>
      </c>
    </row>
    <row r="1397" spans="10:13">
      <c r="J1397" s="10" t="str">
        <f>IF(A1397="","",IFERROR(_xlfn.XLOOKUP(H1397,'EV 업데이트'!C:C,'EV 업데이트'!Y:Y),""))</f>
        <v/>
      </c>
      <c r="K1397" s="10" t="str">
        <f>IF(A1397="","",IFERROR(_xlfn.XLOOKUP(H1397,'EV 업데이트'!C:C,'EV 업데이트'!W:W),""))</f>
        <v/>
      </c>
      <c r="L1397" s="27" t="str">
        <f>IF(A1397="","",E1397+9)</f>
        <v/>
      </c>
      <c r="M1397" s="10" t="str">
        <f>IF(B1397="","",_xlfn.XLOOKUP(H1397,'EV 업데이트'!C:C,'EV 업데이트'!G:G))</f>
        <v/>
      </c>
    </row>
    <row r="1398" spans="10:13">
      <c r="J1398" s="10" t="str">
        <f>IF(A1398="","",IFERROR(_xlfn.XLOOKUP(H1398,'EV 업데이트'!C:C,'EV 업데이트'!Y:Y),""))</f>
        <v/>
      </c>
      <c r="K1398" s="10" t="str">
        <f>IF(A1398="","",IFERROR(_xlfn.XLOOKUP(H1398,'EV 업데이트'!C:C,'EV 업데이트'!W:W),""))</f>
        <v/>
      </c>
      <c r="L1398" s="27" t="str">
        <f>IF(A1398="","",E1398+9)</f>
        <v/>
      </c>
      <c r="M1398" s="10" t="str">
        <f>IF(B1398="","",_xlfn.XLOOKUP(H1398,'EV 업데이트'!C:C,'EV 업데이트'!G:G))</f>
        <v/>
      </c>
    </row>
    <row r="1399" spans="10:13">
      <c r="J1399" s="10" t="str">
        <f>IF(A1399="","",IFERROR(_xlfn.XLOOKUP(H1399,'EV 업데이트'!C:C,'EV 업데이트'!Y:Y),""))</f>
        <v/>
      </c>
      <c r="K1399" s="10" t="str">
        <f>IF(A1399="","",IFERROR(_xlfn.XLOOKUP(H1399,'EV 업데이트'!C:C,'EV 업데이트'!W:W),""))</f>
        <v/>
      </c>
      <c r="L1399" s="27" t="str">
        <f>IF(A1399="","",E1399+9)</f>
        <v/>
      </c>
      <c r="M1399" s="10" t="str">
        <f>IF(B1399="","",_xlfn.XLOOKUP(H1399,'EV 업데이트'!C:C,'EV 업데이트'!G:G))</f>
        <v/>
      </c>
    </row>
    <row r="1400" spans="10:13">
      <c r="J1400" s="10" t="str">
        <f>IF(A1400="","",IFERROR(_xlfn.XLOOKUP(H1400,'EV 업데이트'!C:C,'EV 업데이트'!Y:Y),""))</f>
        <v/>
      </c>
      <c r="K1400" s="10" t="str">
        <f>IF(A1400="","",IFERROR(_xlfn.XLOOKUP(H1400,'EV 업데이트'!C:C,'EV 업데이트'!W:W),""))</f>
        <v/>
      </c>
      <c r="L1400" s="27" t="str">
        <f>IF(A1400="","",E1400+9)</f>
        <v/>
      </c>
      <c r="M1400" s="10" t="str">
        <f>IF(B1400="","",_xlfn.XLOOKUP(H1400,'EV 업데이트'!C:C,'EV 업데이트'!G:G))</f>
        <v/>
      </c>
    </row>
    <row r="1401" spans="10:13">
      <c r="J1401" s="10" t="str">
        <f>IF(A1401="","",IFERROR(_xlfn.XLOOKUP(H1401,'EV 업데이트'!C:C,'EV 업데이트'!Y:Y),""))</f>
        <v/>
      </c>
      <c r="K1401" s="10" t="str">
        <f>IF(A1401="","",IFERROR(_xlfn.XLOOKUP(H1401,'EV 업데이트'!C:C,'EV 업데이트'!W:W),""))</f>
        <v/>
      </c>
      <c r="L1401" s="27" t="str">
        <f>IF(A1401="","",E1401+9)</f>
        <v/>
      </c>
      <c r="M1401" s="10" t="str">
        <f>IF(B1401="","",_xlfn.XLOOKUP(H1401,'EV 업데이트'!C:C,'EV 업데이트'!G:G))</f>
        <v/>
      </c>
    </row>
    <row r="1402" spans="10:13">
      <c r="J1402" s="10" t="str">
        <f>IF(A1402="","",IFERROR(_xlfn.XLOOKUP(H1402,'EV 업데이트'!C:C,'EV 업데이트'!Y:Y),""))</f>
        <v/>
      </c>
      <c r="K1402" s="10" t="str">
        <f>IF(A1402="","",IFERROR(_xlfn.XLOOKUP(H1402,'EV 업데이트'!C:C,'EV 업데이트'!W:W),""))</f>
        <v/>
      </c>
      <c r="L1402" s="27" t="str">
        <f>IF(A1402="","",E1402+9)</f>
        <v/>
      </c>
      <c r="M1402" s="10" t="str">
        <f>IF(B1402="","",_xlfn.XLOOKUP(H1402,'EV 업데이트'!C:C,'EV 업데이트'!G:G))</f>
        <v/>
      </c>
    </row>
    <row r="1403" spans="10:13">
      <c r="J1403" s="10" t="str">
        <f>IF(A1403="","",IFERROR(_xlfn.XLOOKUP(H1403,'EV 업데이트'!C:C,'EV 업데이트'!Y:Y),""))</f>
        <v/>
      </c>
      <c r="K1403" s="10" t="str">
        <f>IF(A1403="","",IFERROR(_xlfn.XLOOKUP(H1403,'EV 업데이트'!C:C,'EV 업데이트'!W:W),""))</f>
        <v/>
      </c>
      <c r="L1403" s="27" t="str">
        <f>IF(A1403="","",E1403+9)</f>
        <v/>
      </c>
      <c r="M1403" s="10" t="str">
        <f>IF(B1403="","",_xlfn.XLOOKUP(H1403,'EV 업데이트'!C:C,'EV 업데이트'!G:G))</f>
        <v/>
      </c>
    </row>
    <row r="1404" spans="10:13">
      <c r="J1404" s="10" t="str">
        <f>IF(A1404="","",IFERROR(_xlfn.XLOOKUP(H1404,'EV 업데이트'!C:C,'EV 업데이트'!Y:Y),""))</f>
        <v/>
      </c>
      <c r="K1404" s="10" t="str">
        <f>IF(A1404="","",IFERROR(_xlfn.XLOOKUP(H1404,'EV 업데이트'!C:C,'EV 업데이트'!W:W),""))</f>
        <v/>
      </c>
      <c r="L1404" s="27" t="str">
        <f>IF(A1404="","",E1404+9)</f>
        <v/>
      </c>
      <c r="M1404" s="10" t="str">
        <f>IF(B1404="","",_xlfn.XLOOKUP(H1404,'EV 업데이트'!C:C,'EV 업데이트'!G:G))</f>
        <v/>
      </c>
    </row>
    <row r="1405" spans="10:13">
      <c r="J1405" s="10" t="str">
        <f>IF(A1405="","",IFERROR(_xlfn.XLOOKUP(H1405,'EV 업데이트'!C:C,'EV 업데이트'!Y:Y),""))</f>
        <v/>
      </c>
      <c r="K1405" s="10" t="str">
        <f>IF(A1405="","",IFERROR(_xlfn.XLOOKUP(H1405,'EV 업데이트'!C:C,'EV 업데이트'!W:W),""))</f>
        <v/>
      </c>
      <c r="L1405" s="27" t="str">
        <f>IF(A1405="","",E1405+9)</f>
        <v/>
      </c>
      <c r="M1405" s="10" t="str">
        <f>IF(B1405="","",_xlfn.XLOOKUP(H1405,'EV 업데이트'!C:C,'EV 업데이트'!G:G))</f>
        <v/>
      </c>
    </row>
    <row r="1406" spans="10:13">
      <c r="J1406" s="10" t="str">
        <f>IF(A1406="","",IFERROR(_xlfn.XLOOKUP(H1406,'EV 업데이트'!C:C,'EV 업데이트'!Y:Y),""))</f>
        <v/>
      </c>
      <c r="K1406" s="10" t="str">
        <f>IF(A1406="","",IFERROR(_xlfn.XLOOKUP(H1406,'EV 업데이트'!C:C,'EV 업데이트'!W:W),""))</f>
        <v/>
      </c>
      <c r="L1406" s="27" t="str">
        <f>IF(A1406="","",E1406+9)</f>
        <v/>
      </c>
      <c r="M1406" s="10" t="str">
        <f>IF(B1406="","",_xlfn.XLOOKUP(H1406,'EV 업데이트'!C:C,'EV 업데이트'!G:G))</f>
        <v/>
      </c>
    </row>
    <row r="1407" spans="10:13">
      <c r="J1407" s="10" t="str">
        <f>IF(A1407="","",IFERROR(_xlfn.XLOOKUP(H1407,'EV 업데이트'!C:C,'EV 업데이트'!Y:Y),""))</f>
        <v/>
      </c>
      <c r="K1407" s="10" t="str">
        <f>IF(A1407="","",IFERROR(_xlfn.XLOOKUP(H1407,'EV 업데이트'!C:C,'EV 업데이트'!W:W),""))</f>
        <v/>
      </c>
      <c r="L1407" s="27" t="str">
        <f>IF(A1407="","",E1407+9)</f>
        <v/>
      </c>
      <c r="M1407" s="10" t="str">
        <f>IF(B1407="","",_xlfn.XLOOKUP(H1407,'EV 업데이트'!C:C,'EV 업데이트'!G:G))</f>
        <v/>
      </c>
    </row>
    <row r="1408" spans="10:13">
      <c r="J1408" s="10" t="str">
        <f>IF(A1408="","",IFERROR(_xlfn.XLOOKUP(H1408,'EV 업데이트'!C:C,'EV 업데이트'!Y:Y),""))</f>
        <v/>
      </c>
      <c r="K1408" s="10" t="str">
        <f>IF(A1408="","",IFERROR(_xlfn.XLOOKUP(H1408,'EV 업데이트'!C:C,'EV 업데이트'!W:W),""))</f>
        <v/>
      </c>
      <c r="L1408" s="27" t="str">
        <f>IF(A1408="","",E1408+9)</f>
        <v/>
      </c>
      <c r="M1408" s="10" t="str">
        <f>IF(B1408="","",_xlfn.XLOOKUP(H1408,'EV 업데이트'!C:C,'EV 업데이트'!G:G))</f>
        <v/>
      </c>
    </row>
    <row r="1409" spans="10:13">
      <c r="J1409" s="10" t="str">
        <f>IF(A1409="","",IFERROR(_xlfn.XLOOKUP(H1409,'EV 업데이트'!C:C,'EV 업데이트'!Y:Y),""))</f>
        <v/>
      </c>
      <c r="K1409" s="10" t="str">
        <f>IF(A1409="","",IFERROR(_xlfn.XLOOKUP(H1409,'EV 업데이트'!C:C,'EV 업데이트'!W:W),""))</f>
        <v/>
      </c>
      <c r="L1409" s="27" t="str">
        <f>IF(A1409="","",E1409+9)</f>
        <v/>
      </c>
      <c r="M1409" s="10" t="str">
        <f>IF(B1409="","",_xlfn.XLOOKUP(H1409,'EV 업데이트'!C:C,'EV 업데이트'!G:G))</f>
        <v/>
      </c>
    </row>
    <row r="1410" spans="10:13">
      <c r="J1410" s="10" t="str">
        <f>IF(A1410="","",IFERROR(_xlfn.XLOOKUP(H1410,'EV 업데이트'!C:C,'EV 업데이트'!Y:Y),""))</f>
        <v/>
      </c>
      <c r="K1410" s="10" t="str">
        <f>IF(A1410="","",IFERROR(_xlfn.XLOOKUP(H1410,'EV 업데이트'!C:C,'EV 업데이트'!W:W),""))</f>
        <v/>
      </c>
      <c r="L1410" s="27" t="str">
        <f>IF(A1410="","",E1410+9)</f>
        <v/>
      </c>
      <c r="M1410" s="10" t="str">
        <f>IF(B1410="","",_xlfn.XLOOKUP(H1410,'EV 업데이트'!C:C,'EV 업데이트'!G:G))</f>
        <v/>
      </c>
    </row>
    <row r="1411" spans="10:13">
      <c r="J1411" s="10" t="str">
        <f>IF(A1411="","",IFERROR(_xlfn.XLOOKUP(H1411,'EV 업데이트'!C:C,'EV 업데이트'!Y:Y),""))</f>
        <v/>
      </c>
      <c r="K1411" s="10" t="str">
        <f>IF(A1411="","",IFERROR(_xlfn.XLOOKUP(H1411,'EV 업데이트'!C:C,'EV 업데이트'!W:W),""))</f>
        <v/>
      </c>
      <c r="L1411" s="27" t="str">
        <f>IF(A1411="","",E1411+9)</f>
        <v/>
      </c>
      <c r="M1411" s="10" t="str">
        <f>IF(B1411="","",_xlfn.XLOOKUP(H1411,'EV 업데이트'!C:C,'EV 업데이트'!G:G))</f>
        <v/>
      </c>
    </row>
    <row r="1412" spans="10:13">
      <c r="J1412" s="10" t="str">
        <f>IF(A1412="","",IFERROR(_xlfn.XLOOKUP(H1412,'EV 업데이트'!C:C,'EV 업데이트'!Y:Y),""))</f>
        <v/>
      </c>
      <c r="K1412" s="10" t="str">
        <f>IF(A1412="","",IFERROR(_xlfn.XLOOKUP(H1412,'EV 업데이트'!C:C,'EV 업데이트'!W:W),""))</f>
        <v/>
      </c>
      <c r="L1412" s="27" t="str">
        <f>IF(A1412="","",E1412+9)</f>
        <v/>
      </c>
      <c r="M1412" s="10" t="str">
        <f>IF(B1412="","",_xlfn.XLOOKUP(H1412,'EV 업데이트'!C:C,'EV 업데이트'!G:G))</f>
        <v/>
      </c>
    </row>
    <row r="1413" spans="10:13">
      <c r="J1413" s="10" t="str">
        <f>IF(A1413="","",IFERROR(_xlfn.XLOOKUP(H1413,'EV 업데이트'!C:C,'EV 업데이트'!Y:Y),""))</f>
        <v/>
      </c>
      <c r="K1413" s="10" t="str">
        <f>IF(A1413="","",IFERROR(_xlfn.XLOOKUP(H1413,'EV 업데이트'!C:C,'EV 업데이트'!W:W),""))</f>
        <v/>
      </c>
      <c r="L1413" s="27" t="str">
        <f>IF(A1413="","",E1413+9)</f>
        <v/>
      </c>
      <c r="M1413" s="10" t="str">
        <f>IF(B1413="","",_xlfn.XLOOKUP(H1413,'EV 업데이트'!C:C,'EV 업데이트'!G:G))</f>
        <v/>
      </c>
    </row>
    <row r="1414" spans="10:13">
      <c r="J1414" s="10" t="str">
        <f>IF(A1414="","",IFERROR(_xlfn.XLOOKUP(H1414,'EV 업데이트'!C:C,'EV 업데이트'!Y:Y),""))</f>
        <v/>
      </c>
      <c r="K1414" s="10" t="str">
        <f>IF(A1414="","",IFERROR(_xlfn.XLOOKUP(H1414,'EV 업데이트'!C:C,'EV 업데이트'!W:W),""))</f>
        <v/>
      </c>
      <c r="L1414" s="27" t="str">
        <f>IF(A1414="","",E1414+9)</f>
        <v/>
      </c>
      <c r="M1414" s="10" t="str">
        <f>IF(B1414="","",_xlfn.XLOOKUP(H1414,'EV 업데이트'!C:C,'EV 업데이트'!G:G))</f>
        <v/>
      </c>
    </row>
    <row r="1415" spans="10:13">
      <c r="J1415" s="10" t="str">
        <f>IF(A1415="","",IFERROR(_xlfn.XLOOKUP(H1415,'EV 업데이트'!C:C,'EV 업데이트'!Y:Y),""))</f>
        <v/>
      </c>
      <c r="K1415" s="10" t="str">
        <f>IF(A1415="","",IFERROR(_xlfn.XLOOKUP(H1415,'EV 업데이트'!C:C,'EV 업데이트'!W:W),""))</f>
        <v/>
      </c>
      <c r="L1415" s="27" t="str">
        <f>IF(A1415="","",E1415+9)</f>
        <v/>
      </c>
      <c r="M1415" s="10" t="str">
        <f>IF(B1415="","",_xlfn.XLOOKUP(H1415,'EV 업데이트'!C:C,'EV 업데이트'!G:G))</f>
        <v/>
      </c>
    </row>
    <row r="1416" spans="10:13">
      <c r="J1416" s="10" t="str">
        <f>IF(A1416="","",IFERROR(_xlfn.XLOOKUP(H1416,'EV 업데이트'!C:C,'EV 업데이트'!Y:Y),""))</f>
        <v/>
      </c>
      <c r="K1416" s="10" t="str">
        <f>IF(A1416="","",IFERROR(_xlfn.XLOOKUP(H1416,'EV 업데이트'!C:C,'EV 업데이트'!W:W),""))</f>
        <v/>
      </c>
      <c r="L1416" s="27" t="str">
        <f>IF(A1416="","",E1416+9)</f>
        <v/>
      </c>
      <c r="M1416" s="10" t="str">
        <f>IF(B1416="","",_xlfn.XLOOKUP(H1416,'EV 업데이트'!C:C,'EV 업데이트'!G:G))</f>
        <v/>
      </c>
    </row>
    <row r="1417" spans="10:13">
      <c r="J1417" s="10" t="str">
        <f>IF(A1417="","",IFERROR(_xlfn.XLOOKUP(H1417,'EV 업데이트'!C:C,'EV 업데이트'!Y:Y),""))</f>
        <v/>
      </c>
      <c r="K1417" s="10" t="str">
        <f>IF(A1417="","",IFERROR(_xlfn.XLOOKUP(H1417,'EV 업데이트'!C:C,'EV 업데이트'!W:W),""))</f>
        <v/>
      </c>
      <c r="L1417" s="27" t="str">
        <f>IF(A1417="","",E1417+9)</f>
        <v/>
      </c>
      <c r="M1417" s="10" t="str">
        <f>IF(B1417="","",_xlfn.XLOOKUP(H1417,'EV 업데이트'!C:C,'EV 업데이트'!G:G))</f>
        <v/>
      </c>
    </row>
  </sheetData>
  <autoFilter ref="A2:O1417" xr:uid="{C4204B39-9CB0-4CF8-A423-D5E07877DFB0}">
    <filterColumn colId="12">
      <filters blank="1">
        <filter val="신청승인(지원확정)"/>
      </filters>
    </filterColumn>
    <sortState xmlns:xlrd2="http://schemas.microsoft.com/office/spreadsheetml/2017/richdata2" ref="A3:O1417">
      <sortCondition ref="H2"/>
    </sortState>
  </autoFilter>
  <mergeCells count="1">
    <mergeCell ref="C1:G1"/>
  </mergeCells>
  <conditionalFormatting sqref="H1:H1048576">
    <cfRule type="duplicat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24DD7-AD7D-45C4-ABA0-B1147165B861}">
  <dimension ref="A1:BR244"/>
  <sheetViews>
    <sheetView workbookViewId="0">
      <selection activeCell="A2" sqref="A2"/>
    </sheetView>
  </sheetViews>
  <sheetFormatPr defaultRowHeight="16.5"/>
  <cols>
    <col min="4" max="4" width="11.875" customWidth="1"/>
    <col min="8" max="9" width="9.75" bestFit="1" customWidth="1"/>
    <col min="10" max="10" width="10.5" bestFit="1" customWidth="1"/>
    <col min="11" max="11" width="9.75" bestFit="1" customWidth="1"/>
    <col min="13" max="14" width="9.75" bestFit="1" customWidth="1"/>
    <col min="15" max="15" width="15" bestFit="1" customWidth="1"/>
    <col min="16" max="16" width="10.5" bestFit="1" customWidth="1"/>
    <col min="19" max="19" width="10.5" bestFit="1" customWidth="1"/>
    <col min="29" max="29" width="10.5" bestFit="1" customWidth="1"/>
    <col min="40" max="40" width="10.125" bestFit="1" customWidth="1"/>
    <col min="46" max="46" width="11.125" bestFit="1" customWidth="1"/>
    <col min="60" max="60" width="14.75" bestFit="1" customWidth="1"/>
    <col min="64" max="64" width="11.125" bestFit="1" customWidth="1"/>
    <col min="70" max="70" width="35.875" bestFit="1" customWidth="1"/>
  </cols>
  <sheetData>
    <row r="1" spans="1:70">
      <c r="A1" s="48" t="s">
        <v>3773</v>
      </c>
      <c r="B1" s="49" t="s">
        <v>3774</v>
      </c>
      <c r="C1" s="49" t="s">
        <v>3775</v>
      </c>
      <c r="D1" s="49" t="s">
        <v>3776</v>
      </c>
      <c r="E1" s="49" t="s">
        <v>3777</v>
      </c>
      <c r="F1" s="49" t="s">
        <v>3778</v>
      </c>
      <c r="G1" s="49" t="s">
        <v>240</v>
      </c>
      <c r="H1" s="49" t="s">
        <v>3779</v>
      </c>
      <c r="I1" s="49" t="s">
        <v>228</v>
      </c>
      <c r="J1" s="49" t="s">
        <v>3780</v>
      </c>
      <c r="K1" s="49" t="s">
        <v>3781</v>
      </c>
      <c r="L1" s="49" t="s">
        <v>3782</v>
      </c>
      <c r="M1" s="49" t="s">
        <v>3783</v>
      </c>
      <c r="N1" s="49" t="s">
        <v>3784</v>
      </c>
      <c r="O1" s="49" t="s">
        <v>3785</v>
      </c>
      <c r="P1" s="49" t="s">
        <v>3786</v>
      </c>
      <c r="Q1" s="49" t="s">
        <v>3787</v>
      </c>
      <c r="R1" s="49" t="s">
        <v>3788</v>
      </c>
      <c r="S1" s="49" t="s">
        <v>3789</v>
      </c>
      <c r="T1" s="49" t="s">
        <v>3790</v>
      </c>
      <c r="U1" s="49" t="s">
        <v>3791</v>
      </c>
      <c r="V1" s="49" t="s">
        <v>3792</v>
      </c>
      <c r="W1" s="49" t="s">
        <v>580</v>
      </c>
      <c r="X1" s="49" t="s">
        <v>3793</v>
      </c>
      <c r="Y1" s="49" t="s">
        <v>6</v>
      </c>
      <c r="Z1" s="49" t="s">
        <v>3794</v>
      </c>
      <c r="AA1" s="49" t="s">
        <v>3795</v>
      </c>
      <c r="AB1" s="49" t="s">
        <v>3796</v>
      </c>
      <c r="AC1" s="49" t="s">
        <v>3797</v>
      </c>
      <c r="AD1" s="49" t="s">
        <v>3798</v>
      </c>
      <c r="AE1" s="49" t="s">
        <v>3799</v>
      </c>
      <c r="AF1" s="49" t="s">
        <v>3800</v>
      </c>
      <c r="AG1" s="49" t="s">
        <v>43</v>
      </c>
      <c r="AH1" s="49" t="s">
        <v>47</v>
      </c>
      <c r="AI1" s="49" t="s">
        <v>3801</v>
      </c>
      <c r="AJ1" s="49" t="s">
        <v>3802</v>
      </c>
      <c r="AK1" s="49" t="s">
        <v>3803</v>
      </c>
      <c r="AL1" s="49" t="s">
        <v>574</v>
      </c>
      <c r="AM1" s="49" t="s">
        <v>575</v>
      </c>
      <c r="AN1" s="49" t="s">
        <v>3804</v>
      </c>
      <c r="AO1" s="49" t="s">
        <v>3805</v>
      </c>
      <c r="AP1" s="49" t="s">
        <v>3806</v>
      </c>
      <c r="AQ1" s="49" t="s">
        <v>3807</v>
      </c>
      <c r="AR1" s="49" t="s">
        <v>3808</v>
      </c>
      <c r="AS1" s="49" t="s">
        <v>3809</v>
      </c>
      <c r="AT1" s="49" t="s">
        <v>25</v>
      </c>
      <c r="AU1" s="49" t="s">
        <v>3810</v>
      </c>
      <c r="AV1" s="49" t="s">
        <v>3811</v>
      </c>
      <c r="AW1" s="49" t="s">
        <v>3812</v>
      </c>
      <c r="AX1" s="49" t="s">
        <v>3813</v>
      </c>
      <c r="AY1" s="49" t="s">
        <v>3814</v>
      </c>
      <c r="AZ1" s="49" t="s">
        <v>3815</v>
      </c>
      <c r="BA1" s="49" t="s">
        <v>3816</v>
      </c>
      <c r="BB1" s="49" t="s">
        <v>3817</v>
      </c>
      <c r="BC1" s="49" t="s">
        <v>3818</v>
      </c>
      <c r="BD1" s="49" t="s">
        <v>3819</v>
      </c>
      <c r="BE1" s="49" t="s">
        <v>3820</v>
      </c>
      <c r="BF1" s="49" t="s">
        <v>3821</v>
      </c>
      <c r="BG1" s="49" t="s">
        <v>3822</v>
      </c>
      <c r="BH1" s="49" t="s">
        <v>241</v>
      </c>
      <c r="BI1" s="49" t="s">
        <v>3823</v>
      </c>
      <c r="BJ1" s="49" t="s">
        <v>3824</v>
      </c>
      <c r="BK1" s="49" t="s">
        <v>3825</v>
      </c>
      <c r="BL1" s="49" t="s">
        <v>3826</v>
      </c>
      <c r="BM1" s="49" t="s">
        <v>3827</v>
      </c>
      <c r="BN1" s="49" t="s">
        <v>3828</v>
      </c>
      <c r="BO1" s="49" t="s">
        <v>3829</v>
      </c>
      <c r="BP1" s="49" t="s">
        <v>3830</v>
      </c>
      <c r="BQ1" s="49" t="s">
        <v>3831</v>
      </c>
      <c r="BR1" s="49" t="s">
        <v>3832</v>
      </c>
    </row>
    <row r="2" spans="1:70">
      <c r="A2" s="65" t="s">
        <v>3833</v>
      </c>
      <c r="B2" s="66" t="s">
        <v>3834</v>
      </c>
      <c r="C2" s="66">
        <v>11817</v>
      </c>
      <c r="D2" s="66" t="s">
        <v>3835</v>
      </c>
      <c r="E2" s="66">
        <v>11478</v>
      </c>
      <c r="F2" s="66" t="s">
        <v>3836</v>
      </c>
      <c r="G2" s="66" t="s">
        <v>3837</v>
      </c>
      <c r="H2" s="67">
        <v>45861</v>
      </c>
      <c r="I2" s="67">
        <v>45855</v>
      </c>
      <c r="J2" s="67">
        <v>45862</v>
      </c>
      <c r="K2" s="66" t="s">
        <v>3835</v>
      </c>
      <c r="L2" s="66" t="s">
        <v>3835</v>
      </c>
      <c r="M2" s="67">
        <v>45862</v>
      </c>
      <c r="N2" s="67">
        <v>45924</v>
      </c>
      <c r="O2" s="66" t="s">
        <v>3835</v>
      </c>
      <c r="P2" s="67">
        <v>45934</v>
      </c>
      <c r="Q2" s="66" t="s">
        <v>3835</v>
      </c>
      <c r="R2" s="66" t="s">
        <v>3835</v>
      </c>
      <c r="S2" s="67">
        <v>45866</v>
      </c>
      <c r="T2" s="66" t="s">
        <v>3838</v>
      </c>
      <c r="U2" s="66" t="s">
        <v>3839</v>
      </c>
      <c r="V2" s="66">
        <v>2025</v>
      </c>
      <c r="W2" s="66" t="s">
        <v>3840</v>
      </c>
      <c r="X2" s="66">
        <v>1</v>
      </c>
      <c r="Y2" s="66" t="s">
        <v>14</v>
      </c>
      <c r="Z2" s="66" t="s">
        <v>24</v>
      </c>
      <c r="AA2" s="66" t="s">
        <v>3835</v>
      </c>
      <c r="AB2" s="66" t="s">
        <v>30</v>
      </c>
      <c r="AC2" s="66" t="s">
        <v>3835</v>
      </c>
      <c r="AD2" s="66" t="s">
        <v>3841</v>
      </c>
      <c r="AE2" s="66">
        <v>21558</v>
      </c>
      <c r="AF2" s="66" t="s">
        <v>41</v>
      </c>
      <c r="AG2" s="66" t="s">
        <v>45</v>
      </c>
      <c r="AH2" s="66" t="s">
        <v>49</v>
      </c>
      <c r="AI2" s="66">
        <v>246</v>
      </c>
      <c r="AJ2" s="66">
        <v>0</v>
      </c>
      <c r="AK2" s="66">
        <v>0</v>
      </c>
      <c r="AL2" s="68" t="s">
        <v>3835</v>
      </c>
      <c r="AM2" s="68" t="s">
        <v>3835</v>
      </c>
      <c r="AN2" s="68" t="s">
        <v>3835</v>
      </c>
      <c r="AO2" s="68" t="s">
        <v>3835</v>
      </c>
      <c r="AP2" s="68" t="s">
        <v>3835</v>
      </c>
      <c r="AQ2" s="68" t="s">
        <v>3835</v>
      </c>
      <c r="AR2" s="66" t="s">
        <v>567</v>
      </c>
      <c r="AS2" s="66" t="s">
        <v>3842</v>
      </c>
      <c r="AT2" s="66" t="s">
        <v>21</v>
      </c>
      <c r="AU2" s="66" t="s">
        <v>247</v>
      </c>
      <c r="AV2" s="66" t="s">
        <v>3843</v>
      </c>
      <c r="AW2" s="66" t="s">
        <v>3844</v>
      </c>
      <c r="AX2" s="66" t="s">
        <v>3844</v>
      </c>
      <c r="AY2" s="66" t="s">
        <v>3835</v>
      </c>
      <c r="AZ2" s="66" t="s">
        <v>3835</v>
      </c>
      <c r="BA2" s="68" t="s">
        <v>3835</v>
      </c>
      <c r="BB2" s="68" t="s">
        <v>3835</v>
      </c>
      <c r="BC2" s="68" t="s">
        <v>3844</v>
      </c>
      <c r="BD2" s="68" t="s">
        <v>3835</v>
      </c>
      <c r="BE2" s="68" t="s">
        <v>3844</v>
      </c>
      <c r="BF2" s="68" t="s">
        <v>3835</v>
      </c>
      <c r="BG2" s="68" t="s">
        <v>3835</v>
      </c>
      <c r="BH2" s="68" t="s">
        <v>3845</v>
      </c>
      <c r="BI2" s="68" t="s">
        <v>3835</v>
      </c>
      <c r="BJ2" s="68" t="s">
        <v>3835</v>
      </c>
      <c r="BK2" s="68" t="s">
        <v>3835</v>
      </c>
      <c r="BL2" s="68" t="s">
        <v>3846</v>
      </c>
      <c r="BM2" s="66" t="s">
        <v>3844</v>
      </c>
      <c r="BN2" s="66" t="s">
        <v>3844</v>
      </c>
      <c r="BO2" s="66" t="s">
        <v>3844</v>
      </c>
      <c r="BP2" s="66" t="s">
        <v>3847</v>
      </c>
      <c r="BQ2" s="66" t="s">
        <v>3847</v>
      </c>
      <c r="BR2" s="66" t="s">
        <v>3844</v>
      </c>
    </row>
    <row r="3" spans="1:70">
      <c r="A3" s="69" t="s">
        <v>3833</v>
      </c>
      <c r="B3" s="70" t="s">
        <v>3834</v>
      </c>
      <c r="C3" s="70">
        <v>11815</v>
      </c>
      <c r="D3" s="70" t="s">
        <v>3835</v>
      </c>
      <c r="E3" s="70">
        <v>11476</v>
      </c>
      <c r="F3" s="70" t="s">
        <v>3836</v>
      </c>
      <c r="G3" s="70" t="s">
        <v>3837</v>
      </c>
      <c r="H3" s="71">
        <v>45861</v>
      </c>
      <c r="I3" s="71">
        <v>45855</v>
      </c>
      <c r="J3" s="71">
        <v>45862</v>
      </c>
      <c r="K3" s="70" t="s">
        <v>3835</v>
      </c>
      <c r="L3" s="70" t="s">
        <v>3835</v>
      </c>
      <c r="M3" s="71">
        <v>45862</v>
      </c>
      <c r="N3" s="71">
        <v>45924</v>
      </c>
      <c r="O3" s="70" t="s">
        <v>3835</v>
      </c>
      <c r="P3" s="71">
        <v>45934</v>
      </c>
      <c r="Q3" s="70" t="s">
        <v>3835</v>
      </c>
      <c r="R3" s="70" t="s">
        <v>3835</v>
      </c>
      <c r="S3" s="71">
        <v>45866</v>
      </c>
      <c r="T3" s="70" t="s">
        <v>3838</v>
      </c>
      <c r="U3" s="70" t="s">
        <v>3839</v>
      </c>
      <c r="V3" s="70">
        <v>2025</v>
      </c>
      <c r="W3" s="70" t="s">
        <v>3840</v>
      </c>
      <c r="X3" s="70">
        <v>29</v>
      </c>
      <c r="Y3" s="70" t="s">
        <v>14</v>
      </c>
      <c r="Z3" s="70" t="s">
        <v>24</v>
      </c>
      <c r="AA3" s="70" t="s">
        <v>3835</v>
      </c>
      <c r="AB3" s="70" t="s">
        <v>30</v>
      </c>
      <c r="AC3" s="70" t="s">
        <v>3835</v>
      </c>
      <c r="AD3" s="70" t="s">
        <v>3848</v>
      </c>
      <c r="AE3" s="70">
        <v>51504</v>
      </c>
      <c r="AF3" s="70" t="s">
        <v>41</v>
      </c>
      <c r="AG3" s="70" t="s">
        <v>45</v>
      </c>
      <c r="AH3" s="70" t="s">
        <v>49</v>
      </c>
      <c r="AI3" s="72">
        <v>7134</v>
      </c>
      <c r="AJ3" s="70">
        <v>0</v>
      </c>
      <c r="AK3" s="70">
        <v>0</v>
      </c>
      <c r="AL3" s="73" t="s">
        <v>3835</v>
      </c>
      <c r="AM3" s="73" t="s">
        <v>3835</v>
      </c>
      <c r="AN3" s="73" t="s">
        <v>3835</v>
      </c>
      <c r="AO3" s="73" t="s">
        <v>3835</v>
      </c>
      <c r="AP3" s="73" t="s">
        <v>3835</v>
      </c>
      <c r="AQ3" s="73" t="s">
        <v>3835</v>
      </c>
      <c r="AR3" s="70" t="s">
        <v>566</v>
      </c>
      <c r="AS3" s="70" t="s">
        <v>3842</v>
      </c>
      <c r="AT3" s="70" t="s">
        <v>21</v>
      </c>
      <c r="AU3" s="70" t="s">
        <v>247</v>
      </c>
      <c r="AV3" s="70" t="s">
        <v>3843</v>
      </c>
      <c r="AW3" s="70" t="s">
        <v>3844</v>
      </c>
      <c r="AX3" s="70" t="s">
        <v>3844</v>
      </c>
      <c r="AY3" s="70" t="s">
        <v>3835</v>
      </c>
      <c r="AZ3" s="70" t="s">
        <v>3835</v>
      </c>
      <c r="BA3" s="73" t="s">
        <v>3835</v>
      </c>
      <c r="BB3" s="73" t="s">
        <v>3835</v>
      </c>
      <c r="BC3" s="73" t="s">
        <v>3844</v>
      </c>
      <c r="BD3" s="73" t="s">
        <v>3835</v>
      </c>
      <c r="BE3" s="73" t="s">
        <v>3844</v>
      </c>
      <c r="BF3" s="73" t="s">
        <v>3835</v>
      </c>
      <c r="BG3" s="73" t="s">
        <v>3835</v>
      </c>
      <c r="BH3" s="73" t="s">
        <v>3849</v>
      </c>
      <c r="BI3" s="73" t="s">
        <v>3835</v>
      </c>
      <c r="BJ3" s="73" t="s">
        <v>3835</v>
      </c>
      <c r="BK3" s="73" t="s">
        <v>3835</v>
      </c>
      <c r="BL3" s="73" t="s">
        <v>3846</v>
      </c>
      <c r="BM3" s="70" t="s">
        <v>3844</v>
      </c>
      <c r="BN3" s="70" t="s">
        <v>3844</v>
      </c>
      <c r="BO3" s="70" t="s">
        <v>3844</v>
      </c>
      <c r="BP3" s="70" t="s">
        <v>3847</v>
      </c>
      <c r="BQ3" s="70" t="s">
        <v>3847</v>
      </c>
      <c r="BR3" s="70" t="s">
        <v>3844</v>
      </c>
    </row>
    <row r="4" spans="1:70">
      <c r="A4" s="69" t="s">
        <v>3833</v>
      </c>
      <c r="B4" s="70" t="s">
        <v>3834</v>
      </c>
      <c r="C4" s="70">
        <v>11701</v>
      </c>
      <c r="D4" s="70" t="s">
        <v>3835</v>
      </c>
      <c r="E4" s="70">
        <v>11342</v>
      </c>
      <c r="F4" s="70" t="s">
        <v>3836</v>
      </c>
      <c r="G4" s="70" t="s">
        <v>3837</v>
      </c>
      <c r="H4" s="71">
        <v>45860</v>
      </c>
      <c r="I4" s="71">
        <v>45853</v>
      </c>
      <c r="J4" s="71">
        <v>45860</v>
      </c>
      <c r="K4" s="70" t="s">
        <v>3835</v>
      </c>
      <c r="L4" s="70" t="s">
        <v>3835</v>
      </c>
      <c r="M4" s="71">
        <v>45860</v>
      </c>
      <c r="N4" s="71">
        <v>45922</v>
      </c>
      <c r="O4" s="70" t="s">
        <v>3835</v>
      </c>
      <c r="P4" s="71">
        <v>45932</v>
      </c>
      <c r="Q4" s="70" t="s">
        <v>3835</v>
      </c>
      <c r="R4" s="70" t="s">
        <v>3835</v>
      </c>
      <c r="S4" s="71">
        <v>45866</v>
      </c>
      <c r="T4" s="70" t="s">
        <v>3838</v>
      </c>
      <c r="U4" s="70" t="s">
        <v>3839</v>
      </c>
      <c r="V4" s="70">
        <v>2025</v>
      </c>
      <c r="W4" s="70" t="s">
        <v>3850</v>
      </c>
      <c r="X4" s="70">
        <v>1</v>
      </c>
      <c r="Y4" s="70" t="s">
        <v>10</v>
      </c>
      <c r="Z4" s="70" t="s">
        <v>55</v>
      </c>
      <c r="AA4" s="70" t="s">
        <v>3835</v>
      </c>
      <c r="AB4" s="70" t="s">
        <v>58</v>
      </c>
      <c r="AC4" s="70" t="s">
        <v>3835</v>
      </c>
      <c r="AD4" s="70" t="s">
        <v>3851</v>
      </c>
      <c r="AE4" s="70">
        <v>21060</v>
      </c>
      <c r="AF4" s="70" t="s">
        <v>67</v>
      </c>
      <c r="AG4" s="70" t="s">
        <v>67</v>
      </c>
      <c r="AH4" s="70" t="s">
        <v>74</v>
      </c>
      <c r="AI4" s="70">
        <v>271</v>
      </c>
      <c r="AJ4" s="70">
        <v>0</v>
      </c>
      <c r="AK4" s="70">
        <v>0</v>
      </c>
      <c r="AL4" s="73" t="s">
        <v>3835</v>
      </c>
      <c r="AM4" s="73" t="s">
        <v>3835</v>
      </c>
      <c r="AN4" s="73" t="s">
        <v>3835</v>
      </c>
      <c r="AO4" s="73" t="s">
        <v>3835</v>
      </c>
      <c r="AP4" s="73" t="s">
        <v>3835</v>
      </c>
      <c r="AQ4" s="73" t="s">
        <v>3835</v>
      </c>
      <c r="AR4" s="70" t="s">
        <v>564</v>
      </c>
      <c r="AS4" s="70" t="s">
        <v>3842</v>
      </c>
      <c r="AT4" s="70" t="s">
        <v>21</v>
      </c>
      <c r="AU4" s="70" t="s">
        <v>560</v>
      </c>
      <c r="AV4" s="70" t="s">
        <v>3852</v>
      </c>
      <c r="AW4" s="70" t="s">
        <v>3844</v>
      </c>
      <c r="AX4" s="70" t="s">
        <v>3844</v>
      </c>
      <c r="AY4" s="70" t="s">
        <v>3835</v>
      </c>
      <c r="AZ4" s="70" t="s">
        <v>3835</v>
      </c>
      <c r="BA4" s="73" t="s">
        <v>3835</v>
      </c>
      <c r="BB4" s="73" t="s">
        <v>3835</v>
      </c>
      <c r="BC4" s="73" t="s">
        <v>3844</v>
      </c>
      <c r="BD4" s="73" t="s">
        <v>3835</v>
      </c>
      <c r="BE4" s="73" t="s">
        <v>3844</v>
      </c>
      <c r="BF4" s="73" t="s">
        <v>3835</v>
      </c>
      <c r="BG4" s="73" t="s">
        <v>3835</v>
      </c>
      <c r="BH4" s="73" t="s">
        <v>3853</v>
      </c>
      <c r="BI4" s="73" t="s">
        <v>3854</v>
      </c>
      <c r="BJ4" s="74">
        <v>29685</v>
      </c>
      <c r="BK4" s="73" t="s">
        <v>3835</v>
      </c>
      <c r="BL4" s="73" t="s">
        <v>3846</v>
      </c>
      <c r="BM4" s="70" t="s">
        <v>3844</v>
      </c>
      <c r="BN4" s="70" t="s">
        <v>3844</v>
      </c>
      <c r="BO4" s="70" t="s">
        <v>3844</v>
      </c>
      <c r="BP4" s="70" t="s">
        <v>3847</v>
      </c>
      <c r="BQ4" s="70" t="s">
        <v>3844</v>
      </c>
      <c r="BR4" s="70" t="s">
        <v>3844</v>
      </c>
    </row>
    <row r="5" spans="1:70">
      <c r="A5" s="69" t="s">
        <v>3833</v>
      </c>
      <c r="B5" s="70" t="s">
        <v>3834</v>
      </c>
      <c r="C5" s="70">
        <v>11697</v>
      </c>
      <c r="D5" s="70" t="s">
        <v>3835</v>
      </c>
      <c r="E5" s="70">
        <v>11339</v>
      </c>
      <c r="F5" s="70" t="s">
        <v>3836</v>
      </c>
      <c r="G5" s="70" t="s">
        <v>3837</v>
      </c>
      <c r="H5" s="71">
        <v>45860</v>
      </c>
      <c r="I5" s="71">
        <v>45853</v>
      </c>
      <c r="J5" s="71">
        <v>45860</v>
      </c>
      <c r="K5" s="70" t="s">
        <v>3835</v>
      </c>
      <c r="L5" s="70" t="s">
        <v>3835</v>
      </c>
      <c r="M5" s="71">
        <v>45860</v>
      </c>
      <c r="N5" s="71">
        <v>45922</v>
      </c>
      <c r="O5" s="70" t="s">
        <v>3835</v>
      </c>
      <c r="P5" s="71">
        <v>45932</v>
      </c>
      <c r="Q5" s="70" t="s">
        <v>3835</v>
      </c>
      <c r="R5" s="70" t="s">
        <v>3835</v>
      </c>
      <c r="S5" s="71">
        <v>45866</v>
      </c>
      <c r="T5" s="70" t="s">
        <v>3838</v>
      </c>
      <c r="U5" s="70" t="s">
        <v>3839</v>
      </c>
      <c r="V5" s="70">
        <v>2025</v>
      </c>
      <c r="W5" s="70" t="s">
        <v>3850</v>
      </c>
      <c r="X5" s="70">
        <v>2</v>
      </c>
      <c r="Y5" s="70" t="s">
        <v>10</v>
      </c>
      <c r="Z5" s="70" t="s">
        <v>55</v>
      </c>
      <c r="AA5" s="70" t="s">
        <v>3835</v>
      </c>
      <c r="AB5" s="70" t="s">
        <v>58</v>
      </c>
      <c r="AC5" s="70" t="s">
        <v>3835</v>
      </c>
      <c r="AD5" s="70" t="s">
        <v>3851</v>
      </c>
      <c r="AE5" s="70">
        <v>21060</v>
      </c>
      <c r="AF5" s="70" t="s">
        <v>67</v>
      </c>
      <c r="AG5" s="70" t="s">
        <v>67</v>
      </c>
      <c r="AH5" s="70" t="s">
        <v>74</v>
      </c>
      <c r="AI5" s="70">
        <v>542</v>
      </c>
      <c r="AJ5" s="70">
        <v>0</v>
      </c>
      <c r="AK5" s="70">
        <v>0</v>
      </c>
      <c r="AL5" s="73" t="s">
        <v>3835</v>
      </c>
      <c r="AM5" s="73" t="s">
        <v>3835</v>
      </c>
      <c r="AN5" s="73" t="s">
        <v>3835</v>
      </c>
      <c r="AO5" s="73" t="s">
        <v>3835</v>
      </c>
      <c r="AP5" s="73" t="s">
        <v>3835</v>
      </c>
      <c r="AQ5" s="73" t="s">
        <v>3835</v>
      </c>
      <c r="AR5" s="70" t="s">
        <v>565</v>
      </c>
      <c r="AS5" s="70" t="s">
        <v>3842</v>
      </c>
      <c r="AT5" s="70" t="s">
        <v>21</v>
      </c>
      <c r="AU5" s="70" t="s">
        <v>247</v>
      </c>
      <c r="AV5" s="70" t="s">
        <v>3843</v>
      </c>
      <c r="AW5" s="70" t="s">
        <v>3844</v>
      </c>
      <c r="AX5" s="70" t="s">
        <v>3844</v>
      </c>
      <c r="AY5" s="70" t="s">
        <v>3835</v>
      </c>
      <c r="AZ5" s="70" t="s">
        <v>3835</v>
      </c>
      <c r="BA5" s="73" t="s">
        <v>3835</v>
      </c>
      <c r="BB5" s="73" t="s">
        <v>3835</v>
      </c>
      <c r="BC5" s="73" t="s">
        <v>3844</v>
      </c>
      <c r="BD5" s="73" t="s">
        <v>3835</v>
      </c>
      <c r="BE5" s="73" t="s">
        <v>3844</v>
      </c>
      <c r="BF5" s="73" t="s">
        <v>3835</v>
      </c>
      <c r="BG5" s="73" t="s">
        <v>3835</v>
      </c>
      <c r="BH5" s="73" t="s">
        <v>3849</v>
      </c>
      <c r="BI5" s="73" t="s">
        <v>3835</v>
      </c>
      <c r="BJ5" s="73" t="s">
        <v>3835</v>
      </c>
      <c r="BK5" s="73" t="s">
        <v>3835</v>
      </c>
      <c r="BL5" s="73" t="s">
        <v>3846</v>
      </c>
      <c r="BM5" s="70" t="s">
        <v>3844</v>
      </c>
      <c r="BN5" s="70" t="s">
        <v>3844</v>
      </c>
      <c r="BO5" s="70" t="s">
        <v>3844</v>
      </c>
      <c r="BP5" s="70" t="s">
        <v>3847</v>
      </c>
      <c r="BQ5" s="70" t="s">
        <v>3844</v>
      </c>
      <c r="BR5" s="70" t="s">
        <v>3844</v>
      </c>
    </row>
    <row r="6" spans="1:70">
      <c r="A6" s="69" t="s">
        <v>3833</v>
      </c>
      <c r="B6" s="70" t="s">
        <v>3834</v>
      </c>
      <c r="C6" s="70">
        <v>11664</v>
      </c>
      <c r="D6" s="70" t="s">
        <v>3835</v>
      </c>
      <c r="E6" s="70">
        <v>11317</v>
      </c>
      <c r="F6" s="70" t="s">
        <v>3836</v>
      </c>
      <c r="G6" s="70" t="s">
        <v>3837</v>
      </c>
      <c r="H6" s="71">
        <v>45860</v>
      </c>
      <c r="I6" s="71">
        <v>45859</v>
      </c>
      <c r="J6" s="71">
        <v>45860</v>
      </c>
      <c r="K6" s="70" t="s">
        <v>3835</v>
      </c>
      <c r="L6" s="70" t="s">
        <v>3835</v>
      </c>
      <c r="M6" s="71">
        <v>45860</v>
      </c>
      <c r="N6" s="71">
        <v>45922</v>
      </c>
      <c r="O6" s="70" t="s">
        <v>3835</v>
      </c>
      <c r="P6" s="71">
        <v>45932</v>
      </c>
      <c r="Q6" s="70" t="s">
        <v>3835</v>
      </c>
      <c r="R6" s="70" t="s">
        <v>3835</v>
      </c>
      <c r="S6" s="71">
        <v>45866</v>
      </c>
      <c r="T6" s="70" t="s">
        <v>3838</v>
      </c>
      <c r="U6" s="70" t="s">
        <v>3839</v>
      </c>
      <c r="V6" s="70">
        <v>2025</v>
      </c>
      <c r="W6" s="70" t="s">
        <v>3840</v>
      </c>
      <c r="X6" s="70">
        <v>2</v>
      </c>
      <c r="Y6" s="70" t="s">
        <v>66</v>
      </c>
      <c r="Z6" s="70" t="s">
        <v>211</v>
      </c>
      <c r="AA6" s="70" t="s">
        <v>3835</v>
      </c>
      <c r="AB6" s="70" t="s">
        <v>213</v>
      </c>
      <c r="AC6" s="70" t="s">
        <v>3835</v>
      </c>
      <c r="AD6" s="70" t="s">
        <v>3855</v>
      </c>
      <c r="AE6" s="70">
        <v>22730</v>
      </c>
      <c r="AF6" s="70" t="s">
        <v>3856</v>
      </c>
      <c r="AG6" s="70" t="s">
        <v>3856</v>
      </c>
      <c r="AH6" s="70" t="s">
        <v>3857</v>
      </c>
      <c r="AI6" s="70">
        <v>492</v>
      </c>
      <c r="AJ6" s="70">
        <v>0</v>
      </c>
      <c r="AK6" s="70">
        <v>0</v>
      </c>
      <c r="AL6" s="73" t="s">
        <v>3835</v>
      </c>
      <c r="AM6" s="73" t="s">
        <v>3835</v>
      </c>
      <c r="AN6" s="73" t="s">
        <v>3835</v>
      </c>
      <c r="AO6" s="73" t="s">
        <v>3835</v>
      </c>
      <c r="AP6" s="73" t="s">
        <v>3835</v>
      </c>
      <c r="AQ6" s="73" t="s">
        <v>3835</v>
      </c>
      <c r="AR6" s="70" t="s">
        <v>563</v>
      </c>
      <c r="AS6" s="70" t="s">
        <v>3842</v>
      </c>
      <c r="AT6" s="70" t="s">
        <v>21</v>
      </c>
      <c r="AU6" s="70" t="s">
        <v>247</v>
      </c>
      <c r="AV6" s="70" t="s">
        <v>3843</v>
      </c>
      <c r="AW6" s="70" t="s">
        <v>3844</v>
      </c>
      <c r="AX6" s="70" t="s">
        <v>3844</v>
      </c>
      <c r="AY6" s="70" t="s">
        <v>3835</v>
      </c>
      <c r="AZ6" s="70" t="s">
        <v>3835</v>
      </c>
      <c r="BA6" s="73" t="s">
        <v>3835</v>
      </c>
      <c r="BB6" s="73" t="s">
        <v>3835</v>
      </c>
      <c r="BC6" s="73" t="s">
        <v>3844</v>
      </c>
      <c r="BD6" s="73" t="s">
        <v>3835</v>
      </c>
      <c r="BE6" s="73" t="s">
        <v>3844</v>
      </c>
      <c r="BF6" s="73" t="s">
        <v>3835</v>
      </c>
      <c r="BG6" s="73" t="s">
        <v>3835</v>
      </c>
      <c r="BH6" s="73" t="s">
        <v>3849</v>
      </c>
      <c r="BI6" s="73" t="s">
        <v>3835</v>
      </c>
      <c r="BJ6" s="73" t="s">
        <v>3835</v>
      </c>
      <c r="BK6" s="73" t="s">
        <v>3835</v>
      </c>
      <c r="BL6" s="73" t="s">
        <v>3846</v>
      </c>
      <c r="BM6" s="70" t="s">
        <v>3844</v>
      </c>
      <c r="BN6" s="70" t="s">
        <v>3844</v>
      </c>
      <c r="BO6" s="70" t="s">
        <v>3844</v>
      </c>
      <c r="BP6" s="70" t="s">
        <v>3844</v>
      </c>
      <c r="BQ6" s="70" t="s">
        <v>3844</v>
      </c>
      <c r="BR6" s="70" t="s">
        <v>3844</v>
      </c>
    </row>
    <row r="7" spans="1:70">
      <c r="A7" s="69" t="s">
        <v>3833</v>
      </c>
      <c r="B7" s="70" t="s">
        <v>3834</v>
      </c>
      <c r="C7" s="70">
        <v>11661</v>
      </c>
      <c r="D7" s="70" t="s">
        <v>3835</v>
      </c>
      <c r="E7" s="70">
        <v>11316</v>
      </c>
      <c r="F7" s="70" t="s">
        <v>3836</v>
      </c>
      <c r="G7" s="70" t="s">
        <v>3837</v>
      </c>
      <c r="H7" s="71">
        <v>45860</v>
      </c>
      <c r="I7" s="71">
        <v>45845</v>
      </c>
      <c r="J7" s="71">
        <v>45860</v>
      </c>
      <c r="K7" s="70" t="s">
        <v>3835</v>
      </c>
      <c r="L7" s="70" t="s">
        <v>3835</v>
      </c>
      <c r="M7" s="71">
        <v>45860</v>
      </c>
      <c r="N7" s="71">
        <v>45922</v>
      </c>
      <c r="O7" s="70" t="s">
        <v>3835</v>
      </c>
      <c r="P7" s="71">
        <v>45932</v>
      </c>
      <c r="Q7" s="70" t="s">
        <v>3835</v>
      </c>
      <c r="R7" s="70" t="s">
        <v>3835</v>
      </c>
      <c r="S7" s="71">
        <v>45866</v>
      </c>
      <c r="T7" s="70" t="s">
        <v>3838</v>
      </c>
      <c r="U7" s="70" t="s">
        <v>3839</v>
      </c>
      <c r="V7" s="70">
        <v>2025</v>
      </c>
      <c r="W7" s="70" t="s">
        <v>3840</v>
      </c>
      <c r="X7" s="70">
        <v>1</v>
      </c>
      <c r="Y7" s="70" t="s">
        <v>3858</v>
      </c>
      <c r="Z7" s="70" t="s">
        <v>3859</v>
      </c>
      <c r="AA7" s="70" t="s">
        <v>3835</v>
      </c>
      <c r="AB7" s="70" t="s">
        <v>3860</v>
      </c>
      <c r="AC7" s="70" t="s">
        <v>3835</v>
      </c>
      <c r="AD7" s="70" t="s">
        <v>3861</v>
      </c>
      <c r="AE7" s="70">
        <v>42724</v>
      </c>
      <c r="AF7" s="70" t="s">
        <v>3862</v>
      </c>
      <c r="AG7" s="70" t="s">
        <v>3863</v>
      </c>
      <c r="AH7" s="70" t="s">
        <v>3864</v>
      </c>
      <c r="AI7" s="70">
        <v>246</v>
      </c>
      <c r="AJ7" s="70">
        <v>0</v>
      </c>
      <c r="AK7" s="70">
        <v>0</v>
      </c>
      <c r="AL7" s="73" t="s">
        <v>3835</v>
      </c>
      <c r="AM7" s="73" t="s">
        <v>3835</v>
      </c>
      <c r="AN7" s="73" t="s">
        <v>3835</v>
      </c>
      <c r="AO7" s="73" t="s">
        <v>3835</v>
      </c>
      <c r="AP7" s="73" t="s">
        <v>3835</v>
      </c>
      <c r="AQ7" s="73" t="s">
        <v>3835</v>
      </c>
      <c r="AR7" s="70" t="s">
        <v>503</v>
      </c>
      <c r="AS7" s="70" t="s">
        <v>3842</v>
      </c>
      <c r="AT7" s="70" t="s">
        <v>16</v>
      </c>
      <c r="AU7" s="70" t="s">
        <v>247</v>
      </c>
      <c r="AV7" s="70" t="s">
        <v>3843</v>
      </c>
      <c r="AW7" s="70" t="s">
        <v>3844</v>
      </c>
      <c r="AX7" s="70" t="s">
        <v>3844</v>
      </c>
      <c r="AY7" s="70" t="s">
        <v>3835</v>
      </c>
      <c r="AZ7" s="70" t="s">
        <v>3835</v>
      </c>
      <c r="BA7" s="73" t="s">
        <v>3835</v>
      </c>
      <c r="BB7" s="73" t="s">
        <v>3835</v>
      </c>
      <c r="BC7" s="73" t="s">
        <v>3844</v>
      </c>
      <c r="BD7" s="73" t="s">
        <v>3835</v>
      </c>
      <c r="BE7" s="73" t="s">
        <v>3844</v>
      </c>
      <c r="BF7" s="73" t="s">
        <v>3835</v>
      </c>
      <c r="BG7" s="73" t="s">
        <v>3835</v>
      </c>
      <c r="BH7" s="73" t="s">
        <v>3849</v>
      </c>
      <c r="BI7" s="73" t="s">
        <v>3835</v>
      </c>
      <c r="BJ7" s="73" t="s">
        <v>3835</v>
      </c>
      <c r="BK7" s="73" t="s">
        <v>3835</v>
      </c>
      <c r="BL7" s="73" t="s">
        <v>3846</v>
      </c>
      <c r="BM7" s="70" t="s">
        <v>3844</v>
      </c>
      <c r="BN7" s="70" t="s">
        <v>3844</v>
      </c>
      <c r="BO7" s="70" t="s">
        <v>3844</v>
      </c>
      <c r="BP7" s="70" t="s">
        <v>3844</v>
      </c>
      <c r="BQ7" s="70" t="s">
        <v>3844</v>
      </c>
      <c r="BR7" s="70" t="s">
        <v>3844</v>
      </c>
    </row>
    <row r="8" spans="1:70">
      <c r="A8" s="69" t="s">
        <v>3833</v>
      </c>
      <c r="B8" s="70" t="s">
        <v>3834</v>
      </c>
      <c r="C8" s="70">
        <v>11638</v>
      </c>
      <c r="D8" s="70" t="s">
        <v>3835</v>
      </c>
      <c r="E8" s="70">
        <v>11302</v>
      </c>
      <c r="F8" s="70" t="s">
        <v>3836</v>
      </c>
      <c r="G8" s="70" t="s">
        <v>3837</v>
      </c>
      <c r="H8" s="71">
        <v>45859</v>
      </c>
      <c r="I8" s="71">
        <v>45817</v>
      </c>
      <c r="J8" s="71">
        <v>45860</v>
      </c>
      <c r="K8" s="70" t="s">
        <v>3835</v>
      </c>
      <c r="L8" s="70" t="s">
        <v>3835</v>
      </c>
      <c r="M8" s="71">
        <v>45860</v>
      </c>
      <c r="N8" s="71">
        <v>45922</v>
      </c>
      <c r="O8" s="70" t="s">
        <v>3835</v>
      </c>
      <c r="P8" s="71">
        <v>45932</v>
      </c>
      <c r="Q8" s="70" t="s">
        <v>3835</v>
      </c>
      <c r="R8" s="70" t="s">
        <v>3835</v>
      </c>
      <c r="S8" s="71">
        <v>45866</v>
      </c>
      <c r="T8" s="70" t="s">
        <v>3838</v>
      </c>
      <c r="U8" s="70" t="s">
        <v>3839</v>
      </c>
      <c r="V8" s="70">
        <v>2025</v>
      </c>
      <c r="W8" s="70" t="s">
        <v>3840</v>
      </c>
      <c r="X8" s="70">
        <v>4</v>
      </c>
      <c r="Y8" s="70" t="s">
        <v>70</v>
      </c>
      <c r="Z8" s="70" t="s">
        <v>198</v>
      </c>
      <c r="AA8" s="70" t="s">
        <v>3835</v>
      </c>
      <c r="AB8" s="70" t="s">
        <v>200</v>
      </c>
      <c r="AC8" s="70" t="s">
        <v>3835</v>
      </c>
      <c r="AD8" s="70" t="s">
        <v>3865</v>
      </c>
      <c r="AE8" s="70">
        <v>17006</v>
      </c>
      <c r="AF8" s="70" t="s">
        <v>206</v>
      </c>
      <c r="AG8" s="70" t="s">
        <v>206</v>
      </c>
      <c r="AH8" s="70" t="s">
        <v>208</v>
      </c>
      <c r="AI8" s="70">
        <v>984</v>
      </c>
      <c r="AJ8" s="70">
        <v>0</v>
      </c>
      <c r="AK8" s="70">
        <v>0</v>
      </c>
      <c r="AL8" s="73" t="s">
        <v>3835</v>
      </c>
      <c r="AM8" s="73" t="s">
        <v>3835</v>
      </c>
      <c r="AN8" s="73" t="s">
        <v>3835</v>
      </c>
      <c r="AO8" s="73" t="s">
        <v>3835</v>
      </c>
      <c r="AP8" s="73" t="s">
        <v>3835</v>
      </c>
      <c r="AQ8" s="73" t="s">
        <v>3835</v>
      </c>
      <c r="AR8" s="70" t="s">
        <v>562</v>
      </c>
      <c r="AS8" s="70" t="s">
        <v>3842</v>
      </c>
      <c r="AT8" s="70" t="s">
        <v>21</v>
      </c>
      <c r="AU8" s="70" t="s">
        <v>247</v>
      </c>
      <c r="AV8" s="70" t="s">
        <v>3843</v>
      </c>
      <c r="AW8" s="70" t="s">
        <v>3844</v>
      </c>
      <c r="AX8" s="70" t="s">
        <v>3844</v>
      </c>
      <c r="AY8" s="70" t="s">
        <v>3835</v>
      </c>
      <c r="AZ8" s="70" t="s">
        <v>3835</v>
      </c>
      <c r="BA8" s="73" t="s">
        <v>3835</v>
      </c>
      <c r="BB8" s="73" t="s">
        <v>3835</v>
      </c>
      <c r="BC8" s="73" t="s">
        <v>3844</v>
      </c>
      <c r="BD8" s="73" t="s">
        <v>3835</v>
      </c>
      <c r="BE8" s="73" t="s">
        <v>3844</v>
      </c>
      <c r="BF8" s="73" t="s">
        <v>3835</v>
      </c>
      <c r="BG8" s="73" t="s">
        <v>3835</v>
      </c>
      <c r="BH8" s="73" t="s">
        <v>3849</v>
      </c>
      <c r="BI8" s="73" t="s">
        <v>3835</v>
      </c>
      <c r="BJ8" s="73" t="s">
        <v>3835</v>
      </c>
      <c r="BK8" s="73" t="s">
        <v>3835</v>
      </c>
      <c r="BL8" s="73" t="s">
        <v>3846</v>
      </c>
      <c r="BM8" s="70" t="s">
        <v>3844</v>
      </c>
      <c r="BN8" s="70" t="s">
        <v>3844</v>
      </c>
      <c r="BO8" s="70" t="s">
        <v>3844</v>
      </c>
      <c r="BP8" s="70" t="s">
        <v>3844</v>
      </c>
      <c r="BQ8" s="70" t="s">
        <v>3844</v>
      </c>
      <c r="BR8" s="70" t="s">
        <v>3844</v>
      </c>
    </row>
    <row r="9" spans="1:70">
      <c r="A9" s="69" t="s">
        <v>3833</v>
      </c>
      <c r="B9" s="70" t="s">
        <v>3834</v>
      </c>
      <c r="C9" s="70">
        <v>11626</v>
      </c>
      <c r="D9" s="70" t="s">
        <v>3835</v>
      </c>
      <c r="E9" s="70">
        <v>11294</v>
      </c>
      <c r="F9" s="70" t="s">
        <v>3836</v>
      </c>
      <c r="G9" s="70" t="s">
        <v>3837</v>
      </c>
      <c r="H9" s="71">
        <v>45859</v>
      </c>
      <c r="I9" s="71">
        <v>45859</v>
      </c>
      <c r="J9" s="71">
        <v>45860</v>
      </c>
      <c r="K9" s="70" t="s">
        <v>3835</v>
      </c>
      <c r="L9" s="70" t="s">
        <v>3835</v>
      </c>
      <c r="M9" s="71">
        <v>45860</v>
      </c>
      <c r="N9" s="71">
        <v>45922</v>
      </c>
      <c r="O9" s="70" t="s">
        <v>3835</v>
      </c>
      <c r="P9" s="71">
        <v>45932</v>
      </c>
      <c r="Q9" s="70" t="s">
        <v>3835</v>
      </c>
      <c r="R9" s="70" t="s">
        <v>3835</v>
      </c>
      <c r="S9" s="71">
        <v>45861</v>
      </c>
      <c r="T9" s="70" t="s">
        <v>3838</v>
      </c>
      <c r="U9" s="70" t="s">
        <v>3839</v>
      </c>
      <c r="V9" s="70">
        <v>2025</v>
      </c>
      <c r="W9" s="70" t="s">
        <v>3840</v>
      </c>
      <c r="X9" s="70">
        <v>2</v>
      </c>
      <c r="Y9" s="70" t="s">
        <v>163</v>
      </c>
      <c r="Z9" s="70" t="s">
        <v>167</v>
      </c>
      <c r="AA9" s="70" t="s">
        <v>3835</v>
      </c>
      <c r="AB9" s="70" t="s">
        <v>169</v>
      </c>
      <c r="AC9" s="70" t="s">
        <v>3835</v>
      </c>
      <c r="AD9" s="70" t="s">
        <v>3866</v>
      </c>
      <c r="AE9" s="70">
        <v>6159</v>
      </c>
      <c r="AF9" s="70" t="s">
        <v>175</v>
      </c>
      <c r="AG9" s="70" t="s">
        <v>175</v>
      </c>
      <c r="AH9" s="70" t="s">
        <v>177</v>
      </c>
      <c r="AI9" s="70">
        <v>492</v>
      </c>
      <c r="AJ9" s="70">
        <v>0</v>
      </c>
      <c r="AK9" s="70">
        <v>0</v>
      </c>
      <c r="AL9" s="73" t="s">
        <v>3835</v>
      </c>
      <c r="AM9" s="73" t="s">
        <v>3835</v>
      </c>
      <c r="AN9" s="73" t="s">
        <v>3835</v>
      </c>
      <c r="AO9" s="73" t="s">
        <v>3835</v>
      </c>
      <c r="AP9" s="73" t="s">
        <v>3835</v>
      </c>
      <c r="AQ9" s="73" t="s">
        <v>3835</v>
      </c>
      <c r="AR9" s="70" t="s">
        <v>561</v>
      </c>
      <c r="AS9" s="70" t="s">
        <v>3842</v>
      </c>
      <c r="AT9" s="70" t="s">
        <v>16</v>
      </c>
      <c r="AU9" s="70" t="s">
        <v>247</v>
      </c>
      <c r="AV9" s="70" t="s">
        <v>3843</v>
      </c>
      <c r="AW9" s="70" t="s">
        <v>3844</v>
      </c>
      <c r="AX9" s="70" t="s">
        <v>3844</v>
      </c>
      <c r="AY9" s="70" t="s">
        <v>3835</v>
      </c>
      <c r="AZ9" s="70" t="s">
        <v>3835</v>
      </c>
      <c r="BA9" s="73" t="s">
        <v>3835</v>
      </c>
      <c r="BB9" s="73" t="s">
        <v>3835</v>
      </c>
      <c r="BC9" s="73" t="s">
        <v>3844</v>
      </c>
      <c r="BD9" s="73" t="s">
        <v>3835</v>
      </c>
      <c r="BE9" s="73" t="s">
        <v>3844</v>
      </c>
      <c r="BF9" s="73" t="s">
        <v>3835</v>
      </c>
      <c r="BG9" s="73" t="s">
        <v>3835</v>
      </c>
      <c r="BH9" s="73" t="s">
        <v>3845</v>
      </c>
      <c r="BI9" s="73" t="s">
        <v>3835</v>
      </c>
      <c r="BJ9" s="73" t="s">
        <v>3835</v>
      </c>
      <c r="BK9" s="73" t="s">
        <v>3835</v>
      </c>
      <c r="BL9" s="73" t="s">
        <v>3846</v>
      </c>
      <c r="BM9" s="70" t="s">
        <v>3844</v>
      </c>
      <c r="BN9" s="70" t="s">
        <v>3844</v>
      </c>
      <c r="BO9" s="70" t="s">
        <v>3844</v>
      </c>
      <c r="BP9" s="70" t="s">
        <v>3844</v>
      </c>
      <c r="BQ9" s="70" t="s">
        <v>3844</v>
      </c>
      <c r="BR9" s="70" t="s">
        <v>3844</v>
      </c>
    </row>
    <row r="10" spans="1:70">
      <c r="A10" s="69" t="s">
        <v>3833</v>
      </c>
      <c r="B10" s="70" t="s">
        <v>3834</v>
      </c>
      <c r="C10" s="70">
        <v>11611</v>
      </c>
      <c r="D10" s="70" t="s">
        <v>3835</v>
      </c>
      <c r="E10" s="70">
        <v>11281</v>
      </c>
      <c r="F10" s="70" t="s">
        <v>3836</v>
      </c>
      <c r="G10" s="70" t="s">
        <v>3837</v>
      </c>
      <c r="H10" s="71">
        <v>45859</v>
      </c>
      <c r="I10" s="71">
        <v>45859</v>
      </c>
      <c r="J10" s="71">
        <v>45860</v>
      </c>
      <c r="K10" s="70" t="s">
        <v>3835</v>
      </c>
      <c r="L10" s="70" t="s">
        <v>3835</v>
      </c>
      <c r="M10" s="71">
        <v>45860</v>
      </c>
      <c r="N10" s="71">
        <v>45922</v>
      </c>
      <c r="O10" s="70" t="s">
        <v>3835</v>
      </c>
      <c r="P10" s="71">
        <v>45932</v>
      </c>
      <c r="Q10" s="70" t="s">
        <v>3835</v>
      </c>
      <c r="R10" s="70" t="s">
        <v>3835</v>
      </c>
      <c r="S10" s="71">
        <v>45866</v>
      </c>
      <c r="T10" s="70" t="s">
        <v>3838</v>
      </c>
      <c r="U10" s="70" t="s">
        <v>3839</v>
      </c>
      <c r="V10" s="70">
        <v>2025</v>
      </c>
      <c r="W10" s="70" t="s">
        <v>3840</v>
      </c>
      <c r="X10" s="70">
        <v>33</v>
      </c>
      <c r="Y10" s="70" t="s">
        <v>79</v>
      </c>
      <c r="Z10" s="70" t="s">
        <v>85</v>
      </c>
      <c r="AA10" s="70" t="s">
        <v>3835</v>
      </c>
      <c r="AB10" s="70" t="s">
        <v>87</v>
      </c>
      <c r="AC10" s="70" t="s">
        <v>3835</v>
      </c>
      <c r="AD10" s="70" t="s">
        <v>3867</v>
      </c>
      <c r="AE10" s="70">
        <v>47505</v>
      </c>
      <c r="AF10" s="70" t="s">
        <v>95</v>
      </c>
      <c r="AG10" s="70" t="s">
        <v>97</v>
      </c>
      <c r="AH10" s="70" t="s">
        <v>100</v>
      </c>
      <c r="AI10" s="72">
        <v>8118</v>
      </c>
      <c r="AJ10" s="70">
        <v>0</v>
      </c>
      <c r="AK10" s="70">
        <v>0</v>
      </c>
      <c r="AL10" s="73" t="s">
        <v>3835</v>
      </c>
      <c r="AM10" s="73" t="s">
        <v>3835</v>
      </c>
      <c r="AN10" s="73" t="s">
        <v>3835</v>
      </c>
      <c r="AO10" s="73" t="s">
        <v>3835</v>
      </c>
      <c r="AP10" s="73" t="s">
        <v>3835</v>
      </c>
      <c r="AQ10" s="73" t="s">
        <v>3835</v>
      </c>
      <c r="AR10" s="70" t="s">
        <v>559</v>
      </c>
      <c r="AS10" s="70" t="s">
        <v>3842</v>
      </c>
      <c r="AT10" s="70" t="s">
        <v>16</v>
      </c>
      <c r="AU10" s="70" t="s">
        <v>560</v>
      </c>
      <c r="AV10" s="70" t="s">
        <v>3852</v>
      </c>
      <c r="AW10" s="70" t="s">
        <v>3844</v>
      </c>
      <c r="AX10" s="70" t="s">
        <v>3844</v>
      </c>
      <c r="AY10" s="70" t="s">
        <v>3835</v>
      </c>
      <c r="AZ10" s="70" t="s">
        <v>3835</v>
      </c>
      <c r="BA10" s="73" t="s">
        <v>3835</v>
      </c>
      <c r="BB10" s="73" t="s">
        <v>3835</v>
      </c>
      <c r="BC10" s="73" t="s">
        <v>3844</v>
      </c>
      <c r="BD10" s="73" t="s">
        <v>3835</v>
      </c>
      <c r="BE10" s="73" t="s">
        <v>3844</v>
      </c>
      <c r="BF10" s="73" t="s">
        <v>3835</v>
      </c>
      <c r="BG10" s="73" t="s">
        <v>3835</v>
      </c>
      <c r="BH10" s="73" t="s">
        <v>3849</v>
      </c>
      <c r="BI10" s="73" t="s">
        <v>3835</v>
      </c>
      <c r="BJ10" s="73" t="s">
        <v>3835</v>
      </c>
      <c r="BK10" s="73" t="s">
        <v>3835</v>
      </c>
      <c r="BL10" s="73" t="s">
        <v>3846</v>
      </c>
      <c r="BM10" s="70" t="s">
        <v>3844</v>
      </c>
      <c r="BN10" s="70" t="s">
        <v>3844</v>
      </c>
      <c r="BO10" s="70" t="s">
        <v>3844</v>
      </c>
      <c r="BP10" s="70" t="s">
        <v>3847</v>
      </c>
      <c r="BQ10" s="70" t="s">
        <v>3847</v>
      </c>
      <c r="BR10" s="70" t="s">
        <v>3844</v>
      </c>
    </row>
    <row r="11" spans="1:70">
      <c r="A11" s="69" t="s">
        <v>3833</v>
      </c>
      <c r="B11" s="70" t="s">
        <v>3834</v>
      </c>
      <c r="C11" s="70">
        <v>11605</v>
      </c>
      <c r="D11" s="70" t="s">
        <v>3835</v>
      </c>
      <c r="E11" s="70">
        <v>11278</v>
      </c>
      <c r="F11" s="70" t="s">
        <v>3836</v>
      </c>
      <c r="G11" s="70" t="s">
        <v>3837</v>
      </c>
      <c r="H11" s="71">
        <v>45859</v>
      </c>
      <c r="I11" s="71">
        <v>45859</v>
      </c>
      <c r="J11" s="71">
        <v>45860</v>
      </c>
      <c r="K11" s="70" t="s">
        <v>3835</v>
      </c>
      <c r="L11" s="70" t="s">
        <v>3835</v>
      </c>
      <c r="M11" s="71">
        <v>45860</v>
      </c>
      <c r="N11" s="71">
        <v>45922</v>
      </c>
      <c r="O11" s="70" t="s">
        <v>3835</v>
      </c>
      <c r="P11" s="71">
        <v>45932</v>
      </c>
      <c r="Q11" s="70" t="s">
        <v>3835</v>
      </c>
      <c r="R11" s="70" t="s">
        <v>3835</v>
      </c>
      <c r="S11" s="71">
        <v>45866</v>
      </c>
      <c r="T11" s="70" t="s">
        <v>3838</v>
      </c>
      <c r="U11" s="70" t="s">
        <v>3839</v>
      </c>
      <c r="V11" s="70">
        <v>2025</v>
      </c>
      <c r="W11" s="70" t="s">
        <v>3840</v>
      </c>
      <c r="X11" s="70">
        <v>44</v>
      </c>
      <c r="Y11" s="70" t="s">
        <v>79</v>
      </c>
      <c r="Z11" s="70" t="s">
        <v>85</v>
      </c>
      <c r="AA11" s="70" t="s">
        <v>3835</v>
      </c>
      <c r="AB11" s="70" t="s">
        <v>87</v>
      </c>
      <c r="AC11" s="70" t="s">
        <v>3835</v>
      </c>
      <c r="AD11" s="70" t="s">
        <v>3867</v>
      </c>
      <c r="AE11" s="70">
        <v>47505</v>
      </c>
      <c r="AF11" s="70" t="s">
        <v>95</v>
      </c>
      <c r="AG11" s="70" t="s">
        <v>97</v>
      </c>
      <c r="AH11" s="70" t="s">
        <v>100</v>
      </c>
      <c r="AI11" s="72">
        <v>10824</v>
      </c>
      <c r="AJ11" s="70">
        <v>0</v>
      </c>
      <c r="AK11" s="70">
        <v>0</v>
      </c>
      <c r="AL11" s="73" t="s">
        <v>3835</v>
      </c>
      <c r="AM11" s="73" t="s">
        <v>3835</v>
      </c>
      <c r="AN11" s="73" t="s">
        <v>3835</v>
      </c>
      <c r="AO11" s="73" t="s">
        <v>3835</v>
      </c>
      <c r="AP11" s="73" t="s">
        <v>3835</v>
      </c>
      <c r="AQ11" s="73" t="s">
        <v>3835</v>
      </c>
      <c r="AR11" s="70" t="s">
        <v>558</v>
      </c>
      <c r="AS11" s="70" t="s">
        <v>3842</v>
      </c>
      <c r="AT11" s="70" t="s">
        <v>16</v>
      </c>
      <c r="AU11" s="70" t="s">
        <v>247</v>
      </c>
      <c r="AV11" s="70" t="s">
        <v>3843</v>
      </c>
      <c r="AW11" s="70" t="s">
        <v>3844</v>
      </c>
      <c r="AX11" s="70" t="s">
        <v>3844</v>
      </c>
      <c r="AY11" s="70" t="s">
        <v>3835</v>
      </c>
      <c r="AZ11" s="70" t="s">
        <v>3835</v>
      </c>
      <c r="BA11" s="73" t="s">
        <v>3835</v>
      </c>
      <c r="BB11" s="73" t="s">
        <v>3835</v>
      </c>
      <c r="BC11" s="73" t="s">
        <v>3844</v>
      </c>
      <c r="BD11" s="73" t="s">
        <v>3835</v>
      </c>
      <c r="BE11" s="73" t="s">
        <v>3844</v>
      </c>
      <c r="BF11" s="73" t="s">
        <v>3835</v>
      </c>
      <c r="BG11" s="73" t="s">
        <v>3835</v>
      </c>
      <c r="BH11" s="73" t="s">
        <v>3845</v>
      </c>
      <c r="BI11" s="73" t="s">
        <v>3835</v>
      </c>
      <c r="BJ11" s="73" t="s">
        <v>3835</v>
      </c>
      <c r="BK11" s="73" t="s">
        <v>3835</v>
      </c>
      <c r="BL11" s="73" t="s">
        <v>3846</v>
      </c>
      <c r="BM11" s="70" t="s">
        <v>3844</v>
      </c>
      <c r="BN11" s="70" t="s">
        <v>3844</v>
      </c>
      <c r="BO11" s="70" t="s">
        <v>3844</v>
      </c>
      <c r="BP11" s="70" t="s">
        <v>3847</v>
      </c>
      <c r="BQ11" s="70" t="s">
        <v>3847</v>
      </c>
      <c r="BR11" s="70" t="s">
        <v>3844</v>
      </c>
    </row>
    <row r="12" spans="1:70">
      <c r="A12" s="69" t="s">
        <v>3833</v>
      </c>
      <c r="B12" s="70" t="s">
        <v>3834</v>
      </c>
      <c r="C12" s="70">
        <v>11601</v>
      </c>
      <c r="D12" s="70" t="s">
        <v>3835</v>
      </c>
      <c r="E12" s="70">
        <v>11276</v>
      </c>
      <c r="F12" s="70" t="s">
        <v>3836</v>
      </c>
      <c r="G12" s="70" t="s">
        <v>3837</v>
      </c>
      <c r="H12" s="71">
        <v>45859</v>
      </c>
      <c r="I12" s="71">
        <v>45859</v>
      </c>
      <c r="J12" s="71">
        <v>45860</v>
      </c>
      <c r="K12" s="70" t="s">
        <v>3835</v>
      </c>
      <c r="L12" s="70" t="s">
        <v>3835</v>
      </c>
      <c r="M12" s="71">
        <v>45860</v>
      </c>
      <c r="N12" s="71">
        <v>45922</v>
      </c>
      <c r="O12" s="70" t="s">
        <v>3835</v>
      </c>
      <c r="P12" s="71">
        <v>45932</v>
      </c>
      <c r="Q12" s="70" t="s">
        <v>3835</v>
      </c>
      <c r="R12" s="70" t="s">
        <v>3835</v>
      </c>
      <c r="S12" s="71">
        <v>45866</v>
      </c>
      <c r="T12" s="70" t="s">
        <v>3838</v>
      </c>
      <c r="U12" s="70" t="s">
        <v>3839</v>
      </c>
      <c r="V12" s="70">
        <v>2025</v>
      </c>
      <c r="W12" s="70" t="s">
        <v>3840</v>
      </c>
      <c r="X12" s="70">
        <v>50</v>
      </c>
      <c r="Y12" s="70" t="s">
        <v>79</v>
      </c>
      <c r="Z12" s="70" t="s">
        <v>85</v>
      </c>
      <c r="AA12" s="70" t="s">
        <v>3835</v>
      </c>
      <c r="AB12" s="70" t="s">
        <v>87</v>
      </c>
      <c r="AC12" s="70" t="s">
        <v>3835</v>
      </c>
      <c r="AD12" s="70" t="s">
        <v>3867</v>
      </c>
      <c r="AE12" s="70">
        <v>47505</v>
      </c>
      <c r="AF12" s="70" t="s">
        <v>95</v>
      </c>
      <c r="AG12" s="70" t="s">
        <v>97</v>
      </c>
      <c r="AH12" s="70" t="s">
        <v>100</v>
      </c>
      <c r="AI12" s="72">
        <v>12300</v>
      </c>
      <c r="AJ12" s="70">
        <v>0</v>
      </c>
      <c r="AK12" s="70">
        <v>0</v>
      </c>
      <c r="AL12" s="73" t="s">
        <v>3835</v>
      </c>
      <c r="AM12" s="73" t="s">
        <v>3835</v>
      </c>
      <c r="AN12" s="73" t="s">
        <v>3835</v>
      </c>
      <c r="AO12" s="73" t="s">
        <v>3835</v>
      </c>
      <c r="AP12" s="73" t="s">
        <v>3835</v>
      </c>
      <c r="AQ12" s="73" t="s">
        <v>3835</v>
      </c>
      <c r="AR12" s="70" t="s">
        <v>557</v>
      </c>
      <c r="AS12" s="70" t="s">
        <v>3842</v>
      </c>
      <c r="AT12" s="70" t="s">
        <v>16</v>
      </c>
      <c r="AU12" s="70" t="s">
        <v>247</v>
      </c>
      <c r="AV12" s="70" t="s">
        <v>3843</v>
      </c>
      <c r="AW12" s="70" t="s">
        <v>3844</v>
      </c>
      <c r="AX12" s="70" t="s">
        <v>3844</v>
      </c>
      <c r="AY12" s="70" t="s">
        <v>3835</v>
      </c>
      <c r="AZ12" s="70" t="s">
        <v>3835</v>
      </c>
      <c r="BA12" s="73" t="s">
        <v>3835</v>
      </c>
      <c r="BB12" s="73" t="s">
        <v>3835</v>
      </c>
      <c r="BC12" s="73" t="s">
        <v>3844</v>
      </c>
      <c r="BD12" s="73" t="s">
        <v>3835</v>
      </c>
      <c r="BE12" s="73" t="s">
        <v>3844</v>
      </c>
      <c r="BF12" s="73" t="s">
        <v>3835</v>
      </c>
      <c r="BG12" s="73" t="s">
        <v>3835</v>
      </c>
      <c r="BH12" s="73" t="s">
        <v>3845</v>
      </c>
      <c r="BI12" s="73" t="s">
        <v>3835</v>
      </c>
      <c r="BJ12" s="73" t="s">
        <v>3835</v>
      </c>
      <c r="BK12" s="73" t="s">
        <v>3835</v>
      </c>
      <c r="BL12" s="73" t="s">
        <v>3846</v>
      </c>
      <c r="BM12" s="70" t="s">
        <v>3844</v>
      </c>
      <c r="BN12" s="70" t="s">
        <v>3844</v>
      </c>
      <c r="BO12" s="70" t="s">
        <v>3844</v>
      </c>
      <c r="BP12" s="70" t="s">
        <v>3847</v>
      </c>
      <c r="BQ12" s="70" t="s">
        <v>3847</v>
      </c>
      <c r="BR12" s="70" t="s">
        <v>3844</v>
      </c>
    </row>
    <row r="13" spans="1:70">
      <c r="A13" s="69" t="s">
        <v>3833</v>
      </c>
      <c r="B13" s="70" t="s">
        <v>3834</v>
      </c>
      <c r="C13" s="70">
        <v>11544</v>
      </c>
      <c r="D13" s="70">
        <v>10556</v>
      </c>
      <c r="E13" s="70">
        <v>11215</v>
      </c>
      <c r="F13" s="70" t="s">
        <v>3836</v>
      </c>
      <c r="G13" s="70" t="s">
        <v>3868</v>
      </c>
      <c r="H13" s="71">
        <v>45859</v>
      </c>
      <c r="I13" s="71">
        <v>45859</v>
      </c>
      <c r="J13" s="71">
        <v>45859</v>
      </c>
      <c r="K13" s="71">
        <v>45859</v>
      </c>
      <c r="L13" s="70" t="s">
        <v>3869</v>
      </c>
      <c r="M13" s="71">
        <v>45859</v>
      </c>
      <c r="N13" s="71">
        <v>45869</v>
      </c>
      <c r="O13" s="70" t="s">
        <v>3835</v>
      </c>
      <c r="P13" s="71">
        <v>45879</v>
      </c>
      <c r="Q13" s="70" t="s">
        <v>3835</v>
      </c>
      <c r="R13" s="70" t="s">
        <v>3835</v>
      </c>
      <c r="S13" s="71">
        <v>45866</v>
      </c>
      <c r="T13" s="70" t="s">
        <v>3838</v>
      </c>
      <c r="U13" s="70" t="s">
        <v>3839</v>
      </c>
      <c r="V13" s="70">
        <v>2025</v>
      </c>
      <c r="W13" s="70" t="s">
        <v>3870</v>
      </c>
      <c r="X13" s="70">
        <v>4</v>
      </c>
      <c r="Y13" s="70" t="s">
        <v>79</v>
      </c>
      <c r="Z13" s="70" t="s">
        <v>85</v>
      </c>
      <c r="AA13" s="70" t="s">
        <v>3835</v>
      </c>
      <c r="AB13" s="70" t="s">
        <v>87</v>
      </c>
      <c r="AC13" s="70" t="s">
        <v>3835</v>
      </c>
      <c r="AD13" s="70" t="s">
        <v>3867</v>
      </c>
      <c r="AE13" s="70">
        <v>47505</v>
      </c>
      <c r="AF13" s="70" t="s">
        <v>95</v>
      </c>
      <c r="AG13" s="70" t="s">
        <v>97</v>
      </c>
      <c r="AH13" s="70" t="s">
        <v>100</v>
      </c>
      <c r="AI13" s="70">
        <v>972</v>
      </c>
      <c r="AJ13" s="70">
        <v>0</v>
      </c>
      <c r="AK13" s="70">
        <v>0</v>
      </c>
      <c r="AL13" s="73" t="s">
        <v>3835</v>
      </c>
      <c r="AM13" s="73" t="s">
        <v>3835</v>
      </c>
      <c r="AN13" s="73" t="s">
        <v>3835</v>
      </c>
      <c r="AO13" s="73" t="s">
        <v>3835</v>
      </c>
      <c r="AP13" s="73" t="s">
        <v>3835</v>
      </c>
      <c r="AQ13" s="73" t="s">
        <v>3835</v>
      </c>
      <c r="AR13" s="70" t="s">
        <v>555</v>
      </c>
      <c r="AS13" s="70" t="s">
        <v>3842</v>
      </c>
      <c r="AT13" s="70" t="s">
        <v>16</v>
      </c>
      <c r="AU13" s="70" t="s">
        <v>247</v>
      </c>
      <c r="AV13" s="70" t="s">
        <v>3843</v>
      </c>
      <c r="AW13" s="70" t="s">
        <v>3844</v>
      </c>
      <c r="AX13" s="70" t="s">
        <v>3844</v>
      </c>
      <c r="AY13" s="70" t="s">
        <v>3835</v>
      </c>
      <c r="AZ13" s="70" t="s">
        <v>3835</v>
      </c>
      <c r="BA13" s="73" t="s">
        <v>3835</v>
      </c>
      <c r="BB13" s="73" t="s">
        <v>3835</v>
      </c>
      <c r="BC13" s="73" t="s">
        <v>3844</v>
      </c>
      <c r="BD13" s="73" t="s">
        <v>3835</v>
      </c>
      <c r="BE13" s="73" t="s">
        <v>3844</v>
      </c>
      <c r="BF13" s="73" t="s">
        <v>3835</v>
      </c>
      <c r="BG13" s="73" t="s">
        <v>3835</v>
      </c>
      <c r="BH13" s="73" t="s">
        <v>3849</v>
      </c>
      <c r="BI13" s="73" t="s">
        <v>3835</v>
      </c>
      <c r="BJ13" s="73" t="s">
        <v>3835</v>
      </c>
      <c r="BK13" s="73" t="s">
        <v>3835</v>
      </c>
      <c r="BL13" s="73" t="s">
        <v>3846</v>
      </c>
      <c r="BM13" s="70" t="s">
        <v>3844</v>
      </c>
      <c r="BN13" s="70" t="s">
        <v>3844</v>
      </c>
      <c r="BO13" s="70" t="s">
        <v>3844</v>
      </c>
      <c r="BP13" s="70" t="s">
        <v>3847</v>
      </c>
      <c r="BQ13" s="70" t="s">
        <v>3847</v>
      </c>
      <c r="BR13" s="70" t="s">
        <v>3844</v>
      </c>
    </row>
    <row r="14" spans="1:70">
      <c r="A14" s="69" t="s">
        <v>3833</v>
      </c>
      <c r="B14" s="70" t="s">
        <v>3834</v>
      </c>
      <c r="C14" s="70">
        <v>11542</v>
      </c>
      <c r="D14" s="70">
        <v>10555</v>
      </c>
      <c r="E14" s="70">
        <v>11209</v>
      </c>
      <c r="F14" s="70" t="s">
        <v>3836</v>
      </c>
      <c r="G14" s="70" t="s">
        <v>3868</v>
      </c>
      <c r="H14" s="71">
        <v>45859</v>
      </c>
      <c r="I14" s="71">
        <v>45859</v>
      </c>
      <c r="J14" s="71">
        <v>45859</v>
      </c>
      <c r="K14" s="71">
        <v>45859</v>
      </c>
      <c r="L14" s="70" t="s">
        <v>3869</v>
      </c>
      <c r="M14" s="71">
        <v>45859</v>
      </c>
      <c r="N14" s="71">
        <v>45869</v>
      </c>
      <c r="O14" s="70" t="s">
        <v>3835</v>
      </c>
      <c r="P14" s="71">
        <v>45879</v>
      </c>
      <c r="Q14" s="70" t="s">
        <v>3835</v>
      </c>
      <c r="R14" s="70" t="s">
        <v>3835</v>
      </c>
      <c r="S14" s="71">
        <v>45866</v>
      </c>
      <c r="T14" s="70" t="s">
        <v>3838</v>
      </c>
      <c r="U14" s="70" t="s">
        <v>3839</v>
      </c>
      <c r="V14" s="70">
        <v>2025</v>
      </c>
      <c r="W14" s="70" t="s">
        <v>3870</v>
      </c>
      <c r="X14" s="70">
        <v>17</v>
      </c>
      <c r="Y14" s="70" t="s">
        <v>79</v>
      </c>
      <c r="Z14" s="70" t="s">
        <v>85</v>
      </c>
      <c r="AA14" s="70" t="s">
        <v>3835</v>
      </c>
      <c r="AB14" s="70" t="s">
        <v>87</v>
      </c>
      <c r="AC14" s="70" t="s">
        <v>3835</v>
      </c>
      <c r="AD14" s="70" t="s">
        <v>3867</v>
      </c>
      <c r="AE14" s="70">
        <v>47505</v>
      </c>
      <c r="AF14" s="70" t="s">
        <v>95</v>
      </c>
      <c r="AG14" s="70" t="s">
        <v>97</v>
      </c>
      <c r="AH14" s="70" t="s">
        <v>100</v>
      </c>
      <c r="AI14" s="72">
        <v>4131</v>
      </c>
      <c r="AJ14" s="70">
        <v>0</v>
      </c>
      <c r="AK14" s="70">
        <v>0</v>
      </c>
      <c r="AL14" s="73" t="s">
        <v>3835</v>
      </c>
      <c r="AM14" s="73" t="s">
        <v>3835</v>
      </c>
      <c r="AN14" s="73" t="s">
        <v>3835</v>
      </c>
      <c r="AO14" s="73" t="s">
        <v>3835</v>
      </c>
      <c r="AP14" s="73" t="s">
        <v>3835</v>
      </c>
      <c r="AQ14" s="73" t="s">
        <v>3835</v>
      </c>
      <c r="AR14" s="70" t="s">
        <v>554</v>
      </c>
      <c r="AS14" s="70" t="s">
        <v>3842</v>
      </c>
      <c r="AT14" s="70" t="s">
        <v>16</v>
      </c>
      <c r="AU14" s="70" t="s">
        <v>247</v>
      </c>
      <c r="AV14" s="70" t="s">
        <v>3843</v>
      </c>
      <c r="AW14" s="70" t="s">
        <v>3844</v>
      </c>
      <c r="AX14" s="70" t="s">
        <v>3844</v>
      </c>
      <c r="AY14" s="70" t="s">
        <v>3835</v>
      </c>
      <c r="AZ14" s="70" t="s">
        <v>3835</v>
      </c>
      <c r="BA14" s="73" t="s">
        <v>3835</v>
      </c>
      <c r="BB14" s="73" t="s">
        <v>3835</v>
      </c>
      <c r="BC14" s="73" t="s">
        <v>3844</v>
      </c>
      <c r="BD14" s="73" t="s">
        <v>3835</v>
      </c>
      <c r="BE14" s="73" t="s">
        <v>3844</v>
      </c>
      <c r="BF14" s="73" t="s">
        <v>3835</v>
      </c>
      <c r="BG14" s="73" t="s">
        <v>3835</v>
      </c>
      <c r="BH14" s="73" t="s">
        <v>3845</v>
      </c>
      <c r="BI14" s="73" t="s">
        <v>3835</v>
      </c>
      <c r="BJ14" s="73" t="s">
        <v>3835</v>
      </c>
      <c r="BK14" s="73" t="s">
        <v>3835</v>
      </c>
      <c r="BL14" s="73" t="s">
        <v>3846</v>
      </c>
      <c r="BM14" s="70" t="s">
        <v>3844</v>
      </c>
      <c r="BN14" s="70" t="s">
        <v>3844</v>
      </c>
      <c r="BO14" s="70" t="s">
        <v>3844</v>
      </c>
      <c r="BP14" s="70" t="s">
        <v>3847</v>
      </c>
      <c r="BQ14" s="70" t="s">
        <v>3847</v>
      </c>
      <c r="BR14" s="70" t="s">
        <v>3844</v>
      </c>
    </row>
    <row r="15" spans="1:70">
      <c r="A15" s="69" t="s">
        <v>3833</v>
      </c>
      <c r="B15" s="70" t="s">
        <v>3834</v>
      </c>
      <c r="C15" s="70">
        <v>11527</v>
      </c>
      <c r="D15" s="70" t="s">
        <v>3835</v>
      </c>
      <c r="E15" s="70">
        <v>11199</v>
      </c>
      <c r="F15" s="70" t="s">
        <v>3836</v>
      </c>
      <c r="G15" s="70" t="s">
        <v>3837</v>
      </c>
      <c r="H15" s="71">
        <v>45856</v>
      </c>
      <c r="I15" s="71">
        <v>45855</v>
      </c>
      <c r="J15" s="71">
        <v>45859</v>
      </c>
      <c r="K15" s="70" t="s">
        <v>3835</v>
      </c>
      <c r="L15" s="70" t="s">
        <v>3835</v>
      </c>
      <c r="M15" s="71">
        <v>45859</v>
      </c>
      <c r="N15" s="71">
        <v>45921</v>
      </c>
      <c r="O15" s="70" t="s">
        <v>3835</v>
      </c>
      <c r="P15" s="71">
        <v>45931</v>
      </c>
      <c r="Q15" s="70" t="s">
        <v>3835</v>
      </c>
      <c r="R15" s="70" t="s">
        <v>3835</v>
      </c>
      <c r="S15" s="71">
        <v>45863</v>
      </c>
      <c r="T15" s="70" t="s">
        <v>3838</v>
      </c>
      <c r="U15" s="70" t="s">
        <v>3839</v>
      </c>
      <c r="V15" s="70">
        <v>2025</v>
      </c>
      <c r="W15" s="70" t="s">
        <v>3840</v>
      </c>
      <c r="X15" s="70">
        <v>1</v>
      </c>
      <c r="Y15" s="70" t="s">
        <v>38</v>
      </c>
      <c r="Z15" s="70" t="s">
        <v>104</v>
      </c>
      <c r="AA15" s="70" t="s">
        <v>3835</v>
      </c>
      <c r="AB15" s="70" t="s">
        <v>3871</v>
      </c>
      <c r="AC15" s="70" t="s">
        <v>3835</v>
      </c>
      <c r="AD15" s="70" t="s">
        <v>3872</v>
      </c>
      <c r="AE15" s="70">
        <v>22883</v>
      </c>
      <c r="AF15" s="70" t="s">
        <v>112</v>
      </c>
      <c r="AG15" s="70" t="s">
        <v>114</v>
      </c>
      <c r="AH15" s="70" t="s">
        <v>115</v>
      </c>
      <c r="AI15" s="70">
        <v>246</v>
      </c>
      <c r="AJ15" s="70">
        <v>0</v>
      </c>
      <c r="AK15" s="70">
        <v>0</v>
      </c>
      <c r="AL15" s="73" t="s">
        <v>3835</v>
      </c>
      <c r="AM15" s="73" t="s">
        <v>3835</v>
      </c>
      <c r="AN15" s="73" t="s">
        <v>3835</v>
      </c>
      <c r="AO15" s="73" t="s">
        <v>3835</v>
      </c>
      <c r="AP15" s="73" t="s">
        <v>3835</v>
      </c>
      <c r="AQ15" s="73" t="s">
        <v>3835</v>
      </c>
      <c r="AR15" s="70" t="s">
        <v>553</v>
      </c>
      <c r="AS15" s="70" t="s">
        <v>3842</v>
      </c>
      <c r="AT15" s="70" t="s">
        <v>16</v>
      </c>
      <c r="AU15" s="70" t="s">
        <v>247</v>
      </c>
      <c r="AV15" s="70" t="s">
        <v>3843</v>
      </c>
      <c r="AW15" s="70" t="s">
        <v>3844</v>
      </c>
      <c r="AX15" s="70" t="s">
        <v>3844</v>
      </c>
      <c r="AY15" s="70" t="s">
        <v>3835</v>
      </c>
      <c r="AZ15" s="70" t="s">
        <v>3835</v>
      </c>
      <c r="BA15" s="73" t="s">
        <v>3835</v>
      </c>
      <c r="BB15" s="73" t="s">
        <v>3835</v>
      </c>
      <c r="BC15" s="73" t="s">
        <v>3844</v>
      </c>
      <c r="BD15" s="73" t="s">
        <v>3835</v>
      </c>
      <c r="BE15" s="73" t="s">
        <v>3844</v>
      </c>
      <c r="BF15" s="73" t="s">
        <v>3835</v>
      </c>
      <c r="BG15" s="73" t="s">
        <v>3835</v>
      </c>
      <c r="BH15" s="73" t="s">
        <v>3873</v>
      </c>
      <c r="BI15" s="73" t="s">
        <v>3874</v>
      </c>
      <c r="BJ15" s="74">
        <v>34582</v>
      </c>
      <c r="BK15" s="73" t="s">
        <v>3835</v>
      </c>
      <c r="BL15" s="73" t="s">
        <v>3846</v>
      </c>
      <c r="BM15" s="70" t="s">
        <v>3844</v>
      </c>
      <c r="BN15" s="70" t="s">
        <v>3844</v>
      </c>
      <c r="BO15" s="70" t="s">
        <v>3844</v>
      </c>
      <c r="BP15" s="70" t="s">
        <v>3844</v>
      </c>
      <c r="BQ15" s="70" t="s">
        <v>3844</v>
      </c>
      <c r="BR15" s="70" t="s">
        <v>3844</v>
      </c>
    </row>
    <row r="16" spans="1:70" ht="31.5">
      <c r="A16" s="69" t="s">
        <v>3833</v>
      </c>
      <c r="B16" s="70" t="s">
        <v>3834</v>
      </c>
      <c r="C16" s="70">
        <v>11526</v>
      </c>
      <c r="D16" s="70" t="s">
        <v>3835</v>
      </c>
      <c r="E16" s="70">
        <v>11198</v>
      </c>
      <c r="F16" s="70" t="s">
        <v>3836</v>
      </c>
      <c r="G16" s="70" t="s">
        <v>3837</v>
      </c>
      <c r="H16" s="71">
        <v>45856</v>
      </c>
      <c r="I16" s="71">
        <v>45855</v>
      </c>
      <c r="J16" s="71">
        <v>45859</v>
      </c>
      <c r="K16" s="70" t="s">
        <v>3835</v>
      </c>
      <c r="L16" s="70" t="s">
        <v>3835</v>
      </c>
      <c r="M16" s="71">
        <v>45859</v>
      </c>
      <c r="N16" s="71">
        <v>45921</v>
      </c>
      <c r="O16" s="70" t="s">
        <v>3835</v>
      </c>
      <c r="P16" s="71">
        <v>45931</v>
      </c>
      <c r="Q16" s="70" t="s">
        <v>3835</v>
      </c>
      <c r="R16" s="70" t="s">
        <v>3835</v>
      </c>
      <c r="S16" s="71">
        <v>45863</v>
      </c>
      <c r="T16" s="70" t="s">
        <v>3838</v>
      </c>
      <c r="U16" s="70" t="s">
        <v>3839</v>
      </c>
      <c r="V16" s="70">
        <v>2025</v>
      </c>
      <c r="W16" s="70" t="s">
        <v>3840</v>
      </c>
      <c r="X16" s="70">
        <v>1</v>
      </c>
      <c r="Y16" s="70" t="s">
        <v>38</v>
      </c>
      <c r="Z16" s="70" t="s">
        <v>104</v>
      </c>
      <c r="AA16" s="70" t="s">
        <v>3835</v>
      </c>
      <c r="AB16" s="70" t="s">
        <v>3871</v>
      </c>
      <c r="AC16" s="70" t="s">
        <v>3835</v>
      </c>
      <c r="AD16" s="70" t="s">
        <v>3872</v>
      </c>
      <c r="AE16" s="70">
        <v>22883</v>
      </c>
      <c r="AF16" s="70" t="s">
        <v>112</v>
      </c>
      <c r="AG16" s="70" t="s">
        <v>114</v>
      </c>
      <c r="AH16" s="70" t="s">
        <v>115</v>
      </c>
      <c r="AI16" s="70">
        <v>246</v>
      </c>
      <c r="AJ16" s="70">
        <v>0</v>
      </c>
      <c r="AK16" s="70">
        <v>0</v>
      </c>
      <c r="AL16" s="73" t="s">
        <v>3835</v>
      </c>
      <c r="AM16" s="73" t="s">
        <v>3835</v>
      </c>
      <c r="AN16" s="73" t="s">
        <v>3835</v>
      </c>
      <c r="AO16" s="73" t="s">
        <v>3835</v>
      </c>
      <c r="AP16" s="73" t="s">
        <v>3835</v>
      </c>
      <c r="AQ16" s="73" t="s">
        <v>3835</v>
      </c>
      <c r="AR16" s="70" t="s">
        <v>552</v>
      </c>
      <c r="AS16" s="70" t="s">
        <v>3842</v>
      </c>
      <c r="AT16" s="70" t="s">
        <v>16</v>
      </c>
      <c r="AU16" s="70" t="s">
        <v>247</v>
      </c>
      <c r="AV16" s="70" t="s">
        <v>3843</v>
      </c>
      <c r="AW16" s="70" t="s">
        <v>3844</v>
      </c>
      <c r="AX16" s="70" t="s">
        <v>3844</v>
      </c>
      <c r="AY16" s="70" t="s">
        <v>3835</v>
      </c>
      <c r="AZ16" s="70" t="s">
        <v>3835</v>
      </c>
      <c r="BA16" s="73" t="s">
        <v>3835</v>
      </c>
      <c r="BB16" s="73" t="s">
        <v>3835</v>
      </c>
      <c r="BC16" s="73" t="s">
        <v>3844</v>
      </c>
      <c r="BD16" s="73" t="s">
        <v>3835</v>
      </c>
      <c r="BE16" s="73" t="s">
        <v>3844</v>
      </c>
      <c r="BF16" s="73" t="s">
        <v>3835</v>
      </c>
      <c r="BG16" s="73" t="s">
        <v>3835</v>
      </c>
      <c r="BH16" s="73" t="s">
        <v>3845</v>
      </c>
      <c r="BI16" s="73" t="s">
        <v>3875</v>
      </c>
      <c r="BJ16" s="73" t="s">
        <v>3876</v>
      </c>
      <c r="BK16" s="73" t="s">
        <v>3877</v>
      </c>
      <c r="BL16" s="73" t="s">
        <v>3846</v>
      </c>
      <c r="BM16" s="70" t="s">
        <v>3844</v>
      </c>
      <c r="BN16" s="70" t="s">
        <v>3844</v>
      </c>
      <c r="BO16" s="70" t="s">
        <v>3844</v>
      </c>
      <c r="BP16" s="70" t="s">
        <v>3844</v>
      </c>
      <c r="BQ16" s="70" t="s">
        <v>3844</v>
      </c>
      <c r="BR16" s="70" t="s">
        <v>3844</v>
      </c>
    </row>
    <row r="17" spans="1:70" ht="21">
      <c r="A17" s="69" t="s">
        <v>3833</v>
      </c>
      <c r="B17" s="70" t="s">
        <v>3834</v>
      </c>
      <c r="C17" s="70">
        <v>11525</v>
      </c>
      <c r="D17" s="70" t="s">
        <v>3835</v>
      </c>
      <c r="E17" s="70">
        <v>11197</v>
      </c>
      <c r="F17" s="70" t="s">
        <v>3836</v>
      </c>
      <c r="G17" s="70" t="s">
        <v>3837</v>
      </c>
      <c r="H17" s="71">
        <v>45856</v>
      </c>
      <c r="I17" s="71">
        <v>45855</v>
      </c>
      <c r="J17" s="71">
        <v>45859</v>
      </c>
      <c r="K17" s="70" t="s">
        <v>3835</v>
      </c>
      <c r="L17" s="70" t="s">
        <v>3835</v>
      </c>
      <c r="M17" s="71">
        <v>45859</v>
      </c>
      <c r="N17" s="71">
        <v>45921</v>
      </c>
      <c r="O17" s="70" t="s">
        <v>3835</v>
      </c>
      <c r="P17" s="71">
        <v>45931</v>
      </c>
      <c r="Q17" s="70" t="s">
        <v>3835</v>
      </c>
      <c r="R17" s="70" t="s">
        <v>3835</v>
      </c>
      <c r="S17" s="71">
        <v>45863</v>
      </c>
      <c r="T17" s="70" t="s">
        <v>3838</v>
      </c>
      <c r="U17" s="70" t="s">
        <v>3839</v>
      </c>
      <c r="V17" s="70">
        <v>2025</v>
      </c>
      <c r="W17" s="70" t="s">
        <v>3840</v>
      </c>
      <c r="X17" s="70">
        <v>1</v>
      </c>
      <c r="Y17" s="70" t="s">
        <v>38</v>
      </c>
      <c r="Z17" s="70" t="s">
        <v>104</v>
      </c>
      <c r="AA17" s="70" t="s">
        <v>3835</v>
      </c>
      <c r="AB17" s="70" t="s">
        <v>3871</v>
      </c>
      <c r="AC17" s="70" t="s">
        <v>3835</v>
      </c>
      <c r="AD17" s="70" t="s">
        <v>3872</v>
      </c>
      <c r="AE17" s="70">
        <v>22883</v>
      </c>
      <c r="AF17" s="70" t="s">
        <v>112</v>
      </c>
      <c r="AG17" s="70" t="s">
        <v>114</v>
      </c>
      <c r="AH17" s="70" t="s">
        <v>115</v>
      </c>
      <c r="AI17" s="70">
        <v>246</v>
      </c>
      <c r="AJ17" s="70">
        <v>0</v>
      </c>
      <c r="AK17" s="70">
        <v>0</v>
      </c>
      <c r="AL17" s="73" t="s">
        <v>3835</v>
      </c>
      <c r="AM17" s="73" t="s">
        <v>3835</v>
      </c>
      <c r="AN17" s="73" t="s">
        <v>3835</v>
      </c>
      <c r="AO17" s="73" t="s">
        <v>3835</v>
      </c>
      <c r="AP17" s="73" t="s">
        <v>3835</v>
      </c>
      <c r="AQ17" s="73" t="s">
        <v>3835</v>
      </c>
      <c r="AR17" s="70" t="s">
        <v>551</v>
      </c>
      <c r="AS17" s="70" t="s">
        <v>3842</v>
      </c>
      <c r="AT17" s="70" t="s">
        <v>16</v>
      </c>
      <c r="AU17" s="70" t="s">
        <v>247</v>
      </c>
      <c r="AV17" s="70" t="s">
        <v>3843</v>
      </c>
      <c r="AW17" s="70" t="s">
        <v>3844</v>
      </c>
      <c r="AX17" s="70" t="s">
        <v>3844</v>
      </c>
      <c r="AY17" s="70" t="s">
        <v>3835</v>
      </c>
      <c r="AZ17" s="70" t="s">
        <v>3835</v>
      </c>
      <c r="BA17" s="73" t="s">
        <v>3835</v>
      </c>
      <c r="BB17" s="73" t="s">
        <v>3835</v>
      </c>
      <c r="BC17" s="73" t="s">
        <v>3844</v>
      </c>
      <c r="BD17" s="73" t="s">
        <v>3835</v>
      </c>
      <c r="BE17" s="73" t="s">
        <v>3844</v>
      </c>
      <c r="BF17" s="73" t="s">
        <v>3835</v>
      </c>
      <c r="BG17" s="73" t="s">
        <v>3835</v>
      </c>
      <c r="BH17" s="73" t="s">
        <v>3845</v>
      </c>
      <c r="BI17" s="73" t="s">
        <v>3878</v>
      </c>
      <c r="BJ17" s="73" t="s">
        <v>3879</v>
      </c>
      <c r="BK17" s="73" t="s">
        <v>3880</v>
      </c>
      <c r="BL17" s="73" t="s">
        <v>3846</v>
      </c>
      <c r="BM17" s="70" t="s">
        <v>3844</v>
      </c>
      <c r="BN17" s="70" t="s">
        <v>3844</v>
      </c>
      <c r="BO17" s="70" t="s">
        <v>3844</v>
      </c>
      <c r="BP17" s="70" t="s">
        <v>3844</v>
      </c>
      <c r="BQ17" s="70" t="s">
        <v>3844</v>
      </c>
      <c r="BR17" s="70" t="s">
        <v>3844</v>
      </c>
    </row>
    <row r="18" spans="1:70" ht="31.5">
      <c r="A18" s="69" t="s">
        <v>3833</v>
      </c>
      <c r="B18" s="70" t="s">
        <v>3834</v>
      </c>
      <c r="C18" s="70">
        <v>11522</v>
      </c>
      <c r="D18" s="70" t="s">
        <v>3835</v>
      </c>
      <c r="E18" s="70">
        <v>11194</v>
      </c>
      <c r="F18" s="70" t="s">
        <v>3836</v>
      </c>
      <c r="G18" s="70" t="s">
        <v>3837</v>
      </c>
      <c r="H18" s="71">
        <v>45856</v>
      </c>
      <c r="I18" s="71">
        <v>45855</v>
      </c>
      <c r="J18" s="71">
        <v>45859</v>
      </c>
      <c r="K18" s="70" t="s">
        <v>3835</v>
      </c>
      <c r="L18" s="70" t="s">
        <v>3835</v>
      </c>
      <c r="M18" s="71">
        <v>45859</v>
      </c>
      <c r="N18" s="71">
        <v>45921</v>
      </c>
      <c r="O18" s="70" t="s">
        <v>3835</v>
      </c>
      <c r="P18" s="71">
        <v>45931</v>
      </c>
      <c r="Q18" s="70" t="s">
        <v>3835</v>
      </c>
      <c r="R18" s="70" t="s">
        <v>3835</v>
      </c>
      <c r="S18" s="71">
        <v>45863</v>
      </c>
      <c r="T18" s="70" t="s">
        <v>3838</v>
      </c>
      <c r="U18" s="70" t="s">
        <v>3839</v>
      </c>
      <c r="V18" s="70">
        <v>2025</v>
      </c>
      <c r="W18" s="70" t="s">
        <v>3840</v>
      </c>
      <c r="X18" s="70">
        <v>1</v>
      </c>
      <c r="Y18" s="70" t="s">
        <v>38</v>
      </c>
      <c r="Z18" s="70" t="s">
        <v>104</v>
      </c>
      <c r="AA18" s="70" t="s">
        <v>3835</v>
      </c>
      <c r="AB18" s="70" t="s">
        <v>3871</v>
      </c>
      <c r="AC18" s="70" t="s">
        <v>3835</v>
      </c>
      <c r="AD18" s="70" t="s">
        <v>3872</v>
      </c>
      <c r="AE18" s="70">
        <v>22883</v>
      </c>
      <c r="AF18" s="70" t="s">
        <v>112</v>
      </c>
      <c r="AG18" s="70" t="s">
        <v>114</v>
      </c>
      <c r="AH18" s="70" t="s">
        <v>115</v>
      </c>
      <c r="AI18" s="70">
        <v>246</v>
      </c>
      <c r="AJ18" s="70">
        <v>0</v>
      </c>
      <c r="AK18" s="70">
        <v>0</v>
      </c>
      <c r="AL18" s="73" t="s">
        <v>3835</v>
      </c>
      <c r="AM18" s="73" t="s">
        <v>3835</v>
      </c>
      <c r="AN18" s="73" t="s">
        <v>3835</v>
      </c>
      <c r="AO18" s="73" t="s">
        <v>3835</v>
      </c>
      <c r="AP18" s="73" t="s">
        <v>3835</v>
      </c>
      <c r="AQ18" s="73" t="s">
        <v>3835</v>
      </c>
      <c r="AR18" s="70" t="s">
        <v>550</v>
      </c>
      <c r="AS18" s="70" t="s">
        <v>3842</v>
      </c>
      <c r="AT18" s="70" t="s">
        <v>16</v>
      </c>
      <c r="AU18" s="70" t="s">
        <v>247</v>
      </c>
      <c r="AV18" s="70" t="s">
        <v>3843</v>
      </c>
      <c r="AW18" s="70" t="s">
        <v>3844</v>
      </c>
      <c r="AX18" s="70" t="s">
        <v>3844</v>
      </c>
      <c r="AY18" s="70" t="s">
        <v>3835</v>
      </c>
      <c r="AZ18" s="70" t="s">
        <v>3835</v>
      </c>
      <c r="BA18" s="73" t="s">
        <v>3835</v>
      </c>
      <c r="BB18" s="73" t="s">
        <v>3835</v>
      </c>
      <c r="BC18" s="73" t="s">
        <v>3844</v>
      </c>
      <c r="BD18" s="73" t="s">
        <v>3835</v>
      </c>
      <c r="BE18" s="73" t="s">
        <v>3844</v>
      </c>
      <c r="BF18" s="73" t="s">
        <v>3835</v>
      </c>
      <c r="BG18" s="73" t="s">
        <v>3835</v>
      </c>
      <c r="BH18" s="73" t="s">
        <v>3845</v>
      </c>
      <c r="BI18" s="73" t="s">
        <v>3881</v>
      </c>
      <c r="BJ18" s="73" t="s">
        <v>3882</v>
      </c>
      <c r="BK18" s="73" t="s">
        <v>3883</v>
      </c>
      <c r="BL18" s="73" t="s">
        <v>3846</v>
      </c>
      <c r="BM18" s="70" t="s">
        <v>3844</v>
      </c>
      <c r="BN18" s="70" t="s">
        <v>3844</v>
      </c>
      <c r="BO18" s="70" t="s">
        <v>3844</v>
      </c>
      <c r="BP18" s="70" t="s">
        <v>3844</v>
      </c>
      <c r="BQ18" s="70" t="s">
        <v>3844</v>
      </c>
      <c r="BR18" s="70" t="s">
        <v>3844</v>
      </c>
    </row>
    <row r="19" spans="1:70">
      <c r="A19" s="69" t="s">
        <v>3833</v>
      </c>
      <c r="B19" s="70" t="s">
        <v>3834</v>
      </c>
      <c r="C19" s="70">
        <v>11521</v>
      </c>
      <c r="D19" s="70" t="s">
        <v>3835</v>
      </c>
      <c r="E19" s="70">
        <v>11193</v>
      </c>
      <c r="F19" s="70" t="s">
        <v>3836</v>
      </c>
      <c r="G19" s="70" t="s">
        <v>3837</v>
      </c>
      <c r="H19" s="71">
        <v>45856</v>
      </c>
      <c r="I19" s="71">
        <v>45855</v>
      </c>
      <c r="J19" s="71">
        <v>45859</v>
      </c>
      <c r="K19" s="70" t="s">
        <v>3835</v>
      </c>
      <c r="L19" s="70" t="s">
        <v>3835</v>
      </c>
      <c r="M19" s="71">
        <v>45859</v>
      </c>
      <c r="N19" s="71">
        <v>45921</v>
      </c>
      <c r="O19" s="70" t="s">
        <v>3835</v>
      </c>
      <c r="P19" s="71">
        <v>45931</v>
      </c>
      <c r="Q19" s="70" t="s">
        <v>3835</v>
      </c>
      <c r="R19" s="70" t="s">
        <v>3835</v>
      </c>
      <c r="S19" s="71">
        <v>45863</v>
      </c>
      <c r="T19" s="70" t="s">
        <v>3838</v>
      </c>
      <c r="U19" s="70" t="s">
        <v>3839</v>
      </c>
      <c r="V19" s="70">
        <v>2025</v>
      </c>
      <c r="W19" s="70" t="s">
        <v>3840</v>
      </c>
      <c r="X19" s="70">
        <v>1</v>
      </c>
      <c r="Y19" s="70" t="s">
        <v>38</v>
      </c>
      <c r="Z19" s="70" t="s">
        <v>104</v>
      </c>
      <c r="AA19" s="70" t="s">
        <v>3835</v>
      </c>
      <c r="AB19" s="70" t="s">
        <v>3871</v>
      </c>
      <c r="AC19" s="70" t="s">
        <v>3835</v>
      </c>
      <c r="AD19" s="70" t="s">
        <v>3872</v>
      </c>
      <c r="AE19" s="70">
        <v>22883</v>
      </c>
      <c r="AF19" s="70" t="s">
        <v>112</v>
      </c>
      <c r="AG19" s="70" t="s">
        <v>114</v>
      </c>
      <c r="AH19" s="70" t="s">
        <v>115</v>
      </c>
      <c r="AI19" s="70">
        <v>246</v>
      </c>
      <c r="AJ19" s="70">
        <v>0</v>
      </c>
      <c r="AK19" s="70">
        <v>0</v>
      </c>
      <c r="AL19" s="73" t="s">
        <v>3835</v>
      </c>
      <c r="AM19" s="73" t="s">
        <v>3835</v>
      </c>
      <c r="AN19" s="73" t="s">
        <v>3835</v>
      </c>
      <c r="AO19" s="73" t="s">
        <v>3835</v>
      </c>
      <c r="AP19" s="73" t="s">
        <v>3835</v>
      </c>
      <c r="AQ19" s="73" t="s">
        <v>3835</v>
      </c>
      <c r="AR19" s="70" t="s">
        <v>549</v>
      </c>
      <c r="AS19" s="70" t="s">
        <v>3842</v>
      </c>
      <c r="AT19" s="70" t="s">
        <v>16</v>
      </c>
      <c r="AU19" s="70" t="s">
        <v>247</v>
      </c>
      <c r="AV19" s="70" t="s">
        <v>3843</v>
      </c>
      <c r="AW19" s="70" t="s">
        <v>3844</v>
      </c>
      <c r="AX19" s="70" t="s">
        <v>3844</v>
      </c>
      <c r="AY19" s="70" t="s">
        <v>3835</v>
      </c>
      <c r="AZ19" s="70" t="s">
        <v>3835</v>
      </c>
      <c r="BA19" s="73" t="s">
        <v>3835</v>
      </c>
      <c r="BB19" s="73" t="s">
        <v>3835</v>
      </c>
      <c r="BC19" s="73" t="s">
        <v>3844</v>
      </c>
      <c r="BD19" s="73" t="s">
        <v>3835</v>
      </c>
      <c r="BE19" s="73" t="s">
        <v>3844</v>
      </c>
      <c r="BF19" s="73" t="s">
        <v>3835</v>
      </c>
      <c r="BG19" s="73" t="s">
        <v>3835</v>
      </c>
      <c r="BH19" s="73" t="s">
        <v>3873</v>
      </c>
      <c r="BI19" s="73" t="s">
        <v>3884</v>
      </c>
      <c r="BJ19" s="74">
        <v>27723</v>
      </c>
      <c r="BK19" s="73" t="s">
        <v>3835</v>
      </c>
      <c r="BL19" s="73" t="s">
        <v>3846</v>
      </c>
      <c r="BM19" s="70" t="s">
        <v>3844</v>
      </c>
      <c r="BN19" s="70" t="s">
        <v>3844</v>
      </c>
      <c r="BO19" s="70" t="s">
        <v>3844</v>
      </c>
      <c r="BP19" s="70" t="s">
        <v>3844</v>
      </c>
      <c r="BQ19" s="70" t="s">
        <v>3844</v>
      </c>
      <c r="BR19" s="70" t="s">
        <v>3844</v>
      </c>
    </row>
    <row r="20" spans="1:70">
      <c r="A20" s="69" t="s">
        <v>3833</v>
      </c>
      <c r="B20" s="70" t="s">
        <v>3834</v>
      </c>
      <c r="C20" s="70">
        <v>11520</v>
      </c>
      <c r="D20" s="70" t="s">
        <v>3835</v>
      </c>
      <c r="E20" s="70">
        <v>11192</v>
      </c>
      <c r="F20" s="70" t="s">
        <v>3836</v>
      </c>
      <c r="G20" s="70" t="s">
        <v>3837</v>
      </c>
      <c r="H20" s="71">
        <v>45856</v>
      </c>
      <c r="I20" s="71">
        <v>45855</v>
      </c>
      <c r="J20" s="71">
        <v>45859</v>
      </c>
      <c r="K20" s="70" t="s">
        <v>3835</v>
      </c>
      <c r="L20" s="70" t="s">
        <v>3835</v>
      </c>
      <c r="M20" s="71">
        <v>45859</v>
      </c>
      <c r="N20" s="71">
        <v>45921</v>
      </c>
      <c r="O20" s="70" t="s">
        <v>3835</v>
      </c>
      <c r="P20" s="71">
        <v>45931</v>
      </c>
      <c r="Q20" s="70" t="s">
        <v>3835</v>
      </c>
      <c r="R20" s="70" t="s">
        <v>3835</v>
      </c>
      <c r="S20" s="71">
        <v>45863</v>
      </c>
      <c r="T20" s="70" t="s">
        <v>3838</v>
      </c>
      <c r="U20" s="70" t="s">
        <v>3839</v>
      </c>
      <c r="V20" s="70">
        <v>2025</v>
      </c>
      <c r="W20" s="70" t="s">
        <v>3840</v>
      </c>
      <c r="X20" s="70">
        <v>1</v>
      </c>
      <c r="Y20" s="70" t="s">
        <v>38</v>
      </c>
      <c r="Z20" s="70" t="s">
        <v>104</v>
      </c>
      <c r="AA20" s="70" t="s">
        <v>3835</v>
      </c>
      <c r="AB20" s="70" t="s">
        <v>3871</v>
      </c>
      <c r="AC20" s="70" t="s">
        <v>3835</v>
      </c>
      <c r="AD20" s="70" t="s">
        <v>3872</v>
      </c>
      <c r="AE20" s="70">
        <v>22883</v>
      </c>
      <c r="AF20" s="70" t="s">
        <v>112</v>
      </c>
      <c r="AG20" s="70" t="s">
        <v>114</v>
      </c>
      <c r="AH20" s="70" t="s">
        <v>115</v>
      </c>
      <c r="AI20" s="70">
        <v>246</v>
      </c>
      <c r="AJ20" s="70">
        <v>0</v>
      </c>
      <c r="AK20" s="70">
        <v>0</v>
      </c>
      <c r="AL20" s="73" t="s">
        <v>3835</v>
      </c>
      <c r="AM20" s="73" t="s">
        <v>3835</v>
      </c>
      <c r="AN20" s="73" t="s">
        <v>3835</v>
      </c>
      <c r="AO20" s="73" t="s">
        <v>3835</v>
      </c>
      <c r="AP20" s="73" t="s">
        <v>3835</v>
      </c>
      <c r="AQ20" s="73" t="s">
        <v>3835</v>
      </c>
      <c r="AR20" s="70" t="s">
        <v>548</v>
      </c>
      <c r="AS20" s="70" t="s">
        <v>3842</v>
      </c>
      <c r="AT20" s="70" t="s">
        <v>16</v>
      </c>
      <c r="AU20" s="70" t="s">
        <v>247</v>
      </c>
      <c r="AV20" s="70" t="s">
        <v>3843</v>
      </c>
      <c r="AW20" s="70" t="s">
        <v>3844</v>
      </c>
      <c r="AX20" s="70" t="s">
        <v>3844</v>
      </c>
      <c r="AY20" s="70" t="s">
        <v>3835</v>
      </c>
      <c r="AZ20" s="70" t="s">
        <v>3835</v>
      </c>
      <c r="BA20" s="73" t="s">
        <v>3835</v>
      </c>
      <c r="BB20" s="73" t="s">
        <v>3835</v>
      </c>
      <c r="BC20" s="73" t="s">
        <v>3844</v>
      </c>
      <c r="BD20" s="73" t="s">
        <v>3835</v>
      </c>
      <c r="BE20" s="73" t="s">
        <v>3844</v>
      </c>
      <c r="BF20" s="73" t="s">
        <v>3835</v>
      </c>
      <c r="BG20" s="73" t="s">
        <v>3835</v>
      </c>
      <c r="BH20" s="73" t="s">
        <v>3873</v>
      </c>
      <c r="BI20" s="73" t="s">
        <v>3885</v>
      </c>
      <c r="BJ20" s="74">
        <v>33443</v>
      </c>
      <c r="BK20" s="73" t="s">
        <v>3835</v>
      </c>
      <c r="BL20" s="73" t="s">
        <v>3846</v>
      </c>
      <c r="BM20" s="70" t="s">
        <v>3844</v>
      </c>
      <c r="BN20" s="70" t="s">
        <v>3844</v>
      </c>
      <c r="BO20" s="70" t="s">
        <v>3844</v>
      </c>
      <c r="BP20" s="70" t="s">
        <v>3844</v>
      </c>
      <c r="BQ20" s="70" t="s">
        <v>3844</v>
      </c>
      <c r="BR20" s="70" t="s">
        <v>3844</v>
      </c>
    </row>
    <row r="21" spans="1:70">
      <c r="A21" s="69" t="s">
        <v>3833</v>
      </c>
      <c r="B21" s="70" t="s">
        <v>3834</v>
      </c>
      <c r="C21" s="70">
        <v>11519</v>
      </c>
      <c r="D21" s="70" t="s">
        <v>3835</v>
      </c>
      <c r="E21" s="70">
        <v>11191</v>
      </c>
      <c r="F21" s="70" t="s">
        <v>3836</v>
      </c>
      <c r="G21" s="70" t="s">
        <v>3837</v>
      </c>
      <c r="H21" s="71">
        <v>45856</v>
      </c>
      <c r="I21" s="71">
        <v>45855</v>
      </c>
      <c r="J21" s="71">
        <v>45859</v>
      </c>
      <c r="K21" s="70" t="s">
        <v>3835</v>
      </c>
      <c r="L21" s="70" t="s">
        <v>3835</v>
      </c>
      <c r="M21" s="71">
        <v>45859</v>
      </c>
      <c r="N21" s="71">
        <v>45921</v>
      </c>
      <c r="O21" s="70" t="s">
        <v>3835</v>
      </c>
      <c r="P21" s="71">
        <v>45931</v>
      </c>
      <c r="Q21" s="70" t="s">
        <v>3835</v>
      </c>
      <c r="R21" s="70" t="s">
        <v>3835</v>
      </c>
      <c r="S21" s="71">
        <v>45863</v>
      </c>
      <c r="T21" s="70" t="s">
        <v>3838</v>
      </c>
      <c r="U21" s="70" t="s">
        <v>3839</v>
      </c>
      <c r="V21" s="70">
        <v>2025</v>
      </c>
      <c r="W21" s="70" t="s">
        <v>3840</v>
      </c>
      <c r="X21" s="70">
        <v>1</v>
      </c>
      <c r="Y21" s="70" t="s">
        <v>38</v>
      </c>
      <c r="Z21" s="70" t="s">
        <v>104</v>
      </c>
      <c r="AA21" s="70" t="s">
        <v>3835</v>
      </c>
      <c r="AB21" s="70" t="s">
        <v>3871</v>
      </c>
      <c r="AC21" s="70" t="s">
        <v>3835</v>
      </c>
      <c r="AD21" s="70" t="s">
        <v>3872</v>
      </c>
      <c r="AE21" s="70">
        <v>22883</v>
      </c>
      <c r="AF21" s="70" t="s">
        <v>112</v>
      </c>
      <c r="AG21" s="70" t="s">
        <v>114</v>
      </c>
      <c r="AH21" s="70" t="s">
        <v>115</v>
      </c>
      <c r="AI21" s="70">
        <v>246</v>
      </c>
      <c r="AJ21" s="70">
        <v>0</v>
      </c>
      <c r="AK21" s="70">
        <v>0</v>
      </c>
      <c r="AL21" s="73" t="s">
        <v>3835</v>
      </c>
      <c r="AM21" s="73" t="s">
        <v>3835</v>
      </c>
      <c r="AN21" s="73" t="s">
        <v>3835</v>
      </c>
      <c r="AO21" s="73" t="s">
        <v>3835</v>
      </c>
      <c r="AP21" s="73" t="s">
        <v>3835</v>
      </c>
      <c r="AQ21" s="73" t="s">
        <v>3835</v>
      </c>
      <c r="AR21" s="70" t="s">
        <v>547</v>
      </c>
      <c r="AS21" s="70" t="s">
        <v>3842</v>
      </c>
      <c r="AT21" s="70" t="s">
        <v>16</v>
      </c>
      <c r="AU21" s="70" t="s">
        <v>247</v>
      </c>
      <c r="AV21" s="70" t="s">
        <v>3843</v>
      </c>
      <c r="AW21" s="70" t="s">
        <v>3844</v>
      </c>
      <c r="AX21" s="70" t="s">
        <v>3844</v>
      </c>
      <c r="AY21" s="70" t="s">
        <v>3835</v>
      </c>
      <c r="AZ21" s="70" t="s">
        <v>3835</v>
      </c>
      <c r="BA21" s="73" t="s">
        <v>3835</v>
      </c>
      <c r="BB21" s="73" t="s">
        <v>3835</v>
      </c>
      <c r="BC21" s="73" t="s">
        <v>3844</v>
      </c>
      <c r="BD21" s="73" t="s">
        <v>3835</v>
      </c>
      <c r="BE21" s="73" t="s">
        <v>3844</v>
      </c>
      <c r="BF21" s="73" t="s">
        <v>3835</v>
      </c>
      <c r="BG21" s="73" t="s">
        <v>3835</v>
      </c>
      <c r="BH21" s="73" t="s">
        <v>3873</v>
      </c>
      <c r="BI21" s="73" t="s">
        <v>3886</v>
      </c>
      <c r="BJ21" s="74">
        <v>28520</v>
      </c>
      <c r="BK21" s="73" t="s">
        <v>3835</v>
      </c>
      <c r="BL21" s="73" t="s">
        <v>3846</v>
      </c>
      <c r="BM21" s="70" t="s">
        <v>3844</v>
      </c>
      <c r="BN21" s="70" t="s">
        <v>3844</v>
      </c>
      <c r="BO21" s="70" t="s">
        <v>3844</v>
      </c>
      <c r="BP21" s="70" t="s">
        <v>3844</v>
      </c>
      <c r="BQ21" s="70" t="s">
        <v>3844</v>
      </c>
      <c r="BR21" s="70" t="s">
        <v>3844</v>
      </c>
    </row>
    <row r="22" spans="1:70" ht="21">
      <c r="A22" s="69" t="s">
        <v>3833</v>
      </c>
      <c r="B22" s="70" t="s">
        <v>3834</v>
      </c>
      <c r="C22" s="70">
        <v>11518</v>
      </c>
      <c r="D22" s="70" t="s">
        <v>3835</v>
      </c>
      <c r="E22" s="70">
        <v>11190</v>
      </c>
      <c r="F22" s="70" t="s">
        <v>3836</v>
      </c>
      <c r="G22" s="70" t="s">
        <v>3837</v>
      </c>
      <c r="H22" s="71">
        <v>45856</v>
      </c>
      <c r="I22" s="71">
        <v>45855</v>
      </c>
      <c r="J22" s="71">
        <v>45859</v>
      </c>
      <c r="K22" s="70" t="s">
        <v>3835</v>
      </c>
      <c r="L22" s="70" t="s">
        <v>3835</v>
      </c>
      <c r="M22" s="71">
        <v>45859</v>
      </c>
      <c r="N22" s="71">
        <v>45921</v>
      </c>
      <c r="O22" s="70" t="s">
        <v>3835</v>
      </c>
      <c r="P22" s="71">
        <v>45931</v>
      </c>
      <c r="Q22" s="70" t="s">
        <v>3835</v>
      </c>
      <c r="R22" s="70" t="s">
        <v>3835</v>
      </c>
      <c r="S22" s="71">
        <v>45863</v>
      </c>
      <c r="T22" s="70" t="s">
        <v>3838</v>
      </c>
      <c r="U22" s="70" t="s">
        <v>3839</v>
      </c>
      <c r="V22" s="70">
        <v>2025</v>
      </c>
      <c r="W22" s="70" t="s">
        <v>3840</v>
      </c>
      <c r="X22" s="70">
        <v>1</v>
      </c>
      <c r="Y22" s="70" t="s">
        <v>38</v>
      </c>
      <c r="Z22" s="70" t="s">
        <v>104</v>
      </c>
      <c r="AA22" s="70" t="s">
        <v>3835</v>
      </c>
      <c r="AB22" s="70" t="s">
        <v>3871</v>
      </c>
      <c r="AC22" s="70" t="s">
        <v>3835</v>
      </c>
      <c r="AD22" s="70" t="s">
        <v>3872</v>
      </c>
      <c r="AE22" s="70">
        <v>22883</v>
      </c>
      <c r="AF22" s="70" t="s">
        <v>112</v>
      </c>
      <c r="AG22" s="70" t="s">
        <v>114</v>
      </c>
      <c r="AH22" s="70" t="s">
        <v>115</v>
      </c>
      <c r="AI22" s="70">
        <v>246</v>
      </c>
      <c r="AJ22" s="70">
        <v>0</v>
      </c>
      <c r="AK22" s="70">
        <v>0</v>
      </c>
      <c r="AL22" s="73" t="s">
        <v>3835</v>
      </c>
      <c r="AM22" s="73" t="s">
        <v>3835</v>
      </c>
      <c r="AN22" s="73" t="s">
        <v>3835</v>
      </c>
      <c r="AO22" s="73" t="s">
        <v>3835</v>
      </c>
      <c r="AP22" s="73" t="s">
        <v>3835</v>
      </c>
      <c r="AQ22" s="73" t="s">
        <v>3835</v>
      </c>
      <c r="AR22" s="70" t="s">
        <v>546</v>
      </c>
      <c r="AS22" s="70" t="s">
        <v>3842</v>
      </c>
      <c r="AT22" s="70" t="s">
        <v>16</v>
      </c>
      <c r="AU22" s="70" t="s">
        <v>247</v>
      </c>
      <c r="AV22" s="70" t="s">
        <v>3843</v>
      </c>
      <c r="AW22" s="70" t="s">
        <v>3844</v>
      </c>
      <c r="AX22" s="70" t="s">
        <v>3844</v>
      </c>
      <c r="AY22" s="70" t="s">
        <v>3835</v>
      </c>
      <c r="AZ22" s="70" t="s">
        <v>3835</v>
      </c>
      <c r="BA22" s="73" t="s">
        <v>3835</v>
      </c>
      <c r="BB22" s="73" t="s">
        <v>3835</v>
      </c>
      <c r="BC22" s="73" t="s">
        <v>3844</v>
      </c>
      <c r="BD22" s="73" t="s">
        <v>3835</v>
      </c>
      <c r="BE22" s="73" t="s">
        <v>3844</v>
      </c>
      <c r="BF22" s="73" t="s">
        <v>3835</v>
      </c>
      <c r="BG22" s="73" t="s">
        <v>3835</v>
      </c>
      <c r="BH22" s="73" t="s">
        <v>3845</v>
      </c>
      <c r="BI22" s="73" t="s">
        <v>3887</v>
      </c>
      <c r="BJ22" s="73" t="s">
        <v>3888</v>
      </c>
      <c r="BK22" s="73" t="s">
        <v>3889</v>
      </c>
      <c r="BL22" s="73" t="s">
        <v>3846</v>
      </c>
      <c r="BM22" s="70" t="s">
        <v>3844</v>
      </c>
      <c r="BN22" s="70" t="s">
        <v>3844</v>
      </c>
      <c r="BO22" s="70" t="s">
        <v>3844</v>
      </c>
      <c r="BP22" s="70" t="s">
        <v>3844</v>
      </c>
      <c r="BQ22" s="70" t="s">
        <v>3844</v>
      </c>
      <c r="BR22" s="70" t="s">
        <v>3844</v>
      </c>
    </row>
    <row r="23" spans="1:70">
      <c r="A23" s="69" t="s">
        <v>3833</v>
      </c>
      <c r="B23" s="70" t="s">
        <v>3834</v>
      </c>
      <c r="C23" s="70">
        <v>11516</v>
      </c>
      <c r="D23" s="70" t="s">
        <v>3835</v>
      </c>
      <c r="E23" s="70">
        <v>11187</v>
      </c>
      <c r="F23" s="70" t="s">
        <v>3836</v>
      </c>
      <c r="G23" s="70" t="s">
        <v>3837</v>
      </c>
      <c r="H23" s="71">
        <v>45856</v>
      </c>
      <c r="I23" s="71">
        <v>45855</v>
      </c>
      <c r="J23" s="71">
        <v>45859</v>
      </c>
      <c r="K23" s="70" t="s">
        <v>3835</v>
      </c>
      <c r="L23" s="70" t="s">
        <v>3835</v>
      </c>
      <c r="M23" s="71">
        <v>45859</v>
      </c>
      <c r="N23" s="71">
        <v>45921</v>
      </c>
      <c r="O23" s="70" t="s">
        <v>3835</v>
      </c>
      <c r="P23" s="71">
        <v>45931</v>
      </c>
      <c r="Q23" s="70" t="s">
        <v>3835</v>
      </c>
      <c r="R23" s="70" t="s">
        <v>3835</v>
      </c>
      <c r="S23" s="71">
        <v>45863</v>
      </c>
      <c r="T23" s="70" t="s">
        <v>3838</v>
      </c>
      <c r="U23" s="70" t="s">
        <v>3839</v>
      </c>
      <c r="V23" s="70">
        <v>2025</v>
      </c>
      <c r="W23" s="70" t="s">
        <v>3840</v>
      </c>
      <c r="X23" s="70">
        <v>1</v>
      </c>
      <c r="Y23" s="70" t="s">
        <v>38</v>
      </c>
      <c r="Z23" s="70" t="s">
        <v>104</v>
      </c>
      <c r="AA23" s="70" t="s">
        <v>3835</v>
      </c>
      <c r="AB23" s="70" t="s">
        <v>3871</v>
      </c>
      <c r="AC23" s="70" t="s">
        <v>3835</v>
      </c>
      <c r="AD23" s="70" t="s">
        <v>3872</v>
      </c>
      <c r="AE23" s="70">
        <v>22883</v>
      </c>
      <c r="AF23" s="70" t="s">
        <v>112</v>
      </c>
      <c r="AG23" s="70" t="s">
        <v>114</v>
      </c>
      <c r="AH23" s="70" t="s">
        <v>115</v>
      </c>
      <c r="AI23" s="70">
        <v>246</v>
      </c>
      <c r="AJ23" s="70">
        <v>0</v>
      </c>
      <c r="AK23" s="70">
        <v>0</v>
      </c>
      <c r="AL23" s="73" t="s">
        <v>3835</v>
      </c>
      <c r="AM23" s="73" t="s">
        <v>3835</v>
      </c>
      <c r="AN23" s="73" t="s">
        <v>3835</v>
      </c>
      <c r="AO23" s="73" t="s">
        <v>3835</v>
      </c>
      <c r="AP23" s="73" t="s">
        <v>3835</v>
      </c>
      <c r="AQ23" s="73" t="s">
        <v>3835</v>
      </c>
      <c r="AR23" s="70" t="s">
        <v>545</v>
      </c>
      <c r="AS23" s="70" t="s">
        <v>3842</v>
      </c>
      <c r="AT23" s="70" t="s">
        <v>16</v>
      </c>
      <c r="AU23" s="70" t="s">
        <v>247</v>
      </c>
      <c r="AV23" s="70" t="s">
        <v>3843</v>
      </c>
      <c r="AW23" s="70" t="s">
        <v>3844</v>
      </c>
      <c r="AX23" s="70" t="s">
        <v>3844</v>
      </c>
      <c r="AY23" s="70" t="s">
        <v>3835</v>
      </c>
      <c r="AZ23" s="70" t="s">
        <v>3835</v>
      </c>
      <c r="BA23" s="73" t="s">
        <v>3835</v>
      </c>
      <c r="BB23" s="73" t="s">
        <v>3835</v>
      </c>
      <c r="BC23" s="73" t="s">
        <v>3844</v>
      </c>
      <c r="BD23" s="73" t="s">
        <v>3835</v>
      </c>
      <c r="BE23" s="73" t="s">
        <v>3844</v>
      </c>
      <c r="BF23" s="73" t="s">
        <v>3835</v>
      </c>
      <c r="BG23" s="73" t="s">
        <v>3835</v>
      </c>
      <c r="BH23" s="73" t="s">
        <v>3873</v>
      </c>
      <c r="BI23" s="73" t="s">
        <v>3890</v>
      </c>
      <c r="BJ23" s="74">
        <v>33056</v>
      </c>
      <c r="BK23" s="73" t="s">
        <v>3835</v>
      </c>
      <c r="BL23" s="73" t="s">
        <v>3846</v>
      </c>
      <c r="BM23" s="70" t="s">
        <v>3844</v>
      </c>
      <c r="BN23" s="70" t="s">
        <v>3844</v>
      </c>
      <c r="BO23" s="70" t="s">
        <v>3844</v>
      </c>
      <c r="BP23" s="70" t="s">
        <v>3844</v>
      </c>
      <c r="BQ23" s="70" t="s">
        <v>3844</v>
      </c>
      <c r="BR23" s="70" t="s">
        <v>3844</v>
      </c>
    </row>
    <row r="24" spans="1:70" ht="21">
      <c r="A24" s="69" t="s">
        <v>3833</v>
      </c>
      <c r="B24" s="70" t="s">
        <v>3834</v>
      </c>
      <c r="C24" s="70">
        <v>11515</v>
      </c>
      <c r="D24" s="70" t="s">
        <v>3835</v>
      </c>
      <c r="E24" s="70">
        <v>11186</v>
      </c>
      <c r="F24" s="70" t="s">
        <v>3836</v>
      </c>
      <c r="G24" s="70" t="s">
        <v>3837</v>
      </c>
      <c r="H24" s="71">
        <v>45856</v>
      </c>
      <c r="I24" s="71">
        <v>45855</v>
      </c>
      <c r="J24" s="71">
        <v>45859</v>
      </c>
      <c r="K24" s="70" t="s">
        <v>3835</v>
      </c>
      <c r="L24" s="70" t="s">
        <v>3835</v>
      </c>
      <c r="M24" s="71">
        <v>45859</v>
      </c>
      <c r="N24" s="71">
        <v>45921</v>
      </c>
      <c r="O24" s="70" t="s">
        <v>3835</v>
      </c>
      <c r="P24" s="71">
        <v>45931</v>
      </c>
      <c r="Q24" s="70" t="s">
        <v>3835</v>
      </c>
      <c r="R24" s="70" t="s">
        <v>3835</v>
      </c>
      <c r="S24" s="71">
        <v>45863</v>
      </c>
      <c r="T24" s="70" t="s">
        <v>3838</v>
      </c>
      <c r="U24" s="70" t="s">
        <v>3839</v>
      </c>
      <c r="V24" s="70">
        <v>2025</v>
      </c>
      <c r="W24" s="70" t="s">
        <v>3840</v>
      </c>
      <c r="X24" s="70">
        <v>1</v>
      </c>
      <c r="Y24" s="70" t="s">
        <v>38</v>
      </c>
      <c r="Z24" s="70" t="s">
        <v>104</v>
      </c>
      <c r="AA24" s="70" t="s">
        <v>3835</v>
      </c>
      <c r="AB24" s="70" t="s">
        <v>3871</v>
      </c>
      <c r="AC24" s="70" t="s">
        <v>3835</v>
      </c>
      <c r="AD24" s="70" t="s">
        <v>3872</v>
      </c>
      <c r="AE24" s="70">
        <v>22883</v>
      </c>
      <c r="AF24" s="70" t="s">
        <v>112</v>
      </c>
      <c r="AG24" s="70" t="s">
        <v>114</v>
      </c>
      <c r="AH24" s="70" t="s">
        <v>115</v>
      </c>
      <c r="AI24" s="70">
        <v>246</v>
      </c>
      <c r="AJ24" s="70">
        <v>0</v>
      </c>
      <c r="AK24" s="70">
        <v>0</v>
      </c>
      <c r="AL24" s="73" t="s">
        <v>3835</v>
      </c>
      <c r="AM24" s="73" t="s">
        <v>3835</v>
      </c>
      <c r="AN24" s="73" t="s">
        <v>3835</v>
      </c>
      <c r="AO24" s="73" t="s">
        <v>3835</v>
      </c>
      <c r="AP24" s="73" t="s">
        <v>3835</v>
      </c>
      <c r="AQ24" s="73" t="s">
        <v>3835</v>
      </c>
      <c r="AR24" s="70" t="s">
        <v>544</v>
      </c>
      <c r="AS24" s="70" t="s">
        <v>3842</v>
      </c>
      <c r="AT24" s="70" t="s">
        <v>16</v>
      </c>
      <c r="AU24" s="70" t="s">
        <v>247</v>
      </c>
      <c r="AV24" s="70" t="s">
        <v>3843</v>
      </c>
      <c r="AW24" s="70" t="s">
        <v>3844</v>
      </c>
      <c r="AX24" s="70" t="s">
        <v>3844</v>
      </c>
      <c r="AY24" s="70" t="s">
        <v>3835</v>
      </c>
      <c r="AZ24" s="70" t="s">
        <v>3835</v>
      </c>
      <c r="BA24" s="73" t="s">
        <v>3835</v>
      </c>
      <c r="BB24" s="73" t="s">
        <v>3835</v>
      </c>
      <c r="BC24" s="73" t="s">
        <v>3844</v>
      </c>
      <c r="BD24" s="73" t="s">
        <v>3835</v>
      </c>
      <c r="BE24" s="73" t="s">
        <v>3844</v>
      </c>
      <c r="BF24" s="73" t="s">
        <v>3835</v>
      </c>
      <c r="BG24" s="73" t="s">
        <v>3835</v>
      </c>
      <c r="BH24" s="73" t="s">
        <v>3845</v>
      </c>
      <c r="BI24" s="73" t="s">
        <v>3891</v>
      </c>
      <c r="BJ24" s="73" t="s">
        <v>3892</v>
      </c>
      <c r="BK24" s="73" t="s">
        <v>3893</v>
      </c>
      <c r="BL24" s="73" t="s">
        <v>3846</v>
      </c>
      <c r="BM24" s="70" t="s">
        <v>3844</v>
      </c>
      <c r="BN24" s="70" t="s">
        <v>3844</v>
      </c>
      <c r="BO24" s="70" t="s">
        <v>3844</v>
      </c>
      <c r="BP24" s="70" t="s">
        <v>3844</v>
      </c>
      <c r="BQ24" s="70" t="s">
        <v>3844</v>
      </c>
      <c r="BR24" s="70" t="s">
        <v>3844</v>
      </c>
    </row>
    <row r="25" spans="1:70">
      <c r="A25" s="69" t="s">
        <v>3833</v>
      </c>
      <c r="B25" s="70" t="s">
        <v>3834</v>
      </c>
      <c r="C25" s="70">
        <v>11451</v>
      </c>
      <c r="D25" s="70" t="s">
        <v>3835</v>
      </c>
      <c r="E25" s="70">
        <v>11110</v>
      </c>
      <c r="F25" s="70" t="s">
        <v>3836</v>
      </c>
      <c r="G25" s="70" t="s">
        <v>3837</v>
      </c>
      <c r="H25" s="71">
        <v>45855</v>
      </c>
      <c r="I25" s="71">
        <v>45855</v>
      </c>
      <c r="J25" s="71">
        <v>45856</v>
      </c>
      <c r="K25" s="70" t="s">
        <v>3835</v>
      </c>
      <c r="L25" s="70" t="s">
        <v>3835</v>
      </c>
      <c r="M25" s="71">
        <v>45856</v>
      </c>
      <c r="N25" s="71">
        <v>45918</v>
      </c>
      <c r="O25" s="70" t="s">
        <v>3835</v>
      </c>
      <c r="P25" s="71">
        <v>45928</v>
      </c>
      <c r="Q25" s="70" t="s">
        <v>3835</v>
      </c>
      <c r="R25" s="70" t="s">
        <v>3835</v>
      </c>
      <c r="S25" s="71">
        <v>45861</v>
      </c>
      <c r="T25" s="70" t="s">
        <v>3838</v>
      </c>
      <c r="U25" s="70" t="s">
        <v>3839</v>
      </c>
      <c r="V25" s="70">
        <v>2025</v>
      </c>
      <c r="W25" s="70" t="s">
        <v>3840</v>
      </c>
      <c r="X25" s="70">
        <v>3</v>
      </c>
      <c r="Y25" s="70" t="s">
        <v>79</v>
      </c>
      <c r="Z25" s="70" t="s">
        <v>85</v>
      </c>
      <c r="AA25" s="70" t="s">
        <v>3835</v>
      </c>
      <c r="AB25" s="70" t="s">
        <v>87</v>
      </c>
      <c r="AC25" s="70" t="s">
        <v>3835</v>
      </c>
      <c r="AD25" s="70" t="s">
        <v>3867</v>
      </c>
      <c r="AE25" s="70">
        <v>47505</v>
      </c>
      <c r="AF25" s="70" t="s">
        <v>95</v>
      </c>
      <c r="AG25" s="70" t="s">
        <v>97</v>
      </c>
      <c r="AH25" s="70" t="s">
        <v>100</v>
      </c>
      <c r="AI25" s="70">
        <v>738</v>
      </c>
      <c r="AJ25" s="70">
        <v>0</v>
      </c>
      <c r="AK25" s="70">
        <v>0</v>
      </c>
      <c r="AL25" s="73" t="s">
        <v>3835</v>
      </c>
      <c r="AM25" s="73" t="s">
        <v>3835</v>
      </c>
      <c r="AN25" s="73" t="s">
        <v>3835</v>
      </c>
      <c r="AO25" s="73" t="s">
        <v>3835</v>
      </c>
      <c r="AP25" s="73" t="s">
        <v>3835</v>
      </c>
      <c r="AQ25" s="73" t="s">
        <v>3835</v>
      </c>
      <c r="AR25" s="70" t="s">
        <v>541</v>
      </c>
      <c r="AS25" s="70" t="s">
        <v>3842</v>
      </c>
      <c r="AT25" s="70" t="s">
        <v>16</v>
      </c>
      <c r="AU25" s="70" t="s">
        <v>247</v>
      </c>
      <c r="AV25" s="70" t="s">
        <v>3843</v>
      </c>
      <c r="AW25" s="70" t="s">
        <v>3844</v>
      </c>
      <c r="AX25" s="70" t="s">
        <v>3844</v>
      </c>
      <c r="AY25" s="70" t="s">
        <v>3835</v>
      </c>
      <c r="AZ25" s="70" t="s">
        <v>3835</v>
      </c>
      <c r="BA25" s="73" t="s">
        <v>3835</v>
      </c>
      <c r="BB25" s="73" t="s">
        <v>3835</v>
      </c>
      <c r="BC25" s="73" t="s">
        <v>3844</v>
      </c>
      <c r="BD25" s="73" t="s">
        <v>3835</v>
      </c>
      <c r="BE25" s="73" t="s">
        <v>3844</v>
      </c>
      <c r="BF25" s="73" t="s">
        <v>3835</v>
      </c>
      <c r="BG25" s="73" t="s">
        <v>3835</v>
      </c>
      <c r="BH25" s="73" t="s">
        <v>3845</v>
      </c>
      <c r="BI25" s="73" t="s">
        <v>3835</v>
      </c>
      <c r="BJ25" s="73" t="s">
        <v>3835</v>
      </c>
      <c r="BK25" s="73" t="s">
        <v>3835</v>
      </c>
      <c r="BL25" s="73" t="s">
        <v>3846</v>
      </c>
      <c r="BM25" s="70" t="s">
        <v>3844</v>
      </c>
      <c r="BN25" s="70" t="s">
        <v>3844</v>
      </c>
      <c r="BO25" s="70" t="s">
        <v>3844</v>
      </c>
      <c r="BP25" s="70" t="s">
        <v>3847</v>
      </c>
      <c r="BQ25" s="70" t="s">
        <v>3847</v>
      </c>
      <c r="BR25" s="70" t="s">
        <v>3844</v>
      </c>
    </row>
    <row r="26" spans="1:70">
      <c r="A26" s="69" t="s">
        <v>3833</v>
      </c>
      <c r="B26" s="70" t="s">
        <v>3834</v>
      </c>
      <c r="C26" s="70">
        <v>11450</v>
      </c>
      <c r="D26" s="70" t="s">
        <v>3835</v>
      </c>
      <c r="E26" s="70">
        <v>11109</v>
      </c>
      <c r="F26" s="70" t="s">
        <v>3836</v>
      </c>
      <c r="G26" s="70" t="s">
        <v>3837</v>
      </c>
      <c r="H26" s="71">
        <v>45855</v>
      </c>
      <c r="I26" s="71">
        <v>45855</v>
      </c>
      <c r="J26" s="71">
        <v>45856</v>
      </c>
      <c r="K26" s="70" t="s">
        <v>3835</v>
      </c>
      <c r="L26" s="70" t="s">
        <v>3835</v>
      </c>
      <c r="M26" s="71">
        <v>45856</v>
      </c>
      <c r="N26" s="71">
        <v>45918</v>
      </c>
      <c r="O26" s="70" t="s">
        <v>3835</v>
      </c>
      <c r="P26" s="71">
        <v>45928</v>
      </c>
      <c r="Q26" s="70" t="s">
        <v>3835</v>
      </c>
      <c r="R26" s="70" t="s">
        <v>3835</v>
      </c>
      <c r="S26" s="71">
        <v>45861</v>
      </c>
      <c r="T26" s="70" t="s">
        <v>3838</v>
      </c>
      <c r="U26" s="70" t="s">
        <v>3839</v>
      </c>
      <c r="V26" s="70">
        <v>2025</v>
      </c>
      <c r="W26" s="70" t="s">
        <v>3840</v>
      </c>
      <c r="X26" s="70">
        <v>50</v>
      </c>
      <c r="Y26" s="70" t="s">
        <v>79</v>
      </c>
      <c r="Z26" s="70" t="s">
        <v>85</v>
      </c>
      <c r="AA26" s="70" t="s">
        <v>3835</v>
      </c>
      <c r="AB26" s="70" t="s">
        <v>87</v>
      </c>
      <c r="AC26" s="70" t="s">
        <v>3835</v>
      </c>
      <c r="AD26" s="70" t="s">
        <v>3867</v>
      </c>
      <c r="AE26" s="70">
        <v>47505</v>
      </c>
      <c r="AF26" s="70" t="s">
        <v>95</v>
      </c>
      <c r="AG26" s="70" t="s">
        <v>97</v>
      </c>
      <c r="AH26" s="70" t="s">
        <v>100</v>
      </c>
      <c r="AI26" s="72">
        <v>12300</v>
      </c>
      <c r="AJ26" s="70">
        <v>0</v>
      </c>
      <c r="AK26" s="70">
        <v>0</v>
      </c>
      <c r="AL26" s="73" t="s">
        <v>3835</v>
      </c>
      <c r="AM26" s="73" t="s">
        <v>3835</v>
      </c>
      <c r="AN26" s="73" t="s">
        <v>3835</v>
      </c>
      <c r="AO26" s="73" t="s">
        <v>3835</v>
      </c>
      <c r="AP26" s="73" t="s">
        <v>3835</v>
      </c>
      <c r="AQ26" s="73" t="s">
        <v>3835</v>
      </c>
      <c r="AR26" s="70" t="s">
        <v>540</v>
      </c>
      <c r="AS26" s="70" t="s">
        <v>3842</v>
      </c>
      <c r="AT26" s="70" t="s">
        <v>16</v>
      </c>
      <c r="AU26" s="70" t="s">
        <v>247</v>
      </c>
      <c r="AV26" s="70" t="s">
        <v>3843</v>
      </c>
      <c r="AW26" s="70" t="s">
        <v>3844</v>
      </c>
      <c r="AX26" s="70" t="s">
        <v>3844</v>
      </c>
      <c r="AY26" s="70" t="s">
        <v>3835</v>
      </c>
      <c r="AZ26" s="70" t="s">
        <v>3835</v>
      </c>
      <c r="BA26" s="73" t="s">
        <v>3835</v>
      </c>
      <c r="BB26" s="73" t="s">
        <v>3835</v>
      </c>
      <c r="BC26" s="73" t="s">
        <v>3844</v>
      </c>
      <c r="BD26" s="73" t="s">
        <v>3835</v>
      </c>
      <c r="BE26" s="73" t="s">
        <v>3844</v>
      </c>
      <c r="BF26" s="73" t="s">
        <v>3835</v>
      </c>
      <c r="BG26" s="73" t="s">
        <v>3835</v>
      </c>
      <c r="BH26" s="73" t="s">
        <v>3845</v>
      </c>
      <c r="BI26" s="73" t="s">
        <v>3835</v>
      </c>
      <c r="BJ26" s="73" t="s">
        <v>3835</v>
      </c>
      <c r="BK26" s="73" t="s">
        <v>3835</v>
      </c>
      <c r="BL26" s="73" t="s">
        <v>3846</v>
      </c>
      <c r="BM26" s="70" t="s">
        <v>3844</v>
      </c>
      <c r="BN26" s="70" t="s">
        <v>3844</v>
      </c>
      <c r="BO26" s="70" t="s">
        <v>3844</v>
      </c>
      <c r="BP26" s="70" t="s">
        <v>3847</v>
      </c>
      <c r="BQ26" s="70" t="s">
        <v>3847</v>
      </c>
      <c r="BR26" s="70" t="s">
        <v>3844</v>
      </c>
    </row>
    <row r="27" spans="1:70">
      <c r="A27" s="69" t="s">
        <v>3833</v>
      </c>
      <c r="B27" s="70" t="s">
        <v>3834</v>
      </c>
      <c r="C27" s="70">
        <v>11449</v>
      </c>
      <c r="D27" s="70" t="s">
        <v>3835</v>
      </c>
      <c r="E27" s="70">
        <v>11108</v>
      </c>
      <c r="F27" s="70" t="s">
        <v>3836</v>
      </c>
      <c r="G27" s="70" t="s">
        <v>3837</v>
      </c>
      <c r="H27" s="71">
        <v>45855</v>
      </c>
      <c r="I27" s="71">
        <v>45855</v>
      </c>
      <c r="J27" s="71">
        <v>45856</v>
      </c>
      <c r="K27" s="70" t="s">
        <v>3835</v>
      </c>
      <c r="L27" s="70" t="s">
        <v>3835</v>
      </c>
      <c r="M27" s="71">
        <v>45856</v>
      </c>
      <c r="N27" s="71">
        <v>45918</v>
      </c>
      <c r="O27" s="70" t="s">
        <v>3835</v>
      </c>
      <c r="P27" s="71">
        <v>45928</v>
      </c>
      <c r="Q27" s="70" t="s">
        <v>3835</v>
      </c>
      <c r="R27" s="70" t="s">
        <v>3835</v>
      </c>
      <c r="S27" s="71">
        <v>45861</v>
      </c>
      <c r="T27" s="70" t="s">
        <v>3838</v>
      </c>
      <c r="U27" s="70" t="s">
        <v>3839</v>
      </c>
      <c r="V27" s="70">
        <v>2025</v>
      </c>
      <c r="W27" s="70" t="s">
        <v>3840</v>
      </c>
      <c r="X27" s="70">
        <v>50</v>
      </c>
      <c r="Y27" s="70" t="s">
        <v>79</v>
      </c>
      <c r="Z27" s="70" t="s">
        <v>85</v>
      </c>
      <c r="AA27" s="70" t="s">
        <v>3835</v>
      </c>
      <c r="AB27" s="70" t="s">
        <v>87</v>
      </c>
      <c r="AC27" s="70" t="s">
        <v>3835</v>
      </c>
      <c r="AD27" s="70" t="s">
        <v>3867</v>
      </c>
      <c r="AE27" s="70">
        <v>47505</v>
      </c>
      <c r="AF27" s="70" t="s">
        <v>95</v>
      </c>
      <c r="AG27" s="70" t="s">
        <v>97</v>
      </c>
      <c r="AH27" s="70" t="s">
        <v>100</v>
      </c>
      <c r="AI27" s="72">
        <v>12300</v>
      </c>
      <c r="AJ27" s="70">
        <v>0</v>
      </c>
      <c r="AK27" s="70">
        <v>0</v>
      </c>
      <c r="AL27" s="73" t="s">
        <v>3835</v>
      </c>
      <c r="AM27" s="73" t="s">
        <v>3835</v>
      </c>
      <c r="AN27" s="73" t="s">
        <v>3835</v>
      </c>
      <c r="AO27" s="73" t="s">
        <v>3835</v>
      </c>
      <c r="AP27" s="73" t="s">
        <v>3835</v>
      </c>
      <c r="AQ27" s="73" t="s">
        <v>3835</v>
      </c>
      <c r="AR27" s="70" t="s">
        <v>539</v>
      </c>
      <c r="AS27" s="70" t="s">
        <v>3842</v>
      </c>
      <c r="AT27" s="70" t="s">
        <v>16</v>
      </c>
      <c r="AU27" s="70" t="s">
        <v>247</v>
      </c>
      <c r="AV27" s="70" t="s">
        <v>3843</v>
      </c>
      <c r="AW27" s="70" t="s">
        <v>3844</v>
      </c>
      <c r="AX27" s="70" t="s">
        <v>3844</v>
      </c>
      <c r="AY27" s="70" t="s">
        <v>3835</v>
      </c>
      <c r="AZ27" s="70" t="s">
        <v>3835</v>
      </c>
      <c r="BA27" s="73" t="s">
        <v>3835</v>
      </c>
      <c r="BB27" s="73" t="s">
        <v>3835</v>
      </c>
      <c r="BC27" s="73" t="s">
        <v>3844</v>
      </c>
      <c r="BD27" s="73" t="s">
        <v>3835</v>
      </c>
      <c r="BE27" s="73" t="s">
        <v>3844</v>
      </c>
      <c r="BF27" s="73" t="s">
        <v>3835</v>
      </c>
      <c r="BG27" s="73" t="s">
        <v>3835</v>
      </c>
      <c r="BH27" s="73" t="s">
        <v>3845</v>
      </c>
      <c r="BI27" s="73" t="s">
        <v>3835</v>
      </c>
      <c r="BJ27" s="73" t="s">
        <v>3835</v>
      </c>
      <c r="BK27" s="73" t="s">
        <v>3835</v>
      </c>
      <c r="BL27" s="73" t="s">
        <v>3846</v>
      </c>
      <c r="BM27" s="70" t="s">
        <v>3844</v>
      </c>
      <c r="BN27" s="70" t="s">
        <v>3844</v>
      </c>
      <c r="BO27" s="70" t="s">
        <v>3844</v>
      </c>
      <c r="BP27" s="70" t="s">
        <v>3847</v>
      </c>
      <c r="BQ27" s="70" t="s">
        <v>3847</v>
      </c>
      <c r="BR27" s="70" t="s">
        <v>3844</v>
      </c>
    </row>
    <row r="28" spans="1:70">
      <c r="A28" s="69" t="s">
        <v>3833</v>
      </c>
      <c r="B28" s="70" t="s">
        <v>3834</v>
      </c>
      <c r="C28" s="70">
        <v>11447</v>
      </c>
      <c r="D28" s="70" t="s">
        <v>3835</v>
      </c>
      <c r="E28" s="70">
        <v>11106</v>
      </c>
      <c r="F28" s="70" t="s">
        <v>3836</v>
      </c>
      <c r="G28" s="70" t="s">
        <v>3837</v>
      </c>
      <c r="H28" s="71">
        <v>45855</v>
      </c>
      <c r="I28" s="71">
        <v>45854</v>
      </c>
      <c r="J28" s="71">
        <v>45856</v>
      </c>
      <c r="K28" s="70" t="s">
        <v>3835</v>
      </c>
      <c r="L28" s="70" t="s">
        <v>3835</v>
      </c>
      <c r="M28" s="71">
        <v>45856</v>
      </c>
      <c r="N28" s="71">
        <v>45918</v>
      </c>
      <c r="O28" s="70" t="s">
        <v>3835</v>
      </c>
      <c r="P28" s="71">
        <v>45928</v>
      </c>
      <c r="Q28" s="70" t="s">
        <v>3835</v>
      </c>
      <c r="R28" s="70" t="s">
        <v>3835</v>
      </c>
      <c r="S28" s="71">
        <v>45861</v>
      </c>
      <c r="T28" s="70" t="s">
        <v>3838</v>
      </c>
      <c r="U28" s="70" t="s">
        <v>3839</v>
      </c>
      <c r="V28" s="70">
        <v>2025</v>
      </c>
      <c r="W28" s="70" t="s">
        <v>3840</v>
      </c>
      <c r="X28" s="70">
        <v>2</v>
      </c>
      <c r="Y28" s="70" t="s">
        <v>63</v>
      </c>
      <c r="Z28" s="70" t="s">
        <v>197</v>
      </c>
      <c r="AA28" s="70" t="s">
        <v>3835</v>
      </c>
      <c r="AB28" s="70" t="s">
        <v>199</v>
      </c>
      <c r="AC28" s="70" t="s">
        <v>3835</v>
      </c>
      <c r="AD28" s="70" t="s">
        <v>3894</v>
      </c>
      <c r="AE28" s="70">
        <v>7995</v>
      </c>
      <c r="AF28" s="70" t="s">
        <v>205</v>
      </c>
      <c r="AG28" s="70" t="s">
        <v>205</v>
      </c>
      <c r="AH28" s="70" t="s">
        <v>207</v>
      </c>
      <c r="AI28" s="70">
        <v>376</v>
      </c>
      <c r="AJ28" s="70">
        <v>0</v>
      </c>
      <c r="AK28" s="70">
        <v>0</v>
      </c>
      <c r="AL28" s="73" t="s">
        <v>3835</v>
      </c>
      <c r="AM28" s="73" t="s">
        <v>3835</v>
      </c>
      <c r="AN28" s="73" t="s">
        <v>3835</v>
      </c>
      <c r="AO28" s="73" t="s">
        <v>3835</v>
      </c>
      <c r="AP28" s="73" t="s">
        <v>3835</v>
      </c>
      <c r="AQ28" s="73" t="s">
        <v>3835</v>
      </c>
      <c r="AR28" s="70" t="s">
        <v>542</v>
      </c>
      <c r="AS28" s="70" t="s">
        <v>3842</v>
      </c>
      <c r="AT28" s="70" t="s">
        <v>21</v>
      </c>
      <c r="AU28" s="70" t="s">
        <v>247</v>
      </c>
      <c r="AV28" s="70" t="s">
        <v>3843</v>
      </c>
      <c r="AW28" s="70" t="s">
        <v>3844</v>
      </c>
      <c r="AX28" s="70" t="s">
        <v>3844</v>
      </c>
      <c r="AY28" s="70" t="s">
        <v>3835</v>
      </c>
      <c r="AZ28" s="70" t="s">
        <v>3835</v>
      </c>
      <c r="BA28" s="73" t="s">
        <v>3835</v>
      </c>
      <c r="BB28" s="73" t="s">
        <v>3835</v>
      </c>
      <c r="BC28" s="73" t="s">
        <v>3844</v>
      </c>
      <c r="BD28" s="73" t="s">
        <v>3835</v>
      </c>
      <c r="BE28" s="73" t="s">
        <v>3844</v>
      </c>
      <c r="BF28" s="73" t="s">
        <v>3835</v>
      </c>
      <c r="BG28" s="73" t="s">
        <v>3835</v>
      </c>
      <c r="BH28" s="73" t="s">
        <v>3844</v>
      </c>
      <c r="BI28" s="73" t="s">
        <v>3835</v>
      </c>
      <c r="BJ28" s="73" t="s">
        <v>3835</v>
      </c>
      <c r="BK28" s="73" t="s">
        <v>3835</v>
      </c>
      <c r="BL28" s="73" t="s">
        <v>3846</v>
      </c>
      <c r="BM28" s="70" t="s">
        <v>3844</v>
      </c>
      <c r="BN28" s="70" t="s">
        <v>3844</v>
      </c>
      <c r="BO28" s="70" t="s">
        <v>3844</v>
      </c>
      <c r="BP28" s="70" t="s">
        <v>3844</v>
      </c>
      <c r="BQ28" s="70" t="s">
        <v>3844</v>
      </c>
      <c r="BR28" s="70" t="s">
        <v>3844</v>
      </c>
    </row>
    <row r="29" spans="1:70">
      <c r="A29" s="69" t="s">
        <v>3833</v>
      </c>
      <c r="B29" s="70" t="s">
        <v>3834</v>
      </c>
      <c r="C29" s="70">
        <v>11444</v>
      </c>
      <c r="D29" s="70" t="s">
        <v>3835</v>
      </c>
      <c r="E29" s="70">
        <v>11144</v>
      </c>
      <c r="F29" s="70" t="s">
        <v>3836</v>
      </c>
      <c r="G29" s="70" t="s">
        <v>3837</v>
      </c>
      <c r="H29" s="71">
        <v>45855</v>
      </c>
      <c r="I29" s="71">
        <v>45817</v>
      </c>
      <c r="J29" s="71">
        <v>45856</v>
      </c>
      <c r="K29" s="70" t="s">
        <v>3835</v>
      </c>
      <c r="L29" s="70" t="s">
        <v>3835</v>
      </c>
      <c r="M29" s="71">
        <v>45856</v>
      </c>
      <c r="N29" s="71">
        <v>45918</v>
      </c>
      <c r="O29" s="70" t="s">
        <v>3835</v>
      </c>
      <c r="P29" s="71">
        <v>45928</v>
      </c>
      <c r="Q29" s="70" t="s">
        <v>3835</v>
      </c>
      <c r="R29" s="70" t="s">
        <v>3835</v>
      </c>
      <c r="S29" s="71">
        <v>45856</v>
      </c>
      <c r="T29" s="70" t="s">
        <v>3838</v>
      </c>
      <c r="U29" s="70" t="s">
        <v>3839</v>
      </c>
      <c r="V29" s="70">
        <v>2025</v>
      </c>
      <c r="W29" s="70" t="s">
        <v>3840</v>
      </c>
      <c r="X29" s="70">
        <v>1</v>
      </c>
      <c r="Y29" s="70" t="s">
        <v>3895</v>
      </c>
      <c r="Z29" s="70" t="s">
        <v>182</v>
      </c>
      <c r="AA29" s="70" t="s">
        <v>3835</v>
      </c>
      <c r="AB29" s="70" t="s">
        <v>184</v>
      </c>
      <c r="AC29" s="70" t="s">
        <v>3835</v>
      </c>
      <c r="AD29" s="70" t="s">
        <v>3896</v>
      </c>
      <c r="AE29" s="70">
        <v>47256</v>
      </c>
      <c r="AF29" s="70" t="s">
        <v>189</v>
      </c>
      <c r="AG29" s="70" t="s">
        <v>191</v>
      </c>
      <c r="AH29" s="70" t="s">
        <v>193</v>
      </c>
      <c r="AI29" s="70">
        <v>246</v>
      </c>
      <c r="AJ29" s="70">
        <v>0</v>
      </c>
      <c r="AK29" s="70">
        <v>0</v>
      </c>
      <c r="AL29" s="73" t="s">
        <v>3835</v>
      </c>
      <c r="AM29" s="73" t="s">
        <v>3835</v>
      </c>
      <c r="AN29" s="73" t="s">
        <v>3835</v>
      </c>
      <c r="AO29" s="73" t="s">
        <v>3835</v>
      </c>
      <c r="AP29" s="73" t="s">
        <v>3835</v>
      </c>
      <c r="AQ29" s="73" t="s">
        <v>3835</v>
      </c>
      <c r="AR29" s="70" t="s">
        <v>538</v>
      </c>
      <c r="AS29" s="70" t="s">
        <v>3842</v>
      </c>
      <c r="AT29" s="70" t="s">
        <v>21</v>
      </c>
      <c r="AU29" s="70" t="s">
        <v>247</v>
      </c>
      <c r="AV29" s="70" t="s">
        <v>3843</v>
      </c>
      <c r="AW29" s="70" t="s">
        <v>3844</v>
      </c>
      <c r="AX29" s="70" t="s">
        <v>3844</v>
      </c>
      <c r="AY29" s="70" t="s">
        <v>3835</v>
      </c>
      <c r="AZ29" s="70" t="s">
        <v>3835</v>
      </c>
      <c r="BA29" s="73" t="s">
        <v>3835</v>
      </c>
      <c r="BB29" s="73" t="s">
        <v>3835</v>
      </c>
      <c r="BC29" s="73" t="s">
        <v>3844</v>
      </c>
      <c r="BD29" s="73" t="s">
        <v>3835</v>
      </c>
      <c r="BE29" s="73" t="s">
        <v>3844</v>
      </c>
      <c r="BF29" s="73" t="s">
        <v>3835</v>
      </c>
      <c r="BG29" s="73" t="s">
        <v>3835</v>
      </c>
      <c r="BH29" s="73" t="s">
        <v>3873</v>
      </c>
      <c r="BI29" s="73" t="s">
        <v>3897</v>
      </c>
      <c r="BJ29" s="74">
        <v>24741</v>
      </c>
      <c r="BK29" s="73" t="s">
        <v>3835</v>
      </c>
      <c r="BL29" s="73" t="s">
        <v>3846</v>
      </c>
      <c r="BM29" s="70" t="s">
        <v>3844</v>
      </c>
      <c r="BN29" s="70" t="s">
        <v>3844</v>
      </c>
      <c r="BO29" s="70" t="s">
        <v>3844</v>
      </c>
      <c r="BP29" s="70" t="s">
        <v>3847</v>
      </c>
      <c r="BQ29" s="70" t="s">
        <v>3844</v>
      </c>
      <c r="BR29" s="70" t="s">
        <v>3844</v>
      </c>
    </row>
    <row r="30" spans="1:70">
      <c r="A30" s="69" t="s">
        <v>3833</v>
      </c>
      <c r="B30" s="70" t="s">
        <v>3834</v>
      </c>
      <c r="C30" s="70">
        <v>11393</v>
      </c>
      <c r="D30" s="70" t="s">
        <v>3835</v>
      </c>
      <c r="E30" s="70">
        <v>11048</v>
      </c>
      <c r="F30" s="70" t="s">
        <v>3836</v>
      </c>
      <c r="G30" s="70" t="s">
        <v>3837</v>
      </c>
      <c r="H30" s="71">
        <v>45855</v>
      </c>
      <c r="I30" s="71">
        <v>45855</v>
      </c>
      <c r="J30" s="71">
        <v>45855</v>
      </c>
      <c r="K30" s="70" t="s">
        <v>3835</v>
      </c>
      <c r="L30" s="70" t="s">
        <v>3835</v>
      </c>
      <c r="M30" s="71">
        <v>45855</v>
      </c>
      <c r="N30" s="71">
        <v>45917</v>
      </c>
      <c r="O30" s="70" t="s">
        <v>3835</v>
      </c>
      <c r="P30" s="71">
        <v>45927</v>
      </c>
      <c r="Q30" s="70" t="s">
        <v>3835</v>
      </c>
      <c r="R30" s="70" t="s">
        <v>3835</v>
      </c>
      <c r="S30" s="71">
        <v>45861</v>
      </c>
      <c r="T30" s="70" t="s">
        <v>3838</v>
      </c>
      <c r="U30" s="70" t="s">
        <v>3839</v>
      </c>
      <c r="V30" s="70">
        <v>2025</v>
      </c>
      <c r="W30" s="70" t="s">
        <v>3840</v>
      </c>
      <c r="X30" s="70">
        <v>40</v>
      </c>
      <c r="Y30" s="70" t="s">
        <v>3898</v>
      </c>
      <c r="Z30" s="70" t="s">
        <v>3899</v>
      </c>
      <c r="AA30" s="70" t="s">
        <v>3835</v>
      </c>
      <c r="AB30" s="70" t="s">
        <v>3900</v>
      </c>
      <c r="AC30" s="70" t="s">
        <v>3835</v>
      </c>
      <c r="AD30" s="70" t="s">
        <v>3901</v>
      </c>
      <c r="AE30" s="70">
        <v>21030</v>
      </c>
      <c r="AF30" s="70" t="s">
        <v>3902</v>
      </c>
      <c r="AG30" s="70" t="s">
        <v>3903</v>
      </c>
      <c r="AH30" s="70" t="s">
        <v>3904</v>
      </c>
      <c r="AI30" s="72">
        <v>9840</v>
      </c>
      <c r="AJ30" s="70">
        <v>0</v>
      </c>
      <c r="AK30" s="70">
        <v>0</v>
      </c>
      <c r="AL30" s="73" t="s">
        <v>3835</v>
      </c>
      <c r="AM30" s="73" t="s">
        <v>3835</v>
      </c>
      <c r="AN30" s="73" t="s">
        <v>3835</v>
      </c>
      <c r="AO30" s="73" t="s">
        <v>3835</v>
      </c>
      <c r="AP30" s="73" t="s">
        <v>3835</v>
      </c>
      <c r="AQ30" s="73" t="s">
        <v>3835</v>
      </c>
      <c r="AR30" s="70" t="s">
        <v>537</v>
      </c>
      <c r="AS30" s="70" t="s">
        <v>3842</v>
      </c>
      <c r="AT30" s="70" t="s">
        <v>16</v>
      </c>
      <c r="AU30" s="70" t="s">
        <v>247</v>
      </c>
      <c r="AV30" s="70" t="s">
        <v>3843</v>
      </c>
      <c r="AW30" s="70" t="s">
        <v>3844</v>
      </c>
      <c r="AX30" s="70" t="s">
        <v>3844</v>
      </c>
      <c r="AY30" s="70" t="s">
        <v>3835</v>
      </c>
      <c r="AZ30" s="70" t="s">
        <v>3835</v>
      </c>
      <c r="BA30" s="73" t="s">
        <v>3835</v>
      </c>
      <c r="BB30" s="73" t="s">
        <v>3835</v>
      </c>
      <c r="BC30" s="73" t="s">
        <v>3844</v>
      </c>
      <c r="BD30" s="73" t="s">
        <v>3835</v>
      </c>
      <c r="BE30" s="73" t="s">
        <v>3844</v>
      </c>
      <c r="BF30" s="73" t="s">
        <v>3835</v>
      </c>
      <c r="BG30" s="73" t="s">
        <v>3835</v>
      </c>
      <c r="BH30" s="73" t="s">
        <v>3845</v>
      </c>
      <c r="BI30" s="73" t="s">
        <v>3835</v>
      </c>
      <c r="BJ30" s="73" t="s">
        <v>3835</v>
      </c>
      <c r="BK30" s="73" t="s">
        <v>3835</v>
      </c>
      <c r="BL30" s="73" t="s">
        <v>3846</v>
      </c>
      <c r="BM30" s="70" t="s">
        <v>3844</v>
      </c>
      <c r="BN30" s="70" t="s">
        <v>3844</v>
      </c>
      <c r="BO30" s="70" t="s">
        <v>3844</v>
      </c>
      <c r="BP30" s="70" t="s">
        <v>3847</v>
      </c>
      <c r="BQ30" s="70" t="s">
        <v>3847</v>
      </c>
      <c r="BR30" s="70" t="s">
        <v>3844</v>
      </c>
    </row>
    <row r="31" spans="1:70">
      <c r="A31" s="69" t="s">
        <v>3833</v>
      </c>
      <c r="B31" s="70" t="s">
        <v>3834</v>
      </c>
      <c r="C31" s="70">
        <v>11354</v>
      </c>
      <c r="D31" s="70">
        <v>10574</v>
      </c>
      <c r="E31" s="70">
        <v>10991</v>
      </c>
      <c r="F31" s="70" t="s">
        <v>3836</v>
      </c>
      <c r="G31" s="70" t="s">
        <v>3868</v>
      </c>
      <c r="H31" s="71">
        <v>45854</v>
      </c>
      <c r="I31" s="71">
        <v>45853</v>
      </c>
      <c r="J31" s="71">
        <v>45855</v>
      </c>
      <c r="K31" s="71">
        <v>45860</v>
      </c>
      <c r="L31" s="70" t="s">
        <v>3869</v>
      </c>
      <c r="M31" s="71">
        <v>45860</v>
      </c>
      <c r="N31" s="71">
        <v>45870</v>
      </c>
      <c r="O31" s="70" t="s">
        <v>3835</v>
      </c>
      <c r="P31" s="71">
        <v>45880</v>
      </c>
      <c r="Q31" s="70" t="s">
        <v>3835</v>
      </c>
      <c r="R31" s="70" t="s">
        <v>3835</v>
      </c>
      <c r="S31" s="71">
        <v>45861</v>
      </c>
      <c r="T31" s="70" t="s">
        <v>3838</v>
      </c>
      <c r="U31" s="70" t="s">
        <v>3839</v>
      </c>
      <c r="V31" s="70">
        <v>2025</v>
      </c>
      <c r="W31" s="70" t="s">
        <v>3840</v>
      </c>
      <c r="X31" s="70">
        <v>1</v>
      </c>
      <c r="Y31" s="70" t="s">
        <v>3905</v>
      </c>
      <c r="Z31" s="70" t="s">
        <v>3906</v>
      </c>
      <c r="AA31" s="70" t="s">
        <v>3835</v>
      </c>
      <c r="AB31" s="70" t="s">
        <v>3907</v>
      </c>
      <c r="AC31" s="70" t="s">
        <v>3835</v>
      </c>
      <c r="AD31" s="70" t="s">
        <v>3908</v>
      </c>
      <c r="AE31" s="70">
        <v>23114</v>
      </c>
      <c r="AF31" s="70" t="s">
        <v>3909</v>
      </c>
      <c r="AG31" s="70" t="s">
        <v>3910</v>
      </c>
      <c r="AH31" s="70" t="s">
        <v>3911</v>
      </c>
      <c r="AI31" s="70">
        <v>246</v>
      </c>
      <c r="AJ31" s="70">
        <v>0</v>
      </c>
      <c r="AK31" s="70">
        <v>0</v>
      </c>
      <c r="AL31" s="73" t="s">
        <v>3835</v>
      </c>
      <c r="AM31" s="73" t="s">
        <v>3835</v>
      </c>
      <c r="AN31" s="73" t="s">
        <v>3835</v>
      </c>
      <c r="AO31" s="73" t="s">
        <v>3835</v>
      </c>
      <c r="AP31" s="73" t="s">
        <v>3835</v>
      </c>
      <c r="AQ31" s="73" t="s">
        <v>3835</v>
      </c>
      <c r="AR31" s="70" t="s">
        <v>536</v>
      </c>
      <c r="AS31" s="70" t="s">
        <v>3842</v>
      </c>
      <c r="AT31" s="70" t="s">
        <v>21</v>
      </c>
      <c r="AU31" s="70" t="s">
        <v>247</v>
      </c>
      <c r="AV31" s="70" t="s">
        <v>3843</v>
      </c>
      <c r="AW31" s="70" t="s">
        <v>3844</v>
      </c>
      <c r="AX31" s="70" t="s">
        <v>3844</v>
      </c>
      <c r="AY31" s="70" t="s">
        <v>3835</v>
      </c>
      <c r="AZ31" s="70" t="s">
        <v>3835</v>
      </c>
      <c r="BA31" s="73" t="s">
        <v>3835</v>
      </c>
      <c r="BB31" s="73" t="s">
        <v>3835</v>
      </c>
      <c r="BC31" s="73" t="s">
        <v>3844</v>
      </c>
      <c r="BD31" s="73" t="s">
        <v>3835</v>
      </c>
      <c r="BE31" s="73" t="s">
        <v>3844</v>
      </c>
      <c r="BF31" s="73" t="s">
        <v>3835</v>
      </c>
      <c r="BG31" s="73" t="s">
        <v>3835</v>
      </c>
      <c r="BH31" s="73" t="s">
        <v>3849</v>
      </c>
      <c r="BI31" s="73" t="s">
        <v>3835</v>
      </c>
      <c r="BJ31" s="73" t="s">
        <v>3835</v>
      </c>
      <c r="BK31" s="73" t="s">
        <v>3835</v>
      </c>
      <c r="BL31" s="73" t="s">
        <v>3846</v>
      </c>
      <c r="BM31" s="70" t="s">
        <v>3844</v>
      </c>
      <c r="BN31" s="70" t="s">
        <v>3844</v>
      </c>
      <c r="BO31" s="70" t="s">
        <v>3844</v>
      </c>
      <c r="BP31" s="70" t="s">
        <v>3847</v>
      </c>
      <c r="BQ31" s="70" t="s">
        <v>3844</v>
      </c>
      <c r="BR31" s="70" t="s">
        <v>3844</v>
      </c>
    </row>
    <row r="32" spans="1:70">
      <c r="A32" s="69" t="s">
        <v>3833</v>
      </c>
      <c r="B32" s="70" t="s">
        <v>3834</v>
      </c>
      <c r="C32" s="70">
        <v>11307</v>
      </c>
      <c r="D32" s="70" t="s">
        <v>3835</v>
      </c>
      <c r="E32" s="70">
        <v>10965</v>
      </c>
      <c r="F32" s="70" t="s">
        <v>3836</v>
      </c>
      <c r="G32" s="70" t="s">
        <v>3837</v>
      </c>
      <c r="H32" s="71">
        <v>45854</v>
      </c>
      <c r="I32" s="71">
        <v>45838</v>
      </c>
      <c r="J32" s="71">
        <v>45855</v>
      </c>
      <c r="K32" s="70" t="s">
        <v>3835</v>
      </c>
      <c r="L32" s="70" t="s">
        <v>3835</v>
      </c>
      <c r="M32" s="71">
        <v>45855</v>
      </c>
      <c r="N32" s="71">
        <v>45917</v>
      </c>
      <c r="O32" s="70" t="s">
        <v>3835</v>
      </c>
      <c r="P32" s="71">
        <v>45927</v>
      </c>
      <c r="Q32" s="70" t="s">
        <v>3835</v>
      </c>
      <c r="R32" s="70" t="s">
        <v>3835</v>
      </c>
      <c r="S32" s="71">
        <v>45861</v>
      </c>
      <c r="T32" s="70" t="s">
        <v>3838</v>
      </c>
      <c r="U32" s="70" t="s">
        <v>3839</v>
      </c>
      <c r="V32" s="70">
        <v>2025</v>
      </c>
      <c r="W32" s="70" t="s">
        <v>3840</v>
      </c>
      <c r="X32" s="70">
        <v>1</v>
      </c>
      <c r="Y32" s="70" t="s">
        <v>118</v>
      </c>
      <c r="Z32" s="70" t="s">
        <v>120</v>
      </c>
      <c r="AA32" s="70" t="s">
        <v>3835</v>
      </c>
      <c r="AB32" s="70" t="s">
        <v>121</v>
      </c>
      <c r="AC32" s="70" t="s">
        <v>3835</v>
      </c>
      <c r="AD32" s="70" t="s">
        <v>3912</v>
      </c>
      <c r="AE32" s="70">
        <v>11956</v>
      </c>
      <c r="AF32" s="70" t="s">
        <v>125</v>
      </c>
      <c r="AG32" s="70" t="s">
        <v>125</v>
      </c>
      <c r="AH32" s="70" t="s">
        <v>126</v>
      </c>
      <c r="AI32" s="70">
        <v>246</v>
      </c>
      <c r="AJ32" s="70">
        <v>0</v>
      </c>
      <c r="AK32" s="70">
        <v>0</v>
      </c>
      <c r="AL32" s="73" t="s">
        <v>3835</v>
      </c>
      <c r="AM32" s="73" t="s">
        <v>3835</v>
      </c>
      <c r="AN32" s="73" t="s">
        <v>3835</v>
      </c>
      <c r="AO32" s="73" t="s">
        <v>3835</v>
      </c>
      <c r="AP32" s="73" t="s">
        <v>3835</v>
      </c>
      <c r="AQ32" s="73" t="s">
        <v>3835</v>
      </c>
      <c r="AR32" s="70" t="s">
        <v>535</v>
      </c>
      <c r="AS32" s="70" t="s">
        <v>3842</v>
      </c>
      <c r="AT32" s="70" t="s">
        <v>21</v>
      </c>
      <c r="AU32" s="70" t="s">
        <v>247</v>
      </c>
      <c r="AV32" s="70" t="s">
        <v>3843</v>
      </c>
      <c r="AW32" s="70" t="s">
        <v>3844</v>
      </c>
      <c r="AX32" s="70" t="s">
        <v>3844</v>
      </c>
      <c r="AY32" s="70" t="s">
        <v>3835</v>
      </c>
      <c r="AZ32" s="70" t="s">
        <v>3835</v>
      </c>
      <c r="BA32" s="73" t="s">
        <v>3835</v>
      </c>
      <c r="BB32" s="73" t="s">
        <v>3835</v>
      </c>
      <c r="BC32" s="73" t="s">
        <v>3844</v>
      </c>
      <c r="BD32" s="73" t="s">
        <v>3835</v>
      </c>
      <c r="BE32" s="73" t="s">
        <v>3844</v>
      </c>
      <c r="BF32" s="73" t="s">
        <v>3835</v>
      </c>
      <c r="BG32" s="73" t="s">
        <v>3835</v>
      </c>
      <c r="BH32" s="73" t="s">
        <v>3849</v>
      </c>
      <c r="BI32" s="73" t="s">
        <v>3835</v>
      </c>
      <c r="BJ32" s="73" t="s">
        <v>3835</v>
      </c>
      <c r="BK32" s="73" t="s">
        <v>3835</v>
      </c>
      <c r="BL32" s="73" t="s">
        <v>3846</v>
      </c>
      <c r="BM32" s="70" t="s">
        <v>3844</v>
      </c>
      <c r="BN32" s="70" t="s">
        <v>3844</v>
      </c>
      <c r="BO32" s="70" t="s">
        <v>3844</v>
      </c>
      <c r="BP32" s="70" t="s">
        <v>3844</v>
      </c>
      <c r="BQ32" s="70" t="s">
        <v>3844</v>
      </c>
      <c r="BR32" s="70" t="s">
        <v>3844</v>
      </c>
    </row>
    <row r="33" spans="1:70">
      <c r="A33" s="69" t="s">
        <v>3833</v>
      </c>
      <c r="B33" s="70" t="s">
        <v>3834</v>
      </c>
      <c r="C33" s="70">
        <v>11292</v>
      </c>
      <c r="D33" s="70" t="s">
        <v>3835</v>
      </c>
      <c r="E33" s="70">
        <v>10958</v>
      </c>
      <c r="F33" s="70" t="s">
        <v>3836</v>
      </c>
      <c r="G33" s="70" t="s">
        <v>3837</v>
      </c>
      <c r="H33" s="71">
        <v>45854</v>
      </c>
      <c r="I33" s="71">
        <v>45854</v>
      </c>
      <c r="J33" s="71">
        <v>45855</v>
      </c>
      <c r="K33" s="70" t="s">
        <v>3835</v>
      </c>
      <c r="L33" s="70" t="s">
        <v>3835</v>
      </c>
      <c r="M33" s="71">
        <v>45855</v>
      </c>
      <c r="N33" s="71">
        <v>45917</v>
      </c>
      <c r="O33" s="70" t="s">
        <v>3835</v>
      </c>
      <c r="P33" s="71">
        <v>45927</v>
      </c>
      <c r="Q33" s="70" t="s">
        <v>3835</v>
      </c>
      <c r="R33" s="70" t="s">
        <v>3835</v>
      </c>
      <c r="S33" s="71">
        <v>45861</v>
      </c>
      <c r="T33" s="70" t="s">
        <v>3838</v>
      </c>
      <c r="U33" s="70" t="s">
        <v>3839</v>
      </c>
      <c r="V33" s="70">
        <v>2025</v>
      </c>
      <c r="W33" s="70" t="s">
        <v>3870</v>
      </c>
      <c r="X33" s="70">
        <v>1</v>
      </c>
      <c r="Y33" s="70" t="s">
        <v>163</v>
      </c>
      <c r="Z33" s="70" t="s">
        <v>167</v>
      </c>
      <c r="AA33" s="70" t="s">
        <v>3835</v>
      </c>
      <c r="AB33" s="70" t="s">
        <v>169</v>
      </c>
      <c r="AC33" s="70" t="s">
        <v>3835</v>
      </c>
      <c r="AD33" s="70" t="s">
        <v>3866</v>
      </c>
      <c r="AE33" s="70">
        <v>6159</v>
      </c>
      <c r="AF33" s="70" t="s">
        <v>175</v>
      </c>
      <c r="AG33" s="70" t="s">
        <v>175</v>
      </c>
      <c r="AH33" s="70" t="s">
        <v>177</v>
      </c>
      <c r="AI33" s="70">
        <v>243</v>
      </c>
      <c r="AJ33" s="70">
        <v>0</v>
      </c>
      <c r="AK33" s="70">
        <v>0</v>
      </c>
      <c r="AL33" s="73" t="s">
        <v>3835</v>
      </c>
      <c r="AM33" s="73" t="s">
        <v>3835</v>
      </c>
      <c r="AN33" s="73" t="s">
        <v>3835</v>
      </c>
      <c r="AO33" s="73" t="s">
        <v>3835</v>
      </c>
      <c r="AP33" s="73" t="s">
        <v>3835</v>
      </c>
      <c r="AQ33" s="73" t="s">
        <v>3835</v>
      </c>
      <c r="AR33" s="70" t="s">
        <v>534</v>
      </c>
      <c r="AS33" s="70" t="s">
        <v>3842</v>
      </c>
      <c r="AT33" s="70" t="s">
        <v>16</v>
      </c>
      <c r="AU33" s="70" t="s">
        <v>247</v>
      </c>
      <c r="AV33" s="70" t="s">
        <v>3843</v>
      </c>
      <c r="AW33" s="70" t="s">
        <v>3844</v>
      </c>
      <c r="AX33" s="70" t="s">
        <v>3844</v>
      </c>
      <c r="AY33" s="70" t="s">
        <v>3835</v>
      </c>
      <c r="AZ33" s="70" t="s">
        <v>3835</v>
      </c>
      <c r="BA33" s="73" t="s">
        <v>3835</v>
      </c>
      <c r="BB33" s="73" t="s">
        <v>3835</v>
      </c>
      <c r="BC33" s="73" t="s">
        <v>3844</v>
      </c>
      <c r="BD33" s="73" t="s">
        <v>3835</v>
      </c>
      <c r="BE33" s="73" t="s">
        <v>3844</v>
      </c>
      <c r="BF33" s="73" t="s">
        <v>3835</v>
      </c>
      <c r="BG33" s="73" t="s">
        <v>3835</v>
      </c>
      <c r="BH33" s="73" t="s">
        <v>3845</v>
      </c>
      <c r="BI33" s="73" t="s">
        <v>3835</v>
      </c>
      <c r="BJ33" s="73" t="s">
        <v>3835</v>
      </c>
      <c r="BK33" s="73" t="s">
        <v>3835</v>
      </c>
      <c r="BL33" s="73" t="s">
        <v>3846</v>
      </c>
      <c r="BM33" s="70" t="s">
        <v>3844</v>
      </c>
      <c r="BN33" s="70" t="s">
        <v>3844</v>
      </c>
      <c r="BO33" s="70" t="s">
        <v>3844</v>
      </c>
      <c r="BP33" s="70" t="s">
        <v>3844</v>
      </c>
      <c r="BQ33" s="70" t="s">
        <v>3844</v>
      </c>
      <c r="BR33" s="70" t="s">
        <v>3844</v>
      </c>
    </row>
    <row r="34" spans="1:70">
      <c r="A34" s="69" t="s">
        <v>3833</v>
      </c>
      <c r="B34" s="70" t="s">
        <v>3834</v>
      </c>
      <c r="C34" s="70">
        <v>11290</v>
      </c>
      <c r="D34" s="70" t="s">
        <v>3835</v>
      </c>
      <c r="E34" s="70">
        <v>10938</v>
      </c>
      <c r="F34" s="70" t="s">
        <v>3836</v>
      </c>
      <c r="G34" s="70" t="s">
        <v>3837</v>
      </c>
      <c r="H34" s="71">
        <v>45854</v>
      </c>
      <c r="I34" s="71">
        <v>45854</v>
      </c>
      <c r="J34" s="71">
        <v>45854</v>
      </c>
      <c r="K34" s="70" t="s">
        <v>3835</v>
      </c>
      <c r="L34" s="70" t="s">
        <v>3835</v>
      </c>
      <c r="M34" s="71">
        <v>45854</v>
      </c>
      <c r="N34" s="71">
        <v>45916</v>
      </c>
      <c r="O34" s="70" t="s">
        <v>3835</v>
      </c>
      <c r="P34" s="71">
        <v>45926</v>
      </c>
      <c r="Q34" s="70" t="s">
        <v>3835</v>
      </c>
      <c r="R34" s="70" t="s">
        <v>3835</v>
      </c>
      <c r="S34" s="71">
        <v>45861</v>
      </c>
      <c r="T34" s="70" t="s">
        <v>3838</v>
      </c>
      <c r="U34" s="70" t="s">
        <v>3839</v>
      </c>
      <c r="V34" s="70">
        <v>2025</v>
      </c>
      <c r="W34" s="70" t="s">
        <v>3850</v>
      </c>
      <c r="X34" s="70">
        <v>11</v>
      </c>
      <c r="Y34" s="70" t="s">
        <v>163</v>
      </c>
      <c r="Z34" s="70" t="s">
        <v>167</v>
      </c>
      <c r="AA34" s="70" t="s">
        <v>3835</v>
      </c>
      <c r="AB34" s="70" t="s">
        <v>169</v>
      </c>
      <c r="AC34" s="70" t="s">
        <v>3835</v>
      </c>
      <c r="AD34" s="70" t="s">
        <v>3866</v>
      </c>
      <c r="AE34" s="70">
        <v>6159</v>
      </c>
      <c r="AF34" s="70" t="s">
        <v>175</v>
      </c>
      <c r="AG34" s="70" t="s">
        <v>175</v>
      </c>
      <c r="AH34" s="70" t="s">
        <v>177</v>
      </c>
      <c r="AI34" s="72">
        <v>2981</v>
      </c>
      <c r="AJ34" s="70">
        <v>0</v>
      </c>
      <c r="AK34" s="70">
        <v>0</v>
      </c>
      <c r="AL34" s="73" t="s">
        <v>3835</v>
      </c>
      <c r="AM34" s="73" t="s">
        <v>3835</v>
      </c>
      <c r="AN34" s="73" t="s">
        <v>3835</v>
      </c>
      <c r="AO34" s="73" t="s">
        <v>3835</v>
      </c>
      <c r="AP34" s="73" t="s">
        <v>3835</v>
      </c>
      <c r="AQ34" s="73" t="s">
        <v>3835</v>
      </c>
      <c r="AR34" s="70" t="s">
        <v>533</v>
      </c>
      <c r="AS34" s="70" t="s">
        <v>3842</v>
      </c>
      <c r="AT34" s="70" t="s">
        <v>16</v>
      </c>
      <c r="AU34" s="70" t="s">
        <v>247</v>
      </c>
      <c r="AV34" s="70" t="s">
        <v>3843</v>
      </c>
      <c r="AW34" s="70" t="s">
        <v>3844</v>
      </c>
      <c r="AX34" s="70" t="s">
        <v>3844</v>
      </c>
      <c r="AY34" s="70" t="s">
        <v>3835</v>
      </c>
      <c r="AZ34" s="70" t="s">
        <v>3835</v>
      </c>
      <c r="BA34" s="73" t="s">
        <v>3835</v>
      </c>
      <c r="BB34" s="73" t="s">
        <v>3835</v>
      </c>
      <c r="BC34" s="73" t="s">
        <v>3844</v>
      </c>
      <c r="BD34" s="73" t="s">
        <v>3835</v>
      </c>
      <c r="BE34" s="73" t="s">
        <v>3844</v>
      </c>
      <c r="BF34" s="73" t="s">
        <v>3835</v>
      </c>
      <c r="BG34" s="73" t="s">
        <v>3835</v>
      </c>
      <c r="BH34" s="73" t="s">
        <v>3845</v>
      </c>
      <c r="BI34" s="73" t="s">
        <v>3835</v>
      </c>
      <c r="BJ34" s="73" t="s">
        <v>3835</v>
      </c>
      <c r="BK34" s="73" t="s">
        <v>3835</v>
      </c>
      <c r="BL34" s="73" t="s">
        <v>3846</v>
      </c>
      <c r="BM34" s="70" t="s">
        <v>3844</v>
      </c>
      <c r="BN34" s="70" t="s">
        <v>3844</v>
      </c>
      <c r="BO34" s="70" t="s">
        <v>3844</v>
      </c>
      <c r="BP34" s="70" t="s">
        <v>3844</v>
      </c>
      <c r="BQ34" s="70" t="s">
        <v>3844</v>
      </c>
      <c r="BR34" s="70" t="s">
        <v>3844</v>
      </c>
    </row>
    <row r="35" spans="1:70">
      <c r="A35" s="69" t="s">
        <v>3833</v>
      </c>
      <c r="B35" s="70" t="s">
        <v>3834</v>
      </c>
      <c r="C35" s="70">
        <v>11287</v>
      </c>
      <c r="D35" s="70" t="s">
        <v>3835</v>
      </c>
      <c r="E35" s="70">
        <v>10935</v>
      </c>
      <c r="F35" s="70" t="s">
        <v>3836</v>
      </c>
      <c r="G35" s="70" t="s">
        <v>3837</v>
      </c>
      <c r="H35" s="71">
        <v>45854</v>
      </c>
      <c r="I35" s="71">
        <v>45854</v>
      </c>
      <c r="J35" s="71">
        <v>45854</v>
      </c>
      <c r="K35" s="70" t="s">
        <v>3835</v>
      </c>
      <c r="L35" s="70" t="s">
        <v>3835</v>
      </c>
      <c r="M35" s="71">
        <v>45854</v>
      </c>
      <c r="N35" s="71">
        <v>45916</v>
      </c>
      <c r="O35" s="70" t="s">
        <v>3835</v>
      </c>
      <c r="P35" s="71">
        <v>45926</v>
      </c>
      <c r="Q35" s="70" t="s">
        <v>3835</v>
      </c>
      <c r="R35" s="70" t="s">
        <v>3835</v>
      </c>
      <c r="S35" s="71">
        <v>45861</v>
      </c>
      <c r="T35" s="70" t="s">
        <v>3838</v>
      </c>
      <c r="U35" s="70" t="s">
        <v>3839</v>
      </c>
      <c r="V35" s="70">
        <v>2025</v>
      </c>
      <c r="W35" s="70" t="s">
        <v>3840</v>
      </c>
      <c r="X35" s="70">
        <v>2</v>
      </c>
      <c r="Y35" s="70" t="s">
        <v>163</v>
      </c>
      <c r="Z35" s="70" t="s">
        <v>167</v>
      </c>
      <c r="AA35" s="70" t="s">
        <v>3835</v>
      </c>
      <c r="AB35" s="70" t="s">
        <v>169</v>
      </c>
      <c r="AC35" s="70" t="s">
        <v>3835</v>
      </c>
      <c r="AD35" s="70" t="s">
        <v>3866</v>
      </c>
      <c r="AE35" s="70">
        <v>6159</v>
      </c>
      <c r="AF35" s="70" t="s">
        <v>175</v>
      </c>
      <c r="AG35" s="70" t="s">
        <v>175</v>
      </c>
      <c r="AH35" s="70" t="s">
        <v>177</v>
      </c>
      <c r="AI35" s="70">
        <v>492</v>
      </c>
      <c r="AJ35" s="70">
        <v>0</v>
      </c>
      <c r="AK35" s="70">
        <v>0</v>
      </c>
      <c r="AL35" s="73" t="s">
        <v>3835</v>
      </c>
      <c r="AM35" s="73" t="s">
        <v>3835</v>
      </c>
      <c r="AN35" s="73" t="s">
        <v>3835</v>
      </c>
      <c r="AO35" s="73" t="s">
        <v>3835</v>
      </c>
      <c r="AP35" s="73" t="s">
        <v>3835</v>
      </c>
      <c r="AQ35" s="73" t="s">
        <v>3835</v>
      </c>
      <c r="AR35" s="70" t="s">
        <v>532</v>
      </c>
      <c r="AS35" s="70" t="s">
        <v>3842</v>
      </c>
      <c r="AT35" s="70" t="s">
        <v>16</v>
      </c>
      <c r="AU35" s="70" t="s">
        <v>247</v>
      </c>
      <c r="AV35" s="70" t="s">
        <v>3843</v>
      </c>
      <c r="AW35" s="70" t="s">
        <v>3844</v>
      </c>
      <c r="AX35" s="70" t="s">
        <v>3844</v>
      </c>
      <c r="AY35" s="70" t="s">
        <v>3835</v>
      </c>
      <c r="AZ35" s="70" t="s">
        <v>3835</v>
      </c>
      <c r="BA35" s="73" t="s">
        <v>3835</v>
      </c>
      <c r="BB35" s="73" t="s">
        <v>3835</v>
      </c>
      <c r="BC35" s="73" t="s">
        <v>3844</v>
      </c>
      <c r="BD35" s="73" t="s">
        <v>3835</v>
      </c>
      <c r="BE35" s="73" t="s">
        <v>3844</v>
      </c>
      <c r="BF35" s="73" t="s">
        <v>3835</v>
      </c>
      <c r="BG35" s="73" t="s">
        <v>3835</v>
      </c>
      <c r="BH35" s="73" t="s">
        <v>3845</v>
      </c>
      <c r="BI35" s="73" t="s">
        <v>3835</v>
      </c>
      <c r="BJ35" s="73" t="s">
        <v>3835</v>
      </c>
      <c r="BK35" s="73" t="s">
        <v>3835</v>
      </c>
      <c r="BL35" s="73" t="s">
        <v>3846</v>
      </c>
      <c r="BM35" s="70" t="s">
        <v>3844</v>
      </c>
      <c r="BN35" s="70" t="s">
        <v>3844</v>
      </c>
      <c r="BO35" s="70" t="s">
        <v>3844</v>
      </c>
      <c r="BP35" s="70" t="s">
        <v>3844</v>
      </c>
      <c r="BQ35" s="70" t="s">
        <v>3844</v>
      </c>
      <c r="BR35" s="70" t="s">
        <v>3844</v>
      </c>
    </row>
    <row r="36" spans="1:70">
      <c r="A36" s="69" t="s">
        <v>3833</v>
      </c>
      <c r="B36" s="70" t="s">
        <v>3834</v>
      </c>
      <c r="C36" s="70">
        <v>11279</v>
      </c>
      <c r="D36" s="70" t="s">
        <v>3835</v>
      </c>
      <c r="E36" s="70">
        <v>10928</v>
      </c>
      <c r="F36" s="70" t="s">
        <v>3836</v>
      </c>
      <c r="G36" s="70" t="s">
        <v>3837</v>
      </c>
      <c r="H36" s="71">
        <v>45854</v>
      </c>
      <c r="I36" s="71">
        <v>45845</v>
      </c>
      <c r="J36" s="71">
        <v>45854</v>
      </c>
      <c r="K36" s="70" t="s">
        <v>3835</v>
      </c>
      <c r="L36" s="70" t="s">
        <v>3835</v>
      </c>
      <c r="M36" s="71">
        <v>45854</v>
      </c>
      <c r="N36" s="71">
        <v>45916</v>
      </c>
      <c r="O36" s="70" t="s">
        <v>3835</v>
      </c>
      <c r="P36" s="71">
        <v>45926</v>
      </c>
      <c r="Q36" s="70" t="s">
        <v>3835</v>
      </c>
      <c r="R36" s="70" t="s">
        <v>3835</v>
      </c>
      <c r="S36" s="71">
        <v>45861</v>
      </c>
      <c r="T36" s="70" t="s">
        <v>3838</v>
      </c>
      <c r="U36" s="70" t="s">
        <v>3839</v>
      </c>
      <c r="V36" s="70">
        <v>2025</v>
      </c>
      <c r="W36" s="70" t="s">
        <v>3840</v>
      </c>
      <c r="X36" s="70">
        <v>11</v>
      </c>
      <c r="Y36" s="70" t="s">
        <v>179</v>
      </c>
      <c r="Z36" s="70" t="s">
        <v>183</v>
      </c>
      <c r="AA36" s="70" t="s">
        <v>3835</v>
      </c>
      <c r="AB36" s="70" t="s">
        <v>185</v>
      </c>
      <c r="AC36" s="70" t="s">
        <v>3835</v>
      </c>
      <c r="AD36" s="70" t="s">
        <v>3913</v>
      </c>
      <c r="AE36" s="70">
        <v>58827</v>
      </c>
      <c r="AF36" s="70" t="s">
        <v>190</v>
      </c>
      <c r="AG36" s="70" t="s">
        <v>192</v>
      </c>
      <c r="AH36" s="70" t="s">
        <v>194</v>
      </c>
      <c r="AI36" s="72">
        <v>2706</v>
      </c>
      <c r="AJ36" s="70">
        <v>0</v>
      </c>
      <c r="AK36" s="70">
        <v>0</v>
      </c>
      <c r="AL36" s="73" t="s">
        <v>3835</v>
      </c>
      <c r="AM36" s="73" t="s">
        <v>3835</v>
      </c>
      <c r="AN36" s="73" t="s">
        <v>3835</v>
      </c>
      <c r="AO36" s="73" t="s">
        <v>3835</v>
      </c>
      <c r="AP36" s="73" t="s">
        <v>3835</v>
      </c>
      <c r="AQ36" s="73" t="s">
        <v>3835</v>
      </c>
      <c r="AR36" s="70" t="s">
        <v>531</v>
      </c>
      <c r="AS36" s="70" t="s">
        <v>3842</v>
      </c>
      <c r="AT36" s="70" t="s">
        <v>16</v>
      </c>
      <c r="AU36" s="70" t="s">
        <v>247</v>
      </c>
      <c r="AV36" s="70" t="s">
        <v>3843</v>
      </c>
      <c r="AW36" s="70" t="s">
        <v>3844</v>
      </c>
      <c r="AX36" s="70" t="s">
        <v>3844</v>
      </c>
      <c r="AY36" s="70" t="s">
        <v>3835</v>
      </c>
      <c r="AZ36" s="70" t="s">
        <v>3835</v>
      </c>
      <c r="BA36" s="73" t="s">
        <v>3835</v>
      </c>
      <c r="BB36" s="73" t="s">
        <v>3835</v>
      </c>
      <c r="BC36" s="73" t="s">
        <v>3844</v>
      </c>
      <c r="BD36" s="73" t="s">
        <v>3835</v>
      </c>
      <c r="BE36" s="73" t="s">
        <v>3844</v>
      </c>
      <c r="BF36" s="73" t="s">
        <v>3835</v>
      </c>
      <c r="BG36" s="73" t="s">
        <v>3835</v>
      </c>
      <c r="BH36" s="73" t="s">
        <v>3849</v>
      </c>
      <c r="BI36" s="73" t="s">
        <v>3835</v>
      </c>
      <c r="BJ36" s="73" t="s">
        <v>3835</v>
      </c>
      <c r="BK36" s="73" t="s">
        <v>3835</v>
      </c>
      <c r="BL36" s="73" t="s">
        <v>3846</v>
      </c>
      <c r="BM36" s="70" t="s">
        <v>3844</v>
      </c>
      <c r="BN36" s="70" t="s">
        <v>3844</v>
      </c>
      <c r="BO36" s="70" t="s">
        <v>3844</v>
      </c>
      <c r="BP36" s="70" t="s">
        <v>3847</v>
      </c>
      <c r="BQ36" s="70" t="s">
        <v>3847</v>
      </c>
      <c r="BR36" s="70" t="s">
        <v>3844</v>
      </c>
    </row>
    <row r="37" spans="1:70">
      <c r="A37" s="69" t="s">
        <v>3833</v>
      </c>
      <c r="B37" s="70" t="s">
        <v>3834</v>
      </c>
      <c r="C37" s="70">
        <v>11277</v>
      </c>
      <c r="D37" s="70" t="s">
        <v>3835</v>
      </c>
      <c r="E37" s="70">
        <v>10926</v>
      </c>
      <c r="F37" s="70" t="s">
        <v>3836</v>
      </c>
      <c r="G37" s="70" t="s">
        <v>3837</v>
      </c>
      <c r="H37" s="71">
        <v>45854</v>
      </c>
      <c r="I37" s="71">
        <v>45845</v>
      </c>
      <c r="J37" s="71">
        <v>45854</v>
      </c>
      <c r="K37" s="70" t="s">
        <v>3835</v>
      </c>
      <c r="L37" s="70" t="s">
        <v>3835</v>
      </c>
      <c r="M37" s="71">
        <v>45854</v>
      </c>
      <c r="N37" s="71">
        <v>45916</v>
      </c>
      <c r="O37" s="70" t="s">
        <v>3835</v>
      </c>
      <c r="P37" s="71">
        <v>45926</v>
      </c>
      <c r="Q37" s="70" t="s">
        <v>3835</v>
      </c>
      <c r="R37" s="70" t="s">
        <v>3835</v>
      </c>
      <c r="S37" s="71">
        <v>45861</v>
      </c>
      <c r="T37" s="70" t="s">
        <v>3838</v>
      </c>
      <c r="U37" s="70" t="s">
        <v>3839</v>
      </c>
      <c r="V37" s="70">
        <v>2025</v>
      </c>
      <c r="W37" s="70" t="s">
        <v>3840</v>
      </c>
      <c r="X37" s="70">
        <v>4</v>
      </c>
      <c r="Y37" s="70" t="s">
        <v>179</v>
      </c>
      <c r="Z37" s="70" t="s">
        <v>183</v>
      </c>
      <c r="AA37" s="70" t="s">
        <v>3835</v>
      </c>
      <c r="AB37" s="70" t="s">
        <v>185</v>
      </c>
      <c r="AC37" s="70" t="s">
        <v>3835</v>
      </c>
      <c r="AD37" s="70" t="s">
        <v>3913</v>
      </c>
      <c r="AE37" s="70">
        <v>58827</v>
      </c>
      <c r="AF37" s="70" t="s">
        <v>190</v>
      </c>
      <c r="AG37" s="70" t="s">
        <v>192</v>
      </c>
      <c r="AH37" s="70" t="s">
        <v>194</v>
      </c>
      <c r="AI37" s="70">
        <v>984</v>
      </c>
      <c r="AJ37" s="70">
        <v>0</v>
      </c>
      <c r="AK37" s="70">
        <v>0</v>
      </c>
      <c r="AL37" s="73" t="s">
        <v>3835</v>
      </c>
      <c r="AM37" s="73" t="s">
        <v>3835</v>
      </c>
      <c r="AN37" s="73" t="s">
        <v>3835</v>
      </c>
      <c r="AO37" s="73" t="s">
        <v>3835</v>
      </c>
      <c r="AP37" s="73" t="s">
        <v>3835</v>
      </c>
      <c r="AQ37" s="73" t="s">
        <v>3835</v>
      </c>
      <c r="AR37" s="70" t="s">
        <v>530</v>
      </c>
      <c r="AS37" s="70" t="s">
        <v>3842</v>
      </c>
      <c r="AT37" s="70" t="s">
        <v>16</v>
      </c>
      <c r="AU37" s="70" t="s">
        <v>247</v>
      </c>
      <c r="AV37" s="70" t="s">
        <v>3843</v>
      </c>
      <c r="AW37" s="70" t="s">
        <v>3844</v>
      </c>
      <c r="AX37" s="70" t="s">
        <v>3844</v>
      </c>
      <c r="AY37" s="70" t="s">
        <v>3835</v>
      </c>
      <c r="AZ37" s="70" t="s">
        <v>3835</v>
      </c>
      <c r="BA37" s="73" t="s">
        <v>3835</v>
      </c>
      <c r="BB37" s="73" t="s">
        <v>3835</v>
      </c>
      <c r="BC37" s="73" t="s">
        <v>3844</v>
      </c>
      <c r="BD37" s="73" t="s">
        <v>3835</v>
      </c>
      <c r="BE37" s="73" t="s">
        <v>3844</v>
      </c>
      <c r="BF37" s="73" t="s">
        <v>3835</v>
      </c>
      <c r="BG37" s="73" t="s">
        <v>3835</v>
      </c>
      <c r="BH37" s="73" t="s">
        <v>3849</v>
      </c>
      <c r="BI37" s="73" t="s">
        <v>3835</v>
      </c>
      <c r="BJ37" s="73" t="s">
        <v>3835</v>
      </c>
      <c r="BK37" s="73" t="s">
        <v>3835</v>
      </c>
      <c r="BL37" s="73" t="s">
        <v>3846</v>
      </c>
      <c r="BM37" s="70" t="s">
        <v>3844</v>
      </c>
      <c r="BN37" s="70" t="s">
        <v>3844</v>
      </c>
      <c r="BO37" s="70" t="s">
        <v>3844</v>
      </c>
      <c r="BP37" s="70" t="s">
        <v>3847</v>
      </c>
      <c r="BQ37" s="70" t="s">
        <v>3847</v>
      </c>
      <c r="BR37" s="70" t="s">
        <v>3844</v>
      </c>
    </row>
    <row r="38" spans="1:70">
      <c r="A38" s="69" t="s">
        <v>3833</v>
      </c>
      <c r="B38" s="70" t="s">
        <v>3834</v>
      </c>
      <c r="C38" s="70">
        <v>11275</v>
      </c>
      <c r="D38" s="70" t="s">
        <v>3835</v>
      </c>
      <c r="E38" s="70">
        <v>10924</v>
      </c>
      <c r="F38" s="70" t="s">
        <v>3836</v>
      </c>
      <c r="G38" s="70" t="s">
        <v>3837</v>
      </c>
      <c r="H38" s="71">
        <v>45854</v>
      </c>
      <c r="I38" s="71">
        <v>45845</v>
      </c>
      <c r="J38" s="71">
        <v>45854</v>
      </c>
      <c r="K38" s="70" t="s">
        <v>3835</v>
      </c>
      <c r="L38" s="70" t="s">
        <v>3835</v>
      </c>
      <c r="M38" s="71">
        <v>45854</v>
      </c>
      <c r="N38" s="71">
        <v>45916</v>
      </c>
      <c r="O38" s="70" t="s">
        <v>3835</v>
      </c>
      <c r="P38" s="71">
        <v>45926</v>
      </c>
      <c r="Q38" s="70" t="s">
        <v>3835</v>
      </c>
      <c r="R38" s="70" t="s">
        <v>3835</v>
      </c>
      <c r="S38" s="71">
        <v>45861</v>
      </c>
      <c r="T38" s="70" t="s">
        <v>3838</v>
      </c>
      <c r="U38" s="70" t="s">
        <v>3839</v>
      </c>
      <c r="V38" s="70">
        <v>2025</v>
      </c>
      <c r="W38" s="70" t="s">
        <v>3840</v>
      </c>
      <c r="X38" s="70">
        <v>3</v>
      </c>
      <c r="Y38" s="70" t="s">
        <v>179</v>
      </c>
      <c r="Z38" s="70" t="s">
        <v>183</v>
      </c>
      <c r="AA38" s="70" t="s">
        <v>3835</v>
      </c>
      <c r="AB38" s="70" t="s">
        <v>185</v>
      </c>
      <c r="AC38" s="70" t="s">
        <v>3835</v>
      </c>
      <c r="AD38" s="70" t="s">
        <v>3913</v>
      </c>
      <c r="AE38" s="70">
        <v>58827</v>
      </c>
      <c r="AF38" s="70" t="s">
        <v>190</v>
      </c>
      <c r="AG38" s="70" t="s">
        <v>192</v>
      </c>
      <c r="AH38" s="70" t="s">
        <v>194</v>
      </c>
      <c r="AI38" s="70">
        <v>738</v>
      </c>
      <c r="AJ38" s="70">
        <v>0</v>
      </c>
      <c r="AK38" s="70">
        <v>0</v>
      </c>
      <c r="AL38" s="73" t="s">
        <v>3835</v>
      </c>
      <c r="AM38" s="73" t="s">
        <v>3835</v>
      </c>
      <c r="AN38" s="73" t="s">
        <v>3835</v>
      </c>
      <c r="AO38" s="73" t="s">
        <v>3835</v>
      </c>
      <c r="AP38" s="73" t="s">
        <v>3835</v>
      </c>
      <c r="AQ38" s="73" t="s">
        <v>3835</v>
      </c>
      <c r="AR38" s="70" t="s">
        <v>529</v>
      </c>
      <c r="AS38" s="70" t="s">
        <v>3842</v>
      </c>
      <c r="AT38" s="70" t="s">
        <v>16</v>
      </c>
      <c r="AU38" s="70" t="s">
        <v>247</v>
      </c>
      <c r="AV38" s="70" t="s">
        <v>3843</v>
      </c>
      <c r="AW38" s="70" t="s">
        <v>3844</v>
      </c>
      <c r="AX38" s="70" t="s">
        <v>3844</v>
      </c>
      <c r="AY38" s="70" t="s">
        <v>3835</v>
      </c>
      <c r="AZ38" s="70" t="s">
        <v>3835</v>
      </c>
      <c r="BA38" s="73" t="s">
        <v>3835</v>
      </c>
      <c r="BB38" s="73" t="s">
        <v>3835</v>
      </c>
      <c r="BC38" s="73" t="s">
        <v>3844</v>
      </c>
      <c r="BD38" s="73" t="s">
        <v>3835</v>
      </c>
      <c r="BE38" s="73" t="s">
        <v>3844</v>
      </c>
      <c r="BF38" s="73" t="s">
        <v>3835</v>
      </c>
      <c r="BG38" s="73" t="s">
        <v>3835</v>
      </c>
      <c r="BH38" s="73" t="s">
        <v>3849</v>
      </c>
      <c r="BI38" s="73" t="s">
        <v>3835</v>
      </c>
      <c r="BJ38" s="73" t="s">
        <v>3835</v>
      </c>
      <c r="BK38" s="73" t="s">
        <v>3835</v>
      </c>
      <c r="BL38" s="73" t="s">
        <v>3846</v>
      </c>
      <c r="BM38" s="70" t="s">
        <v>3844</v>
      </c>
      <c r="BN38" s="70" t="s">
        <v>3844</v>
      </c>
      <c r="BO38" s="70" t="s">
        <v>3844</v>
      </c>
      <c r="BP38" s="70" t="s">
        <v>3847</v>
      </c>
      <c r="BQ38" s="70" t="s">
        <v>3847</v>
      </c>
      <c r="BR38" s="70" t="s">
        <v>3844</v>
      </c>
    </row>
    <row r="39" spans="1:70">
      <c r="A39" s="69" t="s">
        <v>3833</v>
      </c>
      <c r="B39" s="70" t="s">
        <v>3834</v>
      </c>
      <c r="C39" s="70">
        <v>11274</v>
      </c>
      <c r="D39" s="70" t="s">
        <v>3835</v>
      </c>
      <c r="E39" s="70">
        <v>10923</v>
      </c>
      <c r="F39" s="70" t="s">
        <v>3836</v>
      </c>
      <c r="G39" s="70" t="s">
        <v>3837</v>
      </c>
      <c r="H39" s="71">
        <v>45854</v>
      </c>
      <c r="I39" s="71">
        <v>45845</v>
      </c>
      <c r="J39" s="71">
        <v>45854</v>
      </c>
      <c r="K39" s="70" t="s">
        <v>3835</v>
      </c>
      <c r="L39" s="70" t="s">
        <v>3835</v>
      </c>
      <c r="M39" s="71">
        <v>45854</v>
      </c>
      <c r="N39" s="71">
        <v>45916</v>
      </c>
      <c r="O39" s="70" t="s">
        <v>3835</v>
      </c>
      <c r="P39" s="71">
        <v>45926</v>
      </c>
      <c r="Q39" s="70" t="s">
        <v>3835</v>
      </c>
      <c r="R39" s="70" t="s">
        <v>3835</v>
      </c>
      <c r="S39" s="71">
        <v>45861</v>
      </c>
      <c r="T39" s="70" t="s">
        <v>3838</v>
      </c>
      <c r="U39" s="70" t="s">
        <v>3839</v>
      </c>
      <c r="V39" s="70">
        <v>2025</v>
      </c>
      <c r="W39" s="70" t="s">
        <v>3870</v>
      </c>
      <c r="X39" s="70">
        <v>2</v>
      </c>
      <c r="Y39" s="70" t="s">
        <v>179</v>
      </c>
      <c r="Z39" s="70" t="s">
        <v>183</v>
      </c>
      <c r="AA39" s="70" t="s">
        <v>3835</v>
      </c>
      <c r="AB39" s="70" t="s">
        <v>185</v>
      </c>
      <c r="AC39" s="70" t="s">
        <v>3835</v>
      </c>
      <c r="AD39" s="70" t="s">
        <v>3913</v>
      </c>
      <c r="AE39" s="70">
        <v>58827</v>
      </c>
      <c r="AF39" s="70" t="s">
        <v>190</v>
      </c>
      <c r="AG39" s="70" t="s">
        <v>192</v>
      </c>
      <c r="AH39" s="70" t="s">
        <v>194</v>
      </c>
      <c r="AI39" s="70">
        <v>486</v>
      </c>
      <c r="AJ39" s="70">
        <v>0</v>
      </c>
      <c r="AK39" s="70">
        <v>0</v>
      </c>
      <c r="AL39" s="73" t="s">
        <v>3835</v>
      </c>
      <c r="AM39" s="73" t="s">
        <v>3835</v>
      </c>
      <c r="AN39" s="73" t="s">
        <v>3835</v>
      </c>
      <c r="AO39" s="73" t="s">
        <v>3835</v>
      </c>
      <c r="AP39" s="73" t="s">
        <v>3835</v>
      </c>
      <c r="AQ39" s="73" t="s">
        <v>3835</v>
      </c>
      <c r="AR39" s="70" t="s">
        <v>528</v>
      </c>
      <c r="AS39" s="70" t="s">
        <v>3842</v>
      </c>
      <c r="AT39" s="70" t="s">
        <v>16</v>
      </c>
      <c r="AU39" s="70" t="s">
        <v>247</v>
      </c>
      <c r="AV39" s="70" t="s">
        <v>3843</v>
      </c>
      <c r="AW39" s="70" t="s">
        <v>3844</v>
      </c>
      <c r="AX39" s="70" t="s">
        <v>3844</v>
      </c>
      <c r="AY39" s="70" t="s">
        <v>3835</v>
      </c>
      <c r="AZ39" s="70" t="s">
        <v>3835</v>
      </c>
      <c r="BA39" s="73" t="s">
        <v>3835</v>
      </c>
      <c r="BB39" s="73" t="s">
        <v>3835</v>
      </c>
      <c r="BC39" s="73" t="s">
        <v>3844</v>
      </c>
      <c r="BD39" s="73" t="s">
        <v>3835</v>
      </c>
      <c r="BE39" s="73" t="s">
        <v>3844</v>
      </c>
      <c r="BF39" s="73" t="s">
        <v>3835</v>
      </c>
      <c r="BG39" s="73" t="s">
        <v>3835</v>
      </c>
      <c r="BH39" s="73" t="s">
        <v>3849</v>
      </c>
      <c r="BI39" s="73" t="s">
        <v>3835</v>
      </c>
      <c r="BJ39" s="73" t="s">
        <v>3835</v>
      </c>
      <c r="BK39" s="73" t="s">
        <v>3835</v>
      </c>
      <c r="BL39" s="73" t="s">
        <v>3846</v>
      </c>
      <c r="BM39" s="70" t="s">
        <v>3844</v>
      </c>
      <c r="BN39" s="70" t="s">
        <v>3844</v>
      </c>
      <c r="BO39" s="70" t="s">
        <v>3844</v>
      </c>
      <c r="BP39" s="70" t="s">
        <v>3847</v>
      </c>
      <c r="BQ39" s="70" t="s">
        <v>3847</v>
      </c>
      <c r="BR39" s="70" t="s">
        <v>3844</v>
      </c>
    </row>
    <row r="40" spans="1:70">
      <c r="A40" s="69" t="s">
        <v>3833</v>
      </c>
      <c r="B40" s="70" t="s">
        <v>3834</v>
      </c>
      <c r="C40" s="70">
        <v>11262</v>
      </c>
      <c r="D40" s="70" t="s">
        <v>3835</v>
      </c>
      <c r="E40" s="70">
        <v>10914</v>
      </c>
      <c r="F40" s="70" t="s">
        <v>3836</v>
      </c>
      <c r="G40" s="70" t="s">
        <v>3837</v>
      </c>
      <c r="H40" s="71">
        <v>45854</v>
      </c>
      <c r="I40" s="71">
        <v>45853</v>
      </c>
      <c r="J40" s="71">
        <v>45854</v>
      </c>
      <c r="K40" s="70" t="s">
        <v>3835</v>
      </c>
      <c r="L40" s="70" t="s">
        <v>3835</v>
      </c>
      <c r="M40" s="71">
        <v>45854</v>
      </c>
      <c r="N40" s="71">
        <v>45916</v>
      </c>
      <c r="O40" s="70" t="s">
        <v>3835</v>
      </c>
      <c r="P40" s="71">
        <v>45926</v>
      </c>
      <c r="Q40" s="70" t="s">
        <v>3835</v>
      </c>
      <c r="R40" s="70" t="s">
        <v>3835</v>
      </c>
      <c r="S40" s="71">
        <v>45856</v>
      </c>
      <c r="T40" s="70" t="s">
        <v>3838</v>
      </c>
      <c r="U40" s="70" t="s">
        <v>3839</v>
      </c>
      <c r="V40" s="70">
        <v>2025</v>
      </c>
      <c r="W40" s="70" t="s">
        <v>3850</v>
      </c>
      <c r="X40" s="70">
        <v>2</v>
      </c>
      <c r="Y40" s="70" t="s">
        <v>10</v>
      </c>
      <c r="Z40" s="70" t="s">
        <v>55</v>
      </c>
      <c r="AA40" s="70" t="s">
        <v>3835</v>
      </c>
      <c r="AB40" s="70" t="s">
        <v>58</v>
      </c>
      <c r="AC40" s="70" t="s">
        <v>3835</v>
      </c>
      <c r="AD40" s="70" t="s">
        <v>3851</v>
      </c>
      <c r="AE40" s="70">
        <v>21060</v>
      </c>
      <c r="AF40" s="70" t="s">
        <v>67</v>
      </c>
      <c r="AG40" s="70" t="s">
        <v>67</v>
      </c>
      <c r="AH40" s="70" t="s">
        <v>74</v>
      </c>
      <c r="AI40" s="70">
        <v>542</v>
      </c>
      <c r="AJ40" s="70">
        <v>0</v>
      </c>
      <c r="AK40" s="70">
        <v>0</v>
      </c>
      <c r="AL40" s="73" t="s">
        <v>3835</v>
      </c>
      <c r="AM40" s="73" t="s">
        <v>3835</v>
      </c>
      <c r="AN40" s="73" t="s">
        <v>3835</v>
      </c>
      <c r="AO40" s="73" t="s">
        <v>3835</v>
      </c>
      <c r="AP40" s="73" t="s">
        <v>3835</v>
      </c>
      <c r="AQ40" s="73" t="s">
        <v>3835</v>
      </c>
      <c r="AR40" s="70" t="s">
        <v>526</v>
      </c>
      <c r="AS40" s="70" t="s">
        <v>3842</v>
      </c>
      <c r="AT40" s="70" t="s">
        <v>21</v>
      </c>
      <c r="AU40" s="70" t="s">
        <v>247</v>
      </c>
      <c r="AV40" s="70" t="s">
        <v>3843</v>
      </c>
      <c r="AW40" s="70" t="s">
        <v>3844</v>
      </c>
      <c r="AX40" s="70" t="s">
        <v>3844</v>
      </c>
      <c r="AY40" s="70" t="s">
        <v>3835</v>
      </c>
      <c r="AZ40" s="70" t="s">
        <v>3835</v>
      </c>
      <c r="BA40" s="73" t="s">
        <v>3835</v>
      </c>
      <c r="BB40" s="73" t="s">
        <v>3835</v>
      </c>
      <c r="BC40" s="73" t="s">
        <v>3844</v>
      </c>
      <c r="BD40" s="73" t="s">
        <v>3835</v>
      </c>
      <c r="BE40" s="73" t="s">
        <v>3844</v>
      </c>
      <c r="BF40" s="73" t="s">
        <v>3835</v>
      </c>
      <c r="BG40" s="73" t="s">
        <v>3835</v>
      </c>
      <c r="BH40" s="73" t="s">
        <v>3849</v>
      </c>
      <c r="BI40" s="73" t="s">
        <v>3835</v>
      </c>
      <c r="BJ40" s="73" t="s">
        <v>3835</v>
      </c>
      <c r="BK40" s="73" t="s">
        <v>3835</v>
      </c>
      <c r="BL40" s="73" t="s">
        <v>3846</v>
      </c>
      <c r="BM40" s="70" t="s">
        <v>3844</v>
      </c>
      <c r="BN40" s="70" t="s">
        <v>3844</v>
      </c>
      <c r="BO40" s="70" t="s">
        <v>3844</v>
      </c>
      <c r="BP40" s="70" t="s">
        <v>3847</v>
      </c>
      <c r="BQ40" s="70" t="s">
        <v>3844</v>
      </c>
      <c r="BR40" s="70" t="s">
        <v>3844</v>
      </c>
    </row>
    <row r="41" spans="1:70">
      <c r="A41" s="69" t="s">
        <v>3833</v>
      </c>
      <c r="B41" s="70" t="s">
        <v>3834</v>
      </c>
      <c r="C41" s="70">
        <v>11244</v>
      </c>
      <c r="D41" s="70" t="s">
        <v>3835</v>
      </c>
      <c r="E41" s="70">
        <v>10900</v>
      </c>
      <c r="F41" s="70" t="s">
        <v>3836</v>
      </c>
      <c r="G41" s="70" t="s">
        <v>3837</v>
      </c>
      <c r="H41" s="71">
        <v>45854</v>
      </c>
      <c r="I41" s="71">
        <v>45820</v>
      </c>
      <c r="J41" s="71">
        <v>45854</v>
      </c>
      <c r="K41" s="70" t="s">
        <v>3835</v>
      </c>
      <c r="L41" s="70" t="s">
        <v>3835</v>
      </c>
      <c r="M41" s="71">
        <v>45854</v>
      </c>
      <c r="N41" s="71">
        <v>45916</v>
      </c>
      <c r="O41" s="70" t="s">
        <v>3835</v>
      </c>
      <c r="P41" s="71">
        <v>45926</v>
      </c>
      <c r="Q41" s="70" t="s">
        <v>3835</v>
      </c>
      <c r="R41" s="70" t="s">
        <v>3835</v>
      </c>
      <c r="S41" s="71">
        <v>45856</v>
      </c>
      <c r="T41" s="70" t="s">
        <v>3838</v>
      </c>
      <c r="U41" s="70" t="s">
        <v>3839</v>
      </c>
      <c r="V41" s="70">
        <v>2025</v>
      </c>
      <c r="W41" s="70" t="s">
        <v>3850</v>
      </c>
      <c r="X41" s="70">
        <v>1</v>
      </c>
      <c r="Y41" s="70" t="s">
        <v>57</v>
      </c>
      <c r="Z41" s="70" t="s">
        <v>168</v>
      </c>
      <c r="AA41" s="70" t="s">
        <v>3835</v>
      </c>
      <c r="AB41" s="70" t="s">
        <v>170</v>
      </c>
      <c r="AC41" s="70" t="s">
        <v>3835</v>
      </c>
      <c r="AD41" s="70" t="s">
        <v>3914</v>
      </c>
      <c r="AE41" s="70">
        <v>13632</v>
      </c>
      <c r="AF41" s="70" t="s">
        <v>176</v>
      </c>
      <c r="AG41" s="70" t="s">
        <v>176</v>
      </c>
      <c r="AH41" s="70" t="s">
        <v>178</v>
      </c>
      <c r="AI41" s="70">
        <v>271</v>
      </c>
      <c r="AJ41" s="70">
        <v>0</v>
      </c>
      <c r="AK41" s="70">
        <v>0</v>
      </c>
      <c r="AL41" s="73" t="s">
        <v>3835</v>
      </c>
      <c r="AM41" s="73" t="s">
        <v>3835</v>
      </c>
      <c r="AN41" s="73" t="s">
        <v>3835</v>
      </c>
      <c r="AO41" s="73" t="s">
        <v>3835</v>
      </c>
      <c r="AP41" s="73" t="s">
        <v>3835</v>
      </c>
      <c r="AQ41" s="73" t="s">
        <v>3835</v>
      </c>
      <c r="AR41" s="70" t="s">
        <v>525</v>
      </c>
      <c r="AS41" s="70" t="s">
        <v>3842</v>
      </c>
      <c r="AT41" s="70" t="s">
        <v>21</v>
      </c>
      <c r="AU41" s="70" t="s">
        <v>247</v>
      </c>
      <c r="AV41" s="70" t="s">
        <v>3843</v>
      </c>
      <c r="AW41" s="70" t="s">
        <v>3844</v>
      </c>
      <c r="AX41" s="70" t="s">
        <v>3844</v>
      </c>
      <c r="AY41" s="70" t="s">
        <v>3835</v>
      </c>
      <c r="AZ41" s="70" t="s">
        <v>3835</v>
      </c>
      <c r="BA41" s="73" t="s">
        <v>3835</v>
      </c>
      <c r="BB41" s="73" t="s">
        <v>3835</v>
      </c>
      <c r="BC41" s="73" t="s">
        <v>3844</v>
      </c>
      <c r="BD41" s="73" t="s">
        <v>3835</v>
      </c>
      <c r="BE41" s="73" t="s">
        <v>3844</v>
      </c>
      <c r="BF41" s="73" t="s">
        <v>3835</v>
      </c>
      <c r="BG41" s="73" t="s">
        <v>3835</v>
      </c>
      <c r="BH41" s="73" t="s">
        <v>3849</v>
      </c>
      <c r="BI41" s="73" t="s">
        <v>3835</v>
      </c>
      <c r="BJ41" s="73" t="s">
        <v>3835</v>
      </c>
      <c r="BK41" s="73" t="s">
        <v>3835</v>
      </c>
      <c r="BL41" s="73" t="s">
        <v>3846</v>
      </c>
      <c r="BM41" s="70" t="s">
        <v>3844</v>
      </c>
      <c r="BN41" s="70" t="s">
        <v>3844</v>
      </c>
      <c r="BO41" s="70" t="s">
        <v>3844</v>
      </c>
      <c r="BP41" s="70" t="s">
        <v>3844</v>
      </c>
      <c r="BQ41" s="70" t="s">
        <v>3844</v>
      </c>
      <c r="BR41" s="70" t="s">
        <v>3844</v>
      </c>
    </row>
    <row r="42" spans="1:70">
      <c r="A42" s="69" t="s">
        <v>3833</v>
      </c>
      <c r="B42" s="70" t="s">
        <v>3834</v>
      </c>
      <c r="C42" s="70">
        <v>11242</v>
      </c>
      <c r="D42" s="70" t="s">
        <v>3835</v>
      </c>
      <c r="E42" s="70">
        <v>10904</v>
      </c>
      <c r="F42" s="70" t="s">
        <v>3836</v>
      </c>
      <c r="G42" s="70" t="s">
        <v>3837</v>
      </c>
      <c r="H42" s="71">
        <v>45854</v>
      </c>
      <c r="I42" s="71">
        <v>45812</v>
      </c>
      <c r="J42" s="71">
        <v>45854</v>
      </c>
      <c r="K42" s="70" t="s">
        <v>3835</v>
      </c>
      <c r="L42" s="70" t="s">
        <v>3835</v>
      </c>
      <c r="M42" s="71">
        <v>45854</v>
      </c>
      <c r="N42" s="71">
        <v>45916</v>
      </c>
      <c r="O42" s="70" t="s">
        <v>3835</v>
      </c>
      <c r="P42" s="71">
        <v>45926</v>
      </c>
      <c r="Q42" s="70" t="s">
        <v>3835</v>
      </c>
      <c r="R42" s="70" t="s">
        <v>3835</v>
      </c>
      <c r="S42" s="71">
        <v>45856</v>
      </c>
      <c r="T42" s="70" t="s">
        <v>3838</v>
      </c>
      <c r="U42" s="70" t="s">
        <v>3839</v>
      </c>
      <c r="V42" s="70">
        <v>2025</v>
      </c>
      <c r="W42" s="70" t="s">
        <v>3840</v>
      </c>
      <c r="X42" s="70">
        <v>1</v>
      </c>
      <c r="Y42" s="70" t="s">
        <v>57</v>
      </c>
      <c r="Z42" s="70" t="s">
        <v>168</v>
      </c>
      <c r="AA42" s="70" t="s">
        <v>3835</v>
      </c>
      <c r="AB42" s="70" t="s">
        <v>170</v>
      </c>
      <c r="AC42" s="70" t="s">
        <v>3835</v>
      </c>
      <c r="AD42" s="70" t="s">
        <v>3914</v>
      </c>
      <c r="AE42" s="70">
        <v>13632</v>
      </c>
      <c r="AF42" s="70" t="s">
        <v>176</v>
      </c>
      <c r="AG42" s="70" t="s">
        <v>176</v>
      </c>
      <c r="AH42" s="70" t="s">
        <v>178</v>
      </c>
      <c r="AI42" s="70">
        <v>246</v>
      </c>
      <c r="AJ42" s="70">
        <v>0</v>
      </c>
      <c r="AK42" s="70">
        <v>0</v>
      </c>
      <c r="AL42" s="73" t="s">
        <v>3835</v>
      </c>
      <c r="AM42" s="73" t="s">
        <v>3835</v>
      </c>
      <c r="AN42" s="73" t="s">
        <v>3835</v>
      </c>
      <c r="AO42" s="73" t="s">
        <v>3835</v>
      </c>
      <c r="AP42" s="73" t="s">
        <v>3835</v>
      </c>
      <c r="AQ42" s="73" t="s">
        <v>3835</v>
      </c>
      <c r="AR42" s="70" t="s">
        <v>524</v>
      </c>
      <c r="AS42" s="70" t="s">
        <v>3842</v>
      </c>
      <c r="AT42" s="70" t="s">
        <v>21</v>
      </c>
      <c r="AU42" s="70" t="s">
        <v>247</v>
      </c>
      <c r="AV42" s="70" t="s">
        <v>3843</v>
      </c>
      <c r="AW42" s="70" t="s">
        <v>3844</v>
      </c>
      <c r="AX42" s="70" t="s">
        <v>3844</v>
      </c>
      <c r="AY42" s="70" t="s">
        <v>3835</v>
      </c>
      <c r="AZ42" s="70" t="s">
        <v>3835</v>
      </c>
      <c r="BA42" s="73" t="s">
        <v>3835</v>
      </c>
      <c r="BB42" s="73" t="s">
        <v>3835</v>
      </c>
      <c r="BC42" s="73" t="s">
        <v>3844</v>
      </c>
      <c r="BD42" s="73" t="s">
        <v>3835</v>
      </c>
      <c r="BE42" s="73" t="s">
        <v>3844</v>
      </c>
      <c r="BF42" s="73" t="s">
        <v>3835</v>
      </c>
      <c r="BG42" s="73" t="s">
        <v>3835</v>
      </c>
      <c r="BH42" s="73" t="s">
        <v>3849</v>
      </c>
      <c r="BI42" s="73" t="s">
        <v>3835</v>
      </c>
      <c r="BJ42" s="73" t="s">
        <v>3835</v>
      </c>
      <c r="BK42" s="73" t="s">
        <v>3835</v>
      </c>
      <c r="BL42" s="73" t="s">
        <v>3846</v>
      </c>
      <c r="BM42" s="70" t="s">
        <v>3844</v>
      </c>
      <c r="BN42" s="70" t="s">
        <v>3844</v>
      </c>
      <c r="BO42" s="70" t="s">
        <v>3844</v>
      </c>
      <c r="BP42" s="70" t="s">
        <v>3844</v>
      </c>
      <c r="BQ42" s="70" t="s">
        <v>3844</v>
      </c>
      <c r="BR42" s="70" t="s">
        <v>3844</v>
      </c>
    </row>
    <row r="43" spans="1:70">
      <c r="A43" s="69" t="s">
        <v>3833</v>
      </c>
      <c r="B43" s="70" t="s">
        <v>3834</v>
      </c>
      <c r="C43" s="70">
        <v>11215</v>
      </c>
      <c r="D43" s="70" t="s">
        <v>3835</v>
      </c>
      <c r="E43" s="70">
        <v>10877</v>
      </c>
      <c r="F43" s="70" t="s">
        <v>3836</v>
      </c>
      <c r="G43" s="70" t="s">
        <v>3837</v>
      </c>
      <c r="H43" s="71">
        <v>45853</v>
      </c>
      <c r="I43" s="71">
        <v>45853</v>
      </c>
      <c r="J43" s="71">
        <v>45854</v>
      </c>
      <c r="K43" s="70" t="s">
        <v>3835</v>
      </c>
      <c r="L43" s="70" t="s">
        <v>3835</v>
      </c>
      <c r="M43" s="71">
        <v>45854</v>
      </c>
      <c r="N43" s="71">
        <v>45916</v>
      </c>
      <c r="O43" s="70" t="s">
        <v>3835</v>
      </c>
      <c r="P43" s="71">
        <v>45926</v>
      </c>
      <c r="Q43" s="70" t="s">
        <v>3835</v>
      </c>
      <c r="R43" s="70" t="s">
        <v>3835</v>
      </c>
      <c r="S43" s="71">
        <v>45856</v>
      </c>
      <c r="T43" s="70" t="s">
        <v>3838</v>
      </c>
      <c r="U43" s="70" t="s">
        <v>3839</v>
      </c>
      <c r="V43" s="70">
        <v>2025</v>
      </c>
      <c r="W43" s="70" t="s">
        <v>3850</v>
      </c>
      <c r="X43" s="70">
        <v>5</v>
      </c>
      <c r="Y43" s="70" t="s">
        <v>10</v>
      </c>
      <c r="Z43" s="70" t="s">
        <v>55</v>
      </c>
      <c r="AA43" s="70" t="s">
        <v>3835</v>
      </c>
      <c r="AB43" s="70" t="s">
        <v>58</v>
      </c>
      <c r="AC43" s="70" t="s">
        <v>3835</v>
      </c>
      <c r="AD43" s="70" t="s">
        <v>3851</v>
      </c>
      <c r="AE43" s="70">
        <v>21060</v>
      </c>
      <c r="AF43" s="70" t="s">
        <v>67</v>
      </c>
      <c r="AG43" s="70" t="s">
        <v>67</v>
      </c>
      <c r="AH43" s="70" t="s">
        <v>74</v>
      </c>
      <c r="AI43" s="72">
        <v>1355</v>
      </c>
      <c r="AJ43" s="70">
        <v>0</v>
      </c>
      <c r="AK43" s="70">
        <v>0</v>
      </c>
      <c r="AL43" s="73" t="s">
        <v>3835</v>
      </c>
      <c r="AM43" s="73" t="s">
        <v>3835</v>
      </c>
      <c r="AN43" s="73" t="s">
        <v>3835</v>
      </c>
      <c r="AO43" s="73" t="s">
        <v>3835</v>
      </c>
      <c r="AP43" s="73" t="s">
        <v>3835</v>
      </c>
      <c r="AQ43" s="73" t="s">
        <v>3835</v>
      </c>
      <c r="AR43" s="70" t="s">
        <v>523</v>
      </c>
      <c r="AS43" s="70" t="s">
        <v>3842</v>
      </c>
      <c r="AT43" s="70" t="s">
        <v>21</v>
      </c>
      <c r="AU43" s="70" t="s">
        <v>247</v>
      </c>
      <c r="AV43" s="70" t="s">
        <v>3843</v>
      </c>
      <c r="AW43" s="70" t="s">
        <v>3844</v>
      </c>
      <c r="AX43" s="70" t="s">
        <v>3844</v>
      </c>
      <c r="AY43" s="70" t="s">
        <v>3835</v>
      </c>
      <c r="AZ43" s="70" t="s">
        <v>3835</v>
      </c>
      <c r="BA43" s="73" t="s">
        <v>3835</v>
      </c>
      <c r="BB43" s="73" t="s">
        <v>3835</v>
      </c>
      <c r="BC43" s="73" t="s">
        <v>3844</v>
      </c>
      <c r="BD43" s="73" t="s">
        <v>3835</v>
      </c>
      <c r="BE43" s="73" t="s">
        <v>3844</v>
      </c>
      <c r="BF43" s="73" t="s">
        <v>3835</v>
      </c>
      <c r="BG43" s="73" t="s">
        <v>3835</v>
      </c>
      <c r="BH43" s="73" t="s">
        <v>3849</v>
      </c>
      <c r="BI43" s="73" t="s">
        <v>3835</v>
      </c>
      <c r="BJ43" s="73" t="s">
        <v>3835</v>
      </c>
      <c r="BK43" s="73" t="s">
        <v>3835</v>
      </c>
      <c r="BL43" s="73" t="s">
        <v>3846</v>
      </c>
      <c r="BM43" s="70" t="s">
        <v>3844</v>
      </c>
      <c r="BN43" s="70" t="s">
        <v>3844</v>
      </c>
      <c r="BO43" s="70" t="s">
        <v>3844</v>
      </c>
      <c r="BP43" s="70" t="s">
        <v>3847</v>
      </c>
      <c r="BQ43" s="70" t="s">
        <v>3844</v>
      </c>
      <c r="BR43" s="70" t="s">
        <v>3844</v>
      </c>
    </row>
    <row r="44" spans="1:70">
      <c r="A44" s="69" t="s">
        <v>3833</v>
      </c>
      <c r="B44" s="70" t="s">
        <v>3834</v>
      </c>
      <c r="C44" s="70">
        <v>11213</v>
      </c>
      <c r="D44" s="70" t="s">
        <v>3835</v>
      </c>
      <c r="E44" s="70">
        <v>10820</v>
      </c>
      <c r="F44" s="70" t="s">
        <v>3836</v>
      </c>
      <c r="G44" s="70" t="s">
        <v>3837</v>
      </c>
      <c r="H44" s="71">
        <v>45853</v>
      </c>
      <c r="I44" s="71">
        <v>45853</v>
      </c>
      <c r="J44" s="71">
        <v>45853</v>
      </c>
      <c r="K44" s="70" t="s">
        <v>3835</v>
      </c>
      <c r="L44" s="70" t="s">
        <v>3835</v>
      </c>
      <c r="M44" s="71">
        <v>45853</v>
      </c>
      <c r="N44" s="71">
        <v>45915</v>
      </c>
      <c r="O44" s="70" t="s">
        <v>3835</v>
      </c>
      <c r="P44" s="71">
        <v>45925</v>
      </c>
      <c r="Q44" s="70" t="s">
        <v>3835</v>
      </c>
      <c r="R44" s="70" t="s">
        <v>3835</v>
      </c>
      <c r="S44" s="71">
        <v>45856</v>
      </c>
      <c r="T44" s="70" t="s">
        <v>3838</v>
      </c>
      <c r="U44" s="70" t="s">
        <v>3839</v>
      </c>
      <c r="V44" s="70">
        <v>2025</v>
      </c>
      <c r="W44" s="70" t="s">
        <v>3850</v>
      </c>
      <c r="X44" s="70">
        <v>50</v>
      </c>
      <c r="Y44" s="70" t="s">
        <v>10</v>
      </c>
      <c r="Z44" s="70" t="s">
        <v>55</v>
      </c>
      <c r="AA44" s="70" t="s">
        <v>3835</v>
      </c>
      <c r="AB44" s="70" t="s">
        <v>58</v>
      </c>
      <c r="AC44" s="70" t="s">
        <v>3835</v>
      </c>
      <c r="AD44" s="70" t="s">
        <v>3851</v>
      </c>
      <c r="AE44" s="70">
        <v>21060</v>
      </c>
      <c r="AF44" s="70" t="s">
        <v>67</v>
      </c>
      <c r="AG44" s="70" t="s">
        <v>67</v>
      </c>
      <c r="AH44" s="70" t="s">
        <v>74</v>
      </c>
      <c r="AI44" s="72">
        <v>13550</v>
      </c>
      <c r="AJ44" s="70">
        <v>0</v>
      </c>
      <c r="AK44" s="70">
        <v>0</v>
      </c>
      <c r="AL44" s="73" t="s">
        <v>3835</v>
      </c>
      <c r="AM44" s="73" t="s">
        <v>3835</v>
      </c>
      <c r="AN44" s="73" t="s">
        <v>3835</v>
      </c>
      <c r="AO44" s="73" t="s">
        <v>3835</v>
      </c>
      <c r="AP44" s="73" t="s">
        <v>3835</v>
      </c>
      <c r="AQ44" s="73" t="s">
        <v>3835</v>
      </c>
      <c r="AR44" s="70" t="s">
        <v>522</v>
      </c>
      <c r="AS44" s="70" t="s">
        <v>3842</v>
      </c>
      <c r="AT44" s="70" t="s">
        <v>21</v>
      </c>
      <c r="AU44" s="70" t="s">
        <v>247</v>
      </c>
      <c r="AV44" s="70" t="s">
        <v>3843</v>
      </c>
      <c r="AW44" s="70" t="s">
        <v>3844</v>
      </c>
      <c r="AX44" s="70" t="s">
        <v>3844</v>
      </c>
      <c r="AY44" s="70" t="s">
        <v>3835</v>
      </c>
      <c r="AZ44" s="70" t="s">
        <v>3835</v>
      </c>
      <c r="BA44" s="73" t="s">
        <v>3835</v>
      </c>
      <c r="BB44" s="73" t="s">
        <v>3835</v>
      </c>
      <c r="BC44" s="73" t="s">
        <v>3844</v>
      </c>
      <c r="BD44" s="73" t="s">
        <v>3835</v>
      </c>
      <c r="BE44" s="73" t="s">
        <v>3844</v>
      </c>
      <c r="BF44" s="73" t="s">
        <v>3835</v>
      </c>
      <c r="BG44" s="73" t="s">
        <v>3835</v>
      </c>
      <c r="BH44" s="73" t="s">
        <v>3849</v>
      </c>
      <c r="BI44" s="73" t="s">
        <v>3835</v>
      </c>
      <c r="BJ44" s="73" t="s">
        <v>3835</v>
      </c>
      <c r="BK44" s="73" t="s">
        <v>3835</v>
      </c>
      <c r="BL44" s="73" t="s">
        <v>3846</v>
      </c>
      <c r="BM44" s="70" t="s">
        <v>3844</v>
      </c>
      <c r="BN44" s="70" t="s">
        <v>3844</v>
      </c>
      <c r="BO44" s="70" t="s">
        <v>3844</v>
      </c>
      <c r="BP44" s="70" t="s">
        <v>3847</v>
      </c>
      <c r="BQ44" s="70" t="s">
        <v>3844</v>
      </c>
      <c r="BR44" s="70" t="s">
        <v>3844</v>
      </c>
    </row>
    <row r="45" spans="1:70">
      <c r="A45" s="69" t="s">
        <v>3833</v>
      </c>
      <c r="B45" s="70" t="s">
        <v>3834</v>
      </c>
      <c r="C45" s="70">
        <v>11210</v>
      </c>
      <c r="D45" s="70" t="s">
        <v>3835</v>
      </c>
      <c r="E45" s="70">
        <v>10817</v>
      </c>
      <c r="F45" s="70" t="s">
        <v>3836</v>
      </c>
      <c r="G45" s="70" t="s">
        <v>3837</v>
      </c>
      <c r="H45" s="71">
        <v>45853</v>
      </c>
      <c r="I45" s="71">
        <v>45853</v>
      </c>
      <c r="J45" s="71">
        <v>45853</v>
      </c>
      <c r="K45" s="70" t="s">
        <v>3835</v>
      </c>
      <c r="L45" s="70" t="s">
        <v>3835</v>
      </c>
      <c r="M45" s="71">
        <v>45853</v>
      </c>
      <c r="N45" s="71">
        <v>45915</v>
      </c>
      <c r="O45" s="70" t="s">
        <v>3835</v>
      </c>
      <c r="P45" s="71">
        <v>45925</v>
      </c>
      <c r="Q45" s="70" t="s">
        <v>3835</v>
      </c>
      <c r="R45" s="70" t="s">
        <v>3835</v>
      </c>
      <c r="S45" s="71">
        <v>45856</v>
      </c>
      <c r="T45" s="70" t="s">
        <v>3838</v>
      </c>
      <c r="U45" s="70" t="s">
        <v>3839</v>
      </c>
      <c r="V45" s="70">
        <v>2025</v>
      </c>
      <c r="W45" s="70" t="s">
        <v>3850</v>
      </c>
      <c r="X45" s="70">
        <v>50</v>
      </c>
      <c r="Y45" s="70" t="s">
        <v>10</v>
      </c>
      <c r="Z45" s="70" t="s">
        <v>55</v>
      </c>
      <c r="AA45" s="70" t="s">
        <v>3835</v>
      </c>
      <c r="AB45" s="70" t="s">
        <v>58</v>
      </c>
      <c r="AC45" s="70" t="s">
        <v>3835</v>
      </c>
      <c r="AD45" s="70" t="s">
        <v>3851</v>
      </c>
      <c r="AE45" s="70">
        <v>21060</v>
      </c>
      <c r="AF45" s="70" t="s">
        <v>67</v>
      </c>
      <c r="AG45" s="70" t="s">
        <v>67</v>
      </c>
      <c r="AH45" s="70" t="s">
        <v>74</v>
      </c>
      <c r="AI45" s="72">
        <v>13550</v>
      </c>
      <c r="AJ45" s="70">
        <v>0</v>
      </c>
      <c r="AK45" s="70">
        <v>0</v>
      </c>
      <c r="AL45" s="73" t="s">
        <v>3835</v>
      </c>
      <c r="AM45" s="73" t="s">
        <v>3835</v>
      </c>
      <c r="AN45" s="73" t="s">
        <v>3835</v>
      </c>
      <c r="AO45" s="73" t="s">
        <v>3835</v>
      </c>
      <c r="AP45" s="73" t="s">
        <v>3835</v>
      </c>
      <c r="AQ45" s="73" t="s">
        <v>3835</v>
      </c>
      <c r="AR45" s="70" t="s">
        <v>521</v>
      </c>
      <c r="AS45" s="70" t="s">
        <v>3842</v>
      </c>
      <c r="AT45" s="70" t="s">
        <v>21</v>
      </c>
      <c r="AU45" s="70" t="s">
        <v>247</v>
      </c>
      <c r="AV45" s="70" t="s">
        <v>3843</v>
      </c>
      <c r="AW45" s="70" t="s">
        <v>3844</v>
      </c>
      <c r="AX45" s="70" t="s">
        <v>3844</v>
      </c>
      <c r="AY45" s="70" t="s">
        <v>3835</v>
      </c>
      <c r="AZ45" s="70" t="s">
        <v>3835</v>
      </c>
      <c r="BA45" s="73" t="s">
        <v>3835</v>
      </c>
      <c r="BB45" s="73" t="s">
        <v>3835</v>
      </c>
      <c r="BC45" s="73" t="s">
        <v>3844</v>
      </c>
      <c r="BD45" s="73" t="s">
        <v>3835</v>
      </c>
      <c r="BE45" s="73" t="s">
        <v>3844</v>
      </c>
      <c r="BF45" s="73" t="s">
        <v>3835</v>
      </c>
      <c r="BG45" s="73" t="s">
        <v>3835</v>
      </c>
      <c r="BH45" s="73" t="s">
        <v>3849</v>
      </c>
      <c r="BI45" s="73" t="s">
        <v>3835</v>
      </c>
      <c r="BJ45" s="73" t="s">
        <v>3835</v>
      </c>
      <c r="BK45" s="73" t="s">
        <v>3835</v>
      </c>
      <c r="BL45" s="73" t="s">
        <v>3846</v>
      </c>
      <c r="BM45" s="70" t="s">
        <v>3844</v>
      </c>
      <c r="BN45" s="70" t="s">
        <v>3844</v>
      </c>
      <c r="BO45" s="70" t="s">
        <v>3844</v>
      </c>
      <c r="BP45" s="70" t="s">
        <v>3847</v>
      </c>
      <c r="BQ45" s="70" t="s">
        <v>3844</v>
      </c>
      <c r="BR45" s="70" t="s">
        <v>3844</v>
      </c>
    </row>
    <row r="46" spans="1:70">
      <c r="A46" s="69" t="s">
        <v>3833</v>
      </c>
      <c r="B46" s="70" t="s">
        <v>3834</v>
      </c>
      <c r="C46" s="70">
        <v>11183</v>
      </c>
      <c r="D46" s="70" t="s">
        <v>3835</v>
      </c>
      <c r="E46" s="70">
        <v>10795</v>
      </c>
      <c r="F46" s="70" t="s">
        <v>3836</v>
      </c>
      <c r="G46" s="70" t="s">
        <v>3837</v>
      </c>
      <c r="H46" s="71">
        <v>45853</v>
      </c>
      <c r="I46" s="71">
        <v>45853</v>
      </c>
      <c r="J46" s="71">
        <v>45853</v>
      </c>
      <c r="K46" s="70" t="s">
        <v>3835</v>
      </c>
      <c r="L46" s="70" t="s">
        <v>3835</v>
      </c>
      <c r="M46" s="71">
        <v>45853</v>
      </c>
      <c r="N46" s="71">
        <v>45915</v>
      </c>
      <c r="O46" s="70" t="s">
        <v>3835</v>
      </c>
      <c r="P46" s="71">
        <v>45925</v>
      </c>
      <c r="Q46" s="70" t="s">
        <v>3835</v>
      </c>
      <c r="R46" s="70" t="s">
        <v>3835</v>
      </c>
      <c r="S46" s="71">
        <v>45856</v>
      </c>
      <c r="T46" s="70" t="s">
        <v>3838</v>
      </c>
      <c r="U46" s="70" t="s">
        <v>3839</v>
      </c>
      <c r="V46" s="70">
        <v>2025</v>
      </c>
      <c r="W46" s="70" t="s">
        <v>3850</v>
      </c>
      <c r="X46" s="70">
        <v>50</v>
      </c>
      <c r="Y46" s="70" t="s">
        <v>13</v>
      </c>
      <c r="Z46" s="70" t="s">
        <v>23</v>
      </c>
      <c r="AA46" s="70" t="s">
        <v>3835</v>
      </c>
      <c r="AB46" s="70" t="s">
        <v>29</v>
      </c>
      <c r="AC46" s="70" t="s">
        <v>3835</v>
      </c>
      <c r="AD46" s="70" t="s">
        <v>3901</v>
      </c>
      <c r="AE46" s="70">
        <v>21030</v>
      </c>
      <c r="AF46" s="70" t="s">
        <v>40</v>
      </c>
      <c r="AG46" s="70" t="s">
        <v>44</v>
      </c>
      <c r="AH46" s="70" t="s">
        <v>48</v>
      </c>
      <c r="AI46" s="72">
        <v>13550</v>
      </c>
      <c r="AJ46" s="70">
        <v>0</v>
      </c>
      <c r="AK46" s="70">
        <v>0</v>
      </c>
      <c r="AL46" s="73" t="s">
        <v>3835</v>
      </c>
      <c r="AM46" s="73" t="s">
        <v>3835</v>
      </c>
      <c r="AN46" s="73" t="s">
        <v>3835</v>
      </c>
      <c r="AO46" s="73" t="s">
        <v>3835</v>
      </c>
      <c r="AP46" s="73" t="s">
        <v>3835</v>
      </c>
      <c r="AQ46" s="73" t="s">
        <v>3835</v>
      </c>
      <c r="AR46" s="70" t="s">
        <v>519</v>
      </c>
      <c r="AS46" s="70" t="s">
        <v>3842</v>
      </c>
      <c r="AT46" s="70" t="s">
        <v>16</v>
      </c>
      <c r="AU46" s="70" t="s">
        <v>247</v>
      </c>
      <c r="AV46" s="70" t="s">
        <v>3843</v>
      </c>
      <c r="AW46" s="70" t="s">
        <v>3844</v>
      </c>
      <c r="AX46" s="70" t="s">
        <v>3844</v>
      </c>
      <c r="AY46" s="70" t="s">
        <v>3835</v>
      </c>
      <c r="AZ46" s="70" t="s">
        <v>3835</v>
      </c>
      <c r="BA46" s="73" t="s">
        <v>3835</v>
      </c>
      <c r="BB46" s="73" t="s">
        <v>3835</v>
      </c>
      <c r="BC46" s="73" t="s">
        <v>3844</v>
      </c>
      <c r="BD46" s="73" t="s">
        <v>3835</v>
      </c>
      <c r="BE46" s="73" t="s">
        <v>3844</v>
      </c>
      <c r="BF46" s="73" t="s">
        <v>3835</v>
      </c>
      <c r="BG46" s="73" t="s">
        <v>3835</v>
      </c>
      <c r="BH46" s="73" t="s">
        <v>3849</v>
      </c>
      <c r="BI46" s="73" t="s">
        <v>3835</v>
      </c>
      <c r="BJ46" s="73" t="s">
        <v>3835</v>
      </c>
      <c r="BK46" s="73" t="s">
        <v>3835</v>
      </c>
      <c r="BL46" s="73" t="s">
        <v>3846</v>
      </c>
      <c r="BM46" s="70" t="s">
        <v>3844</v>
      </c>
      <c r="BN46" s="70" t="s">
        <v>3844</v>
      </c>
      <c r="BO46" s="70" t="s">
        <v>3844</v>
      </c>
      <c r="BP46" s="70" t="s">
        <v>3847</v>
      </c>
      <c r="BQ46" s="70" t="s">
        <v>3847</v>
      </c>
      <c r="BR46" s="70" t="s">
        <v>3844</v>
      </c>
    </row>
    <row r="47" spans="1:70">
      <c r="A47" s="69" t="s">
        <v>3833</v>
      </c>
      <c r="B47" s="70" t="s">
        <v>3834</v>
      </c>
      <c r="C47" s="70">
        <v>11182</v>
      </c>
      <c r="D47" s="70" t="s">
        <v>3835</v>
      </c>
      <c r="E47" s="70">
        <v>10801</v>
      </c>
      <c r="F47" s="70" t="s">
        <v>3836</v>
      </c>
      <c r="G47" s="70" t="s">
        <v>3837</v>
      </c>
      <c r="H47" s="71">
        <v>45853</v>
      </c>
      <c r="I47" s="71">
        <v>45853</v>
      </c>
      <c r="J47" s="71">
        <v>45853</v>
      </c>
      <c r="K47" s="70" t="s">
        <v>3835</v>
      </c>
      <c r="L47" s="70" t="s">
        <v>3835</v>
      </c>
      <c r="M47" s="71">
        <v>45853</v>
      </c>
      <c r="N47" s="71">
        <v>45915</v>
      </c>
      <c r="O47" s="70" t="s">
        <v>3835</v>
      </c>
      <c r="P47" s="71">
        <v>45925</v>
      </c>
      <c r="Q47" s="70" t="s">
        <v>3835</v>
      </c>
      <c r="R47" s="70" t="s">
        <v>3835</v>
      </c>
      <c r="S47" s="71">
        <v>45856</v>
      </c>
      <c r="T47" s="70" t="s">
        <v>3838</v>
      </c>
      <c r="U47" s="70" t="s">
        <v>3839</v>
      </c>
      <c r="V47" s="70">
        <v>2025</v>
      </c>
      <c r="W47" s="70" t="s">
        <v>3850</v>
      </c>
      <c r="X47" s="70">
        <v>50</v>
      </c>
      <c r="Y47" s="70" t="s">
        <v>13</v>
      </c>
      <c r="Z47" s="70" t="s">
        <v>23</v>
      </c>
      <c r="AA47" s="70" t="s">
        <v>3835</v>
      </c>
      <c r="AB47" s="70" t="s">
        <v>29</v>
      </c>
      <c r="AC47" s="70" t="s">
        <v>3835</v>
      </c>
      <c r="AD47" s="70" t="s">
        <v>3901</v>
      </c>
      <c r="AE47" s="70">
        <v>21030</v>
      </c>
      <c r="AF47" s="70" t="s">
        <v>40</v>
      </c>
      <c r="AG47" s="70" t="s">
        <v>44</v>
      </c>
      <c r="AH47" s="70" t="s">
        <v>48</v>
      </c>
      <c r="AI47" s="72">
        <v>13550</v>
      </c>
      <c r="AJ47" s="70">
        <v>0</v>
      </c>
      <c r="AK47" s="70">
        <v>0</v>
      </c>
      <c r="AL47" s="73" t="s">
        <v>3835</v>
      </c>
      <c r="AM47" s="73" t="s">
        <v>3835</v>
      </c>
      <c r="AN47" s="73" t="s">
        <v>3835</v>
      </c>
      <c r="AO47" s="73" t="s">
        <v>3835</v>
      </c>
      <c r="AP47" s="73" t="s">
        <v>3835</v>
      </c>
      <c r="AQ47" s="73" t="s">
        <v>3835</v>
      </c>
      <c r="AR47" s="70" t="s">
        <v>520</v>
      </c>
      <c r="AS47" s="70" t="s">
        <v>3842</v>
      </c>
      <c r="AT47" s="70" t="s">
        <v>16</v>
      </c>
      <c r="AU47" s="70" t="s">
        <v>247</v>
      </c>
      <c r="AV47" s="70" t="s">
        <v>3843</v>
      </c>
      <c r="AW47" s="70" t="s">
        <v>3844</v>
      </c>
      <c r="AX47" s="70" t="s">
        <v>3844</v>
      </c>
      <c r="AY47" s="70" t="s">
        <v>3835</v>
      </c>
      <c r="AZ47" s="70" t="s">
        <v>3835</v>
      </c>
      <c r="BA47" s="73" t="s">
        <v>3835</v>
      </c>
      <c r="BB47" s="73" t="s">
        <v>3835</v>
      </c>
      <c r="BC47" s="73" t="s">
        <v>3844</v>
      </c>
      <c r="BD47" s="73" t="s">
        <v>3835</v>
      </c>
      <c r="BE47" s="73" t="s">
        <v>3844</v>
      </c>
      <c r="BF47" s="73" t="s">
        <v>3835</v>
      </c>
      <c r="BG47" s="73" t="s">
        <v>3835</v>
      </c>
      <c r="BH47" s="73" t="s">
        <v>3849</v>
      </c>
      <c r="BI47" s="73" t="s">
        <v>3835</v>
      </c>
      <c r="BJ47" s="73" t="s">
        <v>3835</v>
      </c>
      <c r="BK47" s="73" t="s">
        <v>3835</v>
      </c>
      <c r="BL47" s="73" t="s">
        <v>3846</v>
      </c>
      <c r="BM47" s="70" t="s">
        <v>3844</v>
      </c>
      <c r="BN47" s="70" t="s">
        <v>3844</v>
      </c>
      <c r="BO47" s="70" t="s">
        <v>3844</v>
      </c>
      <c r="BP47" s="70" t="s">
        <v>3847</v>
      </c>
      <c r="BQ47" s="70" t="s">
        <v>3847</v>
      </c>
      <c r="BR47" s="70" t="s">
        <v>3844</v>
      </c>
    </row>
    <row r="48" spans="1:70">
      <c r="A48" s="69" t="s">
        <v>3833</v>
      </c>
      <c r="B48" s="70" t="s">
        <v>3834</v>
      </c>
      <c r="C48" s="70">
        <v>11174</v>
      </c>
      <c r="D48" s="70" t="s">
        <v>3835</v>
      </c>
      <c r="E48" s="70">
        <v>10793</v>
      </c>
      <c r="F48" s="70" t="s">
        <v>3836</v>
      </c>
      <c r="G48" s="70" t="s">
        <v>3837</v>
      </c>
      <c r="H48" s="71">
        <v>45853</v>
      </c>
      <c r="I48" s="71">
        <v>45845</v>
      </c>
      <c r="J48" s="71">
        <v>45853</v>
      </c>
      <c r="K48" s="70" t="s">
        <v>3835</v>
      </c>
      <c r="L48" s="70" t="s">
        <v>3835</v>
      </c>
      <c r="M48" s="71">
        <v>45853</v>
      </c>
      <c r="N48" s="71">
        <v>45915</v>
      </c>
      <c r="O48" s="70" t="s">
        <v>3835</v>
      </c>
      <c r="P48" s="71">
        <v>45925</v>
      </c>
      <c r="Q48" s="70" t="s">
        <v>3835</v>
      </c>
      <c r="R48" s="70" t="s">
        <v>3835</v>
      </c>
      <c r="S48" s="71">
        <v>45856</v>
      </c>
      <c r="T48" s="70" t="s">
        <v>3838</v>
      </c>
      <c r="U48" s="70" t="s">
        <v>3839</v>
      </c>
      <c r="V48" s="70">
        <v>2025</v>
      </c>
      <c r="W48" s="70" t="s">
        <v>3840</v>
      </c>
      <c r="X48" s="70">
        <v>12</v>
      </c>
      <c r="Y48" s="70" t="s">
        <v>145</v>
      </c>
      <c r="Z48" s="70" t="s">
        <v>149</v>
      </c>
      <c r="AA48" s="70" t="s">
        <v>3835</v>
      </c>
      <c r="AB48" s="70" t="s">
        <v>151</v>
      </c>
      <c r="AC48" s="70" t="s">
        <v>3835</v>
      </c>
      <c r="AD48" s="70" t="s">
        <v>3915</v>
      </c>
      <c r="AE48" s="70">
        <v>42784</v>
      </c>
      <c r="AF48" s="70" t="s">
        <v>156</v>
      </c>
      <c r="AG48" s="70" t="s">
        <v>158</v>
      </c>
      <c r="AH48" s="70" t="s">
        <v>160</v>
      </c>
      <c r="AI48" s="72">
        <v>2952</v>
      </c>
      <c r="AJ48" s="70">
        <v>0</v>
      </c>
      <c r="AK48" s="70">
        <v>0</v>
      </c>
      <c r="AL48" s="73" t="s">
        <v>3835</v>
      </c>
      <c r="AM48" s="73" t="s">
        <v>3835</v>
      </c>
      <c r="AN48" s="73" t="s">
        <v>3835</v>
      </c>
      <c r="AO48" s="73" t="s">
        <v>3835</v>
      </c>
      <c r="AP48" s="73" t="s">
        <v>3835</v>
      </c>
      <c r="AQ48" s="73" t="s">
        <v>3835</v>
      </c>
      <c r="AR48" s="70" t="s">
        <v>518</v>
      </c>
      <c r="AS48" s="70" t="s">
        <v>3842</v>
      </c>
      <c r="AT48" s="70" t="s">
        <v>16</v>
      </c>
      <c r="AU48" s="70" t="s">
        <v>247</v>
      </c>
      <c r="AV48" s="70" t="s">
        <v>3843</v>
      </c>
      <c r="AW48" s="70" t="s">
        <v>3844</v>
      </c>
      <c r="AX48" s="70" t="s">
        <v>3844</v>
      </c>
      <c r="AY48" s="70" t="s">
        <v>3835</v>
      </c>
      <c r="AZ48" s="70" t="s">
        <v>3835</v>
      </c>
      <c r="BA48" s="73" t="s">
        <v>3835</v>
      </c>
      <c r="BB48" s="73" t="s">
        <v>3835</v>
      </c>
      <c r="BC48" s="73" t="s">
        <v>3844</v>
      </c>
      <c r="BD48" s="73" t="s">
        <v>3835</v>
      </c>
      <c r="BE48" s="73" t="s">
        <v>3844</v>
      </c>
      <c r="BF48" s="73" t="s">
        <v>3835</v>
      </c>
      <c r="BG48" s="73" t="s">
        <v>3835</v>
      </c>
      <c r="BH48" s="73" t="s">
        <v>3849</v>
      </c>
      <c r="BI48" s="73" t="s">
        <v>3835</v>
      </c>
      <c r="BJ48" s="73" t="s">
        <v>3835</v>
      </c>
      <c r="BK48" s="73" t="s">
        <v>3835</v>
      </c>
      <c r="BL48" s="73" t="s">
        <v>3846</v>
      </c>
      <c r="BM48" s="70" t="s">
        <v>3844</v>
      </c>
      <c r="BN48" s="70" t="s">
        <v>3844</v>
      </c>
      <c r="BO48" s="70" t="s">
        <v>3844</v>
      </c>
      <c r="BP48" s="70" t="s">
        <v>3844</v>
      </c>
      <c r="BQ48" s="70" t="s">
        <v>3844</v>
      </c>
      <c r="BR48" s="70" t="s">
        <v>3844</v>
      </c>
    </row>
    <row r="49" spans="1:70">
      <c r="A49" s="69" t="s">
        <v>3833</v>
      </c>
      <c r="B49" s="70" t="s">
        <v>3834</v>
      </c>
      <c r="C49" s="70">
        <v>11169</v>
      </c>
      <c r="D49" s="70">
        <v>10242</v>
      </c>
      <c r="E49" s="70">
        <v>10790</v>
      </c>
      <c r="F49" s="70" t="s">
        <v>3836</v>
      </c>
      <c r="G49" s="70" t="s">
        <v>3868</v>
      </c>
      <c r="H49" s="71">
        <v>45853</v>
      </c>
      <c r="I49" s="71">
        <v>45853</v>
      </c>
      <c r="J49" s="71">
        <v>45853</v>
      </c>
      <c r="K49" s="71">
        <v>45854</v>
      </c>
      <c r="L49" s="70" t="s">
        <v>3869</v>
      </c>
      <c r="M49" s="71">
        <v>45854</v>
      </c>
      <c r="N49" s="71">
        <v>45864</v>
      </c>
      <c r="O49" s="70" t="s">
        <v>3835</v>
      </c>
      <c r="P49" s="71">
        <v>45874</v>
      </c>
      <c r="Q49" s="70" t="s">
        <v>3835</v>
      </c>
      <c r="R49" s="70" t="s">
        <v>3835</v>
      </c>
      <c r="S49" s="71">
        <v>45856</v>
      </c>
      <c r="T49" s="70" t="s">
        <v>3838</v>
      </c>
      <c r="U49" s="70" t="s">
        <v>3839</v>
      </c>
      <c r="V49" s="70">
        <v>2025</v>
      </c>
      <c r="W49" s="70" t="s">
        <v>3870</v>
      </c>
      <c r="X49" s="70">
        <v>8</v>
      </c>
      <c r="Y49" s="70" t="s">
        <v>10</v>
      </c>
      <c r="Z49" s="70" t="s">
        <v>55</v>
      </c>
      <c r="AA49" s="70" t="s">
        <v>3835</v>
      </c>
      <c r="AB49" s="70" t="s">
        <v>58</v>
      </c>
      <c r="AC49" s="70" t="s">
        <v>3835</v>
      </c>
      <c r="AD49" s="70" t="s">
        <v>3851</v>
      </c>
      <c r="AE49" s="70">
        <v>21060</v>
      </c>
      <c r="AF49" s="70" t="s">
        <v>67</v>
      </c>
      <c r="AG49" s="70" t="s">
        <v>67</v>
      </c>
      <c r="AH49" s="70" t="s">
        <v>74</v>
      </c>
      <c r="AI49" s="72">
        <v>1944</v>
      </c>
      <c r="AJ49" s="70">
        <v>0</v>
      </c>
      <c r="AK49" s="70">
        <v>0</v>
      </c>
      <c r="AL49" s="73" t="s">
        <v>3835</v>
      </c>
      <c r="AM49" s="73" t="s">
        <v>3835</v>
      </c>
      <c r="AN49" s="73" t="s">
        <v>3835</v>
      </c>
      <c r="AO49" s="73" t="s">
        <v>3835</v>
      </c>
      <c r="AP49" s="73" t="s">
        <v>3835</v>
      </c>
      <c r="AQ49" s="73" t="s">
        <v>3835</v>
      </c>
      <c r="AR49" s="70" t="s">
        <v>515</v>
      </c>
      <c r="AS49" s="70" t="s">
        <v>3842</v>
      </c>
      <c r="AT49" s="70" t="s">
        <v>21</v>
      </c>
      <c r="AU49" s="70" t="s">
        <v>247</v>
      </c>
      <c r="AV49" s="70" t="s">
        <v>3843</v>
      </c>
      <c r="AW49" s="70" t="s">
        <v>3844</v>
      </c>
      <c r="AX49" s="70" t="s">
        <v>3844</v>
      </c>
      <c r="AY49" s="70" t="s">
        <v>3835</v>
      </c>
      <c r="AZ49" s="70" t="s">
        <v>3835</v>
      </c>
      <c r="BA49" s="73" t="s">
        <v>3835</v>
      </c>
      <c r="BB49" s="73" t="s">
        <v>3835</v>
      </c>
      <c r="BC49" s="73" t="s">
        <v>3844</v>
      </c>
      <c r="BD49" s="73" t="s">
        <v>3835</v>
      </c>
      <c r="BE49" s="73" t="s">
        <v>3844</v>
      </c>
      <c r="BF49" s="73" t="s">
        <v>3835</v>
      </c>
      <c r="BG49" s="73" t="s">
        <v>3835</v>
      </c>
      <c r="BH49" s="73" t="s">
        <v>3849</v>
      </c>
      <c r="BI49" s="73" t="s">
        <v>3835</v>
      </c>
      <c r="BJ49" s="73" t="s">
        <v>3835</v>
      </c>
      <c r="BK49" s="73" t="s">
        <v>3835</v>
      </c>
      <c r="BL49" s="73" t="s">
        <v>3846</v>
      </c>
      <c r="BM49" s="70" t="s">
        <v>3844</v>
      </c>
      <c r="BN49" s="70" t="s">
        <v>3844</v>
      </c>
      <c r="BO49" s="70" t="s">
        <v>3844</v>
      </c>
      <c r="BP49" s="70" t="s">
        <v>3847</v>
      </c>
      <c r="BQ49" s="70" t="s">
        <v>3844</v>
      </c>
      <c r="BR49" s="70" t="s">
        <v>3844</v>
      </c>
    </row>
    <row r="50" spans="1:70">
      <c r="A50" s="69" t="s">
        <v>3833</v>
      </c>
      <c r="B50" s="70" t="s">
        <v>3834</v>
      </c>
      <c r="C50" s="70">
        <v>11166</v>
      </c>
      <c r="D50" s="70" t="s">
        <v>3835</v>
      </c>
      <c r="E50" s="70">
        <v>10785</v>
      </c>
      <c r="F50" s="70" t="s">
        <v>3836</v>
      </c>
      <c r="G50" s="70" t="s">
        <v>3837</v>
      </c>
      <c r="H50" s="71">
        <v>45853</v>
      </c>
      <c r="I50" s="71">
        <v>45853</v>
      </c>
      <c r="J50" s="71">
        <v>45853</v>
      </c>
      <c r="K50" s="70" t="s">
        <v>3835</v>
      </c>
      <c r="L50" s="70" t="s">
        <v>3835</v>
      </c>
      <c r="M50" s="71">
        <v>45853</v>
      </c>
      <c r="N50" s="71">
        <v>45915</v>
      </c>
      <c r="O50" s="70" t="s">
        <v>3835</v>
      </c>
      <c r="P50" s="71">
        <v>45925</v>
      </c>
      <c r="Q50" s="70" t="s">
        <v>3835</v>
      </c>
      <c r="R50" s="70" t="s">
        <v>3835</v>
      </c>
      <c r="S50" s="71">
        <v>45856</v>
      </c>
      <c r="T50" s="70" t="s">
        <v>3838</v>
      </c>
      <c r="U50" s="70" t="s">
        <v>3839</v>
      </c>
      <c r="V50" s="70">
        <v>2025</v>
      </c>
      <c r="W50" s="70" t="s">
        <v>3850</v>
      </c>
      <c r="X50" s="70">
        <v>28</v>
      </c>
      <c r="Y50" s="70" t="s">
        <v>145</v>
      </c>
      <c r="Z50" s="70" t="s">
        <v>149</v>
      </c>
      <c r="AA50" s="70" t="s">
        <v>3835</v>
      </c>
      <c r="AB50" s="70" t="s">
        <v>151</v>
      </c>
      <c r="AC50" s="70" t="s">
        <v>3835</v>
      </c>
      <c r="AD50" s="70" t="s">
        <v>3915</v>
      </c>
      <c r="AE50" s="70">
        <v>42784</v>
      </c>
      <c r="AF50" s="70" t="s">
        <v>156</v>
      </c>
      <c r="AG50" s="70" t="s">
        <v>158</v>
      </c>
      <c r="AH50" s="70" t="s">
        <v>160</v>
      </c>
      <c r="AI50" s="72">
        <v>7588</v>
      </c>
      <c r="AJ50" s="70">
        <v>0</v>
      </c>
      <c r="AK50" s="70">
        <v>0</v>
      </c>
      <c r="AL50" s="73" t="s">
        <v>3835</v>
      </c>
      <c r="AM50" s="73" t="s">
        <v>3835</v>
      </c>
      <c r="AN50" s="73" t="s">
        <v>3835</v>
      </c>
      <c r="AO50" s="73" t="s">
        <v>3835</v>
      </c>
      <c r="AP50" s="73" t="s">
        <v>3835</v>
      </c>
      <c r="AQ50" s="73" t="s">
        <v>3835</v>
      </c>
      <c r="AR50" s="70" t="s">
        <v>516</v>
      </c>
      <c r="AS50" s="70" t="s">
        <v>3842</v>
      </c>
      <c r="AT50" s="70" t="s">
        <v>16</v>
      </c>
      <c r="AU50" s="70" t="s">
        <v>247</v>
      </c>
      <c r="AV50" s="70" t="s">
        <v>3843</v>
      </c>
      <c r="AW50" s="70" t="s">
        <v>3844</v>
      </c>
      <c r="AX50" s="70" t="s">
        <v>3844</v>
      </c>
      <c r="AY50" s="70" t="s">
        <v>3835</v>
      </c>
      <c r="AZ50" s="70" t="s">
        <v>3835</v>
      </c>
      <c r="BA50" s="73" t="s">
        <v>3835</v>
      </c>
      <c r="BB50" s="73" t="s">
        <v>3835</v>
      </c>
      <c r="BC50" s="73" t="s">
        <v>3844</v>
      </c>
      <c r="BD50" s="73" t="s">
        <v>3835</v>
      </c>
      <c r="BE50" s="73" t="s">
        <v>3844</v>
      </c>
      <c r="BF50" s="73" t="s">
        <v>3835</v>
      </c>
      <c r="BG50" s="73" t="s">
        <v>3835</v>
      </c>
      <c r="BH50" s="73" t="s">
        <v>3849</v>
      </c>
      <c r="BI50" s="73" t="s">
        <v>3835</v>
      </c>
      <c r="BJ50" s="73" t="s">
        <v>3835</v>
      </c>
      <c r="BK50" s="73" t="s">
        <v>3835</v>
      </c>
      <c r="BL50" s="73" t="s">
        <v>3846</v>
      </c>
      <c r="BM50" s="70" t="s">
        <v>3844</v>
      </c>
      <c r="BN50" s="70" t="s">
        <v>3844</v>
      </c>
      <c r="BO50" s="70" t="s">
        <v>3844</v>
      </c>
      <c r="BP50" s="70" t="s">
        <v>3844</v>
      </c>
      <c r="BQ50" s="70" t="s">
        <v>3844</v>
      </c>
      <c r="BR50" s="70" t="s">
        <v>3844</v>
      </c>
    </row>
    <row r="51" spans="1:70">
      <c r="A51" s="69" t="s">
        <v>3833</v>
      </c>
      <c r="B51" s="70" t="s">
        <v>3834</v>
      </c>
      <c r="C51" s="70">
        <v>11161</v>
      </c>
      <c r="D51" s="70" t="s">
        <v>3835</v>
      </c>
      <c r="E51" s="70">
        <v>10781</v>
      </c>
      <c r="F51" s="70" t="s">
        <v>3836</v>
      </c>
      <c r="G51" s="70" t="s">
        <v>3837</v>
      </c>
      <c r="H51" s="71">
        <v>45853</v>
      </c>
      <c r="I51" s="71">
        <v>45853</v>
      </c>
      <c r="J51" s="71">
        <v>45853</v>
      </c>
      <c r="K51" s="70" t="s">
        <v>3835</v>
      </c>
      <c r="L51" s="70" t="s">
        <v>3835</v>
      </c>
      <c r="M51" s="71">
        <v>45853</v>
      </c>
      <c r="N51" s="71">
        <v>45915</v>
      </c>
      <c r="O51" s="70" t="s">
        <v>3835</v>
      </c>
      <c r="P51" s="71">
        <v>45925</v>
      </c>
      <c r="Q51" s="70" t="s">
        <v>3835</v>
      </c>
      <c r="R51" s="70" t="s">
        <v>3835</v>
      </c>
      <c r="S51" s="71">
        <v>45856</v>
      </c>
      <c r="T51" s="70" t="s">
        <v>3838</v>
      </c>
      <c r="U51" s="70" t="s">
        <v>3839</v>
      </c>
      <c r="V51" s="70">
        <v>2025</v>
      </c>
      <c r="W51" s="70" t="s">
        <v>3840</v>
      </c>
      <c r="X51" s="70">
        <v>31</v>
      </c>
      <c r="Y51" s="70" t="s">
        <v>145</v>
      </c>
      <c r="Z51" s="70" t="s">
        <v>149</v>
      </c>
      <c r="AA51" s="70" t="s">
        <v>3835</v>
      </c>
      <c r="AB51" s="70" t="s">
        <v>151</v>
      </c>
      <c r="AC51" s="70" t="s">
        <v>3835</v>
      </c>
      <c r="AD51" s="70" t="s">
        <v>3915</v>
      </c>
      <c r="AE51" s="70">
        <v>42784</v>
      </c>
      <c r="AF51" s="70" t="s">
        <v>156</v>
      </c>
      <c r="AG51" s="70" t="s">
        <v>158</v>
      </c>
      <c r="AH51" s="70" t="s">
        <v>160</v>
      </c>
      <c r="AI51" s="72">
        <v>7626</v>
      </c>
      <c r="AJ51" s="70">
        <v>0</v>
      </c>
      <c r="AK51" s="70">
        <v>0</v>
      </c>
      <c r="AL51" s="73" t="s">
        <v>3835</v>
      </c>
      <c r="AM51" s="73" t="s">
        <v>3835</v>
      </c>
      <c r="AN51" s="73" t="s">
        <v>3835</v>
      </c>
      <c r="AO51" s="73" t="s">
        <v>3835</v>
      </c>
      <c r="AP51" s="73" t="s">
        <v>3835</v>
      </c>
      <c r="AQ51" s="73" t="s">
        <v>3835</v>
      </c>
      <c r="AR51" s="70" t="s">
        <v>514</v>
      </c>
      <c r="AS51" s="70" t="s">
        <v>3842</v>
      </c>
      <c r="AT51" s="70" t="s">
        <v>16</v>
      </c>
      <c r="AU51" s="70" t="s">
        <v>247</v>
      </c>
      <c r="AV51" s="70" t="s">
        <v>3843</v>
      </c>
      <c r="AW51" s="70" t="s">
        <v>3844</v>
      </c>
      <c r="AX51" s="70" t="s">
        <v>3844</v>
      </c>
      <c r="AY51" s="70" t="s">
        <v>3835</v>
      </c>
      <c r="AZ51" s="70" t="s">
        <v>3835</v>
      </c>
      <c r="BA51" s="73" t="s">
        <v>3835</v>
      </c>
      <c r="BB51" s="73" t="s">
        <v>3835</v>
      </c>
      <c r="BC51" s="73" t="s">
        <v>3844</v>
      </c>
      <c r="BD51" s="73" t="s">
        <v>3835</v>
      </c>
      <c r="BE51" s="73" t="s">
        <v>3844</v>
      </c>
      <c r="BF51" s="73" t="s">
        <v>3835</v>
      </c>
      <c r="BG51" s="73" t="s">
        <v>3835</v>
      </c>
      <c r="BH51" s="73" t="s">
        <v>3849</v>
      </c>
      <c r="BI51" s="73" t="s">
        <v>3835</v>
      </c>
      <c r="BJ51" s="73" t="s">
        <v>3835</v>
      </c>
      <c r="BK51" s="73" t="s">
        <v>3835</v>
      </c>
      <c r="BL51" s="73" t="s">
        <v>3846</v>
      </c>
      <c r="BM51" s="70" t="s">
        <v>3844</v>
      </c>
      <c r="BN51" s="70" t="s">
        <v>3844</v>
      </c>
      <c r="BO51" s="70" t="s">
        <v>3844</v>
      </c>
      <c r="BP51" s="70" t="s">
        <v>3844</v>
      </c>
      <c r="BQ51" s="70" t="s">
        <v>3844</v>
      </c>
      <c r="BR51" s="70" t="s">
        <v>3844</v>
      </c>
    </row>
    <row r="52" spans="1:70">
      <c r="A52" s="69" t="s">
        <v>3833</v>
      </c>
      <c r="B52" s="70" t="s">
        <v>3834</v>
      </c>
      <c r="C52" s="70">
        <v>11160</v>
      </c>
      <c r="D52" s="70" t="s">
        <v>3835</v>
      </c>
      <c r="E52" s="70">
        <v>10783</v>
      </c>
      <c r="F52" s="70" t="s">
        <v>3836</v>
      </c>
      <c r="G52" s="70" t="s">
        <v>3837</v>
      </c>
      <c r="H52" s="71">
        <v>45853</v>
      </c>
      <c r="I52" s="71">
        <v>45853</v>
      </c>
      <c r="J52" s="71">
        <v>45853</v>
      </c>
      <c r="K52" s="70" t="s">
        <v>3835</v>
      </c>
      <c r="L52" s="70" t="s">
        <v>3835</v>
      </c>
      <c r="M52" s="71">
        <v>45853</v>
      </c>
      <c r="N52" s="71">
        <v>45915</v>
      </c>
      <c r="O52" s="70" t="s">
        <v>3835</v>
      </c>
      <c r="P52" s="71">
        <v>45925</v>
      </c>
      <c r="Q52" s="70" t="s">
        <v>3835</v>
      </c>
      <c r="R52" s="70" t="s">
        <v>3835</v>
      </c>
      <c r="S52" s="71">
        <v>45856</v>
      </c>
      <c r="T52" s="70" t="s">
        <v>3838</v>
      </c>
      <c r="U52" s="70" t="s">
        <v>3839</v>
      </c>
      <c r="V52" s="70">
        <v>2025</v>
      </c>
      <c r="W52" s="70" t="s">
        <v>3840</v>
      </c>
      <c r="X52" s="70">
        <v>50</v>
      </c>
      <c r="Y52" s="70" t="s">
        <v>145</v>
      </c>
      <c r="Z52" s="70" t="s">
        <v>149</v>
      </c>
      <c r="AA52" s="70" t="s">
        <v>3835</v>
      </c>
      <c r="AB52" s="70" t="s">
        <v>151</v>
      </c>
      <c r="AC52" s="70" t="s">
        <v>3835</v>
      </c>
      <c r="AD52" s="70" t="s">
        <v>3915</v>
      </c>
      <c r="AE52" s="70">
        <v>42784</v>
      </c>
      <c r="AF52" s="70" t="s">
        <v>156</v>
      </c>
      <c r="AG52" s="70" t="s">
        <v>158</v>
      </c>
      <c r="AH52" s="70" t="s">
        <v>160</v>
      </c>
      <c r="AI52" s="72">
        <v>12300</v>
      </c>
      <c r="AJ52" s="70">
        <v>0</v>
      </c>
      <c r="AK52" s="70">
        <v>0</v>
      </c>
      <c r="AL52" s="73" t="s">
        <v>3835</v>
      </c>
      <c r="AM52" s="73" t="s">
        <v>3835</v>
      </c>
      <c r="AN52" s="73" t="s">
        <v>3835</v>
      </c>
      <c r="AO52" s="73" t="s">
        <v>3835</v>
      </c>
      <c r="AP52" s="73" t="s">
        <v>3835</v>
      </c>
      <c r="AQ52" s="73" t="s">
        <v>3835</v>
      </c>
      <c r="AR52" s="70" t="s">
        <v>513</v>
      </c>
      <c r="AS52" s="70" t="s">
        <v>3842</v>
      </c>
      <c r="AT52" s="70" t="s">
        <v>16</v>
      </c>
      <c r="AU52" s="70" t="s">
        <v>247</v>
      </c>
      <c r="AV52" s="70" t="s">
        <v>3843</v>
      </c>
      <c r="AW52" s="70" t="s">
        <v>3844</v>
      </c>
      <c r="AX52" s="70" t="s">
        <v>3844</v>
      </c>
      <c r="AY52" s="70" t="s">
        <v>3835</v>
      </c>
      <c r="AZ52" s="70" t="s">
        <v>3835</v>
      </c>
      <c r="BA52" s="73" t="s">
        <v>3835</v>
      </c>
      <c r="BB52" s="73" t="s">
        <v>3835</v>
      </c>
      <c r="BC52" s="73" t="s">
        <v>3844</v>
      </c>
      <c r="BD52" s="73" t="s">
        <v>3835</v>
      </c>
      <c r="BE52" s="73" t="s">
        <v>3844</v>
      </c>
      <c r="BF52" s="73" t="s">
        <v>3835</v>
      </c>
      <c r="BG52" s="73" t="s">
        <v>3835</v>
      </c>
      <c r="BH52" s="73" t="s">
        <v>3849</v>
      </c>
      <c r="BI52" s="73" t="s">
        <v>3835</v>
      </c>
      <c r="BJ52" s="73" t="s">
        <v>3835</v>
      </c>
      <c r="BK52" s="73" t="s">
        <v>3835</v>
      </c>
      <c r="BL52" s="73" t="s">
        <v>3846</v>
      </c>
      <c r="BM52" s="70" t="s">
        <v>3844</v>
      </c>
      <c r="BN52" s="70" t="s">
        <v>3844</v>
      </c>
      <c r="BO52" s="70" t="s">
        <v>3844</v>
      </c>
      <c r="BP52" s="70" t="s">
        <v>3844</v>
      </c>
      <c r="BQ52" s="70" t="s">
        <v>3844</v>
      </c>
      <c r="BR52" s="70" t="s">
        <v>3844</v>
      </c>
    </row>
    <row r="53" spans="1:70">
      <c r="A53" s="69" t="s">
        <v>3833</v>
      </c>
      <c r="B53" s="70" t="s">
        <v>3834</v>
      </c>
      <c r="C53" s="70">
        <v>11159</v>
      </c>
      <c r="D53" s="70" t="s">
        <v>3835</v>
      </c>
      <c r="E53" s="70">
        <v>10780</v>
      </c>
      <c r="F53" s="70" t="s">
        <v>3836</v>
      </c>
      <c r="G53" s="70" t="s">
        <v>3837</v>
      </c>
      <c r="H53" s="71">
        <v>45853</v>
      </c>
      <c r="I53" s="71">
        <v>45853</v>
      </c>
      <c r="J53" s="71">
        <v>45853</v>
      </c>
      <c r="K53" s="70" t="s">
        <v>3835</v>
      </c>
      <c r="L53" s="70" t="s">
        <v>3835</v>
      </c>
      <c r="M53" s="71">
        <v>45853</v>
      </c>
      <c r="N53" s="71">
        <v>45915</v>
      </c>
      <c r="O53" s="70" t="s">
        <v>3835</v>
      </c>
      <c r="P53" s="71">
        <v>45925</v>
      </c>
      <c r="Q53" s="70" t="s">
        <v>3835</v>
      </c>
      <c r="R53" s="70" t="s">
        <v>3835</v>
      </c>
      <c r="S53" s="71">
        <v>45856</v>
      </c>
      <c r="T53" s="70" t="s">
        <v>3838</v>
      </c>
      <c r="U53" s="70" t="s">
        <v>3839</v>
      </c>
      <c r="V53" s="70">
        <v>2025</v>
      </c>
      <c r="W53" s="70" t="s">
        <v>3840</v>
      </c>
      <c r="X53" s="70">
        <v>50</v>
      </c>
      <c r="Y53" s="70" t="s">
        <v>145</v>
      </c>
      <c r="Z53" s="70" t="s">
        <v>149</v>
      </c>
      <c r="AA53" s="70" t="s">
        <v>3835</v>
      </c>
      <c r="AB53" s="70" t="s">
        <v>151</v>
      </c>
      <c r="AC53" s="70" t="s">
        <v>3835</v>
      </c>
      <c r="AD53" s="70" t="s">
        <v>3915</v>
      </c>
      <c r="AE53" s="70">
        <v>42784</v>
      </c>
      <c r="AF53" s="70" t="s">
        <v>156</v>
      </c>
      <c r="AG53" s="70" t="s">
        <v>158</v>
      </c>
      <c r="AH53" s="70" t="s">
        <v>160</v>
      </c>
      <c r="AI53" s="72">
        <v>12300</v>
      </c>
      <c r="AJ53" s="70">
        <v>0</v>
      </c>
      <c r="AK53" s="70">
        <v>0</v>
      </c>
      <c r="AL53" s="73" t="s">
        <v>3835</v>
      </c>
      <c r="AM53" s="73" t="s">
        <v>3835</v>
      </c>
      <c r="AN53" s="73" t="s">
        <v>3835</v>
      </c>
      <c r="AO53" s="73" t="s">
        <v>3835</v>
      </c>
      <c r="AP53" s="73" t="s">
        <v>3835</v>
      </c>
      <c r="AQ53" s="73" t="s">
        <v>3835</v>
      </c>
      <c r="AR53" s="70" t="s">
        <v>512</v>
      </c>
      <c r="AS53" s="70" t="s">
        <v>3842</v>
      </c>
      <c r="AT53" s="70" t="s">
        <v>16</v>
      </c>
      <c r="AU53" s="70" t="s">
        <v>247</v>
      </c>
      <c r="AV53" s="70" t="s">
        <v>3843</v>
      </c>
      <c r="AW53" s="70" t="s">
        <v>3844</v>
      </c>
      <c r="AX53" s="70" t="s">
        <v>3844</v>
      </c>
      <c r="AY53" s="70" t="s">
        <v>3835</v>
      </c>
      <c r="AZ53" s="70" t="s">
        <v>3835</v>
      </c>
      <c r="BA53" s="73" t="s">
        <v>3835</v>
      </c>
      <c r="BB53" s="73" t="s">
        <v>3835</v>
      </c>
      <c r="BC53" s="73" t="s">
        <v>3844</v>
      </c>
      <c r="BD53" s="73" t="s">
        <v>3835</v>
      </c>
      <c r="BE53" s="73" t="s">
        <v>3844</v>
      </c>
      <c r="BF53" s="73" t="s">
        <v>3835</v>
      </c>
      <c r="BG53" s="73" t="s">
        <v>3835</v>
      </c>
      <c r="BH53" s="73" t="s">
        <v>3849</v>
      </c>
      <c r="BI53" s="73" t="s">
        <v>3835</v>
      </c>
      <c r="BJ53" s="73" t="s">
        <v>3835</v>
      </c>
      <c r="BK53" s="73" t="s">
        <v>3835</v>
      </c>
      <c r="BL53" s="73" t="s">
        <v>3846</v>
      </c>
      <c r="BM53" s="70" t="s">
        <v>3844</v>
      </c>
      <c r="BN53" s="70" t="s">
        <v>3844</v>
      </c>
      <c r="BO53" s="70" t="s">
        <v>3844</v>
      </c>
      <c r="BP53" s="70" t="s">
        <v>3844</v>
      </c>
      <c r="BQ53" s="70" t="s">
        <v>3844</v>
      </c>
      <c r="BR53" s="70" t="s">
        <v>3844</v>
      </c>
    </row>
    <row r="54" spans="1:70">
      <c r="A54" s="69" t="s">
        <v>3833</v>
      </c>
      <c r="B54" s="70" t="s">
        <v>3834</v>
      </c>
      <c r="C54" s="70">
        <v>11157</v>
      </c>
      <c r="D54" s="70" t="s">
        <v>3835</v>
      </c>
      <c r="E54" s="70">
        <v>10782</v>
      </c>
      <c r="F54" s="70" t="s">
        <v>3836</v>
      </c>
      <c r="G54" s="70" t="s">
        <v>3837</v>
      </c>
      <c r="H54" s="71">
        <v>45853</v>
      </c>
      <c r="I54" s="71">
        <v>45853</v>
      </c>
      <c r="J54" s="71">
        <v>45853</v>
      </c>
      <c r="K54" s="70" t="s">
        <v>3835</v>
      </c>
      <c r="L54" s="70" t="s">
        <v>3835</v>
      </c>
      <c r="M54" s="71">
        <v>45853</v>
      </c>
      <c r="N54" s="71">
        <v>45915</v>
      </c>
      <c r="O54" s="70" t="s">
        <v>3835</v>
      </c>
      <c r="P54" s="71">
        <v>45925</v>
      </c>
      <c r="Q54" s="70" t="s">
        <v>3835</v>
      </c>
      <c r="R54" s="70" t="s">
        <v>3835</v>
      </c>
      <c r="S54" s="71">
        <v>45856</v>
      </c>
      <c r="T54" s="70" t="s">
        <v>3838</v>
      </c>
      <c r="U54" s="70" t="s">
        <v>3839</v>
      </c>
      <c r="V54" s="70">
        <v>2025</v>
      </c>
      <c r="W54" s="70" t="s">
        <v>3840</v>
      </c>
      <c r="X54" s="70">
        <v>35</v>
      </c>
      <c r="Y54" s="70" t="s">
        <v>145</v>
      </c>
      <c r="Z54" s="70" t="s">
        <v>149</v>
      </c>
      <c r="AA54" s="70" t="s">
        <v>3835</v>
      </c>
      <c r="AB54" s="70" t="s">
        <v>151</v>
      </c>
      <c r="AC54" s="70" t="s">
        <v>3835</v>
      </c>
      <c r="AD54" s="70" t="s">
        <v>3915</v>
      </c>
      <c r="AE54" s="70">
        <v>42784</v>
      </c>
      <c r="AF54" s="70" t="s">
        <v>156</v>
      </c>
      <c r="AG54" s="70" t="s">
        <v>158</v>
      </c>
      <c r="AH54" s="70" t="s">
        <v>160</v>
      </c>
      <c r="AI54" s="72">
        <v>8610</v>
      </c>
      <c r="AJ54" s="70">
        <v>0</v>
      </c>
      <c r="AK54" s="70">
        <v>0</v>
      </c>
      <c r="AL54" s="73" t="s">
        <v>3835</v>
      </c>
      <c r="AM54" s="73" t="s">
        <v>3835</v>
      </c>
      <c r="AN54" s="73" t="s">
        <v>3835</v>
      </c>
      <c r="AO54" s="73" t="s">
        <v>3835</v>
      </c>
      <c r="AP54" s="73" t="s">
        <v>3835</v>
      </c>
      <c r="AQ54" s="73" t="s">
        <v>3835</v>
      </c>
      <c r="AR54" s="70" t="s">
        <v>511</v>
      </c>
      <c r="AS54" s="70" t="s">
        <v>3842</v>
      </c>
      <c r="AT54" s="70" t="s">
        <v>16</v>
      </c>
      <c r="AU54" s="70" t="s">
        <v>247</v>
      </c>
      <c r="AV54" s="70" t="s">
        <v>3843</v>
      </c>
      <c r="AW54" s="70" t="s">
        <v>3844</v>
      </c>
      <c r="AX54" s="70" t="s">
        <v>3844</v>
      </c>
      <c r="AY54" s="70" t="s">
        <v>3835</v>
      </c>
      <c r="AZ54" s="70" t="s">
        <v>3835</v>
      </c>
      <c r="BA54" s="73" t="s">
        <v>3835</v>
      </c>
      <c r="BB54" s="73" t="s">
        <v>3835</v>
      </c>
      <c r="BC54" s="73" t="s">
        <v>3844</v>
      </c>
      <c r="BD54" s="73" t="s">
        <v>3835</v>
      </c>
      <c r="BE54" s="73" t="s">
        <v>3844</v>
      </c>
      <c r="BF54" s="73" t="s">
        <v>3835</v>
      </c>
      <c r="BG54" s="73" t="s">
        <v>3835</v>
      </c>
      <c r="BH54" s="73" t="s">
        <v>3849</v>
      </c>
      <c r="BI54" s="73" t="s">
        <v>3835</v>
      </c>
      <c r="BJ54" s="73" t="s">
        <v>3835</v>
      </c>
      <c r="BK54" s="73" t="s">
        <v>3835</v>
      </c>
      <c r="BL54" s="73" t="s">
        <v>3846</v>
      </c>
      <c r="BM54" s="70" t="s">
        <v>3844</v>
      </c>
      <c r="BN54" s="70" t="s">
        <v>3844</v>
      </c>
      <c r="BO54" s="70" t="s">
        <v>3844</v>
      </c>
      <c r="BP54" s="70" t="s">
        <v>3844</v>
      </c>
      <c r="BQ54" s="70" t="s">
        <v>3844</v>
      </c>
      <c r="BR54" s="70" t="s">
        <v>3844</v>
      </c>
    </row>
    <row r="55" spans="1:70">
      <c r="A55" s="69" t="s">
        <v>3833</v>
      </c>
      <c r="B55" s="70" t="s">
        <v>3834</v>
      </c>
      <c r="C55" s="70">
        <v>11155</v>
      </c>
      <c r="D55" s="70" t="s">
        <v>3835</v>
      </c>
      <c r="E55" s="70">
        <v>10777</v>
      </c>
      <c r="F55" s="70" t="s">
        <v>3836</v>
      </c>
      <c r="G55" s="70" t="s">
        <v>3837</v>
      </c>
      <c r="H55" s="71">
        <v>45853</v>
      </c>
      <c r="I55" s="71">
        <v>45853</v>
      </c>
      <c r="J55" s="71">
        <v>45853</v>
      </c>
      <c r="K55" s="70" t="s">
        <v>3835</v>
      </c>
      <c r="L55" s="70" t="s">
        <v>3835</v>
      </c>
      <c r="M55" s="71">
        <v>45853</v>
      </c>
      <c r="N55" s="71">
        <v>45915</v>
      </c>
      <c r="O55" s="70" t="s">
        <v>3835</v>
      </c>
      <c r="P55" s="71">
        <v>45925</v>
      </c>
      <c r="Q55" s="70" t="s">
        <v>3835</v>
      </c>
      <c r="R55" s="70" t="s">
        <v>3835</v>
      </c>
      <c r="S55" s="71">
        <v>45856</v>
      </c>
      <c r="T55" s="70" t="s">
        <v>3838</v>
      </c>
      <c r="U55" s="70" t="s">
        <v>3839</v>
      </c>
      <c r="V55" s="70">
        <v>2025</v>
      </c>
      <c r="W55" s="70" t="s">
        <v>3840</v>
      </c>
      <c r="X55" s="70">
        <v>35</v>
      </c>
      <c r="Y55" s="70" t="s">
        <v>145</v>
      </c>
      <c r="Z55" s="70" t="s">
        <v>149</v>
      </c>
      <c r="AA55" s="70" t="s">
        <v>3835</v>
      </c>
      <c r="AB55" s="70" t="s">
        <v>151</v>
      </c>
      <c r="AC55" s="70" t="s">
        <v>3835</v>
      </c>
      <c r="AD55" s="70" t="s">
        <v>3915</v>
      </c>
      <c r="AE55" s="70">
        <v>42784</v>
      </c>
      <c r="AF55" s="70" t="s">
        <v>156</v>
      </c>
      <c r="AG55" s="70" t="s">
        <v>158</v>
      </c>
      <c r="AH55" s="70" t="s">
        <v>160</v>
      </c>
      <c r="AI55" s="72">
        <v>8610</v>
      </c>
      <c r="AJ55" s="70">
        <v>0</v>
      </c>
      <c r="AK55" s="70">
        <v>0</v>
      </c>
      <c r="AL55" s="73" t="s">
        <v>3835</v>
      </c>
      <c r="AM55" s="73" t="s">
        <v>3835</v>
      </c>
      <c r="AN55" s="73" t="s">
        <v>3835</v>
      </c>
      <c r="AO55" s="73" t="s">
        <v>3835</v>
      </c>
      <c r="AP55" s="73" t="s">
        <v>3835</v>
      </c>
      <c r="AQ55" s="73" t="s">
        <v>3835</v>
      </c>
      <c r="AR55" s="70" t="s">
        <v>510</v>
      </c>
      <c r="AS55" s="70" t="s">
        <v>3842</v>
      </c>
      <c r="AT55" s="70" t="s">
        <v>16</v>
      </c>
      <c r="AU55" s="70" t="s">
        <v>247</v>
      </c>
      <c r="AV55" s="70" t="s">
        <v>3843</v>
      </c>
      <c r="AW55" s="70" t="s">
        <v>3844</v>
      </c>
      <c r="AX55" s="70" t="s">
        <v>3844</v>
      </c>
      <c r="AY55" s="70" t="s">
        <v>3835</v>
      </c>
      <c r="AZ55" s="70" t="s">
        <v>3835</v>
      </c>
      <c r="BA55" s="73" t="s">
        <v>3835</v>
      </c>
      <c r="BB55" s="73" t="s">
        <v>3835</v>
      </c>
      <c r="BC55" s="73" t="s">
        <v>3844</v>
      </c>
      <c r="BD55" s="73" t="s">
        <v>3835</v>
      </c>
      <c r="BE55" s="73" t="s">
        <v>3844</v>
      </c>
      <c r="BF55" s="73" t="s">
        <v>3835</v>
      </c>
      <c r="BG55" s="73" t="s">
        <v>3835</v>
      </c>
      <c r="BH55" s="73" t="s">
        <v>3849</v>
      </c>
      <c r="BI55" s="73" t="s">
        <v>3835</v>
      </c>
      <c r="BJ55" s="73" t="s">
        <v>3835</v>
      </c>
      <c r="BK55" s="73" t="s">
        <v>3835</v>
      </c>
      <c r="BL55" s="73" t="s">
        <v>3846</v>
      </c>
      <c r="BM55" s="70" t="s">
        <v>3844</v>
      </c>
      <c r="BN55" s="70" t="s">
        <v>3844</v>
      </c>
      <c r="BO55" s="70" t="s">
        <v>3844</v>
      </c>
      <c r="BP55" s="70" t="s">
        <v>3844</v>
      </c>
      <c r="BQ55" s="70" t="s">
        <v>3844</v>
      </c>
      <c r="BR55" s="70" t="s">
        <v>3844</v>
      </c>
    </row>
    <row r="56" spans="1:70">
      <c r="A56" s="69" t="s">
        <v>3833</v>
      </c>
      <c r="B56" s="70" t="s">
        <v>3834</v>
      </c>
      <c r="C56" s="70">
        <v>11150</v>
      </c>
      <c r="D56" s="70">
        <v>10582</v>
      </c>
      <c r="E56" s="70">
        <v>10773</v>
      </c>
      <c r="F56" s="70" t="s">
        <v>3836</v>
      </c>
      <c r="G56" s="70" t="s">
        <v>3868</v>
      </c>
      <c r="H56" s="71">
        <v>45853</v>
      </c>
      <c r="I56" s="71">
        <v>45845</v>
      </c>
      <c r="J56" s="71">
        <v>45853</v>
      </c>
      <c r="K56" s="71">
        <v>45860</v>
      </c>
      <c r="L56" s="70" t="s">
        <v>3869</v>
      </c>
      <c r="M56" s="71">
        <v>45860</v>
      </c>
      <c r="N56" s="71">
        <v>45870</v>
      </c>
      <c r="O56" s="70" t="s">
        <v>3835</v>
      </c>
      <c r="P56" s="71">
        <v>45880</v>
      </c>
      <c r="Q56" s="70" t="s">
        <v>3835</v>
      </c>
      <c r="R56" s="70" t="s">
        <v>3835</v>
      </c>
      <c r="S56" s="71">
        <v>45856</v>
      </c>
      <c r="T56" s="70" t="s">
        <v>3838</v>
      </c>
      <c r="U56" s="70" t="s">
        <v>3839</v>
      </c>
      <c r="V56" s="70">
        <v>2025</v>
      </c>
      <c r="W56" s="70" t="s">
        <v>3840</v>
      </c>
      <c r="X56" s="70">
        <v>1</v>
      </c>
      <c r="Y56" s="70" t="s">
        <v>146</v>
      </c>
      <c r="Z56" s="70" t="s">
        <v>150</v>
      </c>
      <c r="AA56" s="70" t="s">
        <v>3835</v>
      </c>
      <c r="AB56" s="70" t="s">
        <v>152</v>
      </c>
      <c r="AC56" s="70" t="s">
        <v>3835</v>
      </c>
      <c r="AD56" s="70" t="s">
        <v>3916</v>
      </c>
      <c r="AE56" s="70">
        <v>51301</v>
      </c>
      <c r="AF56" s="70" t="s">
        <v>157</v>
      </c>
      <c r="AG56" s="70" t="s">
        <v>159</v>
      </c>
      <c r="AH56" s="70" t="s">
        <v>162</v>
      </c>
      <c r="AI56" s="70">
        <v>246</v>
      </c>
      <c r="AJ56" s="70">
        <v>0</v>
      </c>
      <c r="AK56" s="70">
        <v>0</v>
      </c>
      <c r="AL56" s="73" t="s">
        <v>3835</v>
      </c>
      <c r="AM56" s="73" t="s">
        <v>3835</v>
      </c>
      <c r="AN56" s="73" t="s">
        <v>3835</v>
      </c>
      <c r="AO56" s="73" t="s">
        <v>3835</v>
      </c>
      <c r="AP56" s="73" t="s">
        <v>3835</v>
      </c>
      <c r="AQ56" s="73" t="s">
        <v>3835</v>
      </c>
      <c r="AR56" s="70" t="s">
        <v>509</v>
      </c>
      <c r="AS56" s="70" t="s">
        <v>3842</v>
      </c>
      <c r="AT56" s="70" t="s">
        <v>21</v>
      </c>
      <c r="AU56" s="70" t="s">
        <v>247</v>
      </c>
      <c r="AV56" s="70" t="s">
        <v>3843</v>
      </c>
      <c r="AW56" s="70" t="s">
        <v>3844</v>
      </c>
      <c r="AX56" s="70" t="s">
        <v>3844</v>
      </c>
      <c r="AY56" s="70" t="s">
        <v>3835</v>
      </c>
      <c r="AZ56" s="70" t="s">
        <v>3835</v>
      </c>
      <c r="BA56" s="73" t="s">
        <v>3835</v>
      </c>
      <c r="BB56" s="73" t="s">
        <v>3835</v>
      </c>
      <c r="BC56" s="73" t="s">
        <v>3844</v>
      </c>
      <c r="BD56" s="73" t="s">
        <v>3835</v>
      </c>
      <c r="BE56" s="73" t="s">
        <v>3844</v>
      </c>
      <c r="BF56" s="73" t="s">
        <v>3835</v>
      </c>
      <c r="BG56" s="73" t="s">
        <v>3835</v>
      </c>
      <c r="BH56" s="73" t="s">
        <v>3849</v>
      </c>
      <c r="BI56" s="73" t="s">
        <v>3835</v>
      </c>
      <c r="BJ56" s="73" t="s">
        <v>3835</v>
      </c>
      <c r="BK56" s="73" t="s">
        <v>3835</v>
      </c>
      <c r="BL56" s="73" t="s">
        <v>3846</v>
      </c>
      <c r="BM56" s="70" t="s">
        <v>3844</v>
      </c>
      <c r="BN56" s="70" t="s">
        <v>3844</v>
      </c>
      <c r="BO56" s="70" t="s">
        <v>3844</v>
      </c>
      <c r="BP56" s="70" t="s">
        <v>3844</v>
      </c>
      <c r="BQ56" s="70" t="s">
        <v>3844</v>
      </c>
      <c r="BR56" s="70" t="s">
        <v>3844</v>
      </c>
    </row>
    <row r="57" spans="1:70">
      <c r="A57" s="69" t="s">
        <v>3833</v>
      </c>
      <c r="B57" s="70" t="s">
        <v>3834</v>
      </c>
      <c r="C57" s="70">
        <v>11090</v>
      </c>
      <c r="D57" s="70" t="s">
        <v>3835</v>
      </c>
      <c r="E57" s="70">
        <v>10735</v>
      </c>
      <c r="F57" s="70" t="s">
        <v>3836</v>
      </c>
      <c r="G57" s="70" t="s">
        <v>3837</v>
      </c>
      <c r="H57" s="71">
        <v>45852</v>
      </c>
      <c r="I57" s="71">
        <v>45807</v>
      </c>
      <c r="J57" s="71">
        <v>45853</v>
      </c>
      <c r="K57" s="70" t="s">
        <v>3835</v>
      </c>
      <c r="L57" s="70" t="s">
        <v>3835</v>
      </c>
      <c r="M57" s="71">
        <v>45853</v>
      </c>
      <c r="N57" s="71">
        <v>45915</v>
      </c>
      <c r="O57" s="70" t="s">
        <v>3835</v>
      </c>
      <c r="P57" s="71">
        <v>45925</v>
      </c>
      <c r="Q57" s="70" t="s">
        <v>3835</v>
      </c>
      <c r="R57" s="70" t="s">
        <v>3835</v>
      </c>
      <c r="S57" s="71">
        <v>45856</v>
      </c>
      <c r="T57" s="70" t="s">
        <v>3838</v>
      </c>
      <c r="U57" s="70" t="s">
        <v>3839</v>
      </c>
      <c r="V57" s="70">
        <v>2025</v>
      </c>
      <c r="W57" s="70" t="s">
        <v>3840</v>
      </c>
      <c r="X57" s="70">
        <v>3</v>
      </c>
      <c r="Y57" s="70" t="s">
        <v>51</v>
      </c>
      <c r="Z57" s="70" t="s">
        <v>138</v>
      </c>
      <c r="AA57" s="70" t="s">
        <v>3835</v>
      </c>
      <c r="AB57" s="70" t="s">
        <v>139</v>
      </c>
      <c r="AC57" s="70" t="s">
        <v>3835</v>
      </c>
      <c r="AD57" s="70" t="s">
        <v>3917</v>
      </c>
      <c r="AE57" s="70">
        <v>10449</v>
      </c>
      <c r="AF57" s="70" t="s">
        <v>143</v>
      </c>
      <c r="AG57" s="70" t="s">
        <v>143</v>
      </c>
      <c r="AH57" s="70" t="s">
        <v>144</v>
      </c>
      <c r="AI57" s="70">
        <v>738</v>
      </c>
      <c r="AJ57" s="70">
        <v>0</v>
      </c>
      <c r="AK57" s="70">
        <v>0</v>
      </c>
      <c r="AL57" s="73" t="s">
        <v>3835</v>
      </c>
      <c r="AM57" s="73" t="s">
        <v>3835</v>
      </c>
      <c r="AN57" s="73" t="s">
        <v>3835</v>
      </c>
      <c r="AO57" s="73" t="s">
        <v>3835</v>
      </c>
      <c r="AP57" s="73" t="s">
        <v>3835</v>
      </c>
      <c r="AQ57" s="73" t="s">
        <v>3835</v>
      </c>
      <c r="AR57" s="70" t="s">
        <v>507</v>
      </c>
      <c r="AS57" s="70" t="s">
        <v>3842</v>
      </c>
      <c r="AT57" s="70" t="s">
        <v>21</v>
      </c>
      <c r="AU57" s="70" t="s">
        <v>247</v>
      </c>
      <c r="AV57" s="70" t="s">
        <v>3843</v>
      </c>
      <c r="AW57" s="70" t="s">
        <v>3844</v>
      </c>
      <c r="AX57" s="70" t="s">
        <v>3844</v>
      </c>
      <c r="AY57" s="70" t="s">
        <v>3835</v>
      </c>
      <c r="AZ57" s="70" t="s">
        <v>3835</v>
      </c>
      <c r="BA57" s="73" t="s">
        <v>3835</v>
      </c>
      <c r="BB57" s="73" t="s">
        <v>3835</v>
      </c>
      <c r="BC57" s="73" t="s">
        <v>3844</v>
      </c>
      <c r="BD57" s="73" t="s">
        <v>3835</v>
      </c>
      <c r="BE57" s="73" t="s">
        <v>3844</v>
      </c>
      <c r="BF57" s="73" t="s">
        <v>3835</v>
      </c>
      <c r="BG57" s="73" t="s">
        <v>3835</v>
      </c>
      <c r="BH57" s="73" t="s">
        <v>3849</v>
      </c>
      <c r="BI57" s="73" t="s">
        <v>3835</v>
      </c>
      <c r="BJ57" s="73" t="s">
        <v>3835</v>
      </c>
      <c r="BK57" s="73" t="s">
        <v>3835</v>
      </c>
      <c r="BL57" s="73" t="s">
        <v>3846</v>
      </c>
      <c r="BM57" s="70" t="s">
        <v>3844</v>
      </c>
      <c r="BN57" s="70" t="s">
        <v>3844</v>
      </c>
      <c r="BO57" s="70" t="s">
        <v>3844</v>
      </c>
      <c r="BP57" s="70" t="s">
        <v>3844</v>
      </c>
      <c r="BQ57" s="70" t="s">
        <v>3844</v>
      </c>
      <c r="BR57" s="70" t="s">
        <v>3844</v>
      </c>
    </row>
    <row r="58" spans="1:70">
      <c r="A58" s="69" t="s">
        <v>3833</v>
      </c>
      <c r="B58" s="70" t="s">
        <v>3834</v>
      </c>
      <c r="C58" s="70">
        <v>11064</v>
      </c>
      <c r="D58" s="70">
        <v>10239</v>
      </c>
      <c r="E58" s="70">
        <v>10719</v>
      </c>
      <c r="F58" s="70" t="s">
        <v>3836</v>
      </c>
      <c r="G58" s="70" t="s">
        <v>3868</v>
      </c>
      <c r="H58" s="71">
        <v>45852</v>
      </c>
      <c r="I58" s="71">
        <v>45852</v>
      </c>
      <c r="J58" s="71">
        <v>45853</v>
      </c>
      <c r="K58" s="71">
        <v>45854</v>
      </c>
      <c r="L58" s="70" t="s">
        <v>3869</v>
      </c>
      <c r="M58" s="71">
        <v>45854</v>
      </c>
      <c r="N58" s="71">
        <v>45864</v>
      </c>
      <c r="O58" s="70" t="s">
        <v>3835</v>
      </c>
      <c r="P58" s="71">
        <v>45874</v>
      </c>
      <c r="Q58" s="70" t="s">
        <v>3835</v>
      </c>
      <c r="R58" s="70" t="s">
        <v>3835</v>
      </c>
      <c r="S58" s="71">
        <v>45856</v>
      </c>
      <c r="T58" s="70" t="s">
        <v>3838</v>
      </c>
      <c r="U58" s="70" t="s">
        <v>3839</v>
      </c>
      <c r="V58" s="70">
        <v>2025</v>
      </c>
      <c r="W58" s="70" t="s">
        <v>3840</v>
      </c>
      <c r="X58" s="70">
        <v>30</v>
      </c>
      <c r="Y58" s="70" t="s">
        <v>10</v>
      </c>
      <c r="Z58" s="70" t="s">
        <v>55</v>
      </c>
      <c r="AA58" s="70" t="s">
        <v>3835</v>
      </c>
      <c r="AB58" s="70" t="s">
        <v>58</v>
      </c>
      <c r="AC58" s="70" t="s">
        <v>3835</v>
      </c>
      <c r="AD58" s="70" t="s">
        <v>3851</v>
      </c>
      <c r="AE58" s="70">
        <v>21060</v>
      </c>
      <c r="AF58" s="70" t="s">
        <v>67</v>
      </c>
      <c r="AG58" s="70" t="s">
        <v>67</v>
      </c>
      <c r="AH58" s="70" t="s">
        <v>74</v>
      </c>
      <c r="AI58" s="72">
        <v>7380</v>
      </c>
      <c r="AJ58" s="70">
        <v>0</v>
      </c>
      <c r="AK58" s="70">
        <v>0</v>
      </c>
      <c r="AL58" s="73" t="s">
        <v>3835</v>
      </c>
      <c r="AM58" s="73" t="s">
        <v>3835</v>
      </c>
      <c r="AN58" s="73" t="s">
        <v>3835</v>
      </c>
      <c r="AO58" s="73" t="s">
        <v>3835</v>
      </c>
      <c r="AP58" s="73" t="s">
        <v>3835</v>
      </c>
      <c r="AQ58" s="73" t="s">
        <v>3835</v>
      </c>
      <c r="AR58" s="70" t="s">
        <v>506</v>
      </c>
      <c r="AS58" s="70" t="s">
        <v>3842</v>
      </c>
      <c r="AT58" s="70" t="s">
        <v>21</v>
      </c>
      <c r="AU58" s="70" t="s">
        <v>247</v>
      </c>
      <c r="AV58" s="70" t="s">
        <v>3843</v>
      </c>
      <c r="AW58" s="70" t="s">
        <v>3844</v>
      </c>
      <c r="AX58" s="70" t="s">
        <v>3844</v>
      </c>
      <c r="AY58" s="70" t="s">
        <v>3835</v>
      </c>
      <c r="AZ58" s="70" t="s">
        <v>3835</v>
      </c>
      <c r="BA58" s="73" t="s">
        <v>3835</v>
      </c>
      <c r="BB58" s="73" t="s">
        <v>3835</v>
      </c>
      <c r="BC58" s="73" t="s">
        <v>3844</v>
      </c>
      <c r="BD58" s="73" t="s">
        <v>3835</v>
      </c>
      <c r="BE58" s="73" t="s">
        <v>3844</v>
      </c>
      <c r="BF58" s="73" t="s">
        <v>3835</v>
      </c>
      <c r="BG58" s="73" t="s">
        <v>3835</v>
      </c>
      <c r="BH58" s="73" t="s">
        <v>3849</v>
      </c>
      <c r="BI58" s="73" t="s">
        <v>3835</v>
      </c>
      <c r="BJ58" s="73" t="s">
        <v>3835</v>
      </c>
      <c r="BK58" s="73" t="s">
        <v>3835</v>
      </c>
      <c r="BL58" s="73" t="s">
        <v>3846</v>
      </c>
      <c r="BM58" s="70" t="s">
        <v>3844</v>
      </c>
      <c r="BN58" s="70" t="s">
        <v>3844</v>
      </c>
      <c r="BO58" s="70" t="s">
        <v>3844</v>
      </c>
      <c r="BP58" s="70" t="s">
        <v>3847</v>
      </c>
      <c r="BQ58" s="70" t="s">
        <v>3844</v>
      </c>
      <c r="BR58" s="70" t="s">
        <v>3844</v>
      </c>
    </row>
    <row r="59" spans="1:70" ht="31.5">
      <c r="A59" s="69" t="s">
        <v>3833</v>
      </c>
      <c r="B59" s="70" t="s">
        <v>3834</v>
      </c>
      <c r="C59" s="70">
        <v>10964</v>
      </c>
      <c r="D59" s="70">
        <v>10101</v>
      </c>
      <c r="E59" s="70">
        <v>10626</v>
      </c>
      <c r="F59" s="70" t="s">
        <v>3836</v>
      </c>
      <c r="G59" s="70" t="s">
        <v>3868</v>
      </c>
      <c r="H59" s="71">
        <v>45849</v>
      </c>
      <c r="I59" s="71">
        <v>45839</v>
      </c>
      <c r="J59" s="71">
        <v>45853</v>
      </c>
      <c r="K59" s="71">
        <v>45853</v>
      </c>
      <c r="L59" s="70" t="s">
        <v>3869</v>
      </c>
      <c r="M59" s="71">
        <v>45854</v>
      </c>
      <c r="N59" s="71">
        <v>45864</v>
      </c>
      <c r="O59" s="70" t="s">
        <v>3835</v>
      </c>
      <c r="P59" s="71">
        <v>45874</v>
      </c>
      <c r="Q59" s="70" t="s">
        <v>3835</v>
      </c>
      <c r="R59" s="70" t="s">
        <v>3835</v>
      </c>
      <c r="S59" s="71">
        <v>45856</v>
      </c>
      <c r="T59" s="70" t="s">
        <v>3838</v>
      </c>
      <c r="U59" s="70" t="s">
        <v>3839</v>
      </c>
      <c r="V59" s="70">
        <v>2025</v>
      </c>
      <c r="W59" s="70" t="s">
        <v>3840</v>
      </c>
      <c r="X59" s="70">
        <v>1</v>
      </c>
      <c r="Y59" s="70" t="s">
        <v>27</v>
      </c>
      <c r="Z59" s="70" t="s">
        <v>83</v>
      </c>
      <c r="AA59" s="70" t="s">
        <v>3835</v>
      </c>
      <c r="AB59" s="70" t="s">
        <v>86</v>
      </c>
      <c r="AC59" s="70" t="s">
        <v>3835</v>
      </c>
      <c r="AD59" s="70" t="s">
        <v>3918</v>
      </c>
      <c r="AE59" s="70">
        <v>52043</v>
      </c>
      <c r="AF59" s="70" t="s">
        <v>93</v>
      </c>
      <c r="AG59" s="70" t="s">
        <v>96</v>
      </c>
      <c r="AH59" s="70" t="s">
        <v>98</v>
      </c>
      <c r="AI59" s="70">
        <v>246</v>
      </c>
      <c r="AJ59" s="70">
        <v>0</v>
      </c>
      <c r="AK59" s="70">
        <v>0</v>
      </c>
      <c r="AL59" s="73" t="s">
        <v>3835</v>
      </c>
      <c r="AM59" s="73" t="s">
        <v>3835</v>
      </c>
      <c r="AN59" s="73" t="s">
        <v>3835</v>
      </c>
      <c r="AO59" s="73" t="s">
        <v>3835</v>
      </c>
      <c r="AP59" s="73" t="s">
        <v>3835</v>
      </c>
      <c r="AQ59" s="73" t="s">
        <v>3835</v>
      </c>
      <c r="AR59" s="70" t="s">
        <v>493</v>
      </c>
      <c r="AS59" s="70" t="s">
        <v>3842</v>
      </c>
      <c r="AT59" s="70" t="s">
        <v>21</v>
      </c>
      <c r="AU59" s="70" t="s">
        <v>247</v>
      </c>
      <c r="AV59" s="70" t="s">
        <v>3843</v>
      </c>
      <c r="AW59" s="70" t="s">
        <v>3844</v>
      </c>
      <c r="AX59" s="70" t="s">
        <v>3844</v>
      </c>
      <c r="AY59" s="70" t="s">
        <v>3835</v>
      </c>
      <c r="AZ59" s="70" t="s">
        <v>3835</v>
      </c>
      <c r="BA59" s="73" t="s">
        <v>3835</v>
      </c>
      <c r="BB59" s="73" t="s">
        <v>3835</v>
      </c>
      <c r="BC59" s="73" t="s">
        <v>3844</v>
      </c>
      <c r="BD59" s="73" t="s">
        <v>3835</v>
      </c>
      <c r="BE59" s="73" t="s">
        <v>3844</v>
      </c>
      <c r="BF59" s="73" t="s">
        <v>3835</v>
      </c>
      <c r="BG59" s="73" t="s">
        <v>3835</v>
      </c>
      <c r="BH59" s="73" t="s">
        <v>3845</v>
      </c>
      <c r="BI59" s="73" t="s">
        <v>3919</v>
      </c>
      <c r="BJ59" s="73" t="s">
        <v>3920</v>
      </c>
      <c r="BK59" s="73" t="s">
        <v>3921</v>
      </c>
      <c r="BL59" s="73" t="s">
        <v>3846</v>
      </c>
      <c r="BM59" s="70" t="s">
        <v>3844</v>
      </c>
      <c r="BN59" s="70" t="s">
        <v>3844</v>
      </c>
      <c r="BO59" s="70" t="s">
        <v>3844</v>
      </c>
      <c r="BP59" s="70" t="s">
        <v>3847</v>
      </c>
      <c r="BQ59" s="70" t="s">
        <v>3844</v>
      </c>
      <c r="BR59" s="70" t="s">
        <v>3844</v>
      </c>
    </row>
    <row r="60" spans="1:70">
      <c r="A60" s="69" t="s">
        <v>3833</v>
      </c>
      <c r="B60" s="70" t="s">
        <v>3834</v>
      </c>
      <c r="C60" s="70">
        <v>10896</v>
      </c>
      <c r="D60" s="70">
        <v>10100</v>
      </c>
      <c r="E60" s="70">
        <v>10574</v>
      </c>
      <c r="F60" s="70" t="s">
        <v>3836</v>
      </c>
      <c r="G60" s="70" t="s">
        <v>3868</v>
      </c>
      <c r="H60" s="71">
        <v>45849</v>
      </c>
      <c r="I60" s="71">
        <v>45839</v>
      </c>
      <c r="J60" s="71">
        <v>45853</v>
      </c>
      <c r="K60" s="71">
        <v>45853</v>
      </c>
      <c r="L60" s="70" t="s">
        <v>3869</v>
      </c>
      <c r="M60" s="71">
        <v>45854</v>
      </c>
      <c r="N60" s="71">
        <v>45864</v>
      </c>
      <c r="O60" s="70" t="s">
        <v>3835</v>
      </c>
      <c r="P60" s="71">
        <v>45874</v>
      </c>
      <c r="Q60" s="70" t="s">
        <v>3835</v>
      </c>
      <c r="R60" s="70" t="s">
        <v>3835</v>
      </c>
      <c r="S60" s="71">
        <v>45856</v>
      </c>
      <c r="T60" s="70" t="s">
        <v>3838</v>
      </c>
      <c r="U60" s="70" t="s">
        <v>3839</v>
      </c>
      <c r="V60" s="70">
        <v>2025</v>
      </c>
      <c r="W60" s="70" t="s">
        <v>3840</v>
      </c>
      <c r="X60" s="70">
        <v>1</v>
      </c>
      <c r="Y60" s="70" t="s">
        <v>27</v>
      </c>
      <c r="Z60" s="70" t="s">
        <v>83</v>
      </c>
      <c r="AA60" s="70" t="s">
        <v>3835</v>
      </c>
      <c r="AB60" s="70" t="s">
        <v>86</v>
      </c>
      <c r="AC60" s="70" t="s">
        <v>3835</v>
      </c>
      <c r="AD60" s="70" t="s">
        <v>3918</v>
      </c>
      <c r="AE60" s="70">
        <v>52043</v>
      </c>
      <c r="AF60" s="70" t="s">
        <v>93</v>
      </c>
      <c r="AG60" s="70" t="s">
        <v>96</v>
      </c>
      <c r="AH60" s="70" t="s">
        <v>98</v>
      </c>
      <c r="AI60" s="70">
        <v>246</v>
      </c>
      <c r="AJ60" s="70">
        <v>0</v>
      </c>
      <c r="AK60" s="70">
        <v>0</v>
      </c>
      <c r="AL60" s="73" t="s">
        <v>3835</v>
      </c>
      <c r="AM60" s="73" t="s">
        <v>3835</v>
      </c>
      <c r="AN60" s="73" t="s">
        <v>3835</v>
      </c>
      <c r="AO60" s="73" t="s">
        <v>3835</v>
      </c>
      <c r="AP60" s="73" t="s">
        <v>3835</v>
      </c>
      <c r="AQ60" s="73" t="s">
        <v>3835</v>
      </c>
      <c r="AR60" s="70" t="s">
        <v>501</v>
      </c>
      <c r="AS60" s="70" t="s">
        <v>3842</v>
      </c>
      <c r="AT60" s="70" t="s">
        <v>21</v>
      </c>
      <c r="AU60" s="70" t="s">
        <v>247</v>
      </c>
      <c r="AV60" s="70" t="s">
        <v>3843</v>
      </c>
      <c r="AW60" s="70" t="s">
        <v>3844</v>
      </c>
      <c r="AX60" s="70" t="s">
        <v>3844</v>
      </c>
      <c r="AY60" s="70" t="s">
        <v>3835</v>
      </c>
      <c r="AZ60" s="70" t="s">
        <v>3835</v>
      </c>
      <c r="BA60" s="73" t="s">
        <v>3835</v>
      </c>
      <c r="BB60" s="73" t="s">
        <v>3835</v>
      </c>
      <c r="BC60" s="73" t="s">
        <v>3844</v>
      </c>
      <c r="BD60" s="73" t="s">
        <v>3835</v>
      </c>
      <c r="BE60" s="73" t="s">
        <v>3844</v>
      </c>
      <c r="BF60" s="73" t="s">
        <v>3835</v>
      </c>
      <c r="BG60" s="73" t="s">
        <v>3835</v>
      </c>
      <c r="BH60" s="73" t="s">
        <v>3873</v>
      </c>
      <c r="BI60" s="73" t="s">
        <v>3922</v>
      </c>
      <c r="BJ60" s="74">
        <v>31401</v>
      </c>
      <c r="BK60" s="73" t="s">
        <v>3835</v>
      </c>
      <c r="BL60" s="73" t="s">
        <v>3846</v>
      </c>
      <c r="BM60" s="70" t="s">
        <v>3844</v>
      </c>
      <c r="BN60" s="70" t="s">
        <v>3844</v>
      </c>
      <c r="BO60" s="70" t="s">
        <v>3844</v>
      </c>
      <c r="BP60" s="70" t="s">
        <v>3847</v>
      </c>
      <c r="BQ60" s="70" t="s">
        <v>3844</v>
      </c>
      <c r="BR60" s="70" t="s">
        <v>3844</v>
      </c>
    </row>
    <row r="61" spans="1:70">
      <c r="A61" s="69" t="s">
        <v>3833</v>
      </c>
      <c r="B61" s="70" t="s">
        <v>3834</v>
      </c>
      <c r="C61" s="70">
        <v>10890</v>
      </c>
      <c r="D61" s="70">
        <v>10099</v>
      </c>
      <c r="E61" s="70">
        <v>10566</v>
      </c>
      <c r="F61" s="70" t="s">
        <v>3836</v>
      </c>
      <c r="G61" s="70" t="s">
        <v>3868</v>
      </c>
      <c r="H61" s="71">
        <v>45849</v>
      </c>
      <c r="I61" s="71">
        <v>45839</v>
      </c>
      <c r="J61" s="71">
        <v>45853</v>
      </c>
      <c r="K61" s="71">
        <v>45853</v>
      </c>
      <c r="L61" s="70" t="s">
        <v>3869</v>
      </c>
      <c r="M61" s="71">
        <v>45854</v>
      </c>
      <c r="N61" s="71">
        <v>45864</v>
      </c>
      <c r="O61" s="70" t="s">
        <v>3835</v>
      </c>
      <c r="P61" s="71">
        <v>45874</v>
      </c>
      <c r="Q61" s="70" t="s">
        <v>3835</v>
      </c>
      <c r="R61" s="70" t="s">
        <v>3835</v>
      </c>
      <c r="S61" s="71">
        <v>45856</v>
      </c>
      <c r="T61" s="70" t="s">
        <v>3838</v>
      </c>
      <c r="U61" s="70" t="s">
        <v>3839</v>
      </c>
      <c r="V61" s="70">
        <v>2025</v>
      </c>
      <c r="W61" s="70" t="s">
        <v>3840</v>
      </c>
      <c r="X61" s="70">
        <v>1</v>
      </c>
      <c r="Y61" s="70" t="s">
        <v>27</v>
      </c>
      <c r="Z61" s="70" t="s">
        <v>83</v>
      </c>
      <c r="AA61" s="70" t="s">
        <v>3835</v>
      </c>
      <c r="AB61" s="70" t="s">
        <v>86</v>
      </c>
      <c r="AC61" s="70" t="s">
        <v>3835</v>
      </c>
      <c r="AD61" s="70" t="s">
        <v>3918</v>
      </c>
      <c r="AE61" s="70">
        <v>52043</v>
      </c>
      <c r="AF61" s="70" t="s">
        <v>93</v>
      </c>
      <c r="AG61" s="70" t="s">
        <v>96</v>
      </c>
      <c r="AH61" s="70" t="s">
        <v>98</v>
      </c>
      <c r="AI61" s="70">
        <v>246</v>
      </c>
      <c r="AJ61" s="70">
        <v>0</v>
      </c>
      <c r="AK61" s="70">
        <v>0</v>
      </c>
      <c r="AL61" s="73" t="s">
        <v>3835</v>
      </c>
      <c r="AM61" s="73" t="s">
        <v>3835</v>
      </c>
      <c r="AN61" s="73" t="s">
        <v>3835</v>
      </c>
      <c r="AO61" s="73" t="s">
        <v>3835</v>
      </c>
      <c r="AP61" s="73" t="s">
        <v>3835</v>
      </c>
      <c r="AQ61" s="73" t="s">
        <v>3835</v>
      </c>
      <c r="AR61" s="70" t="s">
        <v>499</v>
      </c>
      <c r="AS61" s="70" t="s">
        <v>3842</v>
      </c>
      <c r="AT61" s="70" t="s">
        <v>21</v>
      </c>
      <c r="AU61" s="70" t="s">
        <v>247</v>
      </c>
      <c r="AV61" s="70" t="s">
        <v>3843</v>
      </c>
      <c r="AW61" s="70" t="s">
        <v>3844</v>
      </c>
      <c r="AX61" s="70" t="s">
        <v>3844</v>
      </c>
      <c r="AY61" s="70" t="s">
        <v>3835</v>
      </c>
      <c r="AZ61" s="70" t="s">
        <v>3835</v>
      </c>
      <c r="BA61" s="73" t="s">
        <v>3835</v>
      </c>
      <c r="BB61" s="73" t="s">
        <v>3835</v>
      </c>
      <c r="BC61" s="73" t="s">
        <v>3844</v>
      </c>
      <c r="BD61" s="73" t="s">
        <v>3835</v>
      </c>
      <c r="BE61" s="73" t="s">
        <v>3844</v>
      </c>
      <c r="BF61" s="73" t="s">
        <v>3835</v>
      </c>
      <c r="BG61" s="73" t="s">
        <v>3835</v>
      </c>
      <c r="BH61" s="73" t="s">
        <v>3853</v>
      </c>
      <c r="BI61" s="73" t="s">
        <v>3923</v>
      </c>
      <c r="BJ61" s="74">
        <v>29310</v>
      </c>
      <c r="BK61" s="73" t="s">
        <v>3835</v>
      </c>
      <c r="BL61" s="73" t="s">
        <v>3846</v>
      </c>
      <c r="BM61" s="70" t="s">
        <v>3844</v>
      </c>
      <c r="BN61" s="70" t="s">
        <v>3844</v>
      </c>
      <c r="BO61" s="70" t="s">
        <v>3844</v>
      </c>
      <c r="BP61" s="70" t="s">
        <v>3847</v>
      </c>
      <c r="BQ61" s="70" t="s">
        <v>3844</v>
      </c>
      <c r="BR61" s="70" t="s">
        <v>3844</v>
      </c>
    </row>
    <row r="62" spans="1:70">
      <c r="A62" s="69" t="s">
        <v>3833</v>
      </c>
      <c r="B62" s="70" t="s">
        <v>3834</v>
      </c>
      <c r="C62" s="70">
        <v>10889</v>
      </c>
      <c r="D62" s="70">
        <v>10098</v>
      </c>
      <c r="E62" s="70">
        <v>10565</v>
      </c>
      <c r="F62" s="70" t="s">
        <v>3836</v>
      </c>
      <c r="G62" s="70" t="s">
        <v>3868</v>
      </c>
      <c r="H62" s="71">
        <v>45849</v>
      </c>
      <c r="I62" s="71">
        <v>45839</v>
      </c>
      <c r="J62" s="71">
        <v>45853</v>
      </c>
      <c r="K62" s="71">
        <v>45853</v>
      </c>
      <c r="L62" s="70" t="s">
        <v>3869</v>
      </c>
      <c r="M62" s="71">
        <v>45854</v>
      </c>
      <c r="N62" s="71">
        <v>45864</v>
      </c>
      <c r="O62" s="70" t="s">
        <v>3835</v>
      </c>
      <c r="P62" s="71">
        <v>45874</v>
      </c>
      <c r="Q62" s="70" t="s">
        <v>3835</v>
      </c>
      <c r="R62" s="70" t="s">
        <v>3835</v>
      </c>
      <c r="S62" s="71">
        <v>45856</v>
      </c>
      <c r="T62" s="70" t="s">
        <v>3838</v>
      </c>
      <c r="U62" s="70" t="s">
        <v>3839</v>
      </c>
      <c r="V62" s="70">
        <v>2025</v>
      </c>
      <c r="W62" s="70" t="s">
        <v>3840</v>
      </c>
      <c r="X62" s="70">
        <v>1</v>
      </c>
      <c r="Y62" s="70" t="s">
        <v>27</v>
      </c>
      <c r="Z62" s="70" t="s">
        <v>83</v>
      </c>
      <c r="AA62" s="70" t="s">
        <v>3835</v>
      </c>
      <c r="AB62" s="70" t="s">
        <v>86</v>
      </c>
      <c r="AC62" s="70" t="s">
        <v>3835</v>
      </c>
      <c r="AD62" s="70" t="s">
        <v>3918</v>
      </c>
      <c r="AE62" s="70">
        <v>52043</v>
      </c>
      <c r="AF62" s="70" t="s">
        <v>93</v>
      </c>
      <c r="AG62" s="70" t="s">
        <v>96</v>
      </c>
      <c r="AH62" s="70" t="s">
        <v>98</v>
      </c>
      <c r="AI62" s="70">
        <v>246</v>
      </c>
      <c r="AJ62" s="70">
        <v>0</v>
      </c>
      <c r="AK62" s="70">
        <v>0</v>
      </c>
      <c r="AL62" s="73" t="s">
        <v>3835</v>
      </c>
      <c r="AM62" s="73" t="s">
        <v>3835</v>
      </c>
      <c r="AN62" s="73" t="s">
        <v>3835</v>
      </c>
      <c r="AO62" s="73" t="s">
        <v>3835</v>
      </c>
      <c r="AP62" s="73" t="s">
        <v>3835</v>
      </c>
      <c r="AQ62" s="73" t="s">
        <v>3835</v>
      </c>
      <c r="AR62" s="70" t="s">
        <v>492</v>
      </c>
      <c r="AS62" s="70" t="s">
        <v>3842</v>
      </c>
      <c r="AT62" s="70" t="s">
        <v>21</v>
      </c>
      <c r="AU62" s="70" t="s">
        <v>247</v>
      </c>
      <c r="AV62" s="70" t="s">
        <v>3843</v>
      </c>
      <c r="AW62" s="70" t="s">
        <v>3844</v>
      </c>
      <c r="AX62" s="70" t="s">
        <v>3844</v>
      </c>
      <c r="AY62" s="70" t="s">
        <v>3835</v>
      </c>
      <c r="AZ62" s="70" t="s">
        <v>3835</v>
      </c>
      <c r="BA62" s="73" t="s">
        <v>3835</v>
      </c>
      <c r="BB62" s="73" t="s">
        <v>3835</v>
      </c>
      <c r="BC62" s="73" t="s">
        <v>3844</v>
      </c>
      <c r="BD62" s="73" t="s">
        <v>3835</v>
      </c>
      <c r="BE62" s="73" t="s">
        <v>3844</v>
      </c>
      <c r="BF62" s="73" t="s">
        <v>3835</v>
      </c>
      <c r="BG62" s="73" t="s">
        <v>3835</v>
      </c>
      <c r="BH62" s="73" t="s">
        <v>3873</v>
      </c>
      <c r="BI62" s="73" t="s">
        <v>3924</v>
      </c>
      <c r="BJ62" s="74">
        <v>29338</v>
      </c>
      <c r="BK62" s="73" t="s">
        <v>3835</v>
      </c>
      <c r="BL62" s="73" t="s">
        <v>3846</v>
      </c>
      <c r="BM62" s="70" t="s">
        <v>3844</v>
      </c>
      <c r="BN62" s="70" t="s">
        <v>3844</v>
      </c>
      <c r="BO62" s="70" t="s">
        <v>3844</v>
      </c>
      <c r="BP62" s="70" t="s">
        <v>3847</v>
      </c>
      <c r="BQ62" s="70" t="s">
        <v>3844</v>
      </c>
      <c r="BR62" s="70" t="s">
        <v>3844</v>
      </c>
    </row>
    <row r="63" spans="1:70">
      <c r="A63" s="69" t="s">
        <v>3833</v>
      </c>
      <c r="B63" s="70" t="s">
        <v>3834</v>
      </c>
      <c r="C63" s="70">
        <v>10888</v>
      </c>
      <c r="D63" s="70">
        <v>10097</v>
      </c>
      <c r="E63" s="70">
        <v>10562</v>
      </c>
      <c r="F63" s="70" t="s">
        <v>3836</v>
      </c>
      <c r="G63" s="70" t="s">
        <v>3868</v>
      </c>
      <c r="H63" s="71">
        <v>45849</v>
      </c>
      <c r="I63" s="71">
        <v>45839</v>
      </c>
      <c r="J63" s="71">
        <v>45853</v>
      </c>
      <c r="K63" s="71">
        <v>45853</v>
      </c>
      <c r="L63" s="70" t="s">
        <v>3869</v>
      </c>
      <c r="M63" s="71">
        <v>45854</v>
      </c>
      <c r="N63" s="71">
        <v>45864</v>
      </c>
      <c r="O63" s="70" t="s">
        <v>3835</v>
      </c>
      <c r="P63" s="71">
        <v>45874</v>
      </c>
      <c r="Q63" s="70" t="s">
        <v>3835</v>
      </c>
      <c r="R63" s="70" t="s">
        <v>3835</v>
      </c>
      <c r="S63" s="71">
        <v>45856</v>
      </c>
      <c r="T63" s="70" t="s">
        <v>3838</v>
      </c>
      <c r="U63" s="70" t="s">
        <v>3839</v>
      </c>
      <c r="V63" s="70">
        <v>2025</v>
      </c>
      <c r="W63" s="70" t="s">
        <v>3840</v>
      </c>
      <c r="X63" s="70">
        <v>1</v>
      </c>
      <c r="Y63" s="70" t="s">
        <v>27</v>
      </c>
      <c r="Z63" s="70" t="s">
        <v>83</v>
      </c>
      <c r="AA63" s="70" t="s">
        <v>3835</v>
      </c>
      <c r="AB63" s="70" t="s">
        <v>86</v>
      </c>
      <c r="AC63" s="70" t="s">
        <v>3835</v>
      </c>
      <c r="AD63" s="70" t="s">
        <v>3918</v>
      </c>
      <c r="AE63" s="70">
        <v>52043</v>
      </c>
      <c r="AF63" s="70" t="s">
        <v>93</v>
      </c>
      <c r="AG63" s="70" t="s">
        <v>96</v>
      </c>
      <c r="AH63" s="70" t="s">
        <v>98</v>
      </c>
      <c r="AI63" s="70">
        <v>246</v>
      </c>
      <c r="AJ63" s="70">
        <v>0</v>
      </c>
      <c r="AK63" s="70">
        <v>0</v>
      </c>
      <c r="AL63" s="73" t="s">
        <v>3835</v>
      </c>
      <c r="AM63" s="73" t="s">
        <v>3835</v>
      </c>
      <c r="AN63" s="73" t="s">
        <v>3835</v>
      </c>
      <c r="AO63" s="73" t="s">
        <v>3835</v>
      </c>
      <c r="AP63" s="73" t="s">
        <v>3835</v>
      </c>
      <c r="AQ63" s="73" t="s">
        <v>3835</v>
      </c>
      <c r="AR63" s="70" t="s">
        <v>491</v>
      </c>
      <c r="AS63" s="70" t="s">
        <v>3842</v>
      </c>
      <c r="AT63" s="70" t="s">
        <v>21</v>
      </c>
      <c r="AU63" s="70" t="s">
        <v>247</v>
      </c>
      <c r="AV63" s="70" t="s">
        <v>3843</v>
      </c>
      <c r="AW63" s="70" t="s">
        <v>3844</v>
      </c>
      <c r="AX63" s="70" t="s">
        <v>3844</v>
      </c>
      <c r="AY63" s="70" t="s">
        <v>3835</v>
      </c>
      <c r="AZ63" s="70" t="s">
        <v>3835</v>
      </c>
      <c r="BA63" s="73" t="s">
        <v>3835</v>
      </c>
      <c r="BB63" s="73" t="s">
        <v>3835</v>
      </c>
      <c r="BC63" s="73" t="s">
        <v>3844</v>
      </c>
      <c r="BD63" s="73" t="s">
        <v>3835</v>
      </c>
      <c r="BE63" s="73" t="s">
        <v>3844</v>
      </c>
      <c r="BF63" s="73" t="s">
        <v>3835</v>
      </c>
      <c r="BG63" s="73" t="s">
        <v>3835</v>
      </c>
      <c r="BH63" s="73" t="s">
        <v>3873</v>
      </c>
      <c r="BI63" s="73" t="s">
        <v>3925</v>
      </c>
      <c r="BJ63" s="74">
        <v>31579</v>
      </c>
      <c r="BK63" s="73" t="s">
        <v>3835</v>
      </c>
      <c r="BL63" s="73" t="s">
        <v>3846</v>
      </c>
      <c r="BM63" s="70" t="s">
        <v>3844</v>
      </c>
      <c r="BN63" s="70" t="s">
        <v>3844</v>
      </c>
      <c r="BO63" s="70" t="s">
        <v>3844</v>
      </c>
      <c r="BP63" s="70" t="s">
        <v>3847</v>
      </c>
      <c r="BQ63" s="70" t="s">
        <v>3844</v>
      </c>
      <c r="BR63" s="70" t="s">
        <v>3844</v>
      </c>
    </row>
    <row r="64" spans="1:70">
      <c r="A64" s="69" t="s">
        <v>3833</v>
      </c>
      <c r="B64" s="70" t="s">
        <v>3834</v>
      </c>
      <c r="C64" s="70">
        <v>10886</v>
      </c>
      <c r="D64" s="70">
        <v>10094</v>
      </c>
      <c r="E64" s="70">
        <v>10561</v>
      </c>
      <c r="F64" s="70" t="s">
        <v>3836</v>
      </c>
      <c r="G64" s="70" t="s">
        <v>3868</v>
      </c>
      <c r="H64" s="71">
        <v>45849</v>
      </c>
      <c r="I64" s="71">
        <v>45839</v>
      </c>
      <c r="J64" s="71">
        <v>45853</v>
      </c>
      <c r="K64" s="71">
        <v>45853</v>
      </c>
      <c r="L64" s="70" t="s">
        <v>3869</v>
      </c>
      <c r="M64" s="71">
        <v>45854</v>
      </c>
      <c r="N64" s="71">
        <v>45864</v>
      </c>
      <c r="O64" s="70" t="s">
        <v>3835</v>
      </c>
      <c r="P64" s="71">
        <v>45874</v>
      </c>
      <c r="Q64" s="70" t="s">
        <v>3835</v>
      </c>
      <c r="R64" s="70" t="s">
        <v>3835</v>
      </c>
      <c r="S64" s="71">
        <v>45856</v>
      </c>
      <c r="T64" s="70" t="s">
        <v>3838</v>
      </c>
      <c r="U64" s="70" t="s">
        <v>3839</v>
      </c>
      <c r="V64" s="70">
        <v>2025</v>
      </c>
      <c r="W64" s="70" t="s">
        <v>3840</v>
      </c>
      <c r="X64" s="70">
        <v>1</v>
      </c>
      <c r="Y64" s="70" t="s">
        <v>27</v>
      </c>
      <c r="Z64" s="70" t="s">
        <v>83</v>
      </c>
      <c r="AA64" s="70" t="s">
        <v>3835</v>
      </c>
      <c r="AB64" s="70" t="s">
        <v>86</v>
      </c>
      <c r="AC64" s="70" t="s">
        <v>3835</v>
      </c>
      <c r="AD64" s="70" t="s">
        <v>3918</v>
      </c>
      <c r="AE64" s="70">
        <v>52043</v>
      </c>
      <c r="AF64" s="70" t="s">
        <v>93</v>
      </c>
      <c r="AG64" s="70" t="s">
        <v>96</v>
      </c>
      <c r="AH64" s="70" t="s">
        <v>98</v>
      </c>
      <c r="AI64" s="70">
        <v>246</v>
      </c>
      <c r="AJ64" s="70">
        <v>0</v>
      </c>
      <c r="AK64" s="70">
        <v>0</v>
      </c>
      <c r="AL64" s="73" t="s">
        <v>3835</v>
      </c>
      <c r="AM64" s="73" t="s">
        <v>3835</v>
      </c>
      <c r="AN64" s="73" t="s">
        <v>3835</v>
      </c>
      <c r="AO64" s="73" t="s">
        <v>3835</v>
      </c>
      <c r="AP64" s="73" t="s">
        <v>3835</v>
      </c>
      <c r="AQ64" s="73" t="s">
        <v>3835</v>
      </c>
      <c r="AR64" s="70" t="s">
        <v>498</v>
      </c>
      <c r="AS64" s="70" t="s">
        <v>3842</v>
      </c>
      <c r="AT64" s="70" t="s">
        <v>21</v>
      </c>
      <c r="AU64" s="70" t="s">
        <v>247</v>
      </c>
      <c r="AV64" s="70" t="s">
        <v>3843</v>
      </c>
      <c r="AW64" s="70" t="s">
        <v>3844</v>
      </c>
      <c r="AX64" s="70" t="s">
        <v>3844</v>
      </c>
      <c r="AY64" s="70" t="s">
        <v>3835</v>
      </c>
      <c r="AZ64" s="70" t="s">
        <v>3835</v>
      </c>
      <c r="BA64" s="73" t="s">
        <v>3835</v>
      </c>
      <c r="BB64" s="73" t="s">
        <v>3835</v>
      </c>
      <c r="BC64" s="73" t="s">
        <v>3844</v>
      </c>
      <c r="BD64" s="73" t="s">
        <v>3835</v>
      </c>
      <c r="BE64" s="73" t="s">
        <v>3844</v>
      </c>
      <c r="BF64" s="73" t="s">
        <v>3835</v>
      </c>
      <c r="BG64" s="73" t="s">
        <v>3835</v>
      </c>
      <c r="BH64" s="73" t="s">
        <v>3853</v>
      </c>
      <c r="BI64" s="73" t="s">
        <v>3926</v>
      </c>
      <c r="BJ64" s="74">
        <v>29818</v>
      </c>
      <c r="BK64" s="73" t="s">
        <v>3835</v>
      </c>
      <c r="BL64" s="73" t="s">
        <v>3846</v>
      </c>
      <c r="BM64" s="70" t="s">
        <v>3844</v>
      </c>
      <c r="BN64" s="70" t="s">
        <v>3844</v>
      </c>
      <c r="BO64" s="70" t="s">
        <v>3844</v>
      </c>
      <c r="BP64" s="70" t="s">
        <v>3847</v>
      </c>
      <c r="BQ64" s="70" t="s">
        <v>3844</v>
      </c>
      <c r="BR64" s="70" t="s">
        <v>3844</v>
      </c>
    </row>
    <row r="65" spans="1:70">
      <c r="A65" s="69" t="s">
        <v>3833</v>
      </c>
      <c r="B65" s="70" t="s">
        <v>3834</v>
      </c>
      <c r="C65" s="70">
        <v>10884</v>
      </c>
      <c r="D65" s="70">
        <v>10093</v>
      </c>
      <c r="E65" s="70">
        <v>10558</v>
      </c>
      <c r="F65" s="70" t="s">
        <v>3836</v>
      </c>
      <c r="G65" s="70" t="s">
        <v>3868</v>
      </c>
      <c r="H65" s="71">
        <v>45849</v>
      </c>
      <c r="I65" s="71">
        <v>45839</v>
      </c>
      <c r="J65" s="71">
        <v>45853</v>
      </c>
      <c r="K65" s="71">
        <v>45853</v>
      </c>
      <c r="L65" s="70" t="s">
        <v>3869</v>
      </c>
      <c r="M65" s="71">
        <v>45854</v>
      </c>
      <c r="N65" s="71">
        <v>45864</v>
      </c>
      <c r="O65" s="70" t="s">
        <v>3835</v>
      </c>
      <c r="P65" s="71">
        <v>45874</v>
      </c>
      <c r="Q65" s="70" t="s">
        <v>3835</v>
      </c>
      <c r="R65" s="70" t="s">
        <v>3835</v>
      </c>
      <c r="S65" s="71">
        <v>45856</v>
      </c>
      <c r="T65" s="70" t="s">
        <v>3838</v>
      </c>
      <c r="U65" s="70" t="s">
        <v>3839</v>
      </c>
      <c r="V65" s="70">
        <v>2025</v>
      </c>
      <c r="W65" s="70" t="s">
        <v>3840</v>
      </c>
      <c r="X65" s="70">
        <v>1</v>
      </c>
      <c r="Y65" s="70" t="s">
        <v>27</v>
      </c>
      <c r="Z65" s="70" t="s">
        <v>83</v>
      </c>
      <c r="AA65" s="70" t="s">
        <v>3835</v>
      </c>
      <c r="AB65" s="70" t="s">
        <v>86</v>
      </c>
      <c r="AC65" s="70" t="s">
        <v>3835</v>
      </c>
      <c r="AD65" s="70" t="s">
        <v>3918</v>
      </c>
      <c r="AE65" s="70">
        <v>52043</v>
      </c>
      <c r="AF65" s="70" t="s">
        <v>93</v>
      </c>
      <c r="AG65" s="70" t="s">
        <v>96</v>
      </c>
      <c r="AH65" s="70" t="s">
        <v>98</v>
      </c>
      <c r="AI65" s="70">
        <v>246</v>
      </c>
      <c r="AJ65" s="70">
        <v>0</v>
      </c>
      <c r="AK65" s="70">
        <v>0</v>
      </c>
      <c r="AL65" s="73" t="s">
        <v>3835</v>
      </c>
      <c r="AM65" s="73" t="s">
        <v>3835</v>
      </c>
      <c r="AN65" s="73" t="s">
        <v>3835</v>
      </c>
      <c r="AO65" s="73" t="s">
        <v>3835</v>
      </c>
      <c r="AP65" s="73" t="s">
        <v>3835</v>
      </c>
      <c r="AQ65" s="73" t="s">
        <v>3835</v>
      </c>
      <c r="AR65" s="70" t="s">
        <v>497</v>
      </c>
      <c r="AS65" s="70" t="s">
        <v>3842</v>
      </c>
      <c r="AT65" s="70" t="s">
        <v>21</v>
      </c>
      <c r="AU65" s="70" t="s">
        <v>247</v>
      </c>
      <c r="AV65" s="70" t="s">
        <v>3843</v>
      </c>
      <c r="AW65" s="70" t="s">
        <v>3844</v>
      </c>
      <c r="AX65" s="70" t="s">
        <v>3844</v>
      </c>
      <c r="AY65" s="70" t="s">
        <v>3835</v>
      </c>
      <c r="AZ65" s="70" t="s">
        <v>3835</v>
      </c>
      <c r="BA65" s="73" t="s">
        <v>3835</v>
      </c>
      <c r="BB65" s="73" t="s">
        <v>3835</v>
      </c>
      <c r="BC65" s="73" t="s">
        <v>3844</v>
      </c>
      <c r="BD65" s="73" t="s">
        <v>3835</v>
      </c>
      <c r="BE65" s="73" t="s">
        <v>3844</v>
      </c>
      <c r="BF65" s="73" t="s">
        <v>3835</v>
      </c>
      <c r="BG65" s="73" t="s">
        <v>3835</v>
      </c>
      <c r="BH65" s="73" t="s">
        <v>3853</v>
      </c>
      <c r="BI65" s="73" t="s">
        <v>3927</v>
      </c>
      <c r="BJ65" s="74">
        <v>34570</v>
      </c>
      <c r="BK65" s="73" t="s">
        <v>3835</v>
      </c>
      <c r="BL65" s="73" t="s">
        <v>3846</v>
      </c>
      <c r="BM65" s="70" t="s">
        <v>3844</v>
      </c>
      <c r="BN65" s="70" t="s">
        <v>3844</v>
      </c>
      <c r="BO65" s="70" t="s">
        <v>3844</v>
      </c>
      <c r="BP65" s="70" t="s">
        <v>3847</v>
      </c>
      <c r="BQ65" s="70" t="s">
        <v>3844</v>
      </c>
      <c r="BR65" s="70" t="s">
        <v>3844</v>
      </c>
    </row>
    <row r="66" spans="1:70">
      <c r="A66" s="69" t="s">
        <v>3833</v>
      </c>
      <c r="B66" s="70" t="s">
        <v>3834</v>
      </c>
      <c r="C66" s="70">
        <v>10882</v>
      </c>
      <c r="D66" s="70">
        <v>10091</v>
      </c>
      <c r="E66" s="70">
        <v>10563</v>
      </c>
      <c r="F66" s="70" t="s">
        <v>3836</v>
      </c>
      <c r="G66" s="70" t="s">
        <v>3868</v>
      </c>
      <c r="H66" s="71">
        <v>45849</v>
      </c>
      <c r="I66" s="71">
        <v>45839</v>
      </c>
      <c r="J66" s="71">
        <v>45853</v>
      </c>
      <c r="K66" s="71">
        <v>45853</v>
      </c>
      <c r="L66" s="70" t="s">
        <v>3869</v>
      </c>
      <c r="M66" s="71">
        <v>45854</v>
      </c>
      <c r="N66" s="71">
        <v>45864</v>
      </c>
      <c r="O66" s="70" t="s">
        <v>3835</v>
      </c>
      <c r="P66" s="71">
        <v>45874</v>
      </c>
      <c r="Q66" s="70" t="s">
        <v>3835</v>
      </c>
      <c r="R66" s="70" t="s">
        <v>3835</v>
      </c>
      <c r="S66" s="71">
        <v>45856</v>
      </c>
      <c r="T66" s="70" t="s">
        <v>3838</v>
      </c>
      <c r="U66" s="70" t="s">
        <v>3839</v>
      </c>
      <c r="V66" s="70">
        <v>2025</v>
      </c>
      <c r="W66" s="70" t="s">
        <v>3840</v>
      </c>
      <c r="X66" s="70">
        <v>1</v>
      </c>
      <c r="Y66" s="70" t="s">
        <v>27</v>
      </c>
      <c r="Z66" s="70" t="s">
        <v>83</v>
      </c>
      <c r="AA66" s="70" t="s">
        <v>3835</v>
      </c>
      <c r="AB66" s="70" t="s">
        <v>86</v>
      </c>
      <c r="AC66" s="70" t="s">
        <v>3835</v>
      </c>
      <c r="AD66" s="70" t="s">
        <v>3918</v>
      </c>
      <c r="AE66" s="70">
        <v>52043</v>
      </c>
      <c r="AF66" s="70" t="s">
        <v>93</v>
      </c>
      <c r="AG66" s="70" t="s">
        <v>96</v>
      </c>
      <c r="AH66" s="70" t="s">
        <v>98</v>
      </c>
      <c r="AI66" s="70">
        <v>246</v>
      </c>
      <c r="AJ66" s="70">
        <v>0</v>
      </c>
      <c r="AK66" s="70">
        <v>0</v>
      </c>
      <c r="AL66" s="73" t="s">
        <v>3835</v>
      </c>
      <c r="AM66" s="73" t="s">
        <v>3835</v>
      </c>
      <c r="AN66" s="73" t="s">
        <v>3835</v>
      </c>
      <c r="AO66" s="73" t="s">
        <v>3835</v>
      </c>
      <c r="AP66" s="73" t="s">
        <v>3835</v>
      </c>
      <c r="AQ66" s="73" t="s">
        <v>3835</v>
      </c>
      <c r="AR66" s="70" t="s">
        <v>495</v>
      </c>
      <c r="AS66" s="70" t="s">
        <v>3842</v>
      </c>
      <c r="AT66" s="70" t="s">
        <v>21</v>
      </c>
      <c r="AU66" s="70" t="s">
        <v>247</v>
      </c>
      <c r="AV66" s="70" t="s">
        <v>3843</v>
      </c>
      <c r="AW66" s="70" t="s">
        <v>3844</v>
      </c>
      <c r="AX66" s="70" t="s">
        <v>3844</v>
      </c>
      <c r="AY66" s="70" t="s">
        <v>3835</v>
      </c>
      <c r="AZ66" s="70" t="s">
        <v>3835</v>
      </c>
      <c r="BA66" s="73" t="s">
        <v>3835</v>
      </c>
      <c r="BB66" s="73" t="s">
        <v>3835</v>
      </c>
      <c r="BC66" s="73" t="s">
        <v>3844</v>
      </c>
      <c r="BD66" s="73" t="s">
        <v>3835</v>
      </c>
      <c r="BE66" s="73" t="s">
        <v>3844</v>
      </c>
      <c r="BF66" s="73" t="s">
        <v>3835</v>
      </c>
      <c r="BG66" s="73" t="s">
        <v>3835</v>
      </c>
      <c r="BH66" s="73" t="s">
        <v>3873</v>
      </c>
      <c r="BI66" s="73" t="s">
        <v>3928</v>
      </c>
      <c r="BJ66" s="74">
        <v>31992</v>
      </c>
      <c r="BK66" s="73" t="s">
        <v>3835</v>
      </c>
      <c r="BL66" s="73" t="s">
        <v>3846</v>
      </c>
      <c r="BM66" s="70" t="s">
        <v>3844</v>
      </c>
      <c r="BN66" s="70" t="s">
        <v>3844</v>
      </c>
      <c r="BO66" s="70" t="s">
        <v>3844</v>
      </c>
      <c r="BP66" s="70" t="s">
        <v>3847</v>
      </c>
      <c r="BQ66" s="70" t="s">
        <v>3844</v>
      </c>
      <c r="BR66" s="70" t="s">
        <v>3844</v>
      </c>
    </row>
    <row r="67" spans="1:70">
      <c r="A67" s="69" t="s">
        <v>3833</v>
      </c>
      <c r="B67" s="70" t="s">
        <v>3834</v>
      </c>
      <c r="C67" s="70">
        <v>10873</v>
      </c>
      <c r="D67" s="70">
        <v>10090</v>
      </c>
      <c r="E67" s="70">
        <v>10569</v>
      </c>
      <c r="F67" s="70" t="s">
        <v>3836</v>
      </c>
      <c r="G67" s="70" t="s">
        <v>3868</v>
      </c>
      <c r="H67" s="71">
        <v>45849</v>
      </c>
      <c r="I67" s="71">
        <v>45839</v>
      </c>
      <c r="J67" s="71">
        <v>45853</v>
      </c>
      <c r="K67" s="71">
        <v>45853</v>
      </c>
      <c r="L67" s="70" t="s">
        <v>3869</v>
      </c>
      <c r="M67" s="71">
        <v>45854</v>
      </c>
      <c r="N67" s="71">
        <v>45864</v>
      </c>
      <c r="O67" s="70" t="s">
        <v>3835</v>
      </c>
      <c r="P67" s="71">
        <v>45874</v>
      </c>
      <c r="Q67" s="70" t="s">
        <v>3835</v>
      </c>
      <c r="R67" s="70" t="s">
        <v>3835</v>
      </c>
      <c r="S67" s="71">
        <v>45856</v>
      </c>
      <c r="T67" s="70" t="s">
        <v>3838</v>
      </c>
      <c r="U67" s="70" t="s">
        <v>3839</v>
      </c>
      <c r="V67" s="70">
        <v>2025</v>
      </c>
      <c r="W67" s="70" t="s">
        <v>3840</v>
      </c>
      <c r="X67" s="70">
        <v>1</v>
      </c>
      <c r="Y67" s="70" t="s">
        <v>27</v>
      </c>
      <c r="Z67" s="70" t="s">
        <v>83</v>
      </c>
      <c r="AA67" s="70" t="s">
        <v>3835</v>
      </c>
      <c r="AB67" s="70" t="s">
        <v>86</v>
      </c>
      <c r="AC67" s="70" t="s">
        <v>3835</v>
      </c>
      <c r="AD67" s="70" t="s">
        <v>3918</v>
      </c>
      <c r="AE67" s="70">
        <v>52043</v>
      </c>
      <c r="AF67" s="70" t="s">
        <v>93</v>
      </c>
      <c r="AG67" s="70" t="s">
        <v>96</v>
      </c>
      <c r="AH67" s="70" t="s">
        <v>98</v>
      </c>
      <c r="AI67" s="70">
        <v>246</v>
      </c>
      <c r="AJ67" s="70">
        <v>0</v>
      </c>
      <c r="AK67" s="70">
        <v>0</v>
      </c>
      <c r="AL67" s="73" t="s">
        <v>3835</v>
      </c>
      <c r="AM67" s="73" t="s">
        <v>3835</v>
      </c>
      <c r="AN67" s="73" t="s">
        <v>3835</v>
      </c>
      <c r="AO67" s="73" t="s">
        <v>3835</v>
      </c>
      <c r="AP67" s="73" t="s">
        <v>3835</v>
      </c>
      <c r="AQ67" s="73" t="s">
        <v>3835</v>
      </c>
      <c r="AR67" s="70" t="s">
        <v>489</v>
      </c>
      <c r="AS67" s="70" t="s">
        <v>3842</v>
      </c>
      <c r="AT67" s="70" t="s">
        <v>21</v>
      </c>
      <c r="AU67" s="70" t="s">
        <v>247</v>
      </c>
      <c r="AV67" s="70" t="s">
        <v>3843</v>
      </c>
      <c r="AW67" s="70" t="s">
        <v>3844</v>
      </c>
      <c r="AX67" s="70" t="s">
        <v>3844</v>
      </c>
      <c r="AY67" s="70" t="s">
        <v>3835</v>
      </c>
      <c r="AZ67" s="70" t="s">
        <v>3835</v>
      </c>
      <c r="BA67" s="73" t="s">
        <v>3835</v>
      </c>
      <c r="BB67" s="73" t="s">
        <v>3835</v>
      </c>
      <c r="BC67" s="73" t="s">
        <v>3844</v>
      </c>
      <c r="BD67" s="73" t="s">
        <v>3835</v>
      </c>
      <c r="BE67" s="73" t="s">
        <v>3844</v>
      </c>
      <c r="BF67" s="73" t="s">
        <v>3835</v>
      </c>
      <c r="BG67" s="73" t="s">
        <v>3835</v>
      </c>
      <c r="BH67" s="73" t="s">
        <v>3873</v>
      </c>
      <c r="BI67" s="73" t="s">
        <v>3929</v>
      </c>
      <c r="BJ67" s="74">
        <v>30155</v>
      </c>
      <c r="BK67" s="73" t="s">
        <v>3835</v>
      </c>
      <c r="BL67" s="73" t="s">
        <v>3846</v>
      </c>
      <c r="BM67" s="70" t="s">
        <v>3844</v>
      </c>
      <c r="BN67" s="70" t="s">
        <v>3844</v>
      </c>
      <c r="BO67" s="70" t="s">
        <v>3844</v>
      </c>
      <c r="BP67" s="70" t="s">
        <v>3847</v>
      </c>
      <c r="BQ67" s="70" t="s">
        <v>3844</v>
      </c>
      <c r="BR67" s="70" t="s">
        <v>3844</v>
      </c>
    </row>
    <row r="68" spans="1:70">
      <c r="A68" s="69" t="s">
        <v>3833</v>
      </c>
      <c r="B68" s="70" t="s">
        <v>3834</v>
      </c>
      <c r="C68" s="70">
        <v>10869</v>
      </c>
      <c r="D68" s="70">
        <v>10089</v>
      </c>
      <c r="E68" s="70">
        <v>10541</v>
      </c>
      <c r="F68" s="70" t="s">
        <v>3836</v>
      </c>
      <c r="G68" s="70" t="s">
        <v>3868</v>
      </c>
      <c r="H68" s="71">
        <v>45849</v>
      </c>
      <c r="I68" s="71">
        <v>45839</v>
      </c>
      <c r="J68" s="71">
        <v>45853</v>
      </c>
      <c r="K68" s="71">
        <v>45853</v>
      </c>
      <c r="L68" s="70" t="s">
        <v>3869</v>
      </c>
      <c r="M68" s="71">
        <v>45854</v>
      </c>
      <c r="N68" s="71">
        <v>45864</v>
      </c>
      <c r="O68" s="70" t="s">
        <v>3835</v>
      </c>
      <c r="P68" s="71">
        <v>45874</v>
      </c>
      <c r="Q68" s="70" t="s">
        <v>3835</v>
      </c>
      <c r="R68" s="70" t="s">
        <v>3835</v>
      </c>
      <c r="S68" s="71">
        <v>45856</v>
      </c>
      <c r="T68" s="70" t="s">
        <v>3838</v>
      </c>
      <c r="U68" s="70" t="s">
        <v>3839</v>
      </c>
      <c r="V68" s="70">
        <v>2025</v>
      </c>
      <c r="W68" s="70" t="s">
        <v>3840</v>
      </c>
      <c r="X68" s="70">
        <v>1</v>
      </c>
      <c r="Y68" s="70" t="s">
        <v>27</v>
      </c>
      <c r="Z68" s="70" t="s">
        <v>83</v>
      </c>
      <c r="AA68" s="70" t="s">
        <v>3835</v>
      </c>
      <c r="AB68" s="70" t="s">
        <v>86</v>
      </c>
      <c r="AC68" s="70" t="s">
        <v>3835</v>
      </c>
      <c r="AD68" s="70" t="s">
        <v>3918</v>
      </c>
      <c r="AE68" s="70">
        <v>52043</v>
      </c>
      <c r="AF68" s="70" t="s">
        <v>93</v>
      </c>
      <c r="AG68" s="70" t="s">
        <v>96</v>
      </c>
      <c r="AH68" s="70" t="s">
        <v>98</v>
      </c>
      <c r="AI68" s="70">
        <v>246</v>
      </c>
      <c r="AJ68" s="70">
        <v>0</v>
      </c>
      <c r="AK68" s="70">
        <v>0</v>
      </c>
      <c r="AL68" s="73" t="s">
        <v>3835</v>
      </c>
      <c r="AM68" s="73" t="s">
        <v>3835</v>
      </c>
      <c r="AN68" s="73" t="s">
        <v>3835</v>
      </c>
      <c r="AO68" s="73" t="s">
        <v>3835</v>
      </c>
      <c r="AP68" s="73" t="s">
        <v>3835</v>
      </c>
      <c r="AQ68" s="73" t="s">
        <v>3835</v>
      </c>
      <c r="AR68" s="70" t="s">
        <v>488</v>
      </c>
      <c r="AS68" s="70" t="s">
        <v>3842</v>
      </c>
      <c r="AT68" s="70" t="s">
        <v>21</v>
      </c>
      <c r="AU68" s="70" t="s">
        <v>247</v>
      </c>
      <c r="AV68" s="70" t="s">
        <v>3843</v>
      </c>
      <c r="AW68" s="70" t="s">
        <v>3844</v>
      </c>
      <c r="AX68" s="70" t="s">
        <v>3844</v>
      </c>
      <c r="AY68" s="70" t="s">
        <v>3835</v>
      </c>
      <c r="AZ68" s="70" t="s">
        <v>3835</v>
      </c>
      <c r="BA68" s="73" t="s">
        <v>3835</v>
      </c>
      <c r="BB68" s="73" t="s">
        <v>3835</v>
      </c>
      <c r="BC68" s="73" t="s">
        <v>3844</v>
      </c>
      <c r="BD68" s="73" t="s">
        <v>3835</v>
      </c>
      <c r="BE68" s="73" t="s">
        <v>3844</v>
      </c>
      <c r="BF68" s="73" t="s">
        <v>3835</v>
      </c>
      <c r="BG68" s="73" t="s">
        <v>3835</v>
      </c>
      <c r="BH68" s="73" t="s">
        <v>3873</v>
      </c>
      <c r="BI68" s="73" t="s">
        <v>3930</v>
      </c>
      <c r="BJ68" s="74">
        <v>33695</v>
      </c>
      <c r="BK68" s="73" t="s">
        <v>3835</v>
      </c>
      <c r="BL68" s="73" t="s">
        <v>3846</v>
      </c>
      <c r="BM68" s="70" t="s">
        <v>3844</v>
      </c>
      <c r="BN68" s="70" t="s">
        <v>3844</v>
      </c>
      <c r="BO68" s="70" t="s">
        <v>3844</v>
      </c>
      <c r="BP68" s="70" t="s">
        <v>3847</v>
      </c>
      <c r="BQ68" s="70" t="s">
        <v>3844</v>
      </c>
      <c r="BR68" s="70" t="s">
        <v>3844</v>
      </c>
    </row>
    <row r="69" spans="1:70">
      <c r="A69" s="69" t="s">
        <v>3833</v>
      </c>
      <c r="B69" s="70" t="s">
        <v>3834</v>
      </c>
      <c r="C69" s="70">
        <v>10866</v>
      </c>
      <c r="D69" s="70">
        <v>10038</v>
      </c>
      <c r="E69" s="70">
        <v>10538</v>
      </c>
      <c r="F69" s="70" t="s">
        <v>3836</v>
      </c>
      <c r="G69" s="70" t="s">
        <v>3868</v>
      </c>
      <c r="H69" s="71">
        <v>45849</v>
      </c>
      <c r="I69" s="71">
        <v>45839</v>
      </c>
      <c r="J69" s="71">
        <v>45853</v>
      </c>
      <c r="K69" s="71">
        <v>45853</v>
      </c>
      <c r="L69" s="70" t="s">
        <v>3869</v>
      </c>
      <c r="M69" s="71">
        <v>45853</v>
      </c>
      <c r="N69" s="71">
        <v>45863</v>
      </c>
      <c r="O69" s="70" t="s">
        <v>3835</v>
      </c>
      <c r="P69" s="71">
        <v>45873</v>
      </c>
      <c r="Q69" s="70" t="s">
        <v>3835</v>
      </c>
      <c r="R69" s="70" t="s">
        <v>3835</v>
      </c>
      <c r="S69" s="71">
        <v>45856</v>
      </c>
      <c r="T69" s="70" t="s">
        <v>3838</v>
      </c>
      <c r="U69" s="70" t="s">
        <v>3839</v>
      </c>
      <c r="V69" s="70">
        <v>2025</v>
      </c>
      <c r="W69" s="70" t="s">
        <v>3840</v>
      </c>
      <c r="X69" s="70">
        <v>1</v>
      </c>
      <c r="Y69" s="70" t="s">
        <v>27</v>
      </c>
      <c r="Z69" s="70" t="s">
        <v>83</v>
      </c>
      <c r="AA69" s="70" t="s">
        <v>3835</v>
      </c>
      <c r="AB69" s="70" t="s">
        <v>86</v>
      </c>
      <c r="AC69" s="70" t="s">
        <v>3835</v>
      </c>
      <c r="AD69" s="70" t="s">
        <v>3918</v>
      </c>
      <c r="AE69" s="70">
        <v>52043</v>
      </c>
      <c r="AF69" s="70" t="s">
        <v>93</v>
      </c>
      <c r="AG69" s="70" t="s">
        <v>96</v>
      </c>
      <c r="AH69" s="70" t="s">
        <v>98</v>
      </c>
      <c r="AI69" s="70">
        <v>246</v>
      </c>
      <c r="AJ69" s="70">
        <v>0</v>
      </c>
      <c r="AK69" s="70">
        <v>0</v>
      </c>
      <c r="AL69" s="73" t="s">
        <v>3835</v>
      </c>
      <c r="AM69" s="73" t="s">
        <v>3835</v>
      </c>
      <c r="AN69" s="73" t="s">
        <v>3835</v>
      </c>
      <c r="AO69" s="73" t="s">
        <v>3835</v>
      </c>
      <c r="AP69" s="73" t="s">
        <v>3835</v>
      </c>
      <c r="AQ69" s="73" t="s">
        <v>3835</v>
      </c>
      <c r="AR69" s="70" t="s">
        <v>487</v>
      </c>
      <c r="AS69" s="70" t="s">
        <v>3842</v>
      </c>
      <c r="AT69" s="70" t="s">
        <v>21</v>
      </c>
      <c r="AU69" s="70" t="s">
        <v>247</v>
      </c>
      <c r="AV69" s="70" t="s">
        <v>3843</v>
      </c>
      <c r="AW69" s="70" t="s">
        <v>3844</v>
      </c>
      <c r="AX69" s="70" t="s">
        <v>3844</v>
      </c>
      <c r="AY69" s="70" t="s">
        <v>3835</v>
      </c>
      <c r="AZ69" s="70" t="s">
        <v>3835</v>
      </c>
      <c r="BA69" s="73" t="s">
        <v>3835</v>
      </c>
      <c r="BB69" s="73" t="s">
        <v>3835</v>
      </c>
      <c r="BC69" s="73" t="s">
        <v>3844</v>
      </c>
      <c r="BD69" s="73" t="s">
        <v>3835</v>
      </c>
      <c r="BE69" s="73" t="s">
        <v>3844</v>
      </c>
      <c r="BF69" s="73" t="s">
        <v>3835</v>
      </c>
      <c r="BG69" s="73" t="s">
        <v>3835</v>
      </c>
      <c r="BH69" s="73" t="s">
        <v>3853</v>
      </c>
      <c r="BI69" s="73" t="s">
        <v>3931</v>
      </c>
      <c r="BJ69" s="74">
        <v>29715</v>
      </c>
      <c r="BK69" s="73" t="s">
        <v>3835</v>
      </c>
      <c r="BL69" s="73" t="s">
        <v>3846</v>
      </c>
      <c r="BM69" s="70" t="s">
        <v>3844</v>
      </c>
      <c r="BN69" s="70" t="s">
        <v>3844</v>
      </c>
      <c r="BO69" s="70" t="s">
        <v>3844</v>
      </c>
      <c r="BP69" s="70" t="s">
        <v>3847</v>
      </c>
      <c r="BQ69" s="70" t="s">
        <v>3844</v>
      </c>
      <c r="BR69" s="70" t="s">
        <v>3844</v>
      </c>
    </row>
    <row r="70" spans="1:70">
      <c r="A70" s="69" t="s">
        <v>3833</v>
      </c>
      <c r="B70" s="70" t="s">
        <v>3834</v>
      </c>
      <c r="C70" s="70">
        <v>10858</v>
      </c>
      <c r="D70" s="70">
        <v>10012</v>
      </c>
      <c r="E70" s="70">
        <v>10475</v>
      </c>
      <c r="F70" s="70" t="s">
        <v>3836</v>
      </c>
      <c r="G70" s="70" t="s">
        <v>3868</v>
      </c>
      <c r="H70" s="71">
        <v>45849</v>
      </c>
      <c r="I70" s="71">
        <v>45839</v>
      </c>
      <c r="J70" s="71">
        <v>45852</v>
      </c>
      <c r="K70" s="71">
        <v>45852</v>
      </c>
      <c r="L70" s="70" t="s">
        <v>3869</v>
      </c>
      <c r="M70" s="71">
        <v>45853</v>
      </c>
      <c r="N70" s="71">
        <v>45863</v>
      </c>
      <c r="O70" s="70" t="s">
        <v>3835</v>
      </c>
      <c r="P70" s="71">
        <v>45873</v>
      </c>
      <c r="Q70" s="70" t="s">
        <v>3835</v>
      </c>
      <c r="R70" s="70" t="s">
        <v>3835</v>
      </c>
      <c r="S70" s="71">
        <v>45856</v>
      </c>
      <c r="T70" s="70" t="s">
        <v>3838</v>
      </c>
      <c r="U70" s="70" t="s">
        <v>3839</v>
      </c>
      <c r="V70" s="70">
        <v>2025</v>
      </c>
      <c r="W70" s="70" t="s">
        <v>3840</v>
      </c>
      <c r="X70" s="70">
        <v>1</v>
      </c>
      <c r="Y70" s="70" t="s">
        <v>27</v>
      </c>
      <c r="Z70" s="70" t="s">
        <v>83</v>
      </c>
      <c r="AA70" s="70" t="s">
        <v>3835</v>
      </c>
      <c r="AB70" s="70" t="s">
        <v>86</v>
      </c>
      <c r="AC70" s="70" t="s">
        <v>3835</v>
      </c>
      <c r="AD70" s="70" t="s">
        <v>3918</v>
      </c>
      <c r="AE70" s="70">
        <v>52043</v>
      </c>
      <c r="AF70" s="70" t="s">
        <v>93</v>
      </c>
      <c r="AG70" s="70" t="s">
        <v>96</v>
      </c>
      <c r="AH70" s="70" t="s">
        <v>98</v>
      </c>
      <c r="AI70" s="70">
        <v>246</v>
      </c>
      <c r="AJ70" s="70">
        <v>0</v>
      </c>
      <c r="AK70" s="70">
        <v>0</v>
      </c>
      <c r="AL70" s="73" t="s">
        <v>3835</v>
      </c>
      <c r="AM70" s="73" t="s">
        <v>3835</v>
      </c>
      <c r="AN70" s="73" t="s">
        <v>3835</v>
      </c>
      <c r="AO70" s="73" t="s">
        <v>3835</v>
      </c>
      <c r="AP70" s="73" t="s">
        <v>3835</v>
      </c>
      <c r="AQ70" s="73" t="s">
        <v>3835</v>
      </c>
      <c r="AR70" s="70" t="s">
        <v>486</v>
      </c>
      <c r="AS70" s="70" t="s">
        <v>3842</v>
      </c>
      <c r="AT70" s="70" t="s">
        <v>21</v>
      </c>
      <c r="AU70" s="70" t="s">
        <v>247</v>
      </c>
      <c r="AV70" s="70" t="s">
        <v>3843</v>
      </c>
      <c r="AW70" s="70" t="s">
        <v>3844</v>
      </c>
      <c r="AX70" s="70" t="s">
        <v>3844</v>
      </c>
      <c r="AY70" s="70" t="s">
        <v>3835</v>
      </c>
      <c r="AZ70" s="70" t="s">
        <v>3835</v>
      </c>
      <c r="BA70" s="73" t="s">
        <v>3835</v>
      </c>
      <c r="BB70" s="73" t="s">
        <v>3835</v>
      </c>
      <c r="BC70" s="73" t="s">
        <v>3844</v>
      </c>
      <c r="BD70" s="73" t="s">
        <v>3835</v>
      </c>
      <c r="BE70" s="73" t="s">
        <v>3844</v>
      </c>
      <c r="BF70" s="73" t="s">
        <v>3835</v>
      </c>
      <c r="BG70" s="73" t="s">
        <v>3835</v>
      </c>
      <c r="BH70" s="73" t="s">
        <v>3853</v>
      </c>
      <c r="BI70" s="73" t="s">
        <v>3932</v>
      </c>
      <c r="BJ70" s="74">
        <v>24175</v>
      </c>
      <c r="BK70" s="73" t="s">
        <v>3835</v>
      </c>
      <c r="BL70" s="73" t="s">
        <v>3846</v>
      </c>
      <c r="BM70" s="70" t="s">
        <v>3844</v>
      </c>
      <c r="BN70" s="70" t="s">
        <v>3844</v>
      </c>
      <c r="BO70" s="70" t="s">
        <v>3844</v>
      </c>
      <c r="BP70" s="70" t="s">
        <v>3847</v>
      </c>
      <c r="BQ70" s="70" t="s">
        <v>3844</v>
      </c>
      <c r="BR70" s="70" t="s">
        <v>3844</v>
      </c>
    </row>
    <row r="71" spans="1:70" ht="21">
      <c r="A71" s="69" t="s">
        <v>3833</v>
      </c>
      <c r="B71" s="70" t="s">
        <v>3834</v>
      </c>
      <c r="C71" s="70">
        <v>10851</v>
      </c>
      <c r="D71" s="70">
        <v>10014</v>
      </c>
      <c r="E71" s="70">
        <v>10484</v>
      </c>
      <c r="F71" s="70" t="s">
        <v>3836</v>
      </c>
      <c r="G71" s="70" t="s">
        <v>3868</v>
      </c>
      <c r="H71" s="71">
        <v>45849</v>
      </c>
      <c r="I71" s="71">
        <v>45839</v>
      </c>
      <c r="J71" s="71">
        <v>45852</v>
      </c>
      <c r="K71" s="71">
        <v>45852</v>
      </c>
      <c r="L71" s="70" t="s">
        <v>3869</v>
      </c>
      <c r="M71" s="71">
        <v>45853</v>
      </c>
      <c r="N71" s="71">
        <v>45863</v>
      </c>
      <c r="O71" s="70" t="s">
        <v>3835</v>
      </c>
      <c r="P71" s="71">
        <v>45873</v>
      </c>
      <c r="Q71" s="70" t="s">
        <v>3835</v>
      </c>
      <c r="R71" s="70" t="s">
        <v>3835</v>
      </c>
      <c r="S71" s="71">
        <v>45856</v>
      </c>
      <c r="T71" s="70" t="s">
        <v>3838</v>
      </c>
      <c r="U71" s="70" t="s">
        <v>3839</v>
      </c>
      <c r="V71" s="70">
        <v>2025</v>
      </c>
      <c r="W71" s="70" t="s">
        <v>3840</v>
      </c>
      <c r="X71" s="70">
        <v>1</v>
      </c>
      <c r="Y71" s="70" t="s">
        <v>27</v>
      </c>
      <c r="Z71" s="70" t="s">
        <v>83</v>
      </c>
      <c r="AA71" s="70" t="s">
        <v>3835</v>
      </c>
      <c r="AB71" s="70" t="s">
        <v>86</v>
      </c>
      <c r="AC71" s="70" t="s">
        <v>3835</v>
      </c>
      <c r="AD71" s="70" t="s">
        <v>3918</v>
      </c>
      <c r="AE71" s="70">
        <v>52043</v>
      </c>
      <c r="AF71" s="70" t="s">
        <v>93</v>
      </c>
      <c r="AG71" s="70" t="s">
        <v>96</v>
      </c>
      <c r="AH71" s="70" t="s">
        <v>98</v>
      </c>
      <c r="AI71" s="70">
        <v>246</v>
      </c>
      <c r="AJ71" s="70">
        <v>0</v>
      </c>
      <c r="AK71" s="70">
        <v>0</v>
      </c>
      <c r="AL71" s="73" t="s">
        <v>3835</v>
      </c>
      <c r="AM71" s="73" t="s">
        <v>3835</v>
      </c>
      <c r="AN71" s="73" t="s">
        <v>3835</v>
      </c>
      <c r="AO71" s="73" t="s">
        <v>3835</v>
      </c>
      <c r="AP71" s="73" t="s">
        <v>3835</v>
      </c>
      <c r="AQ71" s="73" t="s">
        <v>3835</v>
      </c>
      <c r="AR71" s="70" t="s">
        <v>485</v>
      </c>
      <c r="AS71" s="70" t="s">
        <v>3842</v>
      </c>
      <c r="AT71" s="70" t="s">
        <v>21</v>
      </c>
      <c r="AU71" s="70" t="s">
        <v>247</v>
      </c>
      <c r="AV71" s="70" t="s">
        <v>3843</v>
      </c>
      <c r="AW71" s="70" t="s">
        <v>3844</v>
      </c>
      <c r="AX71" s="70" t="s">
        <v>3844</v>
      </c>
      <c r="AY71" s="70" t="s">
        <v>3835</v>
      </c>
      <c r="AZ71" s="70" t="s">
        <v>3835</v>
      </c>
      <c r="BA71" s="73" t="s">
        <v>3835</v>
      </c>
      <c r="BB71" s="73" t="s">
        <v>3835</v>
      </c>
      <c r="BC71" s="73" t="s">
        <v>3844</v>
      </c>
      <c r="BD71" s="73" t="s">
        <v>3835</v>
      </c>
      <c r="BE71" s="73" t="s">
        <v>3844</v>
      </c>
      <c r="BF71" s="73" t="s">
        <v>3835</v>
      </c>
      <c r="BG71" s="73" t="s">
        <v>3835</v>
      </c>
      <c r="BH71" s="73" t="s">
        <v>3845</v>
      </c>
      <c r="BI71" s="73" t="s">
        <v>3933</v>
      </c>
      <c r="BJ71" s="73" t="s">
        <v>3934</v>
      </c>
      <c r="BK71" s="73" t="s">
        <v>3935</v>
      </c>
      <c r="BL71" s="73" t="s">
        <v>3846</v>
      </c>
      <c r="BM71" s="70" t="s">
        <v>3844</v>
      </c>
      <c r="BN71" s="70" t="s">
        <v>3844</v>
      </c>
      <c r="BO71" s="70" t="s">
        <v>3844</v>
      </c>
      <c r="BP71" s="70" t="s">
        <v>3847</v>
      </c>
      <c r="BQ71" s="70" t="s">
        <v>3844</v>
      </c>
      <c r="BR71" s="70" t="s">
        <v>3844</v>
      </c>
    </row>
    <row r="72" spans="1:70" ht="21">
      <c r="A72" s="69" t="s">
        <v>3833</v>
      </c>
      <c r="B72" s="70" t="s">
        <v>3834</v>
      </c>
      <c r="C72" s="70">
        <v>10848</v>
      </c>
      <c r="D72" s="70">
        <v>10011</v>
      </c>
      <c r="E72" s="70">
        <v>10470</v>
      </c>
      <c r="F72" s="70" t="s">
        <v>3836</v>
      </c>
      <c r="G72" s="70" t="s">
        <v>3868</v>
      </c>
      <c r="H72" s="71">
        <v>45849</v>
      </c>
      <c r="I72" s="71">
        <v>45839</v>
      </c>
      <c r="J72" s="71">
        <v>45852</v>
      </c>
      <c r="K72" s="71">
        <v>45852</v>
      </c>
      <c r="L72" s="70" t="s">
        <v>3869</v>
      </c>
      <c r="M72" s="71">
        <v>45853</v>
      </c>
      <c r="N72" s="71">
        <v>45863</v>
      </c>
      <c r="O72" s="70" t="s">
        <v>3835</v>
      </c>
      <c r="P72" s="71">
        <v>45873</v>
      </c>
      <c r="Q72" s="70" t="s">
        <v>3835</v>
      </c>
      <c r="R72" s="70" t="s">
        <v>3835</v>
      </c>
      <c r="S72" s="71">
        <v>45856</v>
      </c>
      <c r="T72" s="70" t="s">
        <v>3838</v>
      </c>
      <c r="U72" s="70" t="s">
        <v>3839</v>
      </c>
      <c r="V72" s="70">
        <v>2025</v>
      </c>
      <c r="W72" s="70" t="s">
        <v>3840</v>
      </c>
      <c r="X72" s="70">
        <v>1</v>
      </c>
      <c r="Y72" s="70" t="s">
        <v>27</v>
      </c>
      <c r="Z72" s="70" t="s">
        <v>83</v>
      </c>
      <c r="AA72" s="70" t="s">
        <v>3835</v>
      </c>
      <c r="AB72" s="70" t="s">
        <v>86</v>
      </c>
      <c r="AC72" s="70" t="s">
        <v>3835</v>
      </c>
      <c r="AD72" s="70" t="s">
        <v>3918</v>
      </c>
      <c r="AE72" s="70">
        <v>52043</v>
      </c>
      <c r="AF72" s="70" t="s">
        <v>93</v>
      </c>
      <c r="AG72" s="70" t="s">
        <v>96</v>
      </c>
      <c r="AH72" s="70" t="s">
        <v>98</v>
      </c>
      <c r="AI72" s="70">
        <v>246</v>
      </c>
      <c r="AJ72" s="70">
        <v>0</v>
      </c>
      <c r="AK72" s="70">
        <v>0</v>
      </c>
      <c r="AL72" s="73" t="s">
        <v>3835</v>
      </c>
      <c r="AM72" s="73" t="s">
        <v>3835</v>
      </c>
      <c r="AN72" s="73" t="s">
        <v>3835</v>
      </c>
      <c r="AO72" s="73" t="s">
        <v>3835</v>
      </c>
      <c r="AP72" s="73" t="s">
        <v>3835</v>
      </c>
      <c r="AQ72" s="73" t="s">
        <v>3835</v>
      </c>
      <c r="AR72" s="70" t="s">
        <v>484</v>
      </c>
      <c r="AS72" s="70" t="s">
        <v>3842</v>
      </c>
      <c r="AT72" s="70" t="s">
        <v>21</v>
      </c>
      <c r="AU72" s="70" t="s">
        <v>247</v>
      </c>
      <c r="AV72" s="70" t="s">
        <v>3843</v>
      </c>
      <c r="AW72" s="70" t="s">
        <v>3844</v>
      </c>
      <c r="AX72" s="70" t="s">
        <v>3844</v>
      </c>
      <c r="AY72" s="70" t="s">
        <v>3835</v>
      </c>
      <c r="AZ72" s="70" t="s">
        <v>3835</v>
      </c>
      <c r="BA72" s="73" t="s">
        <v>3835</v>
      </c>
      <c r="BB72" s="73" t="s">
        <v>3835</v>
      </c>
      <c r="BC72" s="73" t="s">
        <v>3844</v>
      </c>
      <c r="BD72" s="73" t="s">
        <v>3835</v>
      </c>
      <c r="BE72" s="73" t="s">
        <v>3844</v>
      </c>
      <c r="BF72" s="73" t="s">
        <v>3835</v>
      </c>
      <c r="BG72" s="73" t="s">
        <v>3835</v>
      </c>
      <c r="BH72" s="73" t="s">
        <v>3849</v>
      </c>
      <c r="BI72" s="73" t="s">
        <v>3936</v>
      </c>
      <c r="BJ72" s="73" t="s">
        <v>3937</v>
      </c>
      <c r="BK72" s="73" t="s">
        <v>3938</v>
      </c>
      <c r="BL72" s="73" t="s">
        <v>3846</v>
      </c>
      <c r="BM72" s="70" t="s">
        <v>3844</v>
      </c>
      <c r="BN72" s="70" t="s">
        <v>3844</v>
      </c>
      <c r="BO72" s="70" t="s">
        <v>3844</v>
      </c>
      <c r="BP72" s="70" t="s">
        <v>3847</v>
      </c>
      <c r="BQ72" s="70" t="s">
        <v>3844</v>
      </c>
      <c r="BR72" s="70" t="s">
        <v>3844</v>
      </c>
    </row>
    <row r="73" spans="1:70">
      <c r="A73" s="69" t="s">
        <v>3833</v>
      </c>
      <c r="B73" s="70" t="s">
        <v>3834</v>
      </c>
      <c r="C73" s="70">
        <v>10846</v>
      </c>
      <c r="D73" s="70">
        <v>10010</v>
      </c>
      <c r="E73" s="70">
        <v>10468</v>
      </c>
      <c r="F73" s="70" t="s">
        <v>3836</v>
      </c>
      <c r="G73" s="70" t="s">
        <v>3868</v>
      </c>
      <c r="H73" s="71">
        <v>45849</v>
      </c>
      <c r="I73" s="71">
        <v>45839</v>
      </c>
      <c r="J73" s="71">
        <v>45852</v>
      </c>
      <c r="K73" s="71">
        <v>45852</v>
      </c>
      <c r="L73" s="70" t="s">
        <v>3869</v>
      </c>
      <c r="M73" s="71">
        <v>45853</v>
      </c>
      <c r="N73" s="71">
        <v>45863</v>
      </c>
      <c r="O73" s="70" t="s">
        <v>3835</v>
      </c>
      <c r="P73" s="71">
        <v>45873</v>
      </c>
      <c r="Q73" s="70" t="s">
        <v>3835</v>
      </c>
      <c r="R73" s="70" t="s">
        <v>3835</v>
      </c>
      <c r="S73" s="71">
        <v>45856</v>
      </c>
      <c r="T73" s="70" t="s">
        <v>3838</v>
      </c>
      <c r="U73" s="70" t="s">
        <v>3839</v>
      </c>
      <c r="V73" s="70">
        <v>2025</v>
      </c>
      <c r="W73" s="70" t="s">
        <v>3840</v>
      </c>
      <c r="X73" s="70">
        <v>1</v>
      </c>
      <c r="Y73" s="70" t="s">
        <v>27</v>
      </c>
      <c r="Z73" s="70" t="s">
        <v>83</v>
      </c>
      <c r="AA73" s="70" t="s">
        <v>3835</v>
      </c>
      <c r="AB73" s="70" t="s">
        <v>86</v>
      </c>
      <c r="AC73" s="70" t="s">
        <v>3835</v>
      </c>
      <c r="AD73" s="70" t="s">
        <v>3918</v>
      </c>
      <c r="AE73" s="70">
        <v>52043</v>
      </c>
      <c r="AF73" s="70" t="s">
        <v>93</v>
      </c>
      <c r="AG73" s="70" t="s">
        <v>96</v>
      </c>
      <c r="AH73" s="70" t="s">
        <v>98</v>
      </c>
      <c r="AI73" s="70">
        <v>246</v>
      </c>
      <c r="AJ73" s="70">
        <v>0</v>
      </c>
      <c r="AK73" s="70">
        <v>0</v>
      </c>
      <c r="AL73" s="73" t="s">
        <v>3835</v>
      </c>
      <c r="AM73" s="73" t="s">
        <v>3835</v>
      </c>
      <c r="AN73" s="73" t="s">
        <v>3835</v>
      </c>
      <c r="AO73" s="73" t="s">
        <v>3835</v>
      </c>
      <c r="AP73" s="73" t="s">
        <v>3835</v>
      </c>
      <c r="AQ73" s="73" t="s">
        <v>3835</v>
      </c>
      <c r="AR73" s="70" t="s">
        <v>482</v>
      </c>
      <c r="AS73" s="70" t="s">
        <v>3842</v>
      </c>
      <c r="AT73" s="70" t="s">
        <v>21</v>
      </c>
      <c r="AU73" s="70" t="s">
        <v>247</v>
      </c>
      <c r="AV73" s="70" t="s">
        <v>3843</v>
      </c>
      <c r="AW73" s="70" t="s">
        <v>3844</v>
      </c>
      <c r="AX73" s="70" t="s">
        <v>3844</v>
      </c>
      <c r="AY73" s="70" t="s">
        <v>3835</v>
      </c>
      <c r="AZ73" s="70" t="s">
        <v>3835</v>
      </c>
      <c r="BA73" s="73" t="s">
        <v>3835</v>
      </c>
      <c r="BB73" s="73" t="s">
        <v>3835</v>
      </c>
      <c r="BC73" s="73" t="s">
        <v>3844</v>
      </c>
      <c r="BD73" s="73" t="s">
        <v>3835</v>
      </c>
      <c r="BE73" s="73" t="s">
        <v>3844</v>
      </c>
      <c r="BF73" s="73" t="s">
        <v>3835</v>
      </c>
      <c r="BG73" s="73" t="s">
        <v>3835</v>
      </c>
      <c r="BH73" s="73" t="s">
        <v>3939</v>
      </c>
      <c r="BI73" s="73" t="s">
        <v>3940</v>
      </c>
      <c r="BJ73" s="74">
        <v>31170</v>
      </c>
      <c r="BK73" s="73" t="s">
        <v>3835</v>
      </c>
      <c r="BL73" s="73" t="s">
        <v>3846</v>
      </c>
      <c r="BM73" s="70" t="s">
        <v>3844</v>
      </c>
      <c r="BN73" s="70" t="s">
        <v>3844</v>
      </c>
      <c r="BO73" s="70" t="s">
        <v>3844</v>
      </c>
      <c r="BP73" s="70" t="s">
        <v>3847</v>
      </c>
      <c r="BQ73" s="70" t="s">
        <v>3844</v>
      </c>
      <c r="BR73" s="70" t="s">
        <v>3844</v>
      </c>
    </row>
    <row r="74" spans="1:70">
      <c r="A74" s="69" t="s">
        <v>3833</v>
      </c>
      <c r="B74" s="70" t="s">
        <v>3834</v>
      </c>
      <c r="C74" s="70">
        <v>10841</v>
      </c>
      <c r="D74" s="70">
        <v>10009</v>
      </c>
      <c r="E74" s="70">
        <v>10465</v>
      </c>
      <c r="F74" s="70" t="s">
        <v>3836</v>
      </c>
      <c r="G74" s="70" t="s">
        <v>3868</v>
      </c>
      <c r="H74" s="71">
        <v>45849</v>
      </c>
      <c r="I74" s="71">
        <v>45839</v>
      </c>
      <c r="J74" s="71">
        <v>45852</v>
      </c>
      <c r="K74" s="71">
        <v>45852</v>
      </c>
      <c r="L74" s="70" t="s">
        <v>3869</v>
      </c>
      <c r="M74" s="71">
        <v>45853</v>
      </c>
      <c r="N74" s="71">
        <v>45863</v>
      </c>
      <c r="O74" s="70" t="s">
        <v>3835</v>
      </c>
      <c r="P74" s="71">
        <v>45873</v>
      </c>
      <c r="Q74" s="70" t="s">
        <v>3835</v>
      </c>
      <c r="R74" s="70" t="s">
        <v>3835</v>
      </c>
      <c r="S74" s="71">
        <v>45856</v>
      </c>
      <c r="T74" s="70" t="s">
        <v>3838</v>
      </c>
      <c r="U74" s="70" t="s">
        <v>3839</v>
      </c>
      <c r="V74" s="70">
        <v>2025</v>
      </c>
      <c r="W74" s="70" t="s">
        <v>3840</v>
      </c>
      <c r="X74" s="70">
        <v>1</v>
      </c>
      <c r="Y74" s="70" t="s">
        <v>27</v>
      </c>
      <c r="Z74" s="70" t="s">
        <v>83</v>
      </c>
      <c r="AA74" s="70" t="s">
        <v>3835</v>
      </c>
      <c r="AB74" s="70" t="s">
        <v>86</v>
      </c>
      <c r="AC74" s="70" t="s">
        <v>3835</v>
      </c>
      <c r="AD74" s="70" t="s">
        <v>3918</v>
      </c>
      <c r="AE74" s="70">
        <v>52043</v>
      </c>
      <c r="AF74" s="70" t="s">
        <v>93</v>
      </c>
      <c r="AG74" s="70" t="s">
        <v>96</v>
      </c>
      <c r="AH74" s="70" t="s">
        <v>98</v>
      </c>
      <c r="AI74" s="70">
        <v>246</v>
      </c>
      <c r="AJ74" s="70">
        <v>0</v>
      </c>
      <c r="AK74" s="70">
        <v>0</v>
      </c>
      <c r="AL74" s="73" t="s">
        <v>3835</v>
      </c>
      <c r="AM74" s="73" t="s">
        <v>3835</v>
      </c>
      <c r="AN74" s="73" t="s">
        <v>3835</v>
      </c>
      <c r="AO74" s="73" t="s">
        <v>3835</v>
      </c>
      <c r="AP74" s="73" t="s">
        <v>3835</v>
      </c>
      <c r="AQ74" s="73" t="s">
        <v>3835</v>
      </c>
      <c r="AR74" s="70" t="s">
        <v>481</v>
      </c>
      <c r="AS74" s="70" t="s">
        <v>3842</v>
      </c>
      <c r="AT74" s="70" t="s">
        <v>21</v>
      </c>
      <c r="AU74" s="70" t="s">
        <v>247</v>
      </c>
      <c r="AV74" s="70" t="s">
        <v>3843</v>
      </c>
      <c r="AW74" s="70" t="s">
        <v>3844</v>
      </c>
      <c r="AX74" s="70" t="s">
        <v>3844</v>
      </c>
      <c r="AY74" s="70" t="s">
        <v>3835</v>
      </c>
      <c r="AZ74" s="70" t="s">
        <v>3835</v>
      </c>
      <c r="BA74" s="73" t="s">
        <v>3835</v>
      </c>
      <c r="BB74" s="73" t="s">
        <v>3835</v>
      </c>
      <c r="BC74" s="73" t="s">
        <v>3844</v>
      </c>
      <c r="BD74" s="73" t="s">
        <v>3835</v>
      </c>
      <c r="BE74" s="73" t="s">
        <v>3844</v>
      </c>
      <c r="BF74" s="73" t="s">
        <v>3835</v>
      </c>
      <c r="BG74" s="73" t="s">
        <v>3835</v>
      </c>
      <c r="BH74" s="73" t="s">
        <v>3941</v>
      </c>
      <c r="BI74" s="73" t="s">
        <v>3942</v>
      </c>
      <c r="BJ74" s="74">
        <v>31772</v>
      </c>
      <c r="BK74" s="73" t="s">
        <v>3835</v>
      </c>
      <c r="BL74" s="73" t="s">
        <v>3846</v>
      </c>
      <c r="BM74" s="70" t="s">
        <v>3844</v>
      </c>
      <c r="BN74" s="70" t="s">
        <v>3844</v>
      </c>
      <c r="BO74" s="70" t="s">
        <v>3844</v>
      </c>
      <c r="BP74" s="70" t="s">
        <v>3847</v>
      </c>
      <c r="BQ74" s="70" t="s">
        <v>3844</v>
      </c>
      <c r="BR74" s="70" t="s">
        <v>3844</v>
      </c>
    </row>
    <row r="75" spans="1:70">
      <c r="A75" s="69" t="s">
        <v>3833</v>
      </c>
      <c r="B75" s="70" t="s">
        <v>3834</v>
      </c>
      <c r="C75" s="70">
        <v>10838</v>
      </c>
      <c r="D75" s="70">
        <v>10008</v>
      </c>
      <c r="E75" s="70">
        <v>10462</v>
      </c>
      <c r="F75" s="70" t="s">
        <v>3836</v>
      </c>
      <c r="G75" s="70" t="s">
        <v>3868</v>
      </c>
      <c r="H75" s="71">
        <v>45849</v>
      </c>
      <c r="I75" s="71">
        <v>45839</v>
      </c>
      <c r="J75" s="71">
        <v>45852</v>
      </c>
      <c r="K75" s="71">
        <v>45852</v>
      </c>
      <c r="L75" s="70" t="s">
        <v>3869</v>
      </c>
      <c r="M75" s="71">
        <v>45853</v>
      </c>
      <c r="N75" s="71">
        <v>45863</v>
      </c>
      <c r="O75" s="70" t="s">
        <v>3835</v>
      </c>
      <c r="P75" s="71">
        <v>45873</v>
      </c>
      <c r="Q75" s="70" t="s">
        <v>3835</v>
      </c>
      <c r="R75" s="70" t="s">
        <v>3835</v>
      </c>
      <c r="S75" s="71">
        <v>45856</v>
      </c>
      <c r="T75" s="70" t="s">
        <v>3838</v>
      </c>
      <c r="U75" s="70" t="s">
        <v>3839</v>
      </c>
      <c r="V75" s="70">
        <v>2025</v>
      </c>
      <c r="W75" s="70" t="s">
        <v>3840</v>
      </c>
      <c r="X75" s="70">
        <v>1</v>
      </c>
      <c r="Y75" s="70" t="s">
        <v>27</v>
      </c>
      <c r="Z75" s="70" t="s">
        <v>83</v>
      </c>
      <c r="AA75" s="70" t="s">
        <v>3835</v>
      </c>
      <c r="AB75" s="70" t="s">
        <v>86</v>
      </c>
      <c r="AC75" s="70" t="s">
        <v>3835</v>
      </c>
      <c r="AD75" s="70" t="s">
        <v>3918</v>
      </c>
      <c r="AE75" s="70">
        <v>52043</v>
      </c>
      <c r="AF75" s="70" t="s">
        <v>93</v>
      </c>
      <c r="AG75" s="70" t="s">
        <v>96</v>
      </c>
      <c r="AH75" s="70" t="s">
        <v>98</v>
      </c>
      <c r="AI75" s="70">
        <v>246</v>
      </c>
      <c r="AJ75" s="70">
        <v>0</v>
      </c>
      <c r="AK75" s="70">
        <v>0</v>
      </c>
      <c r="AL75" s="73" t="s">
        <v>3835</v>
      </c>
      <c r="AM75" s="73" t="s">
        <v>3835</v>
      </c>
      <c r="AN75" s="73" t="s">
        <v>3835</v>
      </c>
      <c r="AO75" s="73" t="s">
        <v>3835</v>
      </c>
      <c r="AP75" s="73" t="s">
        <v>3835</v>
      </c>
      <c r="AQ75" s="73" t="s">
        <v>3835</v>
      </c>
      <c r="AR75" s="70" t="s">
        <v>480</v>
      </c>
      <c r="AS75" s="70" t="s">
        <v>3842</v>
      </c>
      <c r="AT75" s="70" t="s">
        <v>21</v>
      </c>
      <c r="AU75" s="70" t="s">
        <v>247</v>
      </c>
      <c r="AV75" s="70" t="s">
        <v>3843</v>
      </c>
      <c r="AW75" s="70" t="s">
        <v>3844</v>
      </c>
      <c r="AX75" s="70" t="s">
        <v>3844</v>
      </c>
      <c r="AY75" s="70" t="s">
        <v>3835</v>
      </c>
      <c r="AZ75" s="70" t="s">
        <v>3835</v>
      </c>
      <c r="BA75" s="73" t="s">
        <v>3835</v>
      </c>
      <c r="BB75" s="73" t="s">
        <v>3835</v>
      </c>
      <c r="BC75" s="73" t="s">
        <v>3844</v>
      </c>
      <c r="BD75" s="73" t="s">
        <v>3835</v>
      </c>
      <c r="BE75" s="73" t="s">
        <v>3844</v>
      </c>
      <c r="BF75" s="73" t="s">
        <v>3835</v>
      </c>
      <c r="BG75" s="73" t="s">
        <v>3835</v>
      </c>
      <c r="BH75" s="73" t="s">
        <v>3941</v>
      </c>
      <c r="BI75" s="73" t="s">
        <v>3943</v>
      </c>
      <c r="BJ75" s="74">
        <v>33824</v>
      </c>
      <c r="BK75" s="73" t="s">
        <v>3835</v>
      </c>
      <c r="BL75" s="73" t="s">
        <v>3846</v>
      </c>
      <c r="BM75" s="70" t="s">
        <v>3844</v>
      </c>
      <c r="BN75" s="70" t="s">
        <v>3844</v>
      </c>
      <c r="BO75" s="70" t="s">
        <v>3844</v>
      </c>
      <c r="BP75" s="70" t="s">
        <v>3847</v>
      </c>
      <c r="BQ75" s="70" t="s">
        <v>3844</v>
      </c>
      <c r="BR75" s="70" t="s">
        <v>3844</v>
      </c>
    </row>
    <row r="76" spans="1:70">
      <c r="A76" s="69" t="s">
        <v>3833</v>
      </c>
      <c r="B76" s="70" t="s">
        <v>3834</v>
      </c>
      <c r="C76" s="70">
        <v>10835</v>
      </c>
      <c r="D76" s="70">
        <v>10007</v>
      </c>
      <c r="E76" s="70">
        <v>10459</v>
      </c>
      <c r="F76" s="70" t="s">
        <v>3836</v>
      </c>
      <c r="G76" s="70" t="s">
        <v>3868</v>
      </c>
      <c r="H76" s="71">
        <v>45849</v>
      </c>
      <c r="I76" s="71">
        <v>45839</v>
      </c>
      <c r="J76" s="71">
        <v>45852</v>
      </c>
      <c r="K76" s="71">
        <v>45852</v>
      </c>
      <c r="L76" s="70" t="s">
        <v>3869</v>
      </c>
      <c r="M76" s="71">
        <v>45853</v>
      </c>
      <c r="N76" s="71">
        <v>45863</v>
      </c>
      <c r="O76" s="70" t="s">
        <v>3835</v>
      </c>
      <c r="P76" s="71">
        <v>45873</v>
      </c>
      <c r="Q76" s="70" t="s">
        <v>3835</v>
      </c>
      <c r="R76" s="70" t="s">
        <v>3835</v>
      </c>
      <c r="S76" s="71">
        <v>45856</v>
      </c>
      <c r="T76" s="70" t="s">
        <v>3838</v>
      </c>
      <c r="U76" s="70" t="s">
        <v>3839</v>
      </c>
      <c r="V76" s="70">
        <v>2025</v>
      </c>
      <c r="W76" s="70" t="s">
        <v>3840</v>
      </c>
      <c r="X76" s="70">
        <v>1</v>
      </c>
      <c r="Y76" s="70" t="s">
        <v>27</v>
      </c>
      <c r="Z76" s="70" t="s">
        <v>83</v>
      </c>
      <c r="AA76" s="70" t="s">
        <v>3835</v>
      </c>
      <c r="AB76" s="70" t="s">
        <v>86</v>
      </c>
      <c r="AC76" s="70" t="s">
        <v>3835</v>
      </c>
      <c r="AD76" s="70" t="s">
        <v>3918</v>
      </c>
      <c r="AE76" s="70">
        <v>52043</v>
      </c>
      <c r="AF76" s="70" t="s">
        <v>93</v>
      </c>
      <c r="AG76" s="70" t="s">
        <v>96</v>
      </c>
      <c r="AH76" s="70" t="s">
        <v>98</v>
      </c>
      <c r="AI76" s="70">
        <v>246</v>
      </c>
      <c r="AJ76" s="70">
        <v>0</v>
      </c>
      <c r="AK76" s="70">
        <v>0</v>
      </c>
      <c r="AL76" s="73" t="s">
        <v>3835</v>
      </c>
      <c r="AM76" s="73" t="s">
        <v>3835</v>
      </c>
      <c r="AN76" s="73" t="s">
        <v>3835</v>
      </c>
      <c r="AO76" s="73" t="s">
        <v>3835</v>
      </c>
      <c r="AP76" s="73" t="s">
        <v>3835</v>
      </c>
      <c r="AQ76" s="73" t="s">
        <v>3835</v>
      </c>
      <c r="AR76" s="70" t="s">
        <v>479</v>
      </c>
      <c r="AS76" s="70" t="s">
        <v>3842</v>
      </c>
      <c r="AT76" s="70" t="s">
        <v>21</v>
      </c>
      <c r="AU76" s="70" t="s">
        <v>247</v>
      </c>
      <c r="AV76" s="70" t="s">
        <v>3843</v>
      </c>
      <c r="AW76" s="70" t="s">
        <v>3844</v>
      </c>
      <c r="AX76" s="70" t="s">
        <v>3844</v>
      </c>
      <c r="AY76" s="70" t="s">
        <v>3835</v>
      </c>
      <c r="AZ76" s="70" t="s">
        <v>3835</v>
      </c>
      <c r="BA76" s="73" t="s">
        <v>3835</v>
      </c>
      <c r="BB76" s="73" t="s">
        <v>3835</v>
      </c>
      <c r="BC76" s="73" t="s">
        <v>3844</v>
      </c>
      <c r="BD76" s="73" t="s">
        <v>3835</v>
      </c>
      <c r="BE76" s="73" t="s">
        <v>3844</v>
      </c>
      <c r="BF76" s="73" t="s">
        <v>3835</v>
      </c>
      <c r="BG76" s="73" t="s">
        <v>3835</v>
      </c>
      <c r="BH76" s="73" t="s">
        <v>3939</v>
      </c>
      <c r="BI76" s="73" t="s">
        <v>3944</v>
      </c>
      <c r="BJ76" s="74">
        <v>29749</v>
      </c>
      <c r="BK76" s="73" t="s">
        <v>3835</v>
      </c>
      <c r="BL76" s="73" t="s">
        <v>3846</v>
      </c>
      <c r="BM76" s="70" t="s">
        <v>3844</v>
      </c>
      <c r="BN76" s="70" t="s">
        <v>3844</v>
      </c>
      <c r="BO76" s="70" t="s">
        <v>3844</v>
      </c>
      <c r="BP76" s="70" t="s">
        <v>3847</v>
      </c>
      <c r="BQ76" s="70" t="s">
        <v>3844</v>
      </c>
      <c r="BR76" s="70" t="s">
        <v>3844</v>
      </c>
    </row>
    <row r="77" spans="1:70">
      <c r="A77" s="69" t="s">
        <v>3833</v>
      </c>
      <c r="B77" s="70" t="s">
        <v>3834</v>
      </c>
      <c r="C77" s="70">
        <v>10829</v>
      </c>
      <c r="D77" s="70">
        <v>10006</v>
      </c>
      <c r="E77" s="70">
        <v>10455</v>
      </c>
      <c r="F77" s="70" t="s">
        <v>3836</v>
      </c>
      <c r="G77" s="70" t="s">
        <v>3868</v>
      </c>
      <c r="H77" s="71">
        <v>45849</v>
      </c>
      <c r="I77" s="71">
        <v>45839</v>
      </c>
      <c r="J77" s="71">
        <v>45852</v>
      </c>
      <c r="K77" s="71">
        <v>45852</v>
      </c>
      <c r="L77" s="70" t="s">
        <v>3869</v>
      </c>
      <c r="M77" s="71">
        <v>45853</v>
      </c>
      <c r="N77" s="71">
        <v>45863</v>
      </c>
      <c r="O77" s="70" t="s">
        <v>3835</v>
      </c>
      <c r="P77" s="71">
        <v>45873</v>
      </c>
      <c r="Q77" s="70" t="s">
        <v>3835</v>
      </c>
      <c r="R77" s="70" t="s">
        <v>3835</v>
      </c>
      <c r="S77" s="71">
        <v>45856</v>
      </c>
      <c r="T77" s="70" t="s">
        <v>3838</v>
      </c>
      <c r="U77" s="70" t="s">
        <v>3839</v>
      </c>
      <c r="V77" s="70">
        <v>2025</v>
      </c>
      <c r="W77" s="70" t="s">
        <v>3840</v>
      </c>
      <c r="X77" s="70">
        <v>1</v>
      </c>
      <c r="Y77" s="70" t="s">
        <v>27</v>
      </c>
      <c r="Z77" s="70" t="s">
        <v>83</v>
      </c>
      <c r="AA77" s="70" t="s">
        <v>3835</v>
      </c>
      <c r="AB77" s="70" t="s">
        <v>86</v>
      </c>
      <c r="AC77" s="70" t="s">
        <v>3835</v>
      </c>
      <c r="AD77" s="70" t="s">
        <v>3918</v>
      </c>
      <c r="AE77" s="70">
        <v>52043</v>
      </c>
      <c r="AF77" s="70" t="s">
        <v>93</v>
      </c>
      <c r="AG77" s="70" t="s">
        <v>96</v>
      </c>
      <c r="AH77" s="70" t="s">
        <v>98</v>
      </c>
      <c r="AI77" s="70">
        <v>246</v>
      </c>
      <c r="AJ77" s="70">
        <v>0</v>
      </c>
      <c r="AK77" s="70">
        <v>0</v>
      </c>
      <c r="AL77" s="73" t="s">
        <v>3835</v>
      </c>
      <c r="AM77" s="73" t="s">
        <v>3835</v>
      </c>
      <c r="AN77" s="73" t="s">
        <v>3835</v>
      </c>
      <c r="AO77" s="73" t="s">
        <v>3835</v>
      </c>
      <c r="AP77" s="73" t="s">
        <v>3835</v>
      </c>
      <c r="AQ77" s="73" t="s">
        <v>3835</v>
      </c>
      <c r="AR77" s="70" t="s">
        <v>500</v>
      </c>
      <c r="AS77" s="70" t="s">
        <v>3842</v>
      </c>
      <c r="AT77" s="70" t="s">
        <v>21</v>
      </c>
      <c r="AU77" s="70" t="s">
        <v>247</v>
      </c>
      <c r="AV77" s="70" t="s">
        <v>3843</v>
      </c>
      <c r="AW77" s="70" t="s">
        <v>3844</v>
      </c>
      <c r="AX77" s="70" t="s">
        <v>3844</v>
      </c>
      <c r="AY77" s="70" t="s">
        <v>3835</v>
      </c>
      <c r="AZ77" s="70" t="s">
        <v>3835</v>
      </c>
      <c r="BA77" s="73" t="s">
        <v>3835</v>
      </c>
      <c r="BB77" s="73" t="s">
        <v>3835</v>
      </c>
      <c r="BC77" s="73" t="s">
        <v>3844</v>
      </c>
      <c r="BD77" s="73" t="s">
        <v>3835</v>
      </c>
      <c r="BE77" s="73" t="s">
        <v>3844</v>
      </c>
      <c r="BF77" s="73" t="s">
        <v>3835</v>
      </c>
      <c r="BG77" s="73" t="s">
        <v>3835</v>
      </c>
      <c r="BH77" s="73" t="s">
        <v>3873</v>
      </c>
      <c r="BI77" s="73" t="s">
        <v>3945</v>
      </c>
      <c r="BJ77" s="74">
        <v>25405</v>
      </c>
      <c r="BK77" s="73" t="s">
        <v>3835</v>
      </c>
      <c r="BL77" s="73" t="s">
        <v>3846</v>
      </c>
      <c r="BM77" s="70" t="s">
        <v>3844</v>
      </c>
      <c r="BN77" s="70" t="s">
        <v>3844</v>
      </c>
      <c r="BO77" s="70" t="s">
        <v>3844</v>
      </c>
      <c r="BP77" s="70" t="s">
        <v>3847</v>
      </c>
      <c r="BQ77" s="70" t="s">
        <v>3844</v>
      </c>
      <c r="BR77" s="70" t="s">
        <v>3844</v>
      </c>
    </row>
    <row r="78" spans="1:70">
      <c r="A78" s="69" t="s">
        <v>3833</v>
      </c>
      <c r="B78" s="70" t="s">
        <v>3834</v>
      </c>
      <c r="C78" s="70">
        <v>10828</v>
      </c>
      <c r="D78" s="70">
        <v>10004</v>
      </c>
      <c r="E78" s="70">
        <v>10454</v>
      </c>
      <c r="F78" s="70" t="s">
        <v>3836</v>
      </c>
      <c r="G78" s="70" t="s">
        <v>3868</v>
      </c>
      <c r="H78" s="71">
        <v>45849</v>
      </c>
      <c r="I78" s="71">
        <v>45839</v>
      </c>
      <c r="J78" s="71">
        <v>45852</v>
      </c>
      <c r="K78" s="71">
        <v>45852</v>
      </c>
      <c r="L78" s="70" t="s">
        <v>3869</v>
      </c>
      <c r="M78" s="71">
        <v>45853</v>
      </c>
      <c r="N78" s="71">
        <v>45863</v>
      </c>
      <c r="O78" s="70" t="s">
        <v>3835</v>
      </c>
      <c r="P78" s="71">
        <v>45873</v>
      </c>
      <c r="Q78" s="70" t="s">
        <v>3835</v>
      </c>
      <c r="R78" s="70" t="s">
        <v>3835</v>
      </c>
      <c r="S78" s="71">
        <v>45856</v>
      </c>
      <c r="T78" s="70" t="s">
        <v>3838</v>
      </c>
      <c r="U78" s="70" t="s">
        <v>3839</v>
      </c>
      <c r="V78" s="70">
        <v>2025</v>
      </c>
      <c r="W78" s="70" t="s">
        <v>3840</v>
      </c>
      <c r="X78" s="70">
        <v>1</v>
      </c>
      <c r="Y78" s="70" t="s">
        <v>27</v>
      </c>
      <c r="Z78" s="70" t="s">
        <v>83</v>
      </c>
      <c r="AA78" s="70" t="s">
        <v>3835</v>
      </c>
      <c r="AB78" s="70" t="s">
        <v>86</v>
      </c>
      <c r="AC78" s="70" t="s">
        <v>3835</v>
      </c>
      <c r="AD78" s="70" t="s">
        <v>3918</v>
      </c>
      <c r="AE78" s="70">
        <v>52043</v>
      </c>
      <c r="AF78" s="70" t="s">
        <v>93</v>
      </c>
      <c r="AG78" s="70" t="s">
        <v>96</v>
      </c>
      <c r="AH78" s="70" t="s">
        <v>98</v>
      </c>
      <c r="AI78" s="70">
        <v>246</v>
      </c>
      <c r="AJ78" s="70">
        <v>0</v>
      </c>
      <c r="AK78" s="70">
        <v>0</v>
      </c>
      <c r="AL78" s="73" t="s">
        <v>3835</v>
      </c>
      <c r="AM78" s="73" t="s">
        <v>3835</v>
      </c>
      <c r="AN78" s="73" t="s">
        <v>3835</v>
      </c>
      <c r="AO78" s="73" t="s">
        <v>3835</v>
      </c>
      <c r="AP78" s="73" t="s">
        <v>3835</v>
      </c>
      <c r="AQ78" s="73" t="s">
        <v>3835</v>
      </c>
      <c r="AR78" s="70" t="s">
        <v>496</v>
      </c>
      <c r="AS78" s="70" t="s">
        <v>3842</v>
      </c>
      <c r="AT78" s="70" t="s">
        <v>21</v>
      </c>
      <c r="AU78" s="70" t="s">
        <v>247</v>
      </c>
      <c r="AV78" s="70" t="s">
        <v>3843</v>
      </c>
      <c r="AW78" s="70" t="s">
        <v>3844</v>
      </c>
      <c r="AX78" s="70" t="s">
        <v>3844</v>
      </c>
      <c r="AY78" s="70" t="s">
        <v>3835</v>
      </c>
      <c r="AZ78" s="70" t="s">
        <v>3835</v>
      </c>
      <c r="BA78" s="73" t="s">
        <v>3835</v>
      </c>
      <c r="BB78" s="73" t="s">
        <v>3835</v>
      </c>
      <c r="BC78" s="73" t="s">
        <v>3844</v>
      </c>
      <c r="BD78" s="73" t="s">
        <v>3835</v>
      </c>
      <c r="BE78" s="73" t="s">
        <v>3844</v>
      </c>
      <c r="BF78" s="73" t="s">
        <v>3835</v>
      </c>
      <c r="BG78" s="73" t="s">
        <v>3835</v>
      </c>
      <c r="BH78" s="73" t="s">
        <v>3873</v>
      </c>
      <c r="BI78" s="73" t="s">
        <v>3946</v>
      </c>
      <c r="BJ78" s="74">
        <v>32366</v>
      </c>
      <c r="BK78" s="73" t="s">
        <v>3835</v>
      </c>
      <c r="BL78" s="73" t="s">
        <v>3846</v>
      </c>
      <c r="BM78" s="70" t="s">
        <v>3844</v>
      </c>
      <c r="BN78" s="70" t="s">
        <v>3844</v>
      </c>
      <c r="BO78" s="70" t="s">
        <v>3844</v>
      </c>
      <c r="BP78" s="70" t="s">
        <v>3847</v>
      </c>
      <c r="BQ78" s="70" t="s">
        <v>3844</v>
      </c>
      <c r="BR78" s="70" t="s">
        <v>3844</v>
      </c>
    </row>
    <row r="79" spans="1:70">
      <c r="A79" s="69" t="s">
        <v>3833</v>
      </c>
      <c r="B79" s="70" t="s">
        <v>3834</v>
      </c>
      <c r="C79" s="70">
        <v>10826</v>
      </c>
      <c r="D79" s="70">
        <v>10013</v>
      </c>
      <c r="E79" s="70">
        <v>10485</v>
      </c>
      <c r="F79" s="70" t="s">
        <v>3836</v>
      </c>
      <c r="G79" s="70" t="s">
        <v>3868</v>
      </c>
      <c r="H79" s="71">
        <v>45849</v>
      </c>
      <c r="I79" s="71">
        <v>45839</v>
      </c>
      <c r="J79" s="71">
        <v>45852</v>
      </c>
      <c r="K79" s="71">
        <v>45852</v>
      </c>
      <c r="L79" s="70" t="s">
        <v>3869</v>
      </c>
      <c r="M79" s="71">
        <v>45853</v>
      </c>
      <c r="N79" s="71">
        <v>45863</v>
      </c>
      <c r="O79" s="70" t="s">
        <v>3835</v>
      </c>
      <c r="P79" s="71">
        <v>45873</v>
      </c>
      <c r="Q79" s="70" t="s">
        <v>3835</v>
      </c>
      <c r="R79" s="70" t="s">
        <v>3835</v>
      </c>
      <c r="S79" s="71">
        <v>45856</v>
      </c>
      <c r="T79" s="70" t="s">
        <v>3838</v>
      </c>
      <c r="U79" s="70" t="s">
        <v>3839</v>
      </c>
      <c r="V79" s="70">
        <v>2025</v>
      </c>
      <c r="W79" s="70" t="s">
        <v>3840</v>
      </c>
      <c r="X79" s="70">
        <v>1</v>
      </c>
      <c r="Y79" s="70" t="s">
        <v>27</v>
      </c>
      <c r="Z79" s="70" t="s">
        <v>83</v>
      </c>
      <c r="AA79" s="70" t="s">
        <v>3835</v>
      </c>
      <c r="AB79" s="70" t="s">
        <v>86</v>
      </c>
      <c r="AC79" s="70" t="s">
        <v>3835</v>
      </c>
      <c r="AD79" s="70" t="s">
        <v>3918</v>
      </c>
      <c r="AE79" s="70">
        <v>52043</v>
      </c>
      <c r="AF79" s="70" t="s">
        <v>93</v>
      </c>
      <c r="AG79" s="70" t="s">
        <v>96</v>
      </c>
      <c r="AH79" s="70" t="s">
        <v>98</v>
      </c>
      <c r="AI79" s="70">
        <v>246</v>
      </c>
      <c r="AJ79" s="70">
        <v>0</v>
      </c>
      <c r="AK79" s="70">
        <v>0</v>
      </c>
      <c r="AL79" s="73" t="s">
        <v>3835</v>
      </c>
      <c r="AM79" s="73" t="s">
        <v>3835</v>
      </c>
      <c r="AN79" s="73" t="s">
        <v>3835</v>
      </c>
      <c r="AO79" s="73" t="s">
        <v>3835</v>
      </c>
      <c r="AP79" s="73" t="s">
        <v>3835</v>
      </c>
      <c r="AQ79" s="73" t="s">
        <v>3835</v>
      </c>
      <c r="AR79" s="70" t="s">
        <v>490</v>
      </c>
      <c r="AS79" s="70" t="s">
        <v>3842</v>
      </c>
      <c r="AT79" s="70" t="s">
        <v>21</v>
      </c>
      <c r="AU79" s="70" t="s">
        <v>247</v>
      </c>
      <c r="AV79" s="70" t="s">
        <v>3843</v>
      </c>
      <c r="AW79" s="70" t="s">
        <v>3844</v>
      </c>
      <c r="AX79" s="70" t="s">
        <v>3844</v>
      </c>
      <c r="AY79" s="70" t="s">
        <v>3835</v>
      </c>
      <c r="AZ79" s="70" t="s">
        <v>3835</v>
      </c>
      <c r="BA79" s="73" t="s">
        <v>3835</v>
      </c>
      <c r="BB79" s="73" t="s">
        <v>3835</v>
      </c>
      <c r="BC79" s="73" t="s">
        <v>3844</v>
      </c>
      <c r="BD79" s="73" t="s">
        <v>3835</v>
      </c>
      <c r="BE79" s="73" t="s">
        <v>3844</v>
      </c>
      <c r="BF79" s="73" t="s">
        <v>3835</v>
      </c>
      <c r="BG79" s="73" t="s">
        <v>3835</v>
      </c>
      <c r="BH79" s="73" t="s">
        <v>3853</v>
      </c>
      <c r="BI79" s="73" t="s">
        <v>3947</v>
      </c>
      <c r="BJ79" s="74">
        <v>34723</v>
      </c>
      <c r="BK79" s="73" t="s">
        <v>3835</v>
      </c>
      <c r="BL79" s="73" t="s">
        <v>3846</v>
      </c>
      <c r="BM79" s="70" t="s">
        <v>3844</v>
      </c>
      <c r="BN79" s="70" t="s">
        <v>3844</v>
      </c>
      <c r="BO79" s="70" t="s">
        <v>3844</v>
      </c>
      <c r="BP79" s="70" t="s">
        <v>3847</v>
      </c>
      <c r="BQ79" s="70" t="s">
        <v>3844</v>
      </c>
      <c r="BR79" s="70" t="s">
        <v>3844</v>
      </c>
    </row>
    <row r="80" spans="1:70">
      <c r="A80" s="69" t="s">
        <v>3833</v>
      </c>
      <c r="B80" s="70" t="s">
        <v>3834</v>
      </c>
      <c r="C80" s="70">
        <v>10824</v>
      </c>
      <c r="D80" s="70">
        <v>10005</v>
      </c>
      <c r="E80" s="70">
        <v>10473</v>
      </c>
      <c r="F80" s="70" t="s">
        <v>3836</v>
      </c>
      <c r="G80" s="70" t="s">
        <v>3868</v>
      </c>
      <c r="H80" s="71">
        <v>45849</v>
      </c>
      <c r="I80" s="71">
        <v>45839</v>
      </c>
      <c r="J80" s="71">
        <v>45852</v>
      </c>
      <c r="K80" s="71">
        <v>45852</v>
      </c>
      <c r="L80" s="70" t="s">
        <v>3869</v>
      </c>
      <c r="M80" s="71">
        <v>45853</v>
      </c>
      <c r="N80" s="71">
        <v>45863</v>
      </c>
      <c r="O80" s="70" t="s">
        <v>3835</v>
      </c>
      <c r="P80" s="71">
        <v>45873</v>
      </c>
      <c r="Q80" s="70" t="s">
        <v>3835</v>
      </c>
      <c r="R80" s="70" t="s">
        <v>3835</v>
      </c>
      <c r="S80" s="71">
        <v>45856</v>
      </c>
      <c r="T80" s="70" t="s">
        <v>3838</v>
      </c>
      <c r="U80" s="70" t="s">
        <v>3839</v>
      </c>
      <c r="V80" s="70">
        <v>2025</v>
      </c>
      <c r="W80" s="70" t="s">
        <v>3840</v>
      </c>
      <c r="X80" s="70">
        <v>1</v>
      </c>
      <c r="Y80" s="70" t="s">
        <v>27</v>
      </c>
      <c r="Z80" s="70" t="s">
        <v>83</v>
      </c>
      <c r="AA80" s="70" t="s">
        <v>3835</v>
      </c>
      <c r="AB80" s="70" t="s">
        <v>86</v>
      </c>
      <c r="AC80" s="70" t="s">
        <v>3835</v>
      </c>
      <c r="AD80" s="70" t="s">
        <v>3918</v>
      </c>
      <c r="AE80" s="70">
        <v>52043</v>
      </c>
      <c r="AF80" s="70" t="s">
        <v>93</v>
      </c>
      <c r="AG80" s="70" t="s">
        <v>96</v>
      </c>
      <c r="AH80" s="70" t="s">
        <v>98</v>
      </c>
      <c r="AI80" s="70">
        <v>246</v>
      </c>
      <c r="AJ80" s="70">
        <v>0</v>
      </c>
      <c r="AK80" s="70">
        <v>0</v>
      </c>
      <c r="AL80" s="73" t="s">
        <v>3835</v>
      </c>
      <c r="AM80" s="73" t="s">
        <v>3835</v>
      </c>
      <c r="AN80" s="73" t="s">
        <v>3835</v>
      </c>
      <c r="AO80" s="73" t="s">
        <v>3835</v>
      </c>
      <c r="AP80" s="73" t="s">
        <v>3835</v>
      </c>
      <c r="AQ80" s="73" t="s">
        <v>3835</v>
      </c>
      <c r="AR80" s="70" t="s">
        <v>483</v>
      </c>
      <c r="AS80" s="70" t="s">
        <v>3842</v>
      </c>
      <c r="AT80" s="70" t="s">
        <v>21</v>
      </c>
      <c r="AU80" s="70" t="s">
        <v>247</v>
      </c>
      <c r="AV80" s="70" t="s">
        <v>3843</v>
      </c>
      <c r="AW80" s="70" t="s">
        <v>3844</v>
      </c>
      <c r="AX80" s="70" t="s">
        <v>3844</v>
      </c>
      <c r="AY80" s="70" t="s">
        <v>3835</v>
      </c>
      <c r="AZ80" s="70" t="s">
        <v>3835</v>
      </c>
      <c r="BA80" s="73" t="s">
        <v>3835</v>
      </c>
      <c r="BB80" s="73" t="s">
        <v>3835</v>
      </c>
      <c r="BC80" s="73" t="s">
        <v>3844</v>
      </c>
      <c r="BD80" s="73" t="s">
        <v>3835</v>
      </c>
      <c r="BE80" s="73" t="s">
        <v>3844</v>
      </c>
      <c r="BF80" s="73" t="s">
        <v>3835</v>
      </c>
      <c r="BG80" s="73" t="s">
        <v>3835</v>
      </c>
      <c r="BH80" s="73" t="s">
        <v>3941</v>
      </c>
      <c r="BI80" s="73" t="s">
        <v>3948</v>
      </c>
      <c r="BJ80" s="74">
        <v>30180</v>
      </c>
      <c r="BK80" s="73" t="s">
        <v>3835</v>
      </c>
      <c r="BL80" s="73" t="s">
        <v>3846</v>
      </c>
      <c r="BM80" s="70" t="s">
        <v>3844</v>
      </c>
      <c r="BN80" s="70" t="s">
        <v>3844</v>
      </c>
      <c r="BO80" s="70" t="s">
        <v>3844</v>
      </c>
      <c r="BP80" s="70" t="s">
        <v>3847</v>
      </c>
      <c r="BQ80" s="70" t="s">
        <v>3844</v>
      </c>
      <c r="BR80" s="70" t="s">
        <v>3844</v>
      </c>
    </row>
    <row r="81" spans="1:70">
      <c r="A81" s="69" t="s">
        <v>3833</v>
      </c>
      <c r="B81" s="70" t="s">
        <v>3834</v>
      </c>
      <c r="C81" s="70">
        <v>10737</v>
      </c>
      <c r="D81" s="70">
        <v>10049</v>
      </c>
      <c r="E81" s="70">
        <v>10395</v>
      </c>
      <c r="F81" s="70" t="s">
        <v>3836</v>
      </c>
      <c r="G81" s="70" t="s">
        <v>3868</v>
      </c>
      <c r="H81" s="71">
        <v>45849</v>
      </c>
      <c r="I81" s="71">
        <v>45849</v>
      </c>
      <c r="J81" s="71">
        <v>45852</v>
      </c>
      <c r="K81" s="71">
        <v>45853</v>
      </c>
      <c r="L81" s="70" t="s">
        <v>3869</v>
      </c>
      <c r="M81" s="71">
        <v>45853</v>
      </c>
      <c r="N81" s="71">
        <v>45863</v>
      </c>
      <c r="O81" s="70" t="s">
        <v>3835</v>
      </c>
      <c r="P81" s="71">
        <v>45873</v>
      </c>
      <c r="Q81" s="70" t="s">
        <v>3835</v>
      </c>
      <c r="R81" s="70" t="s">
        <v>3835</v>
      </c>
      <c r="S81" s="71">
        <v>45856</v>
      </c>
      <c r="T81" s="70" t="s">
        <v>3838</v>
      </c>
      <c r="U81" s="70" t="s">
        <v>3839</v>
      </c>
      <c r="V81" s="70">
        <v>2025</v>
      </c>
      <c r="W81" s="70" t="s">
        <v>3840</v>
      </c>
      <c r="X81" s="70">
        <v>50</v>
      </c>
      <c r="Y81" s="70" t="s">
        <v>79</v>
      </c>
      <c r="Z81" s="70" t="s">
        <v>85</v>
      </c>
      <c r="AA81" s="70" t="s">
        <v>3835</v>
      </c>
      <c r="AB81" s="70" t="s">
        <v>87</v>
      </c>
      <c r="AC81" s="70" t="s">
        <v>3835</v>
      </c>
      <c r="AD81" s="70" t="s">
        <v>3867</v>
      </c>
      <c r="AE81" s="70">
        <v>47505</v>
      </c>
      <c r="AF81" s="70" t="s">
        <v>95</v>
      </c>
      <c r="AG81" s="70" t="s">
        <v>97</v>
      </c>
      <c r="AH81" s="70" t="s">
        <v>100</v>
      </c>
      <c r="AI81" s="72">
        <v>12300</v>
      </c>
      <c r="AJ81" s="70">
        <v>0</v>
      </c>
      <c r="AK81" s="70">
        <v>0</v>
      </c>
      <c r="AL81" s="73" t="s">
        <v>3835</v>
      </c>
      <c r="AM81" s="73" t="s">
        <v>3835</v>
      </c>
      <c r="AN81" s="73" t="s">
        <v>3835</v>
      </c>
      <c r="AO81" s="73" t="s">
        <v>3835</v>
      </c>
      <c r="AP81" s="73" t="s">
        <v>3835</v>
      </c>
      <c r="AQ81" s="73" t="s">
        <v>3835</v>
      </c>
      <c r="AR81" s="70" t="s">
        <v>478</v>
      </c>
      <c r="AS81" s="70" t="s">
        <v>3842</v>
      </c>
      <c r="AT81" s="70" t="s">
        <v>16</v>
      </c>
      <c r="AU81" s="70" t="s">
        <v>247</v>
      </c>
      <c r="AV81" s="70" t="s">
        <v>3843</v>
      </c>
      <c r="AW81" s="70" t="s">
        <v>3844</v>
      </c>
      <c r="AX81" s="70" t="s">
        <v>3844</v>
      </c>
      <c r="AY81" s="70" t="s">
        <v>3835</v>
      </c>
      <c r="AZ81" s="70" t="s">
        <v>3835</v>
      </c>
      <c r="BA81" s="73" t="s">
        <v>3835</v>
      </c>
      <c r="BB81" s="73" t="s">
        <v>3835</v>
      </c>
      <c r="BC81" s="73" t="s">
        <v>3844</v>
      </c>
      <c r="BD81" s="73" t="s">
        <v>3835</v>
      </c>
      <c r="BE81" s="73" t="s">
        <v>3844</v>
      </c>
      <c r="BF81" s="73" t="s">
        <v>3835</v>
      </c>
      <c r="BG81" s="73" t="s">
        <v>3835</v>
      </c>
      <c r="BH81" s="73" t="s">
        <v>3845</v>
      </c>
      <c r="BI81" s="73" t="s">
        <v>3835</v>
      </c>
      <c r="BJ81" s="73" t="s">
        <v>3835</v>
      </c>
      <c r="BK81" s="73" t="s">
        <v>3835</v>
      </c>
      <c r="BL81" s="73" t="s">
        <v>3846</v>
      </c>
      <c r="BM81" s="70" t="s">
        <v>3844</v>
      </c>
      <c r="BN81" s="70" t="s">
        <v>3844</v>
      </c>
      <c r="BO81" s="70" t="s">
        <v>3844</v>
      </c>
      <c r="BP81" s="70" t="s">
        <v>3847</v>
      </c>
      <c r="BQ81" s="70" t="s">
        <v>3847</v>
      </c>
      <c r="BR81" s="70" t="s">
        <v>3844</v>
      </c>
    </row>
    <row r="82" spans="1:70">
      <c r="A82" s="69" t="s">
        <v>3833</v>
      </c>
      <c r="B82" s="70" t="s">
        <v>3834</v>
      </c>
      <c r="C82" s="70">
        <v>10735</v>
      </c>
      <c r="D82" s="70">
        <v>10048</v>
      </c>
      <c r="E82" s="70">
        <v>10393</v>
      </c>
      <c r="F82" s="70" t="s">
        <v>3836</v>
      </c>
      <c r="G82" s="70" t="s">
        <v>3868</v>
      </c>
      <c r="H82" s="71">
        <v>45849</v>
      </c>
      <c r="I82" s="71">
        <v>45849</v>
      </c>
      <c r="J82" s="71">
        <v>45852</v>
      </c>
      <c r="K82" s="71">
        <v>45853</v>
      </c>
      <c r="L82" s="70" t="s">
        <v>3869</v>
      </c>
      <c r="M82" s="71">
        <v>45853</v>
      </c>
      <c r="N82" s="71">
        <v>45863</v>
      </c>
      <c r="O82" s="70" t="s">
        <v>3835</v>
      </c>
      <c r="P82" s="71">
        <v>45873</v>
      </c>
      <c r="Q82" s="70" t="s">
        <v>3835</v>
      </c>
      <c r="R82" s="70" t="s">
        <v>3835</v>
      </c>
      <c r="S82" s="71">
        <v>45856</v>
      </c>
      <c r="T82" s="70" t="s">
        <v>3838</v>
      </c>
      <c r="U82" s="70" t="s">
        <v>3839</v>
      </c>
      <c r="V82" s="70">
        <v>2025</v>
      </c>
      <c r="W82" s="70" t="s">
        <v>3840</v>
      </c>
      <c r="X82" s="70">
        <v>50</v>
      </c>
      <c r="Y82" s="70" t="s">
        <v>79</v>
      </c>
      <c r="Z82" s="70" t="s">
        <v>85</v>
      </c>
      <c r="AA82" s="70" t="s">
        <v>3835</v>
      </c>
      <c r="AB82" s="70" t="s">
        <v>87</v>
      </c>
      <c r="AC82" s="70" t="s">
        <v>3835</v>
      </c>
      <c r="AD82" s="70" t="s">
        <v>3867</v>
      </c>
      <c r="AE82" s="70">
        <v>47505</v>
      </c>
      <c r="AF82" s="70" t="s">
        <v>95</v>
      </c>
      <c r="AG82" s="70" t="s">
        <v>97</v>
      </c>
      <c r="AH82" s="70" t="s">
        <v>100</v>
      </c>
      <c r="AI82" s="72">
        <v>12300</v>
      </c>
      <c r="AJ82" s="70">
        <v>0</v>
      </c>
      <c r="AK82" s="70">
        <v>0</v>
      </c>
      <c r="AL82" s="73" t="s">
        <v>3835</v>
      </c>
      <c r="AM82" s="73" t="s">
        <v>3835</v>
      </c>
      <c r="AN82" s="73" t="s">
        <v>3835</v>
      </c>
      <c r="AO82" s="73" t="s">
        <v>3835</v>
      </c>
      <c r="AP82" s="73" t="s">
        <v>3835</v>
      </c>
      <c r="AQ82" s="73" t="s">
        <v>3835</v>
      </c>
      <c r="AR82" s="70" t="s">
        <v>477</v>
      </c>
      <c r="AS82" s="70" t="s">
        <v>3842</v>
      </c>
      <c r="AT82" s="70" t="s">
        <v>16</v>
      </c>
      <c r="AU82" s="70" t="s">
        <v>247</v>
      </c>
      <c r="AV82" s="70" t="s">
        <v>3843</v>
      </c>
      <c r="AW82" s="70" t="s">
        <v>3844</v>
      </c>
      <c r="AX82" s="70" t="s">
        <v>3844</v>
      </c>
      <c r="AY82" s="70" t="s">
        <v>3835</v>
      </c>
      <c r="AZ82" s="70" t="s">
        <v>3835</v>
      </c>
      <c r="BA82" s="73" t="s">
        <v>3835</v>
      </c>
      <c r="BB82" s="73" t="s">
        <v>3835</v>
      </c>
      <c r="BC82" s="73" t="s">
        <v>3844</v>
      </c>
      <c r="BD82" s="73" t="s">
        <v>3835</v>
      </c>
      <c r="BE82" s="73" t="s">
        <v>3844</v>
      </c>
      <c r="BF82" s="73" t="s">
        <v>3835</v>
      </c>
      <c r="BG82" s="73" t="s">
        <v>3835</v>
      </c>
      <c r="BH82" s="73" t="s">
        <v>3845</v>
      </c>
      <c r="BI82" s="73" t="s">
        <v>3835</v>
      </c>
      <c r="BJ82" s="73" t="s">
        <v>3835</v>
      </c>
      <c r="BK82" s="73" t="s">
        <v>3835</v>
      </c>
      <c r="BL82" s="73" t="s">
        <v>3846</v>
      </c>
      <c r="BM82" s="70" t="s">
        <v>3844</v>
      </c>
      <c r="BN82" s="70" t="s">
        <v>3844</v>
      </c>
      <c r="BO82" s="70" t="s">
        <v>3844</v>
      </c>
      <c r="BP82" s="70" t="s">
        <v>3847</v>
      </c>
      <c r="BQ82" s="70" t="s">
        <v>3847</v>
      </c>
      <c r="BR82" s="70" t="s">
        <v>3844</v>
      </c>
    </row>
    <row r="83" spans="1:70">
      <c r="A83" s="69" t="s">
        <v>3833</v>
      </c>
      <c r="B83" s="70" t="s">
        <v>3834</v>
      </c>
      <c r="C83" s="70">
        <v>10713</v>
      </c>
      <c r="D83" s="70">
        <v>10003</v>
      </c>
      <c r="E83" s="70">
        <v>10377</v>
      </c>
      <c r="F83" s="70" t="s">
        <v>3836</v>
      </c>
      <c r="G83" s="70" t="s">
        <v>3868</v>
      </c>
      <c r="H83" s="71">
        <v>45849</v>
      </c>
      <c r="I83" s="71">
        <v>45839</v>
      </c>
      <c r="J83" s="71">
        <v>45852</v>
      </c>
      <c r="K83" s="71">
        <v>45852</v>
      </c>
      <c r="L83" s="70" t="s">
        <v>3869</v>
      </c>
      <c r="M83" s="71">
        <v>45853</v>
      </c>
      <c r="N83" s="71">
        <v>45863</v>
      </c>
      <c r="O83" s="70" t="s">
        <v>3835</v>
      </c>
      <c r="P83" s="71">
        <v>45873</v>
      </c>
      <c r="Q83" s="70" t="s">
        <v>3835</v>
      </c>
      <c r="R83" s="70" t="s">
        <v>3835</v>
      </c>
      <c r="S83" s="71">
        <v>45856</v>
      </c>
      <c r="T83" s="70" t="s">
        <v>3838</v>
      </c>
      <c r="U83" s="70" t="s">
        <v>3839</v>
      </c>
      <c r="V83" s="70">
        <v>2025</v>
      </c>
      <c r="W83" s="70" t="s">
        <v>3840</v>
      </c>
      <c r="X83" s="70">
        <v>28</v>
      </c>
      <c r="Y83" s="70" t="s">
        <v>27</v>
      </c>
      <c r="Z83" s="70" t="s">
        <v>83</v>
      </c>
      <c r="AA83" s="70" t="s">
        <v>3835</v>
      </c>
      <c r="AB83" s="70" t="s">
        <v>86</v>
      </c>
      <c r="AC83" s="70" t="s">
        <v>3835</v>
      </c>
      <c r="AD83" s="70" t="s">
        <v>3918</v>
      </c>
      <c r="AE83" s="70">
        <v>52043</v>
      </c>
      <c r="AF83" s="70" t="s">
        <v>93</v>
      </c>
      <c r="AG83" s="70" t="s">
        <v>96</v>
      </c>
      <c r="AH83" s="70" t="s">
        <v>98</v>
      </c>
      <c r="AI83" s="72">
        <v>6888</v>
      </c>
      <c r="AJ83" s="70">
        <v>0</v>
      </c>
      <c r="AK83" s="70">
        <v>0</v>
      </c>
      <c r="AL83" s="73" t="s">
        <v>3835</v>
      </c>
      <c r="AM83" s="73" t="s">
        <v>3835</v>
      </c>
      <c r="AN83" s="73" t="s">
        <v>3835</v>
      </c>
      <c r="AO83" s="73" t="s">
        <v>3835</v>
      </c>
      <c r="AP83" s="73" t="s">
        <v>3835</v>
      </c>
      <c r="AQ83" s="73" t="s">
        <v>3835</v>
      </c>
      <c r="AR83" s="70" t="s">
        <v>476</v>
      </c>
      <c r="AS83" s="70" t="s">
        <v>3842</v>
      </c>
      <c r="AT83" s="70" t="s">
        <v>21</v>
      </c>
      <c r="AU83" s="70" t="s">
        <v>247</v>
      </c>
      <c r="AV83" s="70" t="s">
        <v>3843</v>
      </c>
      <c r="AW83" s="70" t="s">
        <v>3844</v>
      </c>
      <c r="AX83" s="70" t="s">
        <v>3844</v>
      </c>
      <c r="AY83" s="70" t="s">
        <v>3835</v>
      </c>
      <c r="AZ83" s="70" t="s">
        <v>3835</v>
      </c>
      <c r="BA83" s="73" t="s">
        <v>3835</v>
      </c>
      <c r="BB83" s="73" t="s">
        <v>3835</v>
      </c>
      <c r="BC83" s="73" t="s">
        <v>3844</v>
      </c>
      <c r="BD83" s="73" t="s">
        <v>3835</v>
      </c>
      <c r="BE83" s="73" t="s">
        <v>3844</v>
      </c>
      <c r="BF83" s="73" t="s">
        <v>3835</v>
      </c>
      <c r="BG83" s="73" t="s">
        <v>3835</v>
      </c>
      <c r="BH83" s="73" t="s">
        <v>3849</v>
      </c>
      <c r="BI83" s="73" t="s">
        <v>3835</v>
      </c>
      <c r="BJ83" s="73" t="s">
        <v>3835</v>
      </c>
      <c r="BK83" s="73" t="s">
        <v>3835</v>
      </c>
      <c r="BL83" s="73" t="s">
        <v>3846</v>
      </c>
      <c r="BM83" s="70" t="s">
        <v>3844</v>
      </c>
      <c r="BN83" s="70" t="s">
        <v>3844</v>
      </c>
      <c r="BO83" s="70" t="s">
        <v>3844</v>
      </c>
      <c r="BP83" s="70" t="s">
        <v>3847</v>
      </c>
      <c r="BQ83" s="70" t="s">
        <v>3844</v>
      </c>
      <c r="BR83" s="70" t="s">
        <v>3844</v>
      </c>
    </row>
    <row r="84" spans="1:70">
      <c r="A84" s="69" t="s">
        <v>3833</v>
      </c>
      <c r="B84" s="70" t="s">
        <v>3834</v>
      </c>
      <c r="C84" s="70">
        <v>10698</v>
      </c>
      <c r="D84" s="70">
        <v>10336</v>
      </c>
      <c r="E84" s="70">
        <v>10366</v>
      </c>
      <c r="F84" s="70" t="s">
        <v>3836</v>
      </c>
      <c r="G84" s="70" t="s">
        <v>3868</v>
      </c>
      <c r="H84" s="71">
        <v>45849</v>
      </c>
      <c r="I84" s="71">
        <v>45849</v>
      </c>
      <c r="J84" s="71">
        <v>45852</v>
      </c>
      <c r="K84" s="71">
        <v>45855</v>
      </c>
      <c r="L84" s="70" t="s">
        <v>3869</v>
      </c>
      <c r="M84" s="71">
        <v>45855</v>
      </c>
      <c r="N84" s="71">
        <v>45865</v>
      </c>
      <c r="O84" s="70" t="s">
        <v>3835</v>
      </c>
      <c r="P84" s="71">
        <v>45875</v>
      </c>
      <c r="Q84" s="70" t="s">
        <v>3835</v>
      </c>
      <c r="R84" s="70" t="s">
        <v>3835</v>
      </c>
      <c r="S84" s="71">
        <v>45856</v>
      </c>
      <c r="T84" s="70" t="s">
        <v>3838</v>
      </c>
      <c r="U84" s="70" t="s">
        <v>3839</v>
      </c>
      <c r="V84" s="70">
        <v>2025</v>
      </c>
      <c r="W84" s="70" t="s">
        <v>3840</v>
      </c>
      <c r="X84" s="70">
        <v>10</v>
      </c>
      <c r="Y84" s="70" t="s">
        <v>13</v>
      </c>
      <c r="Z84" s="70" t="s">
        <v>23</v>
      </c>
      <c r="AA84" s="70" t="s">
        <v>3835</v>
      </c>
      <c r="AB84" s="70" t="s">
        <v>29</v>
      </c>
      <c r="AC84" s="70" t="s">
        <v>3835</v>
      </c>
      <c r="AD84" s="70" t="s">
        <v>3901</v>
      </c>
      <c r="AE84" s="70">
        <v>21030</v>
      </c>
      <c r="AF84" s="70" t="s">
        <v>40</v>
      </c>
      <c r="AG84" s="70" t="s">
        <v>44</v>
      </c>
      <c r="AH84" s="70" t="s">
        <v>48</v>
      </c>
      <c r="AI84" s="72">
        <v>2460</v>
      </c>
      <c r="AJ84" s="70">
        <v>0</v>
      </c>
      <c r="AK84" s="70">
        <v>0</v>
      </c>
      <c r="AL84" s="73" t="s">
        <v>3835</v>
      </c>
      <c r="AM84" s="73" t="s">
        <v>3835</v>
      </c>
      <c r="AN84" s="73" t="s">
        <v>3835</v>
      </c>
      <c r="AO84" s="73" t="s">
        <v>3835</v>
      </c>
      <c r="AP84" s="73" t="s">
        <v>3835</v>
      </c>
      <c r="AQ84" s="73" t="s">
        <v>3835</v>
      </c>
      <c r="AR84" s="70" t="s">
        <v>475</v>
      </c>
      <c r="AS84" s="70" t="s">
        <v>3842</v>
      </c>
      <c r="AT84" s="70" t="s">
        <v>16</v>
      </c>
      <c r="AU84" s="70" t="s">
        <v>247</v>
      </c>
      <c r="AV84" s="70" t="s">
        <v>3843</v>
      </c>
      <c r="AW84" s="70" t="s">
        <v>3844</v>
      </c>
      <c r="AX84" s="70" t="s">
        <v>3844</v>
      </c>
      <c r="AY84" s="70" t="s">
        <v>3835</v>
      </c>
      <c r="AZ84" s="70" t="s">
        <v>3835</v>
      </c>
      <c r="BA84" s="73" t="s">
        <v>3835</v>
      </c>
      <c r="BB84" s="73" t="s">
        <v>3835</v>
      </c>
      <c r="BC84" s="73" t="s">
        <v>3844</v>
      </c>
      <c r="BD84" s="73" t="s">
        <v>3835</v>
      </c>
      <c r="BE84" s="73" t="s">
        <v>3844</v>
      </c>
      <c r="BF84" s="73" t="s">
        <v>3835</v>
      </c>
      <c r="BG84" s="73" t="s">
        <v>3835</v>
      </c>
      <c r="BH84" s="73" t="s">
        <v>3849</v>
      </c>
      <c r="BI84" s="73" t="s">
        <v>3835</v>
      </c>
      <c r="BJ84" s="73" t="s">
        <v>3835</v>
      </c>
      <c r="BK84" s="73" t="s">
        <v>3835</v>
      </c>
      <c r="BL84" s="73" t="s">
        <v>3846</v>
      </c>
      <c r="BM84" s="70" t="s">
        <v>3844</v>
      </c>
      <c r="BN84" s="70" t="s">
        <v>3844</v>
      </c>
      <c r="BO84" s="70" t="s">
        <v>3844</v>
      </c>
      <c r="BP84" s="70" t="s">
        <v>3847</v>
      </c>
      <c r="BQ84" s="70" t="s">
        <v>3847</v>
      </c>
      <c r="BR84" s="70" t="s">
        <v>3844</v>
      </c>
    </row>
    <row r="85" spans="1:70">
      <c r="A85" s="69" t="s">
        <v>3833</v>
      </c>
      <c r="B85" s="70" t="s">
        <v>3834</v>
      </c>
      <c r="C85" s="70">
        <v>10688</v>
      </c>
      <c r="D85" s="70">
        <v>10035</v>
      </c>
      <c r="E85" s="70">
        <v>10361</v>
      </c>
      <c r="F85" s="70" t="s">
        <v>3836</v>
      </c>
      <c r="G85" s="70" t="s">
        <v>3868</v>
      </c>
      <c r="H85" s="71">
        <v>45849</v>
      </c>
      <c r="I85" s="71">
        <v>45849</v>
      </c>
      <c r="J85" s="71">
        <v>45852</v>
      </c>
      <c r="K85" s="71">
        <v>45853</v>
      </c>
      <c r="L85" s="70" t="s">
        <v>3869</v>
      </c>
      <c r="M85" s="71">
        <v>45853</v>
      </c>
      <c r="N85" s="71">
        <v>45863</v>
      </c>
      <c r="O85" s="70" t="s">
        <v>3835</v>
      </c>
      <c r="P85" s="71">
        <v>45873</v>
      </c>
      <c r="Q85" s="70" t="s">
        <v>3835</v>
      </c>
      <c r="R85" s="70" t="s">
        <v>3835</v>
      </c>
      <c r="S85" s="71">
        <v>45856</v>
      </c>
      <c r="T85" s="70" t="s">
        <v>3838</v>
      </c>
      <c r="U85" s="70" t="s">
        <v>3839</v>
      </c>
      <c r="V85" s="70">
        <v>2025</v>
      </c>
      <c r="W85" s="70" t="s">
        <v>3840</v>
      </c>
      <c r="X85" s="70">
        <v>50</v>
      </c>
      <c r="Y85" s="70" t="s">
        <v>27</v>
      </c>
      <c r="Z85" s="70" t="s">
        <v>83</v>
      </c>
      <c r="AA85" s="70" t="s">
        <v>3835</v>
      </c>
      <c r="AB85" s="70" t="s">
        <v>86</v>
      </c>
      <c r="AC85" s="70" t="s">
        <v>3835</v>
      </c>
      <c r="AD85" s="70" t="s">
        <v>3918</v>
      </c>
      <c r="AE85" s="70">
        <v>52043</v>
      </c>
      <c r="AF85" s="70" t="s">
        <v>93</v>
      </c>
      <c r="AG85" s="70" t="s">
        <v>96</v>
      </c>
      <c r="AH85" s="70" t="s">
        <v>98</v>
      </c>
      <c r="AI85" s="72">
        <v>12300</v>
      </c>
      <c r="AJ85" s="70">
        <v>0</v>
      </c>
      <c r="AK85" s="70">
        <v>0</v>
      </c>
      <c r="AL85" s="73" t="s">
        <v>3835</v>
      </c>
      <c r="AM85" s="73" t="s">
        <v>3835</v>
      </c>
      <c r="AN85" s="73" t="s">
        <v>3835</v>
      </c>
      <c r="AO85" s="73" t="s">
        <v>3835</v>
      </c>
      <c r="AP85" s="73" t="s">
        <v>3835</v>
      </c>
      <c r="AQ85" s="73" t="s">
        <v>3835</v>
      </c>
      <c r="AR85" s="70" t="s">
        <v>474</v>
      </c>
      <c r="AS85" s="70" t="s">
        <v>3842</v>
      </c>
      <c r="AT85" s="70" t="s">
        <v>21</v>
      </c>
      <c r="AU85" s="70" t="s">
        <v>247</v>
      </c>
      <c r="AV85" s="70" t="s">
        <v>3843</v>
      </c>
      <c r="AW85" s="70" t="s">
        <v>3844</v>
      </c>
      <c r="AX85" s="70" t="s">
        <v>3844</v>
      </c>
      <c r="AY85" s="70" t="s">
        <v>3835</v>
      </c>
      <c r="AZ85" s="70" t="s">
        <v>3835</v>
      </c>
      <c r="BA85" s="73" t="s">
        <v>3835</v>
      </c>
      <c r="BB85" s="73" t="s">
        <v>3835</v>
      </c>
      <c r="BC85" s="73" t="s">
        <v>3844</v>
      </c>
      <c r="BD85" s="73" t="s">
        <v>3835</v>
      </c>
      <c r="BE85" s="73" t="s">
        <v>3844</v>
      </c>
      <c r="BF85" s="73" t="s">
        <v>3835</v>
      </c>
      <c r="BG85" s="73" t="s">
        <v>3835</v>
      </c>
      <c r="BH85" s="73" t="s">
        <v>3849</v>
      </c>
      <c r="BI85" s="73" t="s">
        <v>3835</v>
      </c>
      <c r="BJ85" s="73" t="s">
        <v>3835</v>
      </c>
      <c r="BK85" s="73" t="s">
        <v>3835</v>
      </c>
      <c r="BL85" s="73" t="s">
        <v>3846</v>
      </c>
      <c r="BM85" s="70" t="s">
        <v>3844</v>
      </c>
      <c r="BN85" s="70" t="s">
        <v>3844</v>
      </c>
      <c r="BO85" s="70" t="s">
        <v>3844</v>
      </c>
      <c r="BP85" s="70" t="s">
        <v>3847</v>
      </c>
      <c r="BQ85" s="70" t="s">
        <v>3844</v>
      </c>
      <c r="BR85" s="70" t="s">
        <v>3844</v>
      </c>
    </row>
    <row r="86" spans="1:70">
      <c r="A86" s="69" t="s">
        <v>3833</v>
      </c>
      <c r="B86" s="70" t="s">
        <v>3834</v>
      </c>
      <c r="C86" s="70">
        <v>10683</v>
      </c>
      <c r="D86" s="70">
        <v>10002</v>
      </c>
      <c r="E86" s="70">
        <v>10358</v>
      </c>
      <c r="F86" s="70" t="s">
        <v>3836</v>
      </c>
      <c r="G86" s="70" t="s">
        <v>3868</v>
      </c>
      <c r="H86" s="71">
        <v>45849</v>
      </c>
      <c r="I86" s="71">
        <v>45839</v>
      </c>
      <c r="J86" s="71">
        <v>45852</v>
      </c>
      <c r="K86" s="71">
        <v>45852</v>
      </c>
      <c r="L86" s="70" t="s">
        <v>3869</v>
      </c>
      <c r="M86" s="71">
        <v>45853</v>
      </c>
      <c r="N86" s="71">
        <v>45863</v>
      </c>
      <c r="O86" s="70" t="s">
        <v>3835</v>
      </c>
      <c r="P86" s="71">
        <v>45873</v>
      </c>
      <c r="Q86" s="70" t="s">
        <v>3835</v>
      </c>
      <c r="R86" s="70" t="s">
        <v>3835</v>
      </c>
      <c r="S86" s="71">
        <v>45856</v>
      </c>
      <c r="T86" s="70" t="s">
        <v>3838</v>
      </c>
      <c r="U86" s="70" t="s">
        <v>3839</v>
      </c>
      <c r="V86" s="70">
        <v>2025</v>
      </c>
      <c r="W86" s="70" t="s">
        <v>3840</v>
      </c>
      <c r="X86" s="70">
        <v>50</v>
      </c>
      <c r="Y86" s="70" t="s">
        <v>31</v>
      </c>
      <c r="Z86" s="70" t="s">
        <v>56</v>
      </c>
      <c r="AA86" s="70" t="s">
        <v>3835</v>
      </c>
      <c r="AB86" s="70" t="s">
        <v>59</v>
      </c>
      <c r="AC86" s="70" t="s">
        <v>3835</v>
      </c>
      <c r="AD86" s="70" t="s">
        <v>3949</v>
      </c>
      <c r="AE86" s="70">
        <v>51494</v>
      </c>
      <c r="AF86" s="70" t="s">
        <v>69</v>
      </c>
      <c r="AG86" s="70" t="s">
        <v>72</v>
      </c>
      <c r="AH86" s="70" t="s">
        <v>76</v>
      </c>
      <c r="AI86" s="72">
        <v>12300</v>
      </c>
      <c r="AJ86" s="70">
        <v>0</v>
      </c>
      <c r="AK86" s="70">
        <v>0</v>
      </c>
      <c r="AL86" s="73" t="s">
        <v>3835</v>
      </c>
      <c r="AM86" s="73" t="s">
        <v>3835</v>
      </c>
      <c r="AN86" s="73" t="s">
        <v>3835</v>
      </c>
      <c r="AO86" s="73" t="s">
        <v>3835</v>
      </c>
      <c r="AP86" s="73" t="s">
        <v>3835</v>
      </c>
      <c r="AQ86" s="73" t="s">
        <v>3835</v>
      </c>
      <c r="AR86" s="70" t="s">
        <v>473</v>
      </c>
      <c r="AS86" s="70" t="s">
        <v>3842</v>
      </c>
      <c r="AT86" s="70" t="s">
        <v>21</v>
      </c>
      <c r="AU86" s="70" t="s">
        <v>247</v>
      </c>
      <c r="AV86" s="70" t="s">
        <v>3843</v>
      </c>
      <c r="AW86" s="70" t="s">
        <v>3844</v>
      </c>
      <c r="AX86" s="70" t="s">
        <v>3844</v>
      </c>
      <c r="AY86" s="70" t="s">
        <v>3835</v>
      </c>
      <c r="AZ86" s="70" t="s">
        <v>3835</v>
      </c>
      <c r="BA86" s="73" t="s">
        <v>3835</v>
      </c>
      <c r="BB86" s="73" t="s">
        <v>3835</v>
      </c>
      <c r="BC86" s="73" t="s">
        <v>3844</v>
      </c>
      <c r="BD86" s="73" t="s">
        <v>3835</v>
      </c>
      <c r="BE86" s="73" t="s">
        <v>3844</v>
      </c>
      <c r="BF86" s="73" t="s">
        <v>3835</v>
      </c>
      <c r="BG86" s="73" t="s">
        <v>3835</v>
      </c>
      <c r="BH86" s="73" t="s">
        <v>3849</v>
      </c>
      <c r="BI86" s="73" t="s">
        <v>3835</v>
      </c>
      <c r="BJ86" s="73" t="s">
        <v>3835</v>
      </c>
      <c r="BK86" s="73" t="s">
        <v>3835</v>
      </c>
      <c r="BL86" s="73" t="s">
        <v>3846</v>
      </c>
      <c r="BM86" s="70" t="s">
        <v>3844</v>
      </c>
      <c r="BN86" s="70" t="s">
        <v>3844</v>
      </c>
      <c r="BO86" s="70" t="s">
        <v>3844</v>
      </c>
      <c r="BP86" s="70" t="s">
        <v>3847</v>
      </c>
      <c r="BQ86" s="70" t="s">
        <v>3847</v>
      </c>
      <c r="BR86" s="70" t="s">
        <v>3844</v>
      </c>
    </row>
    <row r="87" spans="1:70">
      <c r="A87" s="69" t="s">
        <v>3833</v>
      </c>
      <c r="B87" s="70" t="s">
        <v>3834</v>
      </c>
      <c r="C87" s="70">
        <v>10679</v>
      </c>
      <c r="D87" s="70">
        <v>10001</v>
      </c>
      <c r="E87" s="70">
        <v>10354</v>
      </c>
      <c r="F87" s="70" t="s">
        <v>3836</v>
      </c>
      <c r="G87" s="70" t="s">
        <v>3868</v>
      </c>
      <c r="H87" s="71">
        <v>45849</v>
      </c>
      <c r="I87" s="71">
        <v>45839</v>
      </c>
      <c r="J87" s="71">
        <v>45852</v>
      </c>
      <c r="K87" s="71">
        <v>45852</v>
      </c>
      <c r="L87" s="70" t="s">
        <v>3869</v>
      </c>
      <c r="M87" s="71">
        <v>45853</v>
      </c>
      <c r="N87" s="71">
        <v>45863</v>
      </c>
      <c r="O87" s="70" t="s">
        <v>3835</v>
      </c>
      <c r="P87" s="71">
        <v>45873</v>
      </c>
      <c r="Q87" s="70" t="s">
        <v>3835</v>
      </c>
      <c r="R87" s="70" t="s">
        <v>3835</v>
      </c>
      <c r="S87" s="71">
        <v>45856</v>
      </c>
      <c r="T87" s="70" t="s">
        <v>3838</v>
      </c>
      <c r="U87" s="70" t="s">
        <v>3839</v>
      </c>
      <c r="V87" s="70">
        <v>2025</v>
      </c>
      <c r="W87" s="70" t="s">
        <v>3840</v>
      </c>
      <c r="X87" s="70">
        <v>50</v>
      </c>
      <c r="Y87" s="70" t="s">
        <v>31</v>
      </c>
      <c r="Z87" s="70" t="s">
        <v>56</v>
      </c>
      <c r="AA87" s="70" t="s">
        <v>3835</v>
      </c>
      <c r="AB87" s="70" t="s">
        <v>59</v>
      </c>
      <c r="AC87" s="70" t="s">
        <v>3835</v>
      </c>
      <c r="AD87" s="70" t="s">
        <v>3949</v>
      </c>
      <c r="AE87" s="70">
        <v>51494</v>
      </c>
      <c r="AF87" s="70" t="s">
        <v>69</v>
      </c>
      <c r="AG87" s="70" t="s">
        <v>72</v>
      </c>
      <c r="AH87" s="70" t="s">
        <v>76</v>
      </c>
      <c r="AI87" s="72">
        <v>12300</v>
      </c>
      <c r="AJ87" s="70">
        <v>0</v>
      </c>
      <c r="AK87" s="70">
        <v>0</v>
      </c>
      <c r="AL87" s="73" t="s">
        <v>3835</v>
      </c>
      <c r="AM87" s="73" t="s">
        <v>3835</v>
      </c>
      <c r="AN87" s="73" t="s">
        <v>3835</v>
      </c>
      <c r="AO87" s="73" t="s">
        <v>3835</v>
      </c>
      <c r="AP87" s="73" t="s">
        <v>3835</v>
      </c>
      <c r="AQ87" s="73" t="s">
        <v>3835</v>
      </c>
      <c r="AR87" s="70" t="s">
        <v>472</v>
      </c>
      <c r="AS87" s="70" t="s">
        <v>3842</v>
      </c>
      <c r="AT87" s="70" t="s">
        <v>21</v>
      </c>
      <c r="AU87" s="70" t="s">
        <v>247</v>
      </c>
      <c r="AV87" s="70" t="s">
        <v>3843</v>
      </c>
      <c r="AW87" s="70" t="s">
        <v>3844</v>
      </c>
      <c r="AX87" s="70" t="s">
        <v>3844</v>
      </c>
      <c r="AY87" s="70" t="s">
        <v>3835</v>
      </c>
      <c r="AZ87" s="70" t="s">
        <v>3835</v>
      </c>
      <c r="BA87" s="73" t="s">
        <v>3835</v>
      </c>
      <c r="BB87" s="73" t="s">
        <v>3835</v>
      </c>
      <c r="BC87" s="73" t="s">
        <v>3844</v>
      </c>
      <c r="BD87" s="73" t="s">
        <v>3835</v>
      </c>
      <c r="BE87" s="73" t="s">
        <v>3844</v>
      </c>
      <c r="BF87" s="73" t="s">
        <v>3835</v>
      </c>
      <c r="BG87" s="73" t="s">
        <v>3835</v>
      </c>
      <c r="BH87" s="73" t="s">
        <v>3849</v>
      </c>
      <c r="BI87" s="73" t="s">
        <v>3835</v>
      </c>
      <c r="BJ87" s="73" t="s">
        <v>3835</v>
      </c>
      <c r="BK87" s="73" t="s">
        <v>3835</v>
      </c>
      <c r="BL87" s="73" t="s">
        <v>3846</v>
      </c>
      <c r="BM87" s="70" t="s">
        <v>3844</v>
      </c>
      <c r="BN87" s="70" t="s">
        <v>3844</v>
      </c>
      <c r="BO87" s="70" t="s">
        <v>3844</v>
      </c>
      <c r="BP87" s="70" t="s">
        <v>3847</v>
      </c>
      <c r="BQ87" s="70" t="s">
        <v>3847</v>
      </c>
      <c r="BR87" s="70" t="s">
        <v>3844</v>
      </c>
    </row>
    <row r="88" spans="1:70">
      <c r="A88" s="69" t="s">
        <v>3833</v>
      </c>
      <c r="B88" s="70" t="s">
        <v>3834</v>
      </c>
      <c r="C88" s="70">
        <v>10659</v>
      </c>
      <c r="D88" s="70">
        <v>10034</v>
      </c>
      <c r="E88" s="70">
        <v>10367</v>
      </c>
      <c r="F88" s="70" t="s">
        <v>3836</v>
      </c>
      <c r="G88" s="70" t="s">
        <v>3868</v>
      </c>
      <c r="H88" s="71">
        <v>45849</v>
      </c>
      <c r="I88" s="71">
        <v>45793</v>
      </c>
      <c r="J88" s="71">
        <v>45852</v>
      </c>
      <c r="K88" s="71">
        <v>45853</v>
      </c>
      <c r="L88" s="70" t="s">
        <v>3869</v>
      </c>
      <c r="M88" s="71">
        <v>45853</v>
      </c>
      <c r="N88" s="71">
        <v>45863</v>
      </c>
      <c r="O88" s="70" t="s">
        <v>3835</v>
      </c>
      <c r="P88" s="71">
        <v>45873</v>
      </c>
      <c r="Q88" s="70" t="s">
        <v>3835</v>
      </c>
      <c r="R88" s="70" t="s">
        <v>3835</v>
      </c>
      <c r="S88" s="71">
        <v>45856</v>
      </c>
      <c r="T88" s="70" t="s">
        <v>3838</v>
      </c>
      <c r="U88" s="70" t="s">
        <v>3839</v>
      </c>
      <c r="V88" s="70">
        <v>2025</v>
      </c>
      <c r="W88" s="70" t="s">
        <v>3870</v>
      </c>
      <c r="X88" s="70">
        <v>1</v>
      </c>
      <c r="Y88" s="70" t="s">
        <v>10</v>
      </c>
      <c r="Z88" s="70" t="s">
        <v>55</v>
      </c>
      <c r="AA88" s="70" t="s">
        <v>3835</v>
      </c>
      <c r="AB88" s="70" t="s">
        <v>58</v>
      </c>
      <c r="AC88" s="70" t="s">
        <v>3835</v>
      </c>
      <c r="AD88" s="70" t="s">
        <v>3851</v>
      </c>
      <c r="AE88" s="70">
        <v>21060</v>
      </c>
      <c r="AF88" s="70" t="s">
        <v>67</v>
      </c>
      <c r="AG88" s="70" t="s">
        <v>67</v>
      </c>
      <c r="AH88" s="70" t="s">
        <v>74</v>
      </c>
      <c r="AI88" s="70">
        <v>243</v>
      </c>
      <c r="AJ88" s="70">
        <v>0</v>
      </c>
      <c r="AK88" s="70">
        <v>0</v>
      </c>
      <c r="AL88" s="73" t="s">
        <v>3835</v>
      </c>
      <c r="AM88" s="73" t="s">
        <v>3835</v>
      </c>
      <c r="AN88" s="73" t="s">
        <v>3835</v>
      </c>
      <c r="AO88" s="73" t="s">
        <v>3835</v>
      </c>
      <c r="AP88" s="73" t="s">
        <v>3835</v>
      </c>
      <c r="AQ88" s="73" t="s">
        <v>3835</v>
      </c>
      <c r="AR88" s="70" t="s">
        <v>471</v>
      </c>
      <c r="AS88" s="70" t="s">
        <v>3842</v>
      </c>
      <c r="AT88" s="70" t="s">
        <v>21</v>
      </c>
      <c r="AU88" s="70" t="s">
        <v>247</v>
      </c>
      <c r="AV88" s="70" t="s">
        <v>3843</v>
      </c>
      <c r="AW88" s="70" t="s">
        <v>3844</v>
      </c>
      <c r="AX88" s="70" t="s">
        <v>3844</v>
      </c>
      <c r="AY88" s="70" t="s">
        <v>3835</v>
      </c>
      <c r="AZ88" s="70" t="s">
        <v>3835</v>
      </c>
      <c r="BA88" s="73" t="s">
        <v>3835</v>
      </c>
      <c r="BB88" s="73" t="s">
        <v>3835</v>
      </c>
      <c r="BC88" s="73" t="s">
        <v>3844</v>
      </c>
      <c r="BD88" s="73" t="s">
        <v>3835</v>
      </c>
      <c r="BE88" s="73" t="s">
        <v>3844</v>
      </c>
      <c r="BF88" s="73" t="s">
        <v>3835</v>
      </c>
      <c r="BG88" s="73" t="s">
        <v>3835</v>
      </c>
      <c r="BH88" s="73" t="s">
        <v>3849</v>
      </c>
      <c r="BI88" s="73" t="s">
        <v>3835</v>
      </c>
      <c r="BJ88" s="73" t="s">
        <v>3835</v>
      </c>
      <c r="BK88" s="73" t="s">
        <v>3835</v>
      </c>
      <c r="BL88" s="73" t="s">
        <v>3846</v>
      </c>
      <c r="BM88" s="70" t="s">
        <v>3844</v>
      </c>
      <c r="BN88" s="70" t="s">
        <v>3844</v>
      </c>
      <c r="BO88" s="70" t="s">
        <v>3844</v>
      </c>
      <c r="BP88" s="70" t="s">
        <v>3847</v>
      </c>
      <c r="BQ88" s="70" t="s">
        <v>3844</v>
      </c>
      <c r="BR88" s="70" t="s">
        <v>3844</v>
      </c>
    </row>
    <row r="89" spans="1:70">
      <c r="A89" s="69" t="s">
        <v>3833</v>
      </c>
      <c r="B89" s="70" t="s">
        <v>3834</v>
      </c>
      <c r="C89" s="70">
        <v>10653</v>
      </c>
      <c r="D89" s="70">
        <v>10031</v>
      </c>
      <c r="E89" s="70">
        <v>10336</v>
      </c>
      <c r="F89" s="70" t="s">
        <v>3836</v>
      </c>
      <c r="G89" s="70" t="s">
        <v>3868</v>
      </c>
      <c r="H89" s="71">
        <v>45849</v>
      </c>
      <c r="I89" s="71">
        <v>45838</v>
      </c>
      <c r="J89" s="71">
        <v>45852</v>
      </c>
      <c r="K89" s="71">
        <v>45853</v>
      </c>
      <c r="L89" s="70" t="s">
        <v>3869</v>
      </c>
      <c r="M89" s="71">
        <v>45853</v>
      </c>
      <c r="N89" s="71">
        <v>45863</v>
      </c>
      <c r="O89" s="70" t="s">
        <v>3835</v>
      </c>
      <c r="P89" s="71">
        <v>45873</v>
      </c>
      <c r="Q89" s="70" t="s">
        <v>3835</v>
      </c>
      <c r="R89" s="70" t="s">
        <v>3835</v>
      </c>
      <c r="S89" s="71">
        <v>45856</v>
      </c>
      <c r="T89" s="70" t="s">
        <v>3838</v>
      </c>
      <c r="U89" s="70" t="s">
        <v>3839</v>
      </c>
      <c r="V89" s="70">
        <v>2025</v>
      </c>
      <c r="W89" s="70" t="s">
        <v>3870</v>
      </c>
      <c r="X89" s="70">
        <v>1</v>
      </c>
      <c r="Y89" s="70" t="s">
        <v>10</v>
      </c>
      <c r="Z89" s="70" t="s">
        <v>55</v>
      </c>
      <c r="AA89" s="70" t="s">
        <v>3835</v>
      </c>
      <c r="AB89" s="70" t="s">
        <v>58</v>
      </c>
      <c r="AC89" s="70" t="s">
        <v>3835</v>
      </c>
      <c r="AD89" s="70" t="s">
        <v>3851</v>
      </c>
      <c r="AE89" s="70">
        <v>21060</v>
      </c>
      <c r="AF89" s="70" t="s">
        <v>67</v>
      </c>
      <c r="AG89" s="70" t="s">
        <v>67</v>
      </c>
      <c r="AH89" s="70" t="s">
        <v>74</v>
      </c>
      <c r="AI89" s="70">
        <v>243</v>
      </c>
      <c r="AJ89" s="70">
        <v>0</v>
      </c>
      <c r="AK89" s="70">
        <v>0</v>
      </c>
      <c r="AL89" s="73" t="s">
        <v>3835</v>
      </c>
      <c r="AM89" s="73" t="s">
        <v>3835</v>
      </c>
      <c r="AN89" s="73" t="s">
        <v>3835</v>
      </c>
      <c r="AO89" s="73" t="s">
        <v>3835</v>
      </c>
      <c r="AP89" s="73" t="s">
        <v>3835</v>
      </c>
      <c r="AQ89" s="73" t="s">
        <v>3835</v>
      </c>
      <c r="AR89" s="70" t="s">
        <v>470</v>
      </c>
      <c r="AS89" s="70" t="s">
        <v>3842</v>
      </c>
      <c r="AT89" s="70" t="s">
        <v>21</v>
      </c>
      <c r="AU89" s="70" t="s">
        <v>247</v>
      </c>
      <c r="AV89" s="70" t="s">
        <v>3843</v>
      </c>
      <c r="AW89" s="70" t="s">
        <v>3844</v>
      </c>
      <c r="AX89" s="70" t="s">
        <v>3844</v>
      </c>
      <c r="AY89" s="70" t="s">
        <v>3835</v>
      </c>
      <c r="AZ89" s="70" t="s">
        <v>3835</v>
      </c>
      <c r="BA89" s="73" t="s">
        <v>3835</v>
      </c>
      <c r="BB89" s="73" t="s">
        <v>3835</v>
      </c>
      <c r="BC89" s="73" t="s">
        <v>3844</v>
      </c>
      <c r="BD89" s="73" t="s">
        <v>3835</v>
      </c>
      <c r="BE89" s="73" t="s">
        <v>3844</v>
      </c>
      <c r="BF89" s="73" t="s">
        <v>3835</v>
      </c>
      <c r="BG89" s="73" t="s">
        <v>3835</v>
      </c>
      <c r="BH89" s="73" t="s">
        <v>3849</v>
      </c>
      <c r="BI89" s="73" t="s">
        <v>3835</v>
      </c>
      <c r="BJ89" s="73" t="s">
        <v>3835</v>
      </c>
      <c r="BK89" s="73" t="s">
        <v>3835</v>
      </c>
      <c r="BL89" s="73" t="s">
        <v>3846</v>
      </c>
      <c r="BM89" s="70" t="s">
        <v>3844</v>
      </c>
      <c r="BN89" s="70" t="s">
        <v>3844</v>
      </c>
      <c r="BO89" s="70" t="s">
        <v>3844</v>
      </c>
      <c r="BP89" s="70" t="s">
        <v>3847</v>
      </c>
      <c r="BQ89" s="70" t="s">
        <v>3844</v>
      </c>
      <c r="BR89" s="70" t="s">
        <v>3844</v>
      </c>
    </row>
    <row r="90" spans="1:70">
      <c r="A90" s="69" t="s">
        <v>3833</v>
      </c>
      <c r="B90" s="70" t="s">
        <v>3834</v>
      </c>
      <c r="C90" s="70">
        <v>10605</v>
      </c>
      <c r="D90" s="70">
        <v>9968</v>
      </c>
      <c r="E90" s="70">
        <v>10306</v>
      </c>
      <c r="F90" s="70" t="s">
        <v>3836</v>
      </c>
      <c r="G90" s="70" t="s">
        <v>3868</v>
      </c>
      <c r="H90" s="71">
        <v>45849</v>
      </c>
      <c r="I90" s="71">
        <v>45839</v>
      </c>
      <c r="J90" s="71">
        <v>45852</v>
      </c>
      <c r="K90" s="71">
        <v>45852</v>
      </c>
      <c r="L90" s="70" t="s">
        <v>3869</v>
      </c>
      <c r="M90" s="71">
        <v>45852</v>
      </c>
      <c r="N90" s="71">
        <v>45862</v>
      </c>
      <c r="O90" s="70" t="s">
        <v>3835</v>
      </c>
      <c r="P90" s="71">
        <v>45872</v>
      </c>
      <c r="Q90" s="70" t="s">
        <v>3835</v>
      </c>
      <c r="R90" s="70" t="s">
        <v>3835</v>
      </c>
      <c r="S90" s="71">
        <v>45849</v>
      </c>
      <c r="T90" s="70" t="s">
        <v>3838</v>
      </c>
      <c r="U90" s="70" t="s">
        <v>3839</v>
      </c>
      <c r="V90" s="70">
        <v>2025</v>
      </c>
      <c r="W90" s="70" t="s">
        <v>3870</v>
      </c>
      <c r="X90" s="70">
        <v>1</v>
      </c>
      <c r="Y90" s="70" t="s">
        <v>27</v>
      </c>
      <c r="Z90" s="70" t="s">
        <v>83</v>
      </c>
      <c r="AA90" s="70" t="s">
        <v>3835</v>
      </c>
      <c r="AB90" s="70" t="s">
        <v>86</v>
      </c>
      <c r="AC90" s="70" t="s">
        <v>3835</v>
      </c>
      <c r="AD90" s="70" t="s">
        <v>3918</v>
      </c>
      <c r="AE90" s="70">
        <v>52043</v>
      </c>
      <c r="AF90" s="70" t="s">
        <v>93</v>
      </c>
      <c r="AG90" s="70" t="s">
        <v>96</v>
      </c>
      <c r="AH90" s="70" t="s">
        <v>98</v>
      </c>
      <c r="AI90" s="70">
        <v>243</v>
      </c>
      <c r="AJ90" s="70">
        <v>0</v>
      </c>
      <c r="AK90" s="70">
        <v>0</v>
      </c>
      <c r="AL90" s="73" t="s">
        <v>3835</v>
      </c>
      <c r="AM90" s="73" t="s">
        <v>3835</v>
      </c>
      <c r="AN90" s="73" t="s">
        <v>3835</v>
      </c>
      <c r="AO90" s="73" t="s">
        <v>3835</v>
      </c>
      <c r="AP90" s="73" t="s">
        <v>3835</v>
      </c>
      <c r="AQ90" s="73" t="s">
        <v>3835</v>
      </c>
      <c r="AR90" s="70" t="s">
        <v>466</v>
      </c>
      <c r="AS90" s="70" t="s">
        <v>3842</v>
      </c>
      <c r="AT90" s="70" t="s">
        <v>21</v>
      </c>
      <c r="AU90" s="70" t="s">
        <v>247</v>
      </c>
      <c r="AV90" s="70" t="s">
        <v>3843</v>
      </c>
      <c r="AW90" s="70" t="s">
        <v>3844</v>
      </c>
      <c r="AX90" s="70" t="s">
        <v>3844</v>
      </c>
      <c r="AY90" s="70" t="s">
        <v>3835</v>
      </c>
      <c r="AZ90" s="70" t="s">
        <v>3835</v>
      </c>
      <c r="BA90" s="73" t="s">
        <v>3835</v>
      </c>
      <c r="BB90" s="73" t="s">
        <v>3835</v>
      </c>
      <c r="BC90" s="73" t="s">
        <v>3844</v>
      </c>
      <c r="BD90" s="73" t="s">
        <v>3835</v>
      </c>
      <c r="BE90" s="73" t="s">
        <v>3844</v>
      </c>
      <c r="BF90" s="73" t="s">
        <v>3835</v>
      </c>
      <c r="BG90" s="73" t="s">
        <v>3835</v>
      </c>
      <c r="BH90" s="73" t="s">
        <v>3939</v>
      </c>
      <c r="BI90" s="73" t="s">
        <v>3950</v>
      </c>
      <c r="BJ90" s="74">
        <v>33141</v>
      </c>
      <c r="BK90" s="73" t="s">
        <v>3835</v>
      </c>
      <c r="BL90" s="73" t="s">
        <v>3846</v>
      </c>
      <c r="BM90" s="70" t="s">
        <v>3844</v>
      </c>
      <c r="BN90" s="70" t="s">
        <v>3844</v>
      </c>
      <c r="BO90" s="70" t="s">
        <v>3844</v>
      </c>
      <c r="BP90" s="70" t="s">
        <v>3847</v>
      </c>
      <c r="BQ90" s="70" t="s">
        <v>3844</v>
      </c>
      <c r="BR90" s="70" t="s">
        <v>3844</v>
      </c>
    </row>
    <row r="91" spans="1:70" ht="21">
      <c r="A91" s="69" t="s">
        <v>3833</v>
      </c>
      <c r="B91" s="70" t="s">
        <v>3834</v>
      </c>
      <c r="C91" s="70">
        <v>10595</v>
      </c>
      <c r="D91" s="70">
        <v>9922</v>
      </c>
      <c r="E91" s="70">
        <v>10298</v>
      </c>
      <c r="F91" s="70" t="s">
        <v>3836</v>
      </c>
      <c r="G91" s="70" t="s">
        <v>3951</v>
      </c>
      <c r="H91" s="71">
        <v>45849</v>
      </c>
      <c r="I91" s="71">
        <v>45845</v>
      </c>
      <c r="J91" s="71">
        <v>45849</v>
      </c>
      <c r="K91" s="71">
        <v>45849</v>
      </c>
      <c r="L91" s="70" t="s">
        <v>3869</v>
      </c>
      <c r="M91" s="71">
        <v>45852</v>
      </c>
      <c r="N91" s="71">
        <v>45862</v>
      </c>
      <c r="O91" s="75">
        <v>45856.44458333333</v>
      </c>
      <c r="P91" s="71">
        <v>45872</v>
      </c>
      <c r="Q91" s="70" t="s">
        <v>3835</v>
      </c>
      <c r="R91" s="70" t="s">
        <v>3835</v>
      </c>
      <c r="S91" s="71">
        <v>45849</v>
      </c>
      <c r="T91" s="70" t="s">
        <v>3838</v>
      </c>
      <c r="U91" s="70" t="s">
        <v>3839</v>
      </c>
      <c r="V91" s="70">
        <v>2025</v>
      </c>
      <c r="W91" s="70" t="s">
        <v>3840</v>
      </c>
      <c r="X91" s="70">
        <v>1</v>
      </c>
      <c r="Y91" s="70" t="s">
        <v>10</v>
      </c>
      <c r="Z91" s="70" t="s">
        <v>55</v>
      </c>
      <c r="AA91" s="70" t="s">
        <v>3835</v>
      </c>
      <c r="AB91" s="70" t="s">
        <v>58</v>
      </c>
      <c r="AC91" s="70" t="s">
        <v>3835</v>
      </c>
      <c r="AD91" s="70" t="s">
        <v>3851</v>
      </c>
      <c r="AE91" s="70">
        <v>21060</v>
      </c>
      <c r="AF91" s="70" t="s">
        <v>67</v>
      </c>
      <c r="AG91" s="70" t="s">
        <v>67</v>
      </c>
      <c r="AH91" s="70" t="s">
        <v>74</v>
      </c>
      <c r="AI91" s="70">
        <v>246</v>
      </c>
      <c r="AJ91" s="70">
        <v>0</v>
      </c>
      <c r="AK91" s="70">
        <v>0</v>
      </c>
      <c r="AL91" s="73" t="s">
        <v>2889</v>
      </c>
      <c r="AM91" s="73" t="s">
        <v>2890</v>
      </c>
      <c r="AN91" s="76">
        <v>52460000</v>
      </c>
      <c r="AO91" s="73" t="s">
        <v>3952</v>
      </c>
      <c r="AP91" s="73" t="s">
        <v>3953</v>
      </c>
      <c r="AQ91" s="73" t="s">
        <v>3954</v>
      </c>
      <c r="AR91" s="70" t="s">
        <v>462</v>
      </c>
      <c r="AS91" s="70" t="s">
        <v>3842</v>
      </c>
      <c r="AT91" s="70" t="s">
        <v>21</v>
      </c>
      <c r="AU91" s="70" t="s">
        <v>247</v>
      </c>
      <c r="AV91" s="70" t="s">
        <v>3843</v>
      </c>
      <c r="AW91" s="70" t="s">
        <v>3844</v>
      </c>
      <c r="AX91" s="70" t="s">
        <v>3844</v>
      </c>
      <c r="AY91" s="70" t="s">
        <v>3835</v>
      </c>
      <c r="AZ91" s="70" t="s">
        <v>3835</v>
      </c>
      <c r="BA91" s="73" t="s">
        <v>3835</v>
      </c>
      <c r="BB91" s="73" t="s">
        <v>3835</v>
      </c>
      <c r="BC91" s="73" t="s">
        <v>3844</v>
      </c>
      <c r="BD91" s="73" t="s">
        <v>3835</v>
      </c>
      <c r="BE91" s="73" t="s">
        <v>3844</v>
      </c>
      <c r="BF91" s="73" t="s">
        <v>3835</v>
      </c>
      <c r="BG91" s="73" t="s">
        <v>3835</v>
      </c>
      <c r="BH91" s="73" t="s">
        <v>3873</v>
      </c>
      <c r="BI91" s="73" t="s">
        <v>3955</v>
      </c>
      <c r="BJ91" s="74">
        <v>34961</v>
      </c>
      <c r="BK91" s="73" t="s">
        <v>3835</v>
      </c>
      <c r="BL91" s="73" t="s">
        <v>3846</v>
      </c>
      <c r="BM91" s="70" t="s">
        <v>3844</v>
      </c>
      <c r="BN91" s="70" t="s">
        <v>3844</v>
      </c>
      <c r="BO91" s="70" t="s">
        <v>3844</v>
      </c>
      <c r="BP91" s="70" t="s">
        <v>3847</v>
      </c>
      <c r="BQ91" s="70" t="s">
        <v>3844</v>
      </c>
      <c r="BR91" s="70" t="s">
        <v>3844</v>
      </c>
    </row>
    <row r="92" spans="1:70">
      <c r="A92" s="69" t="s">
        <v>3833</v>
      </c>
      <c r="B92" s="70" t="s">
        <v>3834</v>
      </c>
      <c r="C92" s="70">
        <v>10480</v>
      </c>
      <c r="D92" s="70">
        <v>9895</v>
      </c>
      <c r="E92" s="70">
        <v>10189</v>
      </c>
      <c r="F92" s="70" t="s">
        <v>3836</v>
      </c>
      <c r="G92" s="70" t="s">
        <v>3868</v>
      </c>
      <c r="H92" s="71">
        <v>45848</v>
      </c>
      <c r="I92" s="71">
        <v>45821</v>
      </c>
      <c r="J92" s="71">
        <v>45849</v>
      </c>
      <c r="K92" s="71">
        <v>45849</v>
      </c>
      <c r="L92" s="70" t="s">
        <v>3869</v>
      </c>
      <c r="M92" s="71">
        <v>45852</v>
      </c>
      <c r="N92" s="71">
        <v>45862</v>
      </c>
      <c r="O92" s="70" t="s">
        <v>3835</v>
      </c>
      <c r="P92" s="71">
        <v>45872</v>
      </c>
      <c r="Q92" s="70" t="s">
        <v>3835</v>
      </c>
      <c r="R92" s="70" t="s">
        <v>3835</v>
      </c>
      <c r="S92" s="71">
        <v>45848</v>
      </c>
      <c r="T92" s="70" t="s">
        <v>3838</v>
      </c>
      <c r="U92" s="70" t="s">
        <v>3839</v>
      </c>
      <c r="V92" s="70">
        <v>2025</v>
      </c>
      <c r="W92" s="70" t="s">
        <v>3870</v>
      </c>
      <c r="X92" s="70">
        <v>18</v>
      </c>
      <c r="Y92" s="70" t="s">
        <v>27</v>
      </c>
      <c r="Z92" s="70" t="s">
        <v>83</v>
      </c>
      <c r="AA92" s="70" t="s">
        <v>3835</v>
      </c>
      <c r="AB92" s="70" t="s">
        <v>86</v>
      </c>
      <c r="AC92" s="70" t="s">
        <v>3835</v>
      </c>
      <c r="AD92" s="70" t="s">
        <v>3918</v>
      </c>
      <c r="AE92" s="70">
        <v>52043</v>
      </c>
      <c r="AF92" s="70" t="s">
        <v>93</v>
      </c>
      <c r="AG92" s="70" t="s">
        <v>96</v>
      </c>
      <c r="AH92" s="70" t="s">
        <v>98</v>
      </c>
      <c r="AI92" s="72">
        <v>4374</v>
      </c>
      <c r="AJ92" s="70">
        <v>0</v>
      </c>
      <c r="AK92" s="70">
        <v>0</v>
      </c>
      <c r="AL92" s="73" t="s">
        <v>3835</v>
      </c>
      <c r="AM92" s="73" t="s">
        <v>3835</v>
      </c>
      <c r="AN92" s="73" t="s">
        <v>3835</v>
      </c>
      <c r="AO92" s="73" t="s">
        <v>3835</v>
      </c>
      <c r="AP92" s="73" t="s">
        <v>3835</v>
      </c>
      <c r="AQ92" s="73" t="s">
        <v>3835</v>
      </c>
      <c r="AR92" s="70" t="s">
        <v>464</v>
      </c>
      <c r="AS92" s="70" t="s">
        <v>3842</v>
      </c>
      <c r="AT92" s="70" t="s">
        <v>21</v>
      </c>
      <c r="AU92" s="70" t="s">
        <v>247</v>
      </c>
      <c r="AV92" s="70" t="s">
        <v>3843</v>
      </c>
      <c r="AW92" s="70" t="s">
        <v>3844</v>
      </c>
      <c r="AX92" s="70" t="s">
        <v>3844</v>
      </c>
      <c r="AY92" s="70" t="s">
        <v>3835</v>
      </c>
      <c r="AZ92" s="70" t="s">
        <v>3835</v>
      </c>
      <c r="BA92" s="73" t="s">
        <v>3835</v>
      </c>
      <c r="BB92" s="73" t="s">
        <v>3835</v>
      </c>
      <c r="BC92" s="73" t="s">
        <v>3844</v>
      </c>
      <c r="BD92" s="73" t="s">
        <v>3835</v>
      </c>
      <c r="BE92" s="73" t="s">
        <v>3844</v>
      </c>
      <c r="BF92" s="73" t="s">
        <v>3835</v>
      </c>
      <c r="BG92" s="73" t="s">
        <v>3835</v>
      </c>
      <c r="BH92" s="73" t="s">
        <v>3849</v>
      </c>
      <c r="BI92" s="73" t="s">
        <v>3835</v>
      </c>
      <c r="BJ92" s="73" t="s">
        <v>3835</v>
      </c>
      <c r="BK92" s="73" t="s">
        <v>3835</v>
      </c>
      <c r="BL92" s="73" t="s">
        <v>3846</v>
      </c>
      <c r="BM92" s="70" t="s">
        <v>3844</v>
      </c>
      <c r="BN92" s="70" t="s">
        <v>3844</v>
      </c>
      <c r="BO92" s="70" t="s">
        <v>3844</v>
      </c>
      <c r="BP92" s="70" t="s">
        <v>3847</v>
      </c>
      <c r="BQ92" s="70" t="s">
        <v>3844</v>
      </c>
      <c r="BR92" s="70" t="s">
        <v>3844</v>
      </c>
    </row>
    <row r="93" spans="1:70" ht="21">
      <c r="A93" s="69" t="s">
        <v>3833</v>
      </c>
      <c r="B93" s="70" t="s">
        <v>3834</v>
      </c>
      <c r="C93" s="70">
        <v>10476</v>
      </c>
      <c r="D93" s="70">
        <v>9875</v>
      </c>
      <c r="E93" s="70">
        <v>10175</v>
      </c>
      <c r="F93" s="70" t="s">
        <v>3836</v>
      </c>
      <c r="G93" s="70" t="s">
        <v>3951</v>
      </c>
      <c r="H93" s="71">
        <v>45846</v>
      </c>
      <c r="I93" s="71">
        <v>45845</v>
      </c>
      <c r="J93" s="71">
        <v>45847</v>
      </c>
      <c r="K93" s="71">
        <v>45848</v>
      </c>
      <c r="L93" s="70" t="s">
        <v>3869</v>
      </c>
      <c r="M93" s="71">
        <v>45848</v>
      </c>
      <c r="N93" s="71">
        <v>45858</v>
      </c>
      <c r="O93" s="75">
        <v>45856.440324074072</v>
      </c>
      <c r="P93" s="71">
        <v>45868</v>
      </c>
      <c r="Q93" s="70" t="s">
        <v>3835</v>
      </c>
      <c r="R93" s="70" t="s">
        <v>3835</v>
      </c>
      <c r="S93" s="71">
        <v>45847</v>
      </c>
      <c r="T93" s="70" t="s">
        <v>3838</v>
      </c>
      <c r="U93" s="70" t="s">
        <v>3839</v>
      </c>
      <c r="V93" s="70">
        <v>2025</v>
      </c>
      <c r="W93" s="70" t="s">
        <v>3840</v>
      </c>
      <c r="X93" s="70">
        <v>1</v>
      </c>
      <c r="Y93" s="70" t="s">
        <v>10</v>
      </c>
      <c r="Z93" s="70" t="s">
        <v>55</v>
      </c>
      <c r="AA93" s="70" t="s">
        <v>3835</v>
      </c>
      <c r="AB93" s="70" t="s">
        <v>58</v>
      </c>
      <c r="AC93" s="70" t="s">
        <v>3835</v>
      </c>
      <c r="AD93" s="70" t="s">
        <v>3851</v>
      </c>
      <c r="AE93" s="70">
        <v>21060</v>
      </c>
      <c r="AF93" s="70" t="s">
        <v>67</v>
      </c>
      <c r="AG93" s="70" t="s">
        <v>67</v>
      </c>
      <c r="AH93" s="70" t="s">
        <v>74</v>
      </c>
      <c r="AI93" s="70">
        <v>246</v>
      </c>
      <c r="AJ93" s="70">
        <v>0</v>
      </c>
      <c r="AK93" s="70">
        <v>0</v>
      </c>
      <c r="AL93" s="73" t="s">
        <v>2756</v>
      </c>
      <c r="AM93" s="73" t="s">
        <v>2757</v>
      </c>
      <c r="AN93" s="76">
        <v>53746000</v>
      </c>
      <c r="AO93" s="73" t="s">
        <v>3952</v>
      </c>
      <c r="AP93" s="73" t="s">
        <v>3953</v>
      </c>
      <c r="AQ93" s="73" t="s">
        <v>3954</v>
      </c>
      <c r="AR93" s="70" t="s">
        <v>461</v>
      </c>
      <c r="AS93" s="70" t="s">
        <v>3842</v>
      </c>
      <c r="AT93" s="70" t="s">
        <v>21</v>
      </c>
      <c r="AU93" s="70" t="s">
        <v>247</v>
      </c>
      <c r="AV93" s="70" t="s">
        <v>3843</v>
      </c>
      <c r="AW93" s="70" t="s">
        <v>3844</v>
      </c>
      <c r="AX93" s="70" t="s">
        <v>3844</v>
      </c>
      <c r="AY93" s="70" t="s">
        <v>3835</v>
      </c>
      <c r="AZ93" s="70" t="s">
        <v>3835</v>
      </c>
      <c r="BA93" s="73" t="s">
        <v>3835</v>
      </c>
      <c r="BB93" s="73" t="s">
        <v>3835</v>
      </c>
      <c r="BC93" s="73" t="s">
        <v>3844</v>
      </c>
      <c r="BD93" s="73" t="s">
        <v>3835</v>
      </c>
      <c r="BE93" s="73" t="s">
        <v>3844</v>
      </c>
      <c r="BF93" s="73" t="s">
        <v>3835</v>
      </c>
      <c r="BG93" s="73" t="s">
        <v>3835</v>
      </c>
      <c r="BH93" s="73" t="s">
        <v>3873</v>
      </c>
      <c r="BI93" s="73" t="s">
        <v>3956</v>
      </c>
      <c r="BJ93" s="74">
        <v>33525</v>
      </c>
      <c r="BK93" s="73" t="s">
        <v>3835</v>
      </c>
      <c r="BL93" s="73" t="s">
        <v>3846</v>
      </c>
      <c r="BM93" s="70" t="s">
        <v>3844</v>
      </c>
      <c r="BN93" s="70" t="s">
        <v>3844</v>
      </c>
      <c r="BO93" s="70" t="s">
        <v>3844</v>
      </c>
      <c r="BP93" s="70" t="s">
        <v>3847</v>
      </c>
      <c r="BQ93" s="70" t="s">
        <v>3844</v>
      </c>
      <c r="BR93" s="70" t="s">
        <v>3844</v>
      </c>
    </row>
    <row r="94" spans="1:70" ht="42">
      <c r="A94" s="69" t="s">
        <v>3833</v>
      </c>
      <c r="B94" s="70" t="s">
        <v>3834</v>
      </c>
      <c r="C94" s="70">
        <v>10473</v>
      </c>
      <c r="D94" s="70">
        <v>9873</v>
      </c>
      <c r="E94" s="70">
        <v>10176</v>
      </c>
      <c r="F94" s="70" t="s">
        <v>3836</v>
      </c>
      <c r="G94" s="70" t="s">
        <v>3951</v>
      </c>
      <c r="H94" s="71">
        <v>45846</v>
      </c>
      <c r="I94" s="71">
        <v>45826</v>
      </c>
      <c r="J94" s="71">
        <v>45847</v>
      </c>
      <c r="K94" s="71">
        <v>45848</v>
      </c>
      <c r="L94" s="70" t="s">
        <v>3869</v>
      </c>
      <c r="M94" s="71">
        <v>45848</v>
      </c>
      <c r="N94" s="71">
        <v>45858</v>
      </c>
      <c r="O94" s="75">
        <v>45854.715011574073</v>
      </c>
      <c r="P94" s="71">
        <v>45868</v>
      </c>
      <c r="Q94" s="70" t="s">
        <v>3835</v>
      </c>
      <c r="R94" s="70" t="s">
        <v>3835</v>
      </c>
      <c r="S94" s="71">
        <v>45847</v>
      </c>
      <c r="T94" s="70" t="s">
        <v>3838</v>
      </c>
      <c r="U94" s="70" t="s">
        <v>3839</v>
      </c>
      <c r="V94" s="70">
        <v>2025</v>
      </c>
      <c r="W94" s="70" t="s">
        <v>3840</v>
      </c>
      <c r="X94" s="70">
        <v>2</v>
      </c>
      <c r="Y94" s="70" t="s">
        <v>118</v>
      </c>
      <c r="Z94" s="70" t="s">
        <v>120</v>
      </c>
      <c r="AA94" s="70" t="s">
        <v>3835</v>
      </c>
      <c r="AB94" s="70" t="s">
        <v>121</v>
      </c>
      <c r="AC94" s="70" t="s">
        <v>3835</v>
      </c>
      <c r="AD94" s="70" t="s">
        <v>3912</v>
      </c>
      <c r="AE94" s="70">
        <v>11956</v>
      </c>
      <c r="AF94" s="70" t="s">
        <v>125</v>
      </c>
      <c r="AG94" s="70" t="s">
        <v>125</v>
      </c>
      <c r="AH94" s="70" t="s">
        <v>126</v>
      </c>
      <c r="AI94" s="70">
        <v>492</v>
      </c>
      <c r="AJ94" s="70">
        <v>0</v>
      </c>
      <c r="AK94" s="70">
        <v>0</v>
      </c>
      <c r="AL94" s="73" t="s">
        <v>3957</v>
      </c>
      <c r="AM94" s="73" t="s">
        <v>3958</v>
      </c>
      <c r="AN94" s="73" t="s">
        <v>3959</v>
      </c>
      <c r="AO94" s="73" t="s">
        <v>3952</v>
      </c>
      <c r="AP94" s="73" t="s">
        <v>3953</v>
      </c>
      <c r="AQ94" s="73" t="s">
        <v>3954</v>
      </c>
      <c r="AR94" s="70" t="s">
        <v>460</v>
      </c>
      <c r="AS94" s="70" t="s">
        <v>3842</v>
      </c>
      <c r="AT94" s="70" t="s">
        <v>21</v>
      </c>
      <c r="AU94" s="70" t="s">
        <v>247</v>
      </c>
      <c r="AV94" s="70" t="s">
        <v>3843</v>
      </c>
      <c r="AW94" s="70" t="s">
        <v>3844</v>
      </c>
      <c r="AX94" s="70" t="s">
        <v>3844</v>
      </c>
      <c r="AY94" s="70" t="s">
        <v>3835</v>
      </c>
      <c r="AZ94" s="70" t="s">
        <v>3835</v>
      </c>
      <c r="BA94" s="73" t="s">
        <v>3835</v>
      </c>
      <c r="BB94" s="73" t="s">
        <v>3835</v>
      </c>
      <c r="BC94" s="73" t="s">
        <v>3844</v>
      </c>
      <c r="BD94" s="73" t="s">
        <v>3835</v>
      </c>
      <c r="BE94" s="73" t="s">
        <v>3844</v>
      </c>
      <c r="BF94" s="73" t="s">
        <v>3835</v>
      </c>
      <c r="BG94" s="73" t="s">
        <v>3835</v>
      </c>
      <c r="BH94" s="73" t="s">
        <v>3849</v>
      </c>
      <c r="BI94" s="73" t="s">
        <v>3835</v>
      </c>
      <c r="BJ94" s="73" t="s">
        <v>3835</v>
      </c>
      <c r="BK94" s="73" t="s">
        <v>3835</v>
      </c>
      <c r="BL94" s="73" t="s">
        <v>3846</v>
      </c>
      <c r="BM94" s="70" t="s">
        <v>3844</v>
      </c>
      <c r="BN94" s="70" t="s">
        <v>3844</v>
      </c>
      <c r="BO94" s="70" t="s">
        <v>3844</v>
      </c>
      <c r="BP94" s="70" t="s">
        <v>3844</v>
      </c>
      <c r="BQ94" s="70" t="s">
        <v>3844</v>
      </c>
      <c r="BR94" s="70" t="s">
        <v>3844</v>
      </c>
    </row>
    <row r="95" spans="1:70" ht="21">
      <c r="A95" s="69" t="s">
        <v>3833</v>
      </c>
      <c r="B95" s="70" t="s">
        <v>3834</v>
      </c>
      <c r="C95" s="70">
        <v>10386</v>
      </c>
      <c r="D95" s="70">
        <v>9808</v>
      </c>
      <c r="E95" s="70">
        <v>10100</v>
      </c>
      <c r="F95" s="70" t="s">
        <v>3836</v>
      </c>
      <c r="G95" s="70" t="s">
        <v>3951</v>
      </c>
      <c r="H95" s="71">
        <v>45845</v>
      </c>
      <c r="I95" s="71">
        <v>45845</v>
      </c>
      <c r="J95" s="71">
        <v>45847</v>
      </c>
      <c r="K95" s="71">
        <v>45847</v>
      </c>
      <c r="L95" s="70" t="s">
        <v>3869</v>
      </c>
      <c r="M95" s="71">
        <v>45847</v>
      </c>
      <c r="N95" s="71">
        <v>45857</v>
      </c>
      <c r="O95" s="75">
        <v>45856.43849537037</v>
      </c>
      <c r="P95" s="71">
        <v>45867</v>
      </c>
      <c r="Q95" s="70" t="s">
        <v>3835</v>
      </c>
      <c r="R95" s="70" t="s">
        <v>3835</v>
      </c>
      <c r="S95" s="71">
        <v>45846</v>
      </c>
      <c r="T95" s="70" t="s">
        <v>3838</v>
      </c>
      <c r="U95" s="70" t="s">
        <v>3839</v>
      </c>
      <c r="V95" s="70">
        <v>2025</v>
      </c>
      <c r="W95" s="70" t="s">
        <v>3840</v>
      </c>
      <c r="X95" s="70">
        <v>1</v>
      </c>
      <c r="Y95" s="70" t="s">
        <v>10</v>
      </c>
      <c r="Z95" s="70" t="s">
        <v>55</v>
      </c>
      <c r="AA95" s="70" t="s">
        <v>3835</v>
      </c>
      <c r="AB95" s="70" t="s">
        <v>58</v>
      </c>
      <c r="AC95" s="70" t="s">
        <v>3835</v>
      </c>
      <c r="AD95" s="70" t="s">
        <v>3851</v>
      </c>
      <c r="AE95" s="70">
        <v>21060</v>
      </c>
      <c r="AF95" s="70" t="s">
        <v>67</v>
      </c>
      <c r="AG95" s="70" t="s">
        <v>67</v>
      </c>
      <c r="AH95" s="70" t="s">
        <v>74</v>
      </c>
      <c r="AI95" s="70">
        <v>246</v>
      </c>
      <c r="AJ95" s="70">
        <v>0</v>
      </c>
      <c r="AK95" s="70">
        <v>0</v>
      </c>
      <c r="AL95" s="73" t="s">
        <v>2751</v>
      </c>
      <c r="AM95" s="73" t="s">
        <v>2752</v>
      </c>
      <c r="AN95" s="76">
        <v>55032000</v>
      </c>
      <c r="AO95" s="73" t="s">
        <v>3952</v>
      </c>
      <c r="AP95" s="73" t="s">
        <v>3953</v>
      </c>
      <c r="AQ95" s="73" t="s">
        <v>3954</v>
      </c>
      <c r="AR95" s="70" t="s">
        <v>459</v>
      </c>
      <c r="AS95" s="70" t="s">
        <v>3842</v>
      </c>
      <c r="AT95" s="70" t="s">
        <v>21</v>
      </c>
      <c r="AU95" s="70" t="s">
        <v>560</v>
      </c>
      <c r="AV95" s="70" t="s">
        <v>3852</v>
      </c>
      <c r="AW95" s="70" t="s">
        <v>3844</v>
      </c>
      <c r="AX95" s="70" t="s">
        <v>3844</v>
      </c>
      <c r="AY95" s="70" t="s">
        <v>3835</v>
      </c>
      <c r="AZ95" s="70" t="s">
        <v>3835</v>
      </c>
      <c r="BA95" s="73" t="s">
        <v>3835</v>
      </c>
      <c r="BB95" s="73" t="s">
        <v>3835</v>
      </c>
      <c r="BC95" s="73" t="s">
        <v>3844</v>
      </c>
      <c r="BD95" s="73" t="s">
        <v>3835</v>
      </c>
      <c r="BE95" s="73" t="s">
        <v>3844</v>
      </c>
      <c r="BF95" s="73" t="s">
        <v>3835</v>
      </c>
      <c r="BG95" s="73" t="s">
        <v>3835</v>
      </c>
      <c r="BH95" s="73" t="s">
        <v>3849</v>
      </c>
      <c r="BI95" s="73" t="s">
        <v>3835</v>
      </c>
      <c r="BJ95" s="73" t="s">
        <v>3835</v>
      </c>
      <c r="BK95" s="73" t="s">
        <v>3835</v>
      </c>
      <c r="BL95" s="73" t="s">
        <v>3846</v>
      </c>
      <c r="BM95" s="70" t="s">
        <v>3844</v>
      </c>
      <c r="BN95" s="70" t="s">
        <v>3844</v>
      </c>
      <c r="BO95" s="70" t="s">
        <v>3844</v>
      </c>
      <c r="BP95" s="70" t="s">
        <v>3847</v>
      </c>
      <c r="BQ95" s="70" t="s">
        <v>3844</v>
      </c>
      <c r="BR95" s="70" t="s">
        <v>3844</v>
      </c>
    </row>
    <row r="96" spans="1:70" ht="21">
      <c r="A96" s="69" t="s">
        <v>3833</v>
      </c>
      <c r="B96" s="70" t="s">
        <v>3834</v>
      </c>
      <c r="C96" s="70">
        <v>10384</v>
      </c>
      <c r="D96" s="70">
        <v>9807</v>
      </c>
      <c r="E96" s="70">
        <v>10098</v>
      </c>
      <c r="F96" s="70" t="s">
        <v>3836</v>
      </c>
      <c r="G96" s="70" t="s">
        <v>3951</v>
      </c>
      <c r="H96" s="71">
        <v>45845</v>
      </c>
      <c r="I96" s="71">
        <v>45845</v>
      </c>
      <c r="J96" s="71">
        <v>45847</v>
      </c>
      <c r="K96" s="71">
        <v>45847</v>
      </c>
      <c r="L96" s="70" t="s">
        <v>3869</v>
      </c>
      <c r="M96" s="71">
        <v>45847</v>
      </c>
      <c r="N96" s="71">
        <v>45857</v>
      </c>
      <c r="O96" s="75">
        <v>45856.429768518516</v>
      </c>
      <c r="P96" s="71">
        <v>45867</v>
      </c>
      <c r="Q96" s="70" t="s">
        <v>3835</v>
      </c>
      <c r="R96" s="70" t="s">
        <v>3835</v>
      </c>
      <c r="S96" s="71">
        <v>45846</v>
      </c>
      <c r="T96" s="70" t="s">
        <v>3838</v>
      </c>
      <c r="U96" s="70" t="s">
        <v>3839</v>
      </c>
      <c r="V96" s="70">
        <v>2025</v>
      </c>
      <c r="W96" s="70" t="s">
        <v>3840</v>
      </c>
      <c r="X96" s="70">
        <v>1</v>
      </c>
      <c r="Y96" s="70" t="s">
        <v>10</v>
      </c>
      <c r="Z96" s="70" t="s">
        <v>55</v>
      </c>
      <c r="AA96" s="70" t="s">
        <v>3835</v>
      </c>
      <c r="AB96" s="70" t="s">
        <v>58</v>
      </c>
      <c r="AC96" s="70" t="s">
        <v>3835</v>
      </c>
      <c r="AD96" s="70" t="s">
        <v>3851</v>
      </c>
      <c r="AE96" s="70">
        <v>21060</v>
      </c>
      <c r="AF96" s="70" t="s">
        <v>67</v>
      </c>
      <c r="AG96" s="70" t="s">
        <v>67</v>
      </c>
      <c r="AH96" s="70" t="s">
        <v>74</v>
      </c>
      <c r="AI96" s="70">
        <v>246</v>
      </c>
      <c r="AJ96" s="70">
        <v>0</v>
      </c>
      <c r="AK96" s="70">
        <v>0</v>
      </c>
      <c r="AL96" s="73" t="s">
        <v>2626</v>
      </c>
      <c r="AM96" s="73" t="s">
        <v>2627</v>
      </c>
      <c r="AN96" s="76">
        <v>53746000</v>
      </c>
      <c r="AO96" s="73" t="s">
        <v>3952</v>
      </c>
      <c r="AP96" s="73" t="s">
        <v>3953</v>
      </c>
      <c r="AQ96" s="73" t="s">
        <v>3954</v>
      </c>
      <c r="AR96" s="70" t="s">
        <v>458</v>
      </c>
      <c r="AS96" s="70" t="s">
        <v>3842</v>
      </c>
      <c r="AT96" s="70" t="s">
        <v>21</v>
      </c>
      <c r="AU96" s="70" t="s">
        <v>247</v>
      </c>
      <c r="AV96" s="70" t="s">
        <v>3843</v>
      </c>
      <c r="AW96" s="70" t="s">
        <v>3844</v>
      </c>
      <c r="AX96" s="70" t="s">
        <v>3844</v>
      </c>
      <c r="AY96" s="70" t="s">
        <v>3835</v>
      </c>
      <c r="AZ96" s="70" t="s">
        <v>3835</v>
      </c>
      <c r="BA96" s="73" t="s">
        <v>3835</v>
      </c>
      <c r="BB96" s="73" t="s">
        <v>3835</v>
      </c>
      <c r="BC96" s="73" t="s">
        <v>3844</v>
      </c>
      <c r="BD96" s="73" t="s">
        <v>3835</v>
      </c>
      <c r="BE96" s="73" t="s">
        <v>3844</v>
      </c>
      <c r="BF96" s="73" t="s">
        <v>3835</v>
      </c>
      <c r="BG96" s="73" t="s">
        <v>3835</v>
      </c>
      <c r="BH96" s="73" t="s">
        <v>3853</v>
      </c>
      <c r="BI96" s="73" t="s">
        <v>3960</v>
      </c>
      <c r="BJ96" s="74">
        <v>33948</v>
      </c>
      <c r="BK96" s="73" t="s">
        <v>3835</v>
      </c>
      <c r="BL96" s="73" t="s">
        <v>3846</v>
      </c>
      <c r="BM96" s="70" t="s">
        <v>3844</v>
      </c>
      <c r="BN96" s="70" t="s">
        <v>3844</v>
      </c>
      <c r="BO96" s="70" t="s">
        <v>3844</v>
      </c>
      <c r="BP96" s="70" t="s">
        <v>3847</v>
      </c>
      <c r="BQ96" s="70" t="s">
        <v>3844</v>
      </c>
      <c r="BR96" s="70" t="s">
        <v>3844</v>
      </c>
    </row>
    <row r="97" spans="1:70" ht="21">
      <c r="A97" s="69" t="s">
        <v>3833</v>
      </c>
      <c r="B97" s="70" t="s">
        <v>3834</v>
      </c>
      <c r="C97" s="70">
        <v>10383</v>
      </c>
      <c r="D97" s="70">
        <v>9805</v>
      </c>
      <c r="E97" s="70">
        <v>10097</v>
      </c>
      <c r="F97" s="70" t="s">
        <v>3836</v>
      </c>
      <c r="G97" s="70" t="s">
        <v>3951</v>
      </c>
      <c r="H97" s="71">
        <v>45845</v>
      </c>
      <c r="I97" s="71">
        <v>45845</v>
      </c>
      <c r="J97" s="71">
        <v>45847</v>
      </c>
      <c r="K97" s="71">
        <v>45847</v>
      </c>
      <c r="L97" s="70" t="s">
        <v>3869</v>
      </c>
      <c r="M97" s="71">
        <v>45847</v>
      </c>
      <c r="N97" s="71">
        <v>45857</v>
      </c>
      <c r="O97" s="75">
        <v>45856.43414351852</v>
      </c>
      <c r="P97" s="71">
        <v>45867</v>
      </c>
      <c r="Q97" s="70" t="s">
        <v>3835</v>
      </c>
      <c r="R97" s="70" t="s">
        <v>3835</v>
      </c>
      <c r="S97" s="71">
        <v>45846</v>
      </c>
      <c r="T97" s="70" t="s">
        <v>3838</v>
      </c>
      <c r="U97" s="70" t="s">
        <v>3839</v>
      </c>
      <c r="V97" s="70">
        <v>2025</v>
      </c>
      <c r="W97" s="70" t="s">
        <v>3840</v>
      </c>
      <c r="X97" s="70">
        <v>1</v>
      </c>
      <c r="Y97" s="70" t="s">
        <v>10</v>
      </c>
      <c r="Z97" s="70" t="s">
        <v>55</v>
      </c>
      <c r="AA97" s="70" t="s">
        <v>3835</v>
      </c>
      <c r="AB97" s="70" t="s">
        <v>58</v>
      </c>
      <c r="AC97" s="70" t="s">
        <v>3835</v>
      </c>
      <c r="AD97" s="70" t="s">
        <v>3851</v>
      </c>
      <c r="AE97" s="70">
        <v>21060</v>
      </c>
      <c r="AF97" s="70" t="s">
        <v>67</v>
      </c>
      <c r="AG97" s="70" t="s">
        <v>67</v>
      </c>
      <c r="AH97" s="70" t="s">
        <v>74</v>
      </c>
      <c r="AI97" s="70">
        <v>246</v>
      </c>
      <c r="AJ97" s="70">
        <v>0</v>
      </c>
      <c r="AK97" s="70">
        <v>0</v>
      </c>
      <c r="AL97" s="73" t="s">
        <v>2678</v>
      </c>
      <c r="AM97" s="73" t="s">
        <v>2679</v>
      </c>
      <c r="AN97" s="76">
        <v>53746000</v>
      </c>
      <c r="AO97" s="73" t="s">
        <v>3952</v>
      </c>
      <c r="AP97" s="73" t="s">
        <v>3953</v>
      </c>
      <c r="AQ97" s="73" t="s">
        <v>3954</v>
      </c>
      <c r="AR97" s="70" t="s">
        <v>457</v>
      </c>
      <c r="AS97" s="70" t="s">
        <v>3842</v>
      </c>
      <c r="AT97" s="70" t="s">
        <v>21</v>
      </c>
      <c r="AU97" s="70" t="s">
        <v>560</v>
      </c>
      <c r="AV97" s="70" t="s">
        <v>3852</v>
      </c>
      <c r="AW97" s="70" t="s">
        <v>3844</v>
      </c>
      <c r="AX97" s="70" t="s">
        <v>3844</v>
      </c>
      <c r="AY97" s="70" t="s">
        <v>3835</v>
      </c>
      <c r="AZ97" s="70" t="s">
        <v>3835</v>
      </c>
      <c r="BA97" s="73" t="s">
        <v>3835</v>
      </c>
      <c r="BB97" s="73" t="s">
        <v>3835</v>
      </c>
      <c r="BC97" s="73" t="s">
        <v>3844</v>
      </c>
      <c r="BD97" s="73" t="s">
        <v>3835</v>
      </c>
      <c r="BE97" s="73" t="s">
        <v>3844</v>
      </c>
      <c r="BF97" s="73" t="s">
        <v>3835</v>
      </c>
      <c r="BG97" s="73" t="s">
        <v>3835</v>
      </c>
      <c r="BH97" s="73" t="s">
        <v>3853</v>
      </c>
      <c r="BI97" s="73" t="s">
        <v>3961</v>
      </c>
      <c r="BJ97" s="74">
        <v>32452</v>
      </c>
      <c r="BK97" s="73" t="s">
        <v>3835</v>
      </c>
      <c r="BL97" s="73" t="s">
        <v>3846</v>
      </c>
      <c r="BM97" s="70" t="s">
        <v>3844</v>
      </c>
      <c r="BN97" s="70" t="s">
        <v>3844</v>
      </c>
      <c r="BO97" s="70" t="s">
        <v>3844</v>
      </c>
      <c r="BP97" s="70" t="s">
        <v>3847</v>
      </c>
      <c r="BQ97" s="70" t="s">
        <v>3844</v>
      </c>
      <c r="BR97" s="70" t="s">
        <v>3844</v>
      </c>
    </row>
    <row r="98" spans="1:70" ht="21">
      <c r="A98" s="69" t="s">
        <v>3833</v>
      </c>
      <c r="B98" s="70" t="s">
        <v>3834</v>
      </c>
      <c r="C98" s="70">
        <v>10382</v>
      </c>
      <c r="D98" s="70">
        <v>9804</v>
      </c>
      <c r="E98" s="70">
        <v>10096</v>
      </c>
      <c r="F98" s="70" t="s">
        <v>3836</v>
      </c>
      <c r="G98" s="70" t="s">
        <v>3951</v>
      </c>
      <c r="H98" s="71">
        <v>45845</v>
      </c>
      <c r="I98" s="71">
        <v>45845</v>
      </c>
      <c r="J98" s="71">
        <v>45847</v>
      </c>
      <c r="K98" s="71">
        <v>45847</v>
      </c>
      <c r="L98" s="70" t="s">
        <v>3869</v>
      </c>
      <c r="M98" s="71">
        <v>45847</v>
      </c>
      <c r="N98" s="71">
        <v>45857</v>
      </c>
      <c r="O98" s="75">
        <v>45856.432118055556</v>
      </c>
      <c r="P98" s="71">
        <v>45867</v>
      </c>
      <c r="Q98" s="70" t="s">
        <v>3835</v>
      </c>
      <c r="R98" s="70" t="s">
        <v>3835</v>
      </c>
      <c r="S98" s="71">
        <v>45846</v>
      </c>
      <c r="T98" s="70" t="s">
        <v>3838</v>
      </c>
      <c r="U98" s="70" t="s">
        <v>3839</v>
      </c>
      <c r="V98" s="70">
        <v>2025</v>
      </c>
      <c r="W98" s="70" t="s">
        <v>3840</v>
      </c>
      <c r="X98" s="70">
        <v>1</v>
      </c>
      <c r="Y98" s="70" t="s">
        <v>10</v>
      </c>
      <c r="Z98" s="70" t="s">
        <v>55</v>
      </c>
      <c r="AA98" s="70" t="s">
        <v>3835</v>
      </c>
      <c r="AB98" s="70" t="s">
        <v>58</v>
      </c>
      <c r="AC98" s="70" t="s">
        <v>3835</v>
      </c>
      <c r="AD98" s="70" t="s">
        <v>3851</v>
      </c>
      <c r="AE98" s="70">
        <v>21060</v>
      </c>
      <c r="AF98" s="70" t="s">
        <v>67</v>
      </c>
      <c r="AG98" s="70" t="s">
        <v>67</v>
      </c>
      <c r="AH98" s="70" t="s">
        <v>74</v>
      </c>
      <c r="AI98" s="70">
        <v>246</v>
      </c>
      <c r="AJ98" s="70">
        <v>0</v>
      </c>
      <c r="AK98" s="70">
        <v>0</v>
      </c>
      <c r="AL98" s="73" t="s">
        <v>2661</v>
      </c>
      <c r="AM98" s="73" t="s">
        <v>2662</v>
      </c>
      <c r="AN98" s="76">
        <v>53746000</v>
      </c>
      <c r="AO98" s="73" t="s">
        <v>3952</v>
      </c>
      <c r="AP98" s="73" t="s">
        <v>3953</v>
      </c>
      <c r="AQ98" s="73" t="s">
        <v>3954</v>
      </c>
      <c r="AR98" s="70" t="s">
        <v>455</v>
      </c>
      <c r="AS98" s="70" t="s">
        <v>3842</v>
      </c>
      <c r="AT98" s="70" t="s">
        <v>21</v>
      </c>
      <c r="AU98" s="70" t="s">
        <v>247</v>
      </c>
      <c r="AV98" s="70" t="s">
        <v>3843</v>
      </c>
      <c r="AW98" s="70" t="s">
        <v>3844</v>
      </c>
      <c r="AX98" s="70" t="s">
        <v>3844</v>
      </c>
      <c r="AY98" s="70" t="s">
        <v>3835</v>
      </c>
      <c r="AZ98" s="70" t="s">
        <v>3835</v>
      </c>
      <c r="BA98" s="73" t="s">
        <v>3835</v>
      </c>
      <c r="BB98" s="73" t="s">
        <v>3835</v>
      </c>
      <c r="BC98" s="73" t="s">
        <v>3844</v>
      </c>
      <c r="BD98" s="73" t="s">
        <v>3835</v>
      </c>
      <c r="BE98" s="73" t="s">
        <v>3844</v>
      </c>
      <c r="BF98" s="73" t="s">
        <v>3835</v>
      </c>
      <c r="BG98" s="73" t="s">
        <v>3835</v>
      </c>
      <c r="BH98" s="73" t="s">
        <v>3873</v>
      </c>
      <c r="BI98" s="73" t="s">
        <v>3962</v>
      </c>
      <c r="BJ98" s="74">
        <v>26446</v>
      </c>
      <c r="BK98" s="73" t="s">
        <v>3835</v>
      </c>
      <c r="BL98" s="73" t="s">
        <v>3846</v>
      </c>
      <c r="BM98" s="70" t="s">
        <v>3844</v>
      </c>
      <c r="BN98" s="70" t="s">
        <v>3844</v>
      </c>
      <c r="BO98" s="70" t="s">
        <v>3844</v>
      </c>
      <c r="BP98" s="70" t="s">
        <v>3847</v>
      </c>
      <c r="BQ98" s="70" t="s">
        <v>3844</v>
      </c>
      <c r="BR98" s="70" t="s">
        <v>3844</v>
      </c>
    </row>
    <row r="99" spans="1:70" ht="21">
      <c r="A99" s="69" t="s">
        <v>3833</v>
      </c>
      <c r="B99" s="70" t="s">
        <v>3834</v>
      </c>
      <c r="C99" s="70">
        <v>10381</v>
      </c>
      <c r="D99" s="70">
        <v>9802</v>
      </c>
      <c r="E99" s="70">
        <v>10095</v>
      </c>
      <c r="F99" s="70" t="s">
        <v>3836</v>
      </c>
      <c r="G99" s="70" t="s">
        <v>3951</v>
      </c>
      <c r="H99" s="71">
        <v>45845</v>
      </c>
      <c r="I99" s="71">
        <v>45845</v>
      </c>
      <c r="J99" s="71">
        <v>45847</v>
      </c>
      <c r="K99" s="71">
        <v>45847</v>
      </c>
      <c r="L99" s="70" t="s">
        <v>3869</v>
      </c>
      <c r="M99" s="71">
        <v>45847</v>
      </c>
      <c r="N99" s="71">
        <v>45857</v>
      </c>
      <c r="O99" s="75">
        <v>45856.436307870368</v>
      </c>
      <c r="P99" s="71">
        <v>45867</v>
      </c>
      <c r="Q99" s="70" t="s">
        <v>3835</v>
      </c>
      <c r="R99" s="70" t="s">
        <v>3835</v>
      </c>
      <c r="S99" s="71">
        <v>45846</v>
      </c>
      <c r="T99" s="70" t="s">
        <v>3838</v>
      </c>
      <c r="U99" s="70" t="s">
        <v>3839</v>
      </c>
      <c r="V99" s="70">
        <v>2025</v>
      </c>
      <c r="W99" s="70" t="s">
        <v>3840</v>
      </c>
      <c r="X99" s="70">
        <v>1</v>
      </c>
      <c r="Y99" s="70" t="s">
        <v>10</v>
      </c>
      <c r="Z99" s="70" t="s">
        <v>55</v>
      </c>
      <c r="AA99" s="70" t="s">
        <v>3835</v>
      </c>
      <c r="AB99" s="70" t="s">
        <v>58</v>
      </c>
      <c r="AC99" s="70" t="s">
        <v>3835</v>
      </c>
      <c r="AD99" s="70" t="s">
        <v>3851</v>
      </c>
      <c r="AE99" s="70">
        <v>21060</v>
      </c>
      <c r="AF99" s="70" t="s">
        <v>67</v>
      </c>
      <c r="AG99" s="70" t="s">
        <v>67</v>
      </c>
      <c r="AH99" s="70" t="s">
        <v>74</v>
      </c>
      <c r="AI99" s="70">
        <v>246</v>
      </c>
      <c r="AJ99" s="70">
        <v>0</v>
      </c>
      <c r="AK99" s="70">
        <v>0</v>
      </c>
      <c r="AL99" s="73" t="s">
        <v>2713</v>
      </c>
      <c r="AM99" s="73" t="s">
        <v>2714</v>
      </c>
      <c r="AN99" s="76">
        <v>52460000</v>
      </c>
      <c r="AO99" s="73" t="s">
        <v>3952</v>
      </c>
      <c r="AP99" s="73" t="s">
        <v>3953</v>
      </c>
      <c r="AQ99" s="73" t="s">
        <v>3954</v>
      </c>
      <c r="AR99" s="70" t="s">
        <v>454</v>
      </c>
      <c r="AS99" s="70" t="s">
        <v>3842</v>
      </c>
      <c r="AT99" s="70" t="s">
        <v>21</v>
      </c>
      <c r="AU99" s="70" t="s">
        <v>560</v>
      </c>
      <c r="AV99" s="70" t="s">
        <v>3852</v>
      </c>
      <c r="AW99" s="70" t="s">
        <v>3844</v>
      </c>
      <c r="AX99" s="70" t="s">
        <v>3844</v>
      </c>
      <c r="AY99" s="70" t="s">
        <v>3835</v>
      </c>
      <c r="AZ99" s="70" t="s">
        <v>3835</v>
      </c>
      <c r="BA99" s="73" t="s">
        <v>3835</v>
      </c>
      <c r="BB99" s="73" t="s">
        <v>3835</v>
      </c>
      <c r="BC99" s="73" t="s">
        <v>3844</v>
      </c>
      <c r="BD99" s="73" t="s">
        <v>3835</v>
      </c>
      <c r="BE99" s="73" t="s">
        <v>3844</v>
      </c>
      <c r="BF99" s="73" t="s">
        <v>3835</v>
      </c>
      <c r="BG99" s="73" t="s">
        <v>3835</v>
      </c>
      <c r="BH99" s="73" t="s">
        <v>3845</v>
      </c>
      <c r="BI99" s="73" t="s">
        <v>3963</v>
      </c>
      <c r="BJ99" s="73" t="s">
        <v>3964</v>
      </c>
      <c r="BK99" s="73" t="s">
        <v>3965</v>
      </c>
      <c r="BL99" s="73" t="s">
        <v>3846</v>
      </c>
      <c r="BM99" s="70" t="s">
        <v>3844</v>
      </c>
      <c r="BN99" s="70" t="s">
        <v>3844</v>
      </c>
      <c r="BO99" s="70" t="s">
        <v>3844</v>
      </c>
      <c r="BP99" s="70" t="s">
        <v>3847</v>
      </c>
      <c r="BQ99" s="70" t="s">
        <v>3844</v>
      </c>
      <c r="BR99" s="70" t="s">
        <v>3844</v>
      </c>
    </row>
    <row r="100" spans="1:70" ht="21">
      <c r="A100" s="69" t="s">
        <v>3833</v>
      </c>
      <c r="B100" s="70" t="s">
        <v>3834</v>
      </c>
      <c r="C100" s="70">
        <v>10380</v>
      </c>
      <c r="D100" s="70">
        <v>9800</v>
      </c>
      <c r="E100" s="70">
        <v>10094</v>
      </c>
      <c r="F100" s="70" t="s">
        <v>3836</v>
      </c>
      <c r="G100" s="70" t="s">
        <v>3951</v>
      </c>
      <c r="H100" s="71">
        <v>45845</v>
      </c>
      <c r="I100" s="71">
        <v>45845</v>
      </c>
      <c r="J100" s="71">
        <v>45847</v>
      </c>
      <c r="K100" s="71">
        <v>45847</v>
      </c>
      <c r="L100" s="70" t="s">
        <v>3869</v>
      </c>
      <c r="M100" s="71">
        <v>45847</v>
      </c>
      <c r="N100" s="71">
        <v>45857</v>
      </c>
      <c r="O100" s="75">
        <v>45856.442349537036</v>
      </c>
      <c r="P100" s="71">
        <v>45867</v>
      </c>
      <c r="Q100" s="70" t="s">
        <v>3835</v>
      </c>
      <c r="R100" s="70" t="s">
        <v>3835</v>
      </c>
      <c r="S100" s="71">
        <v>45846</v>
      </c>
      <c r="T100" s="70" t="s">
        <v>3838</v>
      </c>
      <c r="U100" s="70" t="s">
        <v>3839</v>
      </c>
      <c r="V100" s="70">
        <v>2025</v>
      </c>
      <c r="W100" s="70" t="s">
        <v>3840</v>
      </c>
      <c r="X100" s="70">
        <v>1</v>
      </c>
      <c r="Y100" s="70" t="s">
        <v>10</v>
      </c>
      <c r="Z100" s="70" t="s">
        <v>55</v>
      </c>
      <c r="AA100" s="70" t="s">
        <v>3835</v>
      </c>
      <c r="AB100" s="70" t="s">
        <v>58</v>
      </c>
      <c r="AC100" s="70" t="s">
        <v>3835</v>
      </c>
      <c r="AD100" s="70" t="s">
        <v>3851</v>
      </c>
      <c r="AE100" s="70">
        <v>21060</v>
      </c>
      <c r="AF100" s="70" t="s">
        <v>67</v>
      </c>
      <c r="AG100" s="70" t="s">
        <v>67</v>
      </c>
      <c r="AH100" s="70" t="s">
        <v>74</v>
      </c>
      <c r="AI100" s="70">
        <v>246</v>
      </c>
      <c r="AJ100" s="70">
        <v>0</v>
      </c>
      <c r="AK100" s="70">
        <v>0</v>
      </c>
      <c r="AL100" s="73" t="s">
        <v>2764</v>
      </c>
      <c r="AM100" s="73" t="s">
        <v>2765</v>
      </c>
      <c r="AN100" s="76">
        <v>55032000</v>
      </c>
      <c r="AO100" s="73" t="s">
        <v>3952</v>
      </c>
      <c r="AP100" s="73" t="s">
        <v>3953</v>
      </c>
      <c r="AQ100" s="73" t="s">
        <v>3954</v>
      </c>
      <c r="AR100" s="70" t="s">
        <v>453</v>
      </c>
      <c r="AS100" s="70" t="s">
        <v>3842</v>
      </c>
      <c r="AT100" s="70" t="s">
        <v>21</v>
      </c>
      <c r="AU100" s="70" t="s">
        <v>247</v>
      </c>
      <c r="AV100" s="70" t="s">
        <v>3843</v>
      </c>
      <c r="AW100" s="70" t="s">
        <v>3844</v>
      </c>
      <c r="AX100" s="70" t="s">
        <v>3844</v>
      </c>
      <c r="AY100" s="70" t="s">
        <v>3835</v>
      </c>
      <c r="AZ100" s="70" t="s">
        <v>3835</v>
      </c>
      <c r="BA100" s="73" t="s">
        <v>3835</v>
      </c>
      <c r="BB100" s="73" t="s">
        <v>3835</v>
      </c>
      <c r="BC100" s="73" t="s">
        <v>3844</v>
      </c>
      <c r="BD100" s="73" t="s">
        <v>3835</v>
      </c>
      <c r="BE100" s="73" t="s">
        <v>3844</v>
      </c>
      <c r="BF100" s="73" t="s">
        <v>3835</v>
      </c>
      <c r="BG100" s="73" t="s">
        <v>3835</v>
      </c>
      <c r="BH100" s="73" t="s">
        <v>3853</v>
      </c>
      <c r="BI100" s="73" t="s">
        <v>3966</v>
      </c>
      <c r="BJ100" s="74">
        <v>28892</v>
      </c>
      <c r="BK100" s="73" t="s">
        <v>3835</v>
      </c>
      <c r="BL100" s="73" t="s">
        <v>3846</v>
      </c>
      <c r="BM100" s="70" t="s">
        <v>3844</v>
      </c>
      <c r="BN100" s="70" t="s">
        <v>3844</v>
      </c>
      <c r="BO100" s="70" t="s">
        <v>3844</v>
      </c>
      <c r="BP100" s="70" t="s">
        <v>3847</v>
      </c>
      <c r="BQ100" s="70" t="s">
        <v>3844</v>
      </c>
      <c r="BR100" s="70" t="s">
        <v>3844</v>
      </c>
    </row>
    <row r="101" spans="1:70" ht="231">
      <c r="A101" s="69" t="s">
        <v>3833</v>
      </c>
      <c r="B101" s="70" t="s">
        <v>3834</v>
      </c>
      <c r="C101" s="70">
        <v>10379</v>
      </c>
      <c r="D101" s="70">
        <v>9798</v>
      </c>
      <c r="E101" s="70">
        <v>10093</v>
      </c>
      <c r="F101" s="70" t="s">
        <v>3836</v>
      </c>
      <c r="G101" s="70" t="s">
        <v>3951</v>
      </c>
      <c r="H101" s="71">
        <v>45845</v>
      </c>
      <c r="I101" s="71">
        <v>45845</v>
      </c>
      <c r="J101" s="71">
        <v>45847</v>
      </c>
      <c r="K101" s="71">
        <v>45847</v>
      </c>
      <c r="L101" s="70" t="s">
        <v>3869</v>
      </c>
      <c r="M101" s="71">
        <v>45847</v>
      </c>
      <c r="N101" s="71">
        <v>45857</v>
      </c>
      <c r="O101" s="75">
        <v>45861.628449074073</v>
      </c>
      <c r="P101" s="71">
        <v>45867</v>
      </c>
      <c r="Q101" s="70" t="s">
        <v>3835</v>
      </c>
      <c r="R101" s="70" t="s">
        <v>3835</v>
      </c>
      <c r="S101" s="71">
        <v>45846</v>
      </c>
      <c r="T101" s="70" t="s">
        <v>3838</v>
      </c>
      <c r="U101" s="70" t="s">
        <v>3839</v>
      </c>
      <c r="V101" s="70">
        <v>2025</v>
      </c>
      <c r="W101" s="70" t="s">
        <v>3840</v>
      </c>
      <c r="X101" s="70">
        <v>11</v>
      </c>
      <c r="Y101" s="70" t="s">
        <v>145</v>
      </c>
      <c r="Z101" s="70" t="s">
        <v>149</v>
      </c>
      <c r="AA101" s="70" t="s">
        <v>3835</v>
      </c>
      <c r="AB101" s="70" t="s">
        <v>151</v>
      </c>
      <c r="AC101" s="70" t="s">
        <v>3835</v>
      </c>
      <c r="AD101" s="70" t="s">
        <v>3915</v>
      </c>
      <c r="AE101" s="70">
        <v>42784</v>
      </c>
      <c r="AF101" s="70" t="s">
        <v>156</v>
      </c>
      <c r="AG101" s="70" t="s">
        <v>158</v>
      </c>
      <c r="AH101" s="70" t="s">
        <v>160</v>
      </c>
      <c r="AI101" s="72">
        <v>2706</v>
      </c>
      <c r="AJ101" s="70">
        <v>0</v>
      </c>
      <c r="AK101" s="70">
        <v>0</v>
      </c>
      <c r="AL101" s="73" t="s">
        <v>3967</v>
      </c>
      <c r="AM101" s="73" t="s">
        <v>3968</v>
      </c>
      <c r="AN101" s="73" t="s">
        <v>3969</v>
      </c>
      <c r="AO101" s="73" t="s">
        <v>3952</v>
      </c>
      <c r="AP101" s="73" t="s">
        <v>3953</v>
      </c>
      <c r="AQ101" s="73" t="s">
        <v>3954</v>
      </c>
      <c r="AR101" s="70" t="s">
        <v>452</v>
      </c>
      <c r="AS101" s="70" t="s">
        <v>3842</v>
      </c>
      <c r="AT101" s="70" t="s">
        <v>16</v>
      </c>
      <c r="AU101" s="70" t="s">
        <v>560</v>
      </c>
      <c r="AV101" s="70" t="s">
        <v>3852</v>
      </c>
      <c r="AW101" s="70" t="s">
        <v>3844</v>
      </c>
      <c r="AX101" s="70" t="s">
        <v>3844</v>
      </c>
      <c r="AY101" s="70" t="s">
        <v>3835</v>
      </c>
      <c r="AZ101" s="70" t="s">
        <v>3835</v>
      </c>
      <c r="BA101" s="73" t="s">
        <v>3835</v>
      </c>
      <c r="BB101" s="73" t="s">
        <v>3835</v>
      </c>
      <c r="BC101" s="73" t="s">
        <v>3844</v>
      </c>
      <c r="BD101" s="73" t="s">
        <v>3835</v>
      </c>
      <c r="BE101" s="73" t="s">
        <v>3844</v>
      </c>
      <c r="BF101" s="73" t="s">
        <v>3835</v>
      </c>
      <c r="BG101" s="73" t="s">
        <v>3835</v>
      </c>
      <c r="BH101" s="73" t="s">
        <v>3845</v>
      </c>
      <c r="BI101" s="73" t="s">
        <v>3835</v>
      </c>
      <c r="BJ101" s="73" t="s">
        <v>3835</v>
      </c>
      <c r="BK101" s="73" t="s">
        <v>3835</v>
      </c>
      <c r="BL101" s="73" t="s">
        <v>3846</v>
      </c>
      <c r="BM101" s="70" t="s">
        <v>3844</v>
      </c>
      <c r="BN101" s="70" t="s">
        <v>3844</v>
      </c>
      <c r="BO101" s="70" t="s">
        <v>3844</v>
      </c>
      <c r="BP101" s="70" t="s">
        <v>3844</v>
      </c>
      <c r="BQ101" s="70" t="s">
        <v>3844</v>
      </c>
      <c r="BR101" s="70" t="s">
        <v>3844</v>
      </c>
    </row>
    <row r="102" spans="1:70" ht="409.6">
      <c r="A102" s="69" t="s">
        <v>3833</v>
      </c>
      <c r="B102" s="70" t="s">
        <v>3834</v>
      </c>
      <c r="C102" s="70">
        <v>10378</v>
      </c>
      <c r="D102" s="70">
        <v>9797</v>
      </c>
      <c r="E102" s="70">
        <v>10092</v>
      </c>
      <c r="F102" s="70" t="s">
        <v>3836</v>
      </c>
      <c r="G102" s="70" t="s">
        <v>3951</v>
      </c>
      <c r="H102" s="71">
        <v>45845</v>
      </c>
      <c r="I102" s="71">
        <v>45845</v>
      </c>
      <c r="J102" s="71">
        <v>45847</v>
      </c>
      <c r="K102" s="71">
        <v>45847</v>
      </c>
      <c r="L102" s="70" t="s">
        <v>3869</v>
      </c>
      <c r="M102" s="71">
        <v>45847</v>
      </c>
      <c r="N102" s="71">
        <v>45857</v>
      </c>
      <c r="O102" s="75">
        <v>45861.621550925927</v>
      </c>
      <c r="P102" s="71">
        <v>45867</v>
      </c>
      <c r="Q102" s="70" t="s">
        <v>3835</v>
      </c>
      <c r="R102" s="70" t="s">
        <v>3835</v>
      </c>
      <c r="S102" s="71">
        <v>45846</v>
      </c>
      <c r="T102" s="70" t="s">
        <v>3838</v>
      </c>
      <c r="U102" s="70" t="s">
        <v>3839</v>
      </c>
      <c r="V102" s="70">
        <v>2025</v>
      </c>
      <c r="W102" s="70" t="s">
        <v>3840</v>
      </c>
      <c r="X102" s="70">
        <v>50</v>
      </c>
      <c r="Y102" s="70" t="s">
        <v>145</v>
      </c>
      <c r="Z102" s="70" t="s">
        <v>149</v>
      </c>
      <c r="AA102" s="70" t="s">
        <v>3835</v>
      </c>
      <c r="AB102" s="70" t="s">
        <v>151</v>
      </c>
      <c r="AC102" s="70" t="s">
        <v>3835</v>
      </c>
      <c r="AD102" s="70" t="s">
        <v>3915</v>
      </c>
      <c r="AE102" s="70">
        <v>42784</v>
      </c>
      <c r="AF102" s="70" t="s">
        <v>156</v>
      </c>
      <c r="AG102" s="70" t="s">
        <v>158</v>
      </c>
      <c r="AH102" s="70" t="s">
        <v>160</v>
      </c>
      <c r="AI102" s="72">
        <v>12300</v>
      </c>
      <c r="AJ102" s="70">
        <v>0</v>
      </c>
      <c r="AK102" s="70">
        <v>0</v>
      </c>
      <c r="AL102" s="73" t="s">
        <v>3970</v>
      </c>
      <c r="AM102" s="73" t="s">
        <v>3971</v>
      </c>
      <c r="AN102" s="73" t="s">
        <v>3972</v>
      </c>
      <c r="AO102" s="73" t="s">
        <v>3952</v>
      </c>
      <c r="AP102" s="73" t="s">
        <v>3953</v>
      </c>
      <c r="AQ102" s="73" t="s">
        <v>3954</v>
      </c>
      <c r="AR102" s="70" t="s">
        <v>451</v>
      </c>
      <c r="AS102" s="70" t="s">
        <v>3842</v>
      </c>
      <c r="AT102" s="70" t="s">
        <v>16</v>
      </c>
      <c r="AU102" s="70" t="s">
        <v>247</v>
      </c>
      <c r="AV102" s="70" t="s">
        <v>3843</v>
      </c>
      <c r="AW102" s="70" t="s">
        <v>3844</v>
      </c>
      <c r="AX102" s="70" t="s">
        <v>3844</v>
      </c>
      <c r="AY102" s="70" t="s">
        <v>3835</v>
      </c>
      <c r="AZ102" s="70" t="s">
        <v>3835</v>
      </c>
      <c r="BA102" s="73" t="s">
        <v>3835</v>
      </c>
      <c r="BB102" s="73" t="s">
        <v>3835</v>
      </c>
      <c r="BC102" s="73" t="s">
        <v>3844</v>
      </c>
      <c r="BD102" s="73" t="s">
        <v>3835</v>
      </c>
      <c r="BE102" s="73" t="s">
        <v>3844</v>
      </c>
      <c r="BF102" s="73" t="s">
        <v>3835</v>
      </c>
      <c r="BG102" s="73" t="s">
        <v>3835</v>
      </c>
      <c r="BH102" s="73" t="s">
        <v>3845</v>
      </c>
      <c r="BI102" s="73" t="s">
        <v>3835</v>
      </c>
      <c r="BJ102" s="73" t="s">
        <v>3835</v>
      </c>
      <c r="BK102" s="73" t="s">
        <v>3835</v>
      </c>
      <c r="BL102" s="73" t="s">
        <v>3846</v>
      </c>
      <c r="BM102" s="70" t="s">
        <v>3844</v>
      </c>
      <c r="BN102" s="70" t="s">
        <v>3844</v>
      </c>
      <c r="BO102" s="70" t="s">
        <v>3844</v>
      </c>
      <c r="BP102" s="70" t="s">
        <v>3844</v>
      </c>
      <c r="BQ102" s="70" t="s">
        <v>3844</v>
      </c>
      <c r="BR102" s="70" t="s">
        <v>3844</v>
      </c>
    </row>
    <row r="103" spans="1:70" ht="409.6">
      <c r="A103" s="69" t="s">
        <v>3833</v>
      </c>
      <c r="B103" s="70" t="s">
        <v>3834</v>
      </c>
      <c r="C103" s="70">
        <v>10377</v>
      </c>
      <c r="D103" s="70">
        <v>9796</v>
      </c>
      <c r="E103" s="70">
        <v>10091</v>
      </c>
      <c r="F103" s="70" t="s">
        <v>3836</v>
      </c>
      <c r="G103" s="70" t="s">
        <v>3951</v>
      </c>
      <c r="H103" s="71">
        <v>45845</v>
      </c>
      <c r="I103" s="71">
        <v>45845</v>
      </c>
      <c r="J103" s="71">
        <v>45847</v>
      </c>
      <c r="K103" s="71">
        <v>45847</v>
      </c>
      <c r="L103" s="70" t="s">
        <v>3869</v>
      </c>
      <c r="M103" s="71">
        <v>45847</v>
      </c>
      <c r="N103" s="71">
        <v>45857</v>
      </c>
      <c r="O103" s="75">
        <v>45861.594629629632</v>
      </c>
      <c r="P103" s="71">
        <v>45867</v>
      </c>
      <c r="Q103" s="70" t="s">
        <v>3835</v>
      </c>
      <c r="R103" s="70" t="s">
        <v>3835</v>
      </c>
      <c r="S103" s="71">
        <v>45846</v>
      </c>
      <c r="T103" s="70" t="s">
        <v>3838</v>
      </c>
      <c r="U103" s="70" t="s">
        <v>3839</v>
      </c>
      <c r="V103" s="70">
        <v>2025</v>
      </c>
      <c r="W103" s="70" t="s">
        <v>3840</v>
      </c>
      <c r="X103" s="70">
        <v>45</v>
      </c>
      <c r="Y103" s="70" t="s">
        <v>145</v>
      </c>
      <c r="Z103" s="70" t="s">
        <v>149</v>
      </c>
      <c r="AA103" s="70" t="s">
        <v>3835</v>
      </c>
      <c r="AB103" s="70" t="s">
        <v>151</v>
      </c>
      <c r="AC103" s="70" t="s">
        <v>3835</v>
      </c>
      <c r="AD103" s="70" t="s">
        <v>3915</v>
      </c>
      <c r="AE103" s="70">
        <v>42784</v>
      </c>
      <c r="AF103" s="70" t="s">
        <v>156</v>
      </c>
      <c r="AG103" s="70" t="s">
        <v>158</v>
      </c>
      <c r="AH103" s="70" t="s">
        <v>3973</v>
      </c>
      <c r="AI103" s="72">
        <v>11070</v>
      </c>
      <c r="AJ103" s="70">
        <v>0</v>
      </c>
      <c r="AK103" s="70">
        <v>0</v>
      </c>
      <c r="AL103" s="73" t="s">
        <v>3974</v>
      </c>
      <c r="AM103" s="73" t="s">
        <v>3975</v>
      </c>
      <c r="AN103" s="73" t="s">
        <v>3976</v>
      </c>
      <c r="AO103" s="73" t="s">
        <v>3952</v>
      </c>
      <c r="AP103" s="73" t="s">
        <v>3953</v>
      </c>
      <c r="AQ103" s="73" t="s">
        <v>3954</v>
      </c>
      <c r="AR103" s="70" t="s">
        <v>450</v>
      </c>
      <c r="AS103" s="70" t="s">
        <v>3842</v>
      </c>
      <c r="AT103" s="70" t="s">
        <v>16</v>
      </c>
      <c r="AU103" s="70" t="s">
        <v>560</v>
      </c>
      <c r="AV103" s="70" t="s">
        <v>3852</v>
      </c>
      <c r="AW103" s="70" t="s">
        <v>3844</v>
      </c>
      <c r="AX103" s="70" t="s">
        <v>3844</v>
      </c>
      <c r="AY103" s="70" t="s">
        <v>3835</v>
      </c>
      <c r="AZ103" s="70" t="s">
        <v>3835</v>
      </c>
      <c r="BA103" s="73" t="s">
        <v>3835</v>
      </c>
      <c r="BB103" s="73" t="s">
        <v>3835</v>
      </c>
      <c r="BC103" s="73" t="s">
        <v>3844</v>
      </c>
      <c r="BD103" s="73" t="s">
        <v>3835</v>
      </c>
      <c r="BE103" s="73" t="s">
        <v>3844</v>
      </c>
      <c r="BF103" s="73" t="s">
        <v>3835</v>
      </c>
      <c r="BG103" s="73" t="s">
        <v>3835</v>
      </c>
      <c r="BH103" s="73" t="s">
        <v>3849</v>
      </c>
      <c r="BI103" s="73" t="s">
        <v>3835</v>
      </c>
      <c r="BJ103" s="73" t="s">
        <v>3835</v>
      </c>
      <c r="BK103" s="73" t="s">
        <v>3835</v>
      </c>
      <c r="BL103" s="73" t="s">
        <v>3846</v>
      </c>
      <c r="BM103" s="70" t="s">
        <v>3844</v>
      </c>
      <c r="BN103" s="70" t="s">
        <v>3844</v>
      </c>
      <c r="BO103" s="70" t="s">
        <v>3844</v>
      </c>
      <c r="BP103" s="70" t="s">
        <v>3844</v>
      </c>
      <c r="BQ103" s="70" t="s">
        <v>3844</v>
      </c>
      <c r="BR103" s="70" t="s">
        <v>3844</v>
      </c>
    </row>
    <row r="104" spans="1:70" ht="409.6">
      <c r="A104" s="69" t="s">
        <v>3833</v>
      </c>
      <c r="B104" s="70" t="s">
        <v>3834</v>
      </c>
      <c r="C104" s="70">
        <v>10374</v>
      </c>
      <c r="D104" s="70">
        <v>9795</v>
      </c>
      <c r="E104" s="70">
        <v>10089</v>
      </c>
      <c r="F104" s="70" t="s">
        <v>3836</v>
      </c>
      <c r="G104" s="70" t="s">
        <v>3951</v>
      </c>
      <c r="H104" s="71">
        <v>45845</v>
      </c>
      <c r="I104" s="71">
        <v>45825</v>
      </c>
      <c r="J104" s="71">
        <v>45847</v>
      </c>
      <c r="K104" s="71">
        <v>45847</v>
      </c>
      <c r="L104" s="70" t="s">
        <v>3869</v>
      </c>
      <c r="M104" s="71">
        <v>45847</v>
      </c>
      <c r="N104" s="71">
        <v>45857</v>
      </c>
      <c r="O104" s="75">
        <v>45862.582800925928</v>
      </c>
      <c r="P104" s="71">
        <v>45867</v>
      </c>
      <c r="Q104" s="70" t="s">
        <v>3835</v>
      </c>
      <c r="R104" s="70" t="s">
        <v>3835</v>
      </c>
      <c r="S104" s="71">
        <v>45846</v>
      </c>
      <c r="T104" s="70" t="s">
        <v>3838</v>
      </c>
      <c r="U104" s="70" t="s">
        <v>3839</v>
      </c>
      <c r="V104" s="70">
        <v>2025</v>
      </c>
      <c r="W104" s="70" t="s">
        <v>3840</v>
      </c>
      <c r="X104" s="70">
        <v>20</v>
      </c>
      <c r="Y104" s="70" t="s">
        <v>13</v>
      </c>
      <c r="Z104" s="70" t="s">
        <v>23</v>
      </c>
      <c r="AA104" s="70" t="s">
        <v>3835</v>
      </c>
      <c r="AB104" s="70" t="s">
        <v>29</v>
      </c>
      <c r="AC104" s="70" t="s">
        <v>3835</v>
      </c>
      <c r="AD104" s="70" t="s">
        <v>3901</v>
      </c>
      <c r="AE104" s="70">
        <v>21030</v>
      </c>
      <c r="AF104" s="70" t="s">
        <v>40</v>
      </c>
      <c r="AG104" s="70" t="s">
        <v>44</v>
      </c>
      <c r="AH104" s="70" t="s">
        <v>48</v>
      </c>
      <c r="AI104" s="72">
        <v>4920</v>
      </c>
      <c r="AJ104" s="70">
        <v>0</v>
      </c>
      <c r="AK104" s="70">
        <v>0</v>
      </c>
      <c r="AL104" s="73" t="s">
        <v>3977</v>
      </c>
      <c r="AM104" s="73" t="s">
        <v>3978</v>
      </c>
      <c r="AN104" s="73" t="s">
        <v>3979</v>
      </c>
      <c r="AO104" s="73" t="s">
        <v>3952</v>
      </c>
      <c r="AP104" s="73" t="s">
        <v>3953</v>
      </c>
      <c r="AQ104" s="73" t="s">
        <v>3954</v>
      </c>
      <c r="AR104" s="70" t="s">
        <v>448</v>
      </c>
      <c r="AS104" s="70" t="s">
        <v>3842</v>
      </c>
      <c r="AT104" s="70" t="s">
        <v>16</v>
      </c>
      <c r="AU104" s="70" t="s">
        <v>247</v>
      </c>
      <c r="AV104" s="70" t="s">
        <v>3843</v>
      </c>
      <c r="AW104" s="70" t="s">
        <v>3844</v>
      </c>
      <c r="AX104" s="70" t="s">
        <v>3844</v>
      </c>
      <c r="AY104" s="70" t="s">
        <v>3835</v>
      </c>
      <c r="AZ104" s="70" t="s">
        <v>3835</v>
      </c>
      <c r="BA104" s="73" t="s">
        <v>3835</v>
      </c>
      <c r="BB104" s="73" t="s">
        <v>3835</v>
      </c>
      <c r="BC104" s="73" t="s">
        <v>3844</v>
      </c>
      <c r="BD104" s="73" t="s">
        <v>3835</v>
      </c>
      <c r="BE104" s="73" t="s">
        <v>3844</v>
      </c>
      <c r="BF104" s="73" t="s">
        <v>3835</v>
      </c>
      <c r="BG104" s="73" t="s">
        <v>3835</v>
      </c>
      <c r="BH104" s="73" t="s">
        <v>3849</v>
      </c>
      <c r="BI104" s="73" t="s">
        <v>3835</v>
      </c>
      <c r="BJ104" s="73" t="s">
        <v>3835</v>
      </c>
      <c r="BK104" s="73" t="s">
        <v>3835</v>
      </c>
      <c r="BL104" s="73" t="s">
        <v>3846</v>
      </c>
      <c r="BM104" s="70" t="s">
        <v>3844</v>
      </c>
      <c r="BN104" s="70" t="s">
        <v>3844</v>
      </c>
      <c r="BO104" s="70" t="s">
        <v>3844</v>
      </c>
      <c r="BP104" s="70" t="s">
        <v>3847</v>
      </c>
      <c r="BQ104" s="70" t="s">
        <v>3847</v>
      </c>
      <c r="BR104" s="70" t="s">
        <v>3844</v>
      </c>
    </row>
    <row r="105" spans="1:70" ht="409.6">
      <c r="A105" s="69" t="s">
        <v>3833</v>
      </c>
      <c r="B105" s="70" t="s">
        <v>3834</v>
      </c>
      <c r="C105" s="70">
        <v>10372</v>
      </c>
      <c r="D105" s="70">
        <v>9783</v>
      </c>
      <c r="E105" s="70">
        <v>10080</v>
      </c>
      <c r="F105" s="70" t="s">
        <v>3836</v>
      </c>
      <c r="G105" s="70" t="s">
        <v>3951</v>
      </c>
      <c r="H105" s="71">
        <v>45845</v>
      </c>
      <c r="I105" s="71">
        <v>45839</v>
      </c>
      <c r="J105" s="71">
        <v>45847</v>
      </c>
      <c r="K105" s="71">
        <v>45847</v>
      </c>
      <c r="L105" s="70" t="s">
        <v>3869</v>
      </c>
      <c r="M105" s="71">
        <v>45847</v>
      </c>
      <c r="N105" s="71">
        <v>45857</v>
      </c>
      <c r="O105" s="75">
        <v>45859.443402777775</v>
      </c>
      <c r="P105" s="71">
        <v>45867</v>
      </c>
      <c r="Q105" s="70" t="s">
        <v>3835</v>
      </c>
      <c r="R105" s="70" t="s">
        <v>3835</v>
      </c>
      <c r="S105" s="71">
        <v>45846</v>
      </c>
      <c r="T105" s="70" t="s">
        <v>3838</v>
      </c>
      <c r="U105" s="70" t="s">
        <v>3839</v>
      </c>
      <c r="V105" s="70">
        <v>2025</v>
      </c>
      <c r="W105" s="70" t="s">
        <v>3840</v>
      </c>
      <c r="X105" s="70">
        <v>20</v>
      </c>
      <c r="Y105" s="70" t="s">
        <v>3898</v>
      </c>
      <c r="Z105" s="70" t="s">
        <v>3899</v>
      </c>
      <c r="AA105" s="70" t="s">
        <v>3835</v>
      </c>
      <c r="AB105" s="70" t="s">
        <v>3900</v>
      </c>
      <c r="AC105" s="70" t="s">
        <v>3835</v>
      </c>
      <c r="AD105" s="70" t="s">
        <v>3901</v>
      </c>
      <c r="AE105" s="70">
        <v>21030</v>
      </c>
      <c r="AF105" s="70" t="s">
        <v>3902</v>
      </c>
      <c r="AG105" s="70" t="s">
        <v>3903</v>
      </c>
      <c r="AH105" s="70" t="s">
        <v>3904</v>
      </c>
      <c r="AI105" s="72">
        <v>4920</v>
      </c>
      <c r="AJ105" s="70">
        <v>0</v>
      </c>
      <c r="AK105" s="70">
        <v>0</v>
      </c>
      <c r="AL105" s="73" t="s">
        <v>3980</v>
      </c>
      <c r="AM105" s="73" t="s">
        <v>3981</v>
      </c>
      <c r="AN105" s="73" t="s">
        <v>3982</v>
      </c>
      <c r="AO105" s="73" t="s">
        <v>3952</v>
      </c>
      <c r="AP105" s="73" t="s">
        <v>3953</v>
      </c>
      <c r="AQ105" s="73" t="s">
        <v>3954</v>
      </c>
      <c r="AR105" s="70" t="s">
        <v>446</v>
      </c>
      <c r="AS105" s="70" t="s">
        <v>3842</v>
      </c>
      <c r="AT105" s="70" t="s">
        <v>16</v>
      </c>
      <c r="AU105" s="70" t="s">
        <v>560</v>
      </c>
      <c r="AV105" s="70" t="s">
        <v>3852</v>
      </c>
      <c r="AW105" s="70" t="s">
        <v>3844</v>
      </c>
      <c r="AX105" s="70" t="s">
        <v>3844</v>
      </c>
      <c r="AY105" s="70" t="s">
        <v>3835</v>
      </c>
      <c r="AZ105" s="70" t="s">
        <v>3835</v>
      </c>
      <c r="BA105" s="73" t="s">
        <v>3835</v>
      </c>
      <c r="BB105" s="73" t="s">
        <v>3835</v>
      </c>
      <c r="BC105" s="73" t="s">
        <v>3844</v>
      </c>
      <c r="BD105" s="73" t="s">
        <v>3835</v>
      </c>
      <c r="BE105" s="73" t="s">
        <v>3844</v>
      </c>
      <c r="BF105" s="73" t="s">
        <v>3835</v>
      </c>
      <c r="BG105" s="73" t="s">
        <v>3835</v>
      </c>
      <c r="BH105" s="73" t="s">
        <v>3845</v>
      </c>
      <c r="BI105" s="73" t="s">
        <v>3835</v>
      </c>
      <c r="BJ105" s="73" t="s">
        <v>3835</v>
      </c>
      <c r="BK105" s="73" t="s">
        <v>3835</v>
      </c>
      <c r="BL105" s="73" t="s">
        <v>3846</v>
      </c>
      <c r="BM105" s="70" t="s">
        <v>3844</v>
      </c>
      <c r="BN105" s="70" t="s">
        <v>3844</v>
      </c>
      <c r="BO105" s="70" t="s">
        <v>3844</v>
      </c>
      <c r="BP105" s="70" t="s">
        <v>3847</v>
      </c>
      <c r="BQ105" s="70" t="s">
        <v>3847</v>
      </c>
      <c r="BR105" s="70" t="s">
        <v>3844</v>
      </c>
    </row>
    <row r="106" spans="1:70" ht="409.6">
      <c r="A106" s="69" t="s">
        <v>3833</v>
      </c>
      <c r="B106" s="70" t="s">
        <v>3834</v>
      </c>
      <c r="C106" s="70">
        <v>10371</v>
      </c>
      <c r="D106" s="70">
        <v>9794</v>
      </c>
      <c r="E106" s="70">
        <v>10088</v>
      </c>
      <c r="F106" s="70" t="s">
        <v>3836</v>
      </c>
      <c r="G106" s="70" t="s">
        <v>3951</v>
      </c>
      <c r="H106" s="71">
        <v>45845</v>
      </c>
      <c r="I106" s="71">
        <v>45825</v>
      </c>
      <c r="J106" s="71">
        <v>45847</v>
      </c>
      <c r="K106" s="71">
        <v>45847</v>
      </c>
      <c r="L106" s="70" t="s">
        <v>3869</v>
      </c>
      <c r="M106" s="71">
        <v>45847</v>
      </c>
      <c r="N106" s="71">
        <v>45857</v>
      </c>
      <c r="O106" s="75">
        <v>45862.601655092592</v>
      </c>
      <c r="P106" s="71">
        <v>45867</v>
      </c>
      <c r="Q106" s="70" t="s">
        <v>3835</v>
      </c>
      <c r="R106" s="70" t="s">
        <v>3835</v>
      </c>
      <c r="S106" s="71">
        <v>45846</v>
      </c>
      <c r="T106" s="70" t="s">
        <v>3838</v>
      </c>
      <c r="U106" s="70" t="s">
        <v>3839</v>
      </c>
      <c r="V106" s="70">
        <v>2025</v>
      </c>
      <c r="W106" s="70" t="s">
        <v>3840</v>
      </c>
      <c r="X106" s="70">
        <v>50</v>
      </c>
      <c r="Y106" s="70" t="s">
        <v>13</v>
      </c>
      <c r="Z106" s="70" t="s">
        <v>23</v>
      </c>
      <c r="AA106" s="70" t="s">
        <v>3835</v>
      </c>
      <c r="AB106" s="70" t="s">
        <v>29</v>
      </c>
      <c r="AC106" s="70" t="s">
        <v>3835</v>
      </c>
      <c r="AD106" s="70" t="s">
        <v>3901</v>
      </c>
      <c r="AE106" s="70">
        <v>21030</v>
      </c>
      <c r="AF106" s="70" t="s">
        <v>40</v>
      </c>
      <c r="AG106" s="70" t="s">
        <v>44</v>
      </c>
      <c r="AH106" s="70" t="s">
        <v>48</v>
      </c>
      <c r="AI106" s="72">
        <v>12300</v>
      </c>
      <c r="AJ106" s="70">
        <v>0</v>
      </c>
      <c r="AK106" s="70">
        <v>0</v>
      </c>
      <c r="AL106" s="73" t="s">
        <v>3983</v>
      </c>
      <c r="AM106" s="73" t="s">
        <v>3984</v>
      </c>
      <c r="AN106" s="73" t="s">
        <v>3985</v>
      </c>
      <c r="AO106" s="73" t="s">
        <v>3952</v>
      </c>
      <c r="AP106" s="73" t="s">
        <v>3953</v>
      </c>
      <c r="AQ106" s="73" t="s">
        <v>3954</v>
      </c>
      <c r="AR106" s="70" t="s">
        <v>449</v>
      </c>
      <c r="AS106" s="70" t="s">
        <v>3842</v>
      </c>
      <c r="AT106" s="70" t="s">
        <v>16</v>
      </c>
      <c r="AU106" s="70" t="s">
        <v>247</v>
      </c>
      <c r="AV106" s="70" t="s">
        <v>3843</v>
      </c>
      <c r="AW106" s="70" t="s">
        <v>3844</v>
      </c>
      <c r="AX106" s="70" t="s">
        <v>3844</v>
      </c>
      <c r="AY106" s="70" t="s">
        <v>3835</v>
      </c>
      <c r="AZ106" s="70" t="s">
        <v>3835</v>
      </c>
      <c r="BA106" s="73" t="s">
        <v>3835</v>
      </c>
      <c r="BB106" s="73" t="s">
        <v>3835</v>
      </c>
      <c r="BC106" s="73" t="s">
        <v>3844</v>
      </c>
      <c r="BD106" s="73" t="s">
        <v>3835</v>
      </c>
      <c r="BE106" s="73" t="s">
        <v>3844</v>
      </c>
      <c r="BF106" s="73" t="s">
        <v>3835</v>
      </c>
      <c r="BG106" s="73" t="s">
        <v>3835</v>
      </c>
      <c r="BH106" s="73" t="s">
        <v>3849</v>
      </c>
      <c r="BI106" s="73" t="s">
        <v>3835</v>
      </c>
      <c r="BJ106" s="73" t="s">
        <v>3835</v>
      </c>
      <c r="BK106" s="73" t="s">
        <v>3835</v>
      </c>
      <c r="BL106" s="73" t="s">
        <v>3846</v>
      </c>
      <c r="BM106" s="70" t="s">
        <v>3844</v>
      </c>
      <c r="BN106" s="70" t="s">
        <v>3844</v>
      </c>
      <c r="BO106" s="70" t="s">
        <v>3844</v>
      </c>
      <c r="BP106" s="70" t="s">
        <v>3847</v>
      </c>
      <c r="BQ106" s="70" t="s">
        <v>3847</v>
      </c>
      <c r="BR106" s="70" t="s">
        <v>3844</v>
      </c>
    </row>
    <row r="107" spans="1:70" ht="126">
      <c r="A107" s="69" t="s">
        <v>3833</v>
      </c>
      <c r="B107" s="70" t="s">
        <v>3834</v>
      </c>
      <c r="C107" s="70">
        <v>10368</v>
      </c>
      <c r="D107" s="70">
        <v>9793</v>
      </c>
      <c r="E107" s="70">
        <v>10087</v>
      </c>
      <c r="F107" s="70" t="s">
        <v>3836</v>
      </c>
      <c r="G107" s="70" t="s">
        <v>3951</v>
      </c>
      <c r="H107" s="71">
        <v>45845</v>
      </c>
      <c r="I107" s="71">
        <v>45825</v>
      </c>
      <c r="J107" s="71">
        <v>45847</v>
      </c>
      <c r="K107" s="71">
        <v>45847</v>
      </c>
      <c r="L107" s="70" t="s">
        <v>3869</v>
      </c>
      <c r="M107" s="71">
        <v>45847</v>
      </c>
      <c r="N107" s="71">
        <v>45857</v>
      </c>
      <c r="O107" s="75">
        <v>45856.623194444444</v>
      </c>
      <c r="P107" s="71">
        <v>45867</v>
      </c>
      <c r="Q107" s="70" t="s">
        <v>3835</v>
      </c>
      <c r="R107" s="70" t="s">
        <v>3835</v>
      </c>
      <c r="S107" s="71">
        <v>45846</v>
      </c>
      <c r="T107" s="70" t="s">
        <v>3838</v>
      </c>
      <c r="U107" s="70" t="s">
        <v>3839</v>
      </c>
      <c r="V107" s="70">
        <v>2025</v>
      </c>
      <c r="W107" s="70" t="s">
        <v>3840</v>
      </c>
      <c r="X107" s="70">
        <v>6</v>
      </c>
      <c r="Y107" s="70" t="s">
        <v>13</v>
      </c>
      <c r="Z107" s="70" t="s">
        <v>23</v>
      </c>
      <c r="AA107" s="70" t="s">
        <v>3835</v>
      </c>
      <c r="AB107" s="70" t="s">
        <v>29</v>
      </c>
      <c r="AC107" s="70" t="s">
        <v>3835</v>
      </c>
      <c r="AD107" s="70" t="s">
        <v>3901</v>
      </c>
      <c r="AE107" s="70">
        <v>21030</v>
      </c>
      <c r="AF107" s="70" t="s">
        <v>40</v>
      </c>
      <c r="AG107" s="70" t="s">
        <v>44</v>
      </c>
      <c r="AH107" s="70" t="s">
        <v>48</v>
      </c>
      <c r="AI107" s="72">
        <v>1476</v>
      </c>
      <c r="AJ107" s="70">
        <v>0</v>
      </c>
      <c r="AK107" s="70">
        <v>0</v>
      </c>
      <c r="AL107" s="73" t="s">
        <v>3986</v>
      </c>
      <c r="AM107" s="73" t="s">
        <v>3987</v>
      </c>
      <c r="AN107" s="73" t="s">
        <v>3988</v>
      </c>
      <c r="AO107" s="73" t="s">
        <v>3952</v>
      </c>
      <c r="AP107" s="73" t="s">
        <v>3953</v>
      </c>
      <c r="AQ107" s="73" t="s">
        <v>3954</v>
      </c>
      <c r="AR107" s="70" t="s">
        <v>444</v>
      </c>
      <c r="AS107" s="70" t="s">
        <v>3842</v>
      </c>
      <c r="AT107" s="70" t="s">
        <v>16</v>
      </c>
      <c r="AU107" s="70" t="s">
        <v>560</v>
      </c>
      <c r="AV107" s="70" t="s">
        <v>3852</v>
      </c>
      <c r="AW107" s="70" t="s">
        <v>3844</v>
      </c>
      <c r="AX107" s="70" t="s">
        <v>3844</v>
      </c>
      <c r="AY107" s="70" t="s">
        <v>3835</v>
      </c>
      <c r="AZ107" s="70" t="s">
        <v>3835</v>
      </c>
      <c r="BA107" s="73" t="s">
        <v>3835</v>
      </c>
      <c r="BB107" s="73" t="s">
        <v>3835</v>
      </c>
      <c r="BC107" s="73" t="s">
        <v>3844</v>
      </c>
      <c r="BD107" s="73" t="s">
        <v>3835</v>
      </c>
      <c r="BE107" s="73" t="s">
        <v>3844</v>
      </c>
      <c r="BF107" s="73" t="s">
        <v>3835</v>
      </c>
      <c r="BG107" s="73" t="s">
        <v>3835</v>
      </c>
      <c r="BH107" s="73" t="s">
        <v>3849</v>
      </c>
      <c r="BI107" s="73" t="s">
        <v>3835</v>
      </c>
      <c r="BJ107" s="73" t="s">
        <v>3835</v>
      </c>
      <c r="BK107" s="73" t="s">
        <v>3835</v>
      </c>
      <c r="BL107" s="73" t="s">
        <v>3846</v>
      </c>
      <c r="BM107" s="70" t="s">
        <v>3844</v>
      </c>
      <c r="BN107" s="70" t="s">
        <v>3844</v>
      </c>
      <c r="BO107" s="70" t="s">
        <v>3844</v>
      </c>
      <c r="BP107" s="70" t="s">
        <v>3847</v>
      </c>
      <c r="BQ107" s="70" t="s">
        <v>3847</v>
      </c>
      <c r="BR107" s="70" t="s">
        <v>3844</v>
      </c>
    </row>
    <row r="108" spans="1:70" ht="409.6">
      <c r="A108" s="69" t="s">
        <v>3833</v>
      </c>
      <c r="B108" s="70" t="s">
        <v>3834</v>
      </c>
      <c r="C108" s="70">
        <v>10367</v>
      </c>
      <c r="D108" s="70">
        <v>9838</v>
      </c>
      <c r="E108" s="70">
        <v>10107</v>
      </c>
      <c r="F108" s="70" t="s">
        <v>3836</v>
      </c>
      <c r="G108" s="70" t="s">
        <v>3951</v>
      </c>
      <c r="H108" s="71">
        <v>45845</v>
      </c>
      <c r="I108" s="71">
        <v>45845</v>
      </c>
      <c r="J108" s="71">
        <v>45847</v>
      </c>
      <c r="K108" s="71">
        <v>45847</v>
      </c>
      <c r="L108" s="70" t="s">
        <v>3869</v>
      </c>
      <c r="M108" s="71">
        <v>45847</v>
      </c>
      <c r="N108" s="71">
        <v>45857</v>
      </c>
      <c r="O108" s="75">
        <v>45861.421446759261</v>
      </c>
      <c r="P108" s="71">
        <v>45867</v>
      </c>
      <c r="Q108" s="70" t="s">
        <v>3835</v>
      </c>
      <c r="R108" s="70" t="s">
        <v>3835</v>
      </c>
      <c r="S108" s="71">
        <v>45846</v>
      </c>
      <c r="T108" s="70" t="s">
        <v>3838</v>
      </c>
      <c r="U108" s="70" t="s">
        <v>3839</v>
      </c>
      <c r="V108" s="70">
        <v>2025</v>
      </c>
      <c r="W108" s="70" t="s">
        <v>3840</v>
      </c>
      <c r="X108" s="70">
        <v>40</v>
      </c>
      <c r="Y108" s="70" t="s">
        <v>27</v>
      </c>
      <c r="Z108" s="70" t="s">
        <v>83</v>
      </c>
      <c r="AA108" s="70" t="s">
        <v>3835</v>
      </c>
      <c r="AB108" s="70" t="s">
        <v>86</v>
      </c>
      <c r="AC108" s="70" t="s">
        <v>3835</v>
      </c>
      <c r="AD108" s="70" t="s">
        <v>3918</v>
      </c>
      <c r="AE108" s="70">
        <v>52043</v>
      </c>
      <c r="AF108" s="70" t="s">
        <v>93</v>
      </c>
      <c r="AG108" s="70" t="s">
        <v>96</v>
      </c>
      <c r="AH108" s="70" t="s">
        <v>98</v>
      </c>
      <c r="AI108" s="72">
        <v>9840</v>
      </c>
      <c r="AJ108" s="70">
        <v>0</v>
      </c>
      <c r="AK108" s="70">
        <v>0</v>
      </c>
      <c r="AL108" s="73" t="s">
        <v>3989</v>
      </c>
      <c r="AM108" s="73" t="s">
        <v>3990</v>
      </c>
      <c r="AN108" s="73" t="s">
        <v>3991</v>
      </c>
      <c r="AO108" s="73" t="s">
        <v>3952</v>
      </c>
      <c r="AP108" s="73" t="s">
        <v>3953</v>
      </c>
      <c r="AQ108" s="73" t="s">
        <v>3954</v>
      </c>
      <c r="AR108" s="70" t="s">
        <v>443</v>
      </c>
      <c r="AS108" s="70" t="s">
        <v>3842</v>
      </c>
      <c r="AT108" s="70" t="s">
        <v>21</v>
      </c>
      <c r="AU108" s="70" t="s">
        <v>247</v>
      </c>
      <c r="AV108" s="70" t="s">
        <v>3843</v>
      </c>
      <c r="AW108" s="70" t="s">
        <v>3844</v>
      </c>
      <c r="AX108" s="70" t="s">
        <v>3844</v>
      </c>
      <c r="AY108" s="70" t="s">
        <v>3835</v>
      </c>
      <c r="AZ108" s="70" t="s">
        <v>3835</v>
      </c>
      <c r="BA108" s="73" t="s">
        <v>3835</v>
      </c>
      <c r="BB108" s="73" t="s">
        <v>3835</v>
      </c>
      <c r="BC108" s="73" t="s">
        <v>3844</v>
      </c>
      <c r="BD108" s="73" t="s">
        <v>3835</v>
      </c>
      <c r="BE108" s="73" t="s">
        <v>3844</v>
      </c>
      <c r="BF108" s="73" t="s">
        <v>3835</v>
      </c>
      <c r="BG108" s="73" t="s">
        <v>3835</v>
      </c>
      <c r="BH108" s="73" t="s">
        <v>3849</v>
      </c>
      <c r="BI108" s="73" t="s">
        <v>3835</v>
      </c>
      <c r="BJ108" s="73" t="s">
        <v>3835</v>
      </c>
      <c r="BK108" s="73" t="s">
        <v>3835</v>
      </c>
      <c r="BL108" s="73" t="s">
        <v>3846</v>
      </c>
      <c r="BM108" s="70" t="s">
        <v>3844</v>
      </c>
      <c r="BN108" s="70" t="s">
        <v>3844</v>
      </c>
      <c r="BO108" s="70" t="s">
        <v>3844</v>
      </c>
      <c r="BP108" s="70" t="s">
        <v>3847</v>
      </c>
      <c r="BQ108" s="70" t="s">
        <v>3844</v>
      </c>
      <c r="BR108" s="70" t="s">
        <v>3844</v>
      </c>
    </row>
    <row r="109" spans="1:70" ht="409.6">
      <c r="A109" s="69" t="s">
        <v>3833</v>
      </c>
      <c r="B109" s="70" t="s">
        <v>3834</v>
      </c>
      <c r="C109" s="70">
        <v>10364</v>
      </c>
      <c r="D109" s="70">
        <v>9791</v>
      </c>
      <c r="E109" s="70">
        <v>10072</v>
      </c>
      <c r="F109" s="70" t="s">
        <v>3836</v>
      </c>
      <c r="G109" s="70" t="s">
        <v>3951</v>
      </c>
      <c r="H109" s="71">
        <v>45845</v>
      </c>
      <c r="I109" s="71">
        <v>45845</v>
      </c>
      <c r="J109" s="71">
        <v>45847</v>
      </c>
      <c r="K109" s="71">
        <v>45847</v>
      </c>
      <c r="L109" s="70" t="s">
        <v>3869</v>
      </c>
      <c r="M109" s="71">
        <v>45847</v>
      </c>
      <c r="N109" s="71">
        <v>45857</v>
      </c>
      <c r="O109" s="75">
        <v>45861.407905092594</v>
      </c>
      <c r="P109" s="71">
        <v>45867</v>
      </c>
      <c r="Q109" s="70" t="s">
        <v>3835</v>
      </c>
      <c r="R109" s="70" t="s">
        <v>3835</v>
      </c>
      <c r="S109" s="71">
        <v>45846</v>
      </c>
      <c r="T109" s="70" t="s">
        <v>3838</v>
      </c>
      <c r="U109" s="70" t="s">
        <v>3839</v>
      </c>
      <c r="V109" s="70">
        <v>2025</v>
      </c>
      <c r="W109" s="70" t="s">
        <v>3840</v>
      </c>
      <c r="X109" s="70">
        <v>40</v>
      </c>
      <c r="Y109" s="70" t="s">
        <v>27</v>
      </c>
      <c r="Z109" s="70" t="s">
        <v>83</v>
      </c>
      <c r="AA109" s="70" t="s">
        <v>3835</v>
      </c>
      <c r="AB109" s="70" t="s">
        <v>86</v>
      </c>
      <c r="AC109" s="70" t="s">
        <v>3835</v>
      </c>
      <c r="AD109" s="70" t="s">
        <v>3992</v>
      </c>
      <c r="AE109" s="70">
        <v>52034</v>
      </c>
      <c r="AF109" s="70" t="s">
        <v>93</v>
      </c>
      <c r="AG109" s="70" t="s">
        <v>96</v>
      </c>
      <c r="AH109" s="70" t="s">
        <v>98</v>
      </c>
      <c r="AI109" s="72">
        <v>9840</v>
      </c>
      <c r="AJ109" s="70">
        <v>0</v>
      </c>
      <c r="AK109" s="70">
        <v>0</v>
      </c>
      <c r="AL109" s="73" t="s">
        <v>3993</v>
      </c>
      <c r="AM109" s="73" t="s">
        <v>3994</v>
      </c>
      <c r="AN109" s="73" t="s">
        <v>3995</v>
      </c>
      <c r="AO109" s="73" t="s">
        <v>3952</v>
      </c>
      <c r="AP109" s="73" t="s">
        <v>3953</v>
      </c>
      <c r="AQ109" s="73" t="s">
        <v>3954</v>
      </c>
      <c r="AR109" s="70" t="s">
        <v>442</v>
      </c>
      <c r="AS109" s="70" t="s">
        <v>3842</v>
      </c>
      <c r="AT109" s="70" t="s">
        <v>21</v>
      </c>
      <c r="AU109" s="70" t="s">
        <v>247</v>
      </c>
      <c r="AV109" s="70" t="s">
        <v>3843</v>
      </c>
      <c r="AW109" s="70" t="s">
        <v>3844</v>
      </c>
      <c r="AX109" s="70" t="s">
        <v>3844</v>
      </c>
      <c r="AY109" s="70" t="s">
        <v>3835</v>
      </c>
      <c r="AZ109" s="70" t="s">
        <v>3835</v>
      </c>
      <c r="BA109" s="73" t="s">
        <v>3835</v>
      </c>
      <c r="BB109" s="73" t="s">
        <v>3835</v>
      </c>
      <c r="BC109" s="73" t="s">
        <v>3844</v>
      </c>
      <c r="BD109" s="73" t="s">
        <v>3835</v>
      </c>
      <c r="BE109" s="73" t="s">
        <v>3844</v>
      </c>
      <c r="BF109" s="73" t="s">
        <v>3835</v>
      </c>
      <c r="BG109" s="73" t="s">
        <v>3835</v>
      </c>
      <c r="BH109" s="73" t="s">
        <v>3849</v>
      </c>
      <c r="BI109" s="73" t="s">
        <v>3835</v>
      </c>
      <c r="BJ109" s="73" t="s">
        <v>3835</v>
      </c>
      <c r="BK109" s="73" t="s">
        <v>3835</v>
      </c>
      <c r="BL109" s="73" t="s">
        <v>3846</v>
      </c>
      <c r="BM109" s="70" t="s">
        <v>3844</v>
      </c>
      <c r="BN109" s="70" t="s">
        <v>3844</v>
      </c>
      <c r="BO109" s="70" t="s">
        <v>3844</v>
      </c>
      <c r="BP109" s="70" t="s">
        <v>3847</v>
      </c>
      <c r="BQ109" s="70" t="s">
        <v>3844</v>
      </c>
      <c r="BR109" s="70" t="s">
        <v>3844</v>
      </c>
    </row>
    <row r="110" spans="1:70" ht="252">
      <c r="A110" s="69" t="s">
        <v>3833</v>
      </c>
      <c r="B110" s="70" t="s">
        <v>3834</v>
      </c>
      <c r="C110" s="70">
        <v>10362</v>
      </c>
      <c r="D110" s="70">
        <v>9848</v>
      </c>
      <c r="E110" s="70">
        <v>10106</v>
      </c>
      <c r="F110" s="70" t="s">
        <v>3836</v>
      </c>
      <c r="G110" s="70" t="s">
        <v>3951</v>
      </c>
      <c r="H110" s="71">
        <v>45845</v>
      </c>
      <c r="I110" s="71">
        <v>45845</v>
      </c>
      <c r="J110" s="71">
        <v>45847</v>
      </c>
      <c r="K110" s="71">
        <v>45847</v>
      </c>
      <c r="L110" s="70" t="s">
        <v>3869</v>
      </c>
      <c r="M110" s="71">
        <v>45847</v>
      </c>
      <c r="N110" s="71">
        <v>45857</v>
      </c>
      <c r="O110" s="75">
        <v>45861.389930555553</v>
      </c>
      <c r="P110" s="71">
        <v>45867</v>
      </c>
      <c r="Q110" s="70" t="s">
        <v>3835</v>
      </c>
      <c r="R110" s="70" t="s">
        <v>3835</v>
      </c>
      <c r="S110" s="71">
        <v>45846</v>
      </c>
      <c r="T110" s="70" t="s">
        <v>3838</v>
      </c>
      <c r="U110" s="70" t="s">
        <v>3839</v>
      </c>
      <c r="V110" s="70">
        <v>2025</v>
      </c>
      <c r="W110" s="70" t="s">
        <v>3870</v>
      </c>
      <c r="X110" s="70">
        <v>12</v>
      </c>
      <c r="Y110" s="70" t="s">
        <v>27</v>
      </c>
      <c r="Z110" s="70" t="s">
        <v>83</v>
      </c>
      <c r="AA110" s="70" t="s">
        <v>3835</v>
      </c>
      <c r="AB110" s="70" t="s">
        <v>86</v>
      </c>
      <c r="AC110" s="70" t="s">
        <v>3835</v>
      </c>
      <c r="AD110" s="70" t="s">
        <v>3918</v>
      </c>
      <c r="AE110" s="70">
        <v>52043</v>
      </c>
      <c r="AF110" s="70" t="s">
        <v>93</v>
      </c>
      <c r="AG110" s="70" t="s">
        <v>96</v>
      </c>
      <c r="AH110" s="70" t="s">
        <v>98</v>
      </c>
      <c r="AI110" s="72">
        <v>2916</v>
      </c>
      <c r="AJ110" s="70">
        <v>0</v>
      </c>
      <c r="AK110" s="70">
        <v>0</v>
      </c>
      <c r="AL110" s="73" t="s">
        <v>3996</v>
      </c>
      <c r="AM110" s="73" t="s">
        <v>3997</v>
      </c>
      <c r="AN110" s="73" t="s">
        <v>3998</v>
      </c>
      <c r="AO110" s="73" t="s">
        <v>3952</v>
      </c>
      <c r="AP110" s="73" t="s">
        <v>3953</v>
      </c>
      <c r="AQ110" s="73" t="s">
        <v>3954</v>
      </c>
      <c r="AR110" s="70" t="s">
        <v>441</v>
      </c>
      <c r="AS110" s="70" t="s">
        <v>3842</v>
      </c>
      <c r="AT110" s="70" t="s">
        <v>21</v>
      </c>
      <c r="AU110" s="70" t="s">
        <v>247</v>
      </c>
      <c r="AV110" s="70" t="s">
        <v>3843</v>
      </c>
      <c r="AW110" s="70" t="s">
        <v>3844</v>
      </c>
      <c r="AX110" s="70" t="s">
        <v>3844</v>
      </c>
      <c r="AY110" s="70" t="s">
        <v>3835</v>
      </c>
      <c r="AZ110" s="70" t="s">
        <v>3835</v>
      </c>
      <c r="BA110" s="73" t="s">
        <v>3835</v>
      </c>
      <c r="BB110" s="73" t="s">
        <v>3835</v>
      </c>
      <c r="BC110" s="73" t="s">
        <v>3844</v>
      </c>
      <c r="BD110" s="73" t="s">
        <v>3835</v>
      </c>
      <c r="BE110" s="73" t="s">
        <v>3844</v>
      </c>
      <c r="BF110" s="73" t="s">
        <v>3835</v>
      </c>
      <c r="BG110" s="73" t="s">
        <v>3835</v>
      </c>
      <c r="BH110" s="73" t="s">
        <v>3849</v>
      </c>
      <c r="BI110" s="73" t="s">
        <v>3835</v>
      </c>
      <c r="BJ110" s="73" t="s">
        <v>3835</v>
      </c>
      <c r="BK110" s="73" t="s">
        <v>3835</v>
      </c>
      <c r="BL110" s="73" t="s">
        <v>3846</v>
      </c>
      <c r="BM110" s="70" t="s">
        <v>3844</v>
      </c>
      <c r="BN110" s="70" t="s">
        <v>3844</v>
      </c>
      <c r="BO110" s="70" t="s">
        <v>3844</v>
      </c>
      <c r="BP110" s="70" t="s">
        <v>3847</v>
      </c>
      <c r="BQ110" s="70" t="s">
        <v>3844</v>
      </c>
      <c r="BR110" s="70" t="s">
        <v>3844</v>
      </c>
    </row>
    <row r="111" spans="1:70" ht="409.6">
      <c r="A111" s="69" t="s">
        <v>3833</v>
      </c>
      <c r="B111" s="70" t="s">
        <v>3834</v>
      </c>
      <c r="C111" s="70">
        <v>10360</v>
      </c>
      <c r="D111" s="70">
        <v>9787</v>
      </c>
      <c r="E111" s="70">
        <v>10070</v>
      </c>
      <c r="F111" s="70" t="s">
        <v>3836</v>
      </c>
      <c r="G111" s="70" t="s">
        <v>3951</v>
      </c>
      <c r="H111" s="71">
        <v>45845</v>
      </c>
      <c r="I111" s="71">
        <v>45845</v>
      </c>
      <c r="J111" s="71">
        <v>45847</v>
      </c>
      <c r="K111" s="71">
        <v>45847</v>
      </c>
      <c r="L111" s="70" t="s">
        <v>3869</v>
      </c>
      <c r="M111" s="71">
        <v>45847</v>
      </c>
      <c r="N111" s="71">
        <v>45857</v>
      </c>
      <c r="O111" s="75">
        <v>45856.474768518521</v>
      </c>
      <c r="P111" s="71">
        <v>45867</v>
      </c>
      <c r="Q111" s="70" t="s">
        <v>3835</v>
      </c>
      <c r="R111" s="70" t="s">
        <v>3835</v>
      </c>
      <c r="S111" s="71">
        <v>45846</v>
      </c>
      <c r="T111" s="70" t="s">
        <v>3838</v>
      </c>
      <c r="U111" s="70" t="s">
        <v>3839</v>
      </c>
      <c r="V111" s="70">
        <v>2025</v>
      </c>
      <c r="W111" s="70" t="s">
        <v>3840</v>
      </c>
      <c r="X111" s="70">
        <v>42</v>
      </c>
      <c r="Y111" s="70" t="s">
        <v>10</v>
      </c>
      <c r="Z111" s="70" t="s">
        <v>55</v>
      </c>
      <c r="AA111" s="70" t="s">
        <v>3835</v>
      </c>
      <c r="AB111" s="70" t="s">
        <v>58</v>
      </c>
      <c r="AC111" s="70" t="s">
        <v>3835</v>
      </c>
      <c r="AD111" s="70" t="s">
        <v>3851</v>
      </c>
      <c r="AE111" s="70">
        <v>21060</v>
      </c>
      <c r="AF111" s="70" t="s">
        <v>67</v>
      </c>
      <c r="AG111" s="70" t="s">
        <v>67</v>
      </c>
      <c r="AH111" s="70" t="s">
        <v>74</v>
      </c>
      <c r="AI111" s="72">
        <v>10332</v>
      </c>
      <c r="AJ111" s="70">
        <v>0</v>
      </c>
      <c r="AK111" s="70">
        <v>0</v>
      </c>
      <c r="AL111" s="73" t="s">
        <v>3999</v>
      </c>
      <c r="AM111" s="73" t="s">
        <v>4000</v>
      </c>
      <c r="AN111" s="73" t="s">
        <v>4001</v>
      </c>
      <c r="AO111" s="73" t="s">
        <v>3952</v>
      </c>
      <c r="AP111" s="73" t="s">
        <v>3953</v>
      </c>
      <c r="AQ111" s="73" t="s">
        <v>3954</v>
      </c>
      <c r="AR111" s="70" t="s">
        <v>440</v>
      </c>
      <c r="AS111" s="70" t="s">
        <v>3842</v>
      </c>
      <c r="AT111" s="70" t="s">
        <v>21</v>
      </c>
      <c r="AU111" s="70" t="s">
        <v>247</v>
      </c>
      <c r="AV111" s="70" t="s">
        <v>3843</v>
      </c>
      <c r="AW111" s="70" t="s">
        <v>3844</v>
      </c>
      <c r="AX111" s="70" t="s">
        <v>3844</v>
      </c>
      <c r="AY111" s="70" t="s">
        <v>3835</v>
      </c>
      <c r="AZ111" s="70" t="s">
        <v>3835</v>
      </c>
      <c r="BA111" s="73" t="s">
        <v>3835</v>
      </c>
      <c r="BB111" s="73" t="s">
        <v>3835</v>
      </c>
      <c r="BC111" s="73" t="s">
        <v>3844</v>
      </c>
      <c r="BD111" s="73" t="s">
        <v>3835</v>
      </c>
      <c r="BE111" s="73" t="s">
        <v>3844</v>
      </c>
      <c r="BF111" s="73" t="s">
        <v>3835</v>
      </c>
      <c r="BG111" s="73" t="s">
        <v>3835</v>
      </c>
      <c r="BH111" s="73" t="s">
        <v>3849</v>
      </c>
      <c r="BI111" s="73" t="s">
        <v>3835</v>
      </c>
      <c r="BJ111" s="73" t="s">
        <v>3835</v>
      </c>
      <c r="BK111" s="73" t="s">
        <v>3835</v>
      </c>
      <c r="BL111" s="73" t="s">
        <v>3846</v>
      </c>
      <c r="BM111" s="70" t="s">
        <v>3844</v>
      </c>
      <c r="BN111" s="70" t="s">
        <v>3844</v>
      </c>
      <c r="BO111" s="70" t="s">
        <v>3844</v>
      </c>
      <c r="BP111" s="70" t="s">
        <v>3847</v>
      </c>
      <c r="BQ111" s="70" t="s">
        <v>3844</v>
      </c>
      <c r="BR111" s="70" t="s">
        <v>3844</v>
      </c>
    </row>
    <row r="112" spans="1:70" ht="409.6">
      <c r="A112" s="69" t="s">
        <v>3833</v>
      </c>
      <c r="B112" s="70" t="s">
        <v>3834</v>
      </c>
      <c r="C112" s="70">
        <v>10349</v>
      </c>
      <c r="D112" s="70">
        <v>9774</v>
      </c>
      <c r="E112" s="70">
        <v>10066</v>
      </c>
      <c r="F112" s="70" t="s">
        <v>3836</v>
      </c>
      <c r="G112" s="70" t="s">
        <v>3951</v>
      </c>
      <c r="H112" s="71">
        <v>45845</v>
      </c>
      <c r="I112" s="71">
        <v>45845</v>
      </c>
      <c r="J112" s="71">
        <v>45847</v>
      </c>
      <c r="K112" s="71">
        <v>45847</v>
      </c>
      <c r="L112" s="70" t="s">
        <v>3869</v>
      </c>
      <c r="M112" s="71">
        <v>45847</v>
      </c>
      <c r="N112" s="71">
        <v>45857</v>
      </c>
      <c r="O112" s="75">
        <v>45856.408437500002</v>
      </c>
      <c r="P112" s="71">
        <v>45867</v>
      </c>
      <c r="Q112" s="70" t="s">
        <v>3835</v>
      </c>
      <c r="R112" s="70" t="s">
        <v>3835</v>
      </c>
      <c r="S112" s="71">
        <v>45846</v>
      </c>
      <c r="T112" s="70" t="s">
        <v>3838</v>
      </c>
      <c r="U112" s="70" t="s">
        <v>3839</v>
      </c>
      <c r="V112" s="70">
        <v>2025</v>
      </c>
      <c r="W112" s="70" t="s">
        <v>3840</v>
      </c>
      <c r="X112" s="70">
        <v>34</v>
      </c>
      <c r="Y112" s="70" t="s">
        <v>35</v>
      </c>
      <c r="Z112" s="70" t="s">
        <v>4002</v>
      </c>
      <c r="AA112" s="70" t="s">
        <v>3835</v>
      </c>
      <c r="AB112" s="70" t="s">
        <v>4003</v>
      </c>
      <c r="AC112" s="70" t="s">
        <v>3835</v>
      </c>
      <c r="AD112" s="70" t="s">
        <v>4004</v>
      </c>
      <c r="AE112" s="70">
        <v>51393</v>
      </c>
      <c r="AF112" s="70" t="s">
        <v>4005</v>
      </c>
      <c r="AG112" s="70" t="s">
        <v>4005</v>
      </c>
      <c r="AH112" s="70" t="s">
        <v>4006</v>
      </c>
      <c r="AI112" s="72">
        <v>8364</v>
      </c>
      <c r="AJ112" s="70">
        <v>0</v>
      </c>
      <c r="AK112" s="70">
        <v>0</v>
      </c>
      <c r="AL112" s="73" t="s">
        <v>4007</v>
      </c>
      <c r="AM112" s="73" t="s">
        <v>4008</v>
      </c>
      <c r="AN112" s="73" t="s">
        <v>4009</v>
      </c>
      <c r="AO112" s="73" t="s">
        <v>3952</v>
      </c>
      <c r="AP112" s="73" t="s">
        <v>3953</v>
      </c>
      <c r="AQ112" s="73" t="s">
        <v>3954</v>
      </c>
      <c r="AR112" s="70" t="s">
        <v>437</v>
      </c>
      <c r="AS112" s="70" t="s">
        <v>3842</v>
      </c>
      <c r="AT112" s="70" t="s">
        <v>16</v>
      </c>
      <c r="AU112" s="70" t="s">
        <v>247</v>
      </c>
      <c r="AV112" s="70" t="s">
        <v>3843</v>
      </c>
      <c r="AW112" s="70" t="s">
        <v>3844</v>
      </c>
      <c r="AX112" s="70" t="s">
        <v>3844</v>
      </c>
      <c r="AY112" s="70" t="s">
        <v>3835</v>
      </c>
      <c r="AZ112" s="70" t="s">
        <v>3835</v>
      </c>
      <c r="BA112" s="73" t="s">
        <v>3835</v>
      </c>
      <c r="BB112" s="73" t="s">
        <v>3835</v>
      </c>
      <c r="BC112" s="73" t="s">
        <v>3844</v>
      </c>
      <c r="BD112" s="73" t="s">
        <v>3835</v>
      </c>
      <c r="BE112" s="73" t="s">
        <v>3844</v>
      </c>
      <c r="BF112" s="73" t="s">
        <v>3835</v>
      </c>
      <c r="BG112" s="73" t="s">
        <v>3835</v>
      </c>
      <c r="BH112" s="73" t="s">
        <v>3849</v>
      </c>
      <c r="BI112" s="73" t="s">
        <v>3835</v>
      </c>
      <c r="BJ112" s="73" t="s">
        <v>3835</v>
      </c>
      <c r="BK112" s="73" t="s">
        <v>3835</v>
      </c>
      <c r="BL112" s="73" t="s">
        <v>3846</v>
      </c>
      <c r="BM112" s="70" t="s">
        <v>3844</v>
      </c>
      <c r="BN112" s="70" t="s">
        <v>3844</v>
      </c>
      <c r="BO112" s="70" t="s">
        <v>3844</v>
      </c>
      <c r="BP112" s="70" t="s">
        <v>3847</v>
      </c>
      <c r="BQ112" s="70" t="s">
        <v>3847</v>
      </c>
      <c r="BR112" s="70" t="s">
        <v>3844</v>
      </c>
    </row>
    <row r="113" spans="1:70" ht="409.6">
      <c r="A113" s="69" t="s">
        <v>3833</v>
      </c>
      <c r="B113" s="70" t="s">
        <v>3834</v>
      </c>
      <c r="C113" s="70">
        <v>10337</v>
      </c>
      <c r="D113" s="70">
        <v>9647</v>
      </c>
      <c r="E113" s="70">
        <v>9954</v>
      </c>
      <c r="F113" s="70" t="s">
        <v>3836</v>
      </c>
      <c r="G113" s="70" t="s">
        <v>3951</v>
      </c>
      <c r="H113" s="71">
        <v>45845</v>
      </c>
      <c r="I113" s="71">
        <v>45845</v>
      </c>
      <c r="J113" s="71">
        <v>45846</v>
      </c>
      <c r="K113" s="71">
        <v>45846</v>
      </c>
      <c r="L113" s="70" t="s">
        <v>3869</v>
      </c>
      <c r="M113" s="71">
        <v>45846</v>
      </c>
      <c r="N113" s="71">
        <v>45856</v>
      </c>
      <c r="O113" s="75">
        <v>45856.461273148147</v>
      </c>
      <c r="P113" s="71">
        <v>45866</v>
      </c>
      <c r="Q113" s="70" t="s">
        <v>3835</v>
      </c>
      <c r="R113" s="70" t="s">
        <v>3835</v>
      </c>
      <c r="S113" s="71">
        <v>45846</v>
      </c>
      <c r="T113" s="70" t="s">
        <v>3838</v>
      </c>
      <c r="U113" s="70" t="s">
        <v>3839</v>
      </c>
      <c r="V113" s="70">
        <v>2025</v>
      </c>
      <c r="W113" s="70" t="s">
        <v>3840</v>
      </c>
      <c r="X113" s="70">
        <v>50</v>
      </c>
      <c r="Y113" s="70" t="s">
        <v>10</v>
      </c>
      <c r="Z113" s="70" t="s">
        <v>55</v>
      </c>
      <c r="AA113" s="70" t="s">
        <v>3835</v>
      </c>
      <c r="AB113" s="70" t="s">
        <v>58</v>
      </c>
      <c r="AC113" s="70" t="s">
        <v>3835</v>
      </c>
      <c r="AD113" s="70" t="s">
        <v>3851</v>
      </c>
      <c r="AE113" s="70">
        <v>21060</v>
      </c>
      <c r="AF113" s="70" t="s">
        <v>67</v>
      </c>
      <c r="AG113" s="70" t="s">
        <v>67</v>
      </c>
      <c r="AH113" s="70" t="s">
        <v>74</v>
      </c>
      <c r="AI113" s="72">
        <v>12300</v>
      </c>
      <c r="AJ113" s="70">
        <v>0</v>
      </c>
      <c r="AK113" s="70">
        <v>0</v>
      </c>
      <c r="AL113" s="73" t="s">
        <v>4010</v>
      </c>
      <c r="AM113" s="73" t="s">
        <v>4011</v>
      </c>
      <c r="AN113" s="73" t="s">
        <v>4012</v>
      </c>
      <c r="AO113" s="73" t="s">
        <v>3952</v>
      </c>
      <c r="AP113" s="73" t="s">
        <v>3953</v>
      </c>
      <c r="AQ113" s="73" t="s">
        <v>3954</v>
      </c>
      <c r="AR113" s="70" t="s">
        <v>438</v>
      </c>
      <c r="AS113" s="70" t="s">
        <v>3842</v>
      </c>
      <c r="AT113" s="70" t="s">
        <v>21</v>
      </c>
      <c r="AU113" s="70" t="s">
        <v>247</v>
      </c>
      <c r="AV113" s="70" t="s">
        <v>3843</v>
      </c>
      <c r="AW113" s="70" t="s">
        <v>3844</v>
      </c>
      <c r="AX113" s="70" t="s">
        <v>3844</v>
      </c>
      <c r="AY113" s="70" t="s">
        <v>3835</v>
      </c>
      <c r="AZ113" s="70" t="s">
        <v>3835</v>
      </c>
      <c r="BA113" s="73" t="s">
        <v>3835</v>
      </c>
      <c r="BB113" s="73" t="s">
        <v>3835</v>
      </c>
      <c r="BC113" s="73" t="s">
        <v>3844</v>
      </c>
      <c r="BD113" s="73" t="s">
        <v>3835</v>
      </c>
      <c r="BE113" s="73" t="s">
        <v>3844</v>
      </c>
      <c r="BF113" s="73" t="s">
        <v>3835</v>
      </c>
      <c r="BG113" s="73" t="s">
        <v>3835</v>
      </c>
      <c r="BH113" s="73" t="s">
        <v>3849</v>
      </c>
      <c r="BI113" s="73" t="s">
        <v>3835</v>
      </c>
      <c r="BJ113" s="73" t="s">
        <v>3835</v>
      </c>
      <c r="BK113" s="73" t="s">
        <v>3835</v>
      </c>
      <c r="BL113" s="73" t="s">
        <v>3846</v>
      </c>
      <c r="BM113" s="70" t="s">
        <v>3844</v>
      </c>
      <c r="BN113" s="70" t="s">
        <v>3844</v>
      </c>
      <c r="BO113" s="70" t="s">
        <v>3844</v>
      </c>
      <c r="BP113" s="70" t="s">
        <v>3847</v>
      </c>
      <c r="BQ113" s="70" t="s">
        <v>3844</v>
      </c>
      <c r="BR113" s="70" t="s">
        <v>3844</v>
      </c>
    </row>
    <row r="114" spans="1:70" ht="336">
      <c r="A114" s="69" t="s">
        <v>3833</v>
      </c>
      <c r="B114" s="70" t="s">
        <v>3834</v>
      </c>
      <c r="C114" s="70">
        <v>10327</v>
      </c>
      <c r="D114" s="70">
        <v>9742</v>
      </c>
      <c r="E114" s="70">
        <v>10040</v>
      </c>
      <c r="F114" s="70" t="s">
        <v>3836</v>
      </c>
      <c r="G114" s="70" t="s">
        <v>3951</v>
      </c>
      <c r="H114" s="71">
        <v>45845</v>
      </c>
      <c r="I114" s="71">
        <v>45838</v>
      </c>
      <c r="J114" s="71">
        <v>45846</v>
      </c>
      <c r="K114" s="71">
        <v>45846</v>
      </c>
      <c r="L114" s="70" t="s">
        <v>3869</v>
      </c>
      <c r="M114" s="71">
        <v>45847</v>
      </c>
      <c r="N114" s="71">
        <v>45857</v>
      </c>
      <c r="O114" s="75">
        <v>45855.688587962963</v>
      </c>
      <c r="P114" s="71">
        <v>45867</v>
      </c>
      <c r="Q114" s="70" t="s">
        <v>3835</v>
      </c>
      <c r="R114" s="70" t="s">
        <v>3835</v>
      </c>
      <c r="S114" s="71">
        <v>45846</v>
      </c>
      <c r="T114" s="70" t="s">
        <v>3838</v>
      </c>
      <c r="U114" s="70" t="s">
        <v>3839</v>
      </c>
      <c r="V114" s="70">
        <v>2025</v>
      </c>
      <c r="W114" s="70" t="s">
        <v>3870</v>
      </c>
      <c r="X114" s="70">
        <v>16</v>
      </c>
      <c r="Y114" s="70" t="s">
        <v>10</v>
      </c>
      <c r="Z114" s="70" t="s">
        <v>55</v>
      </c>
      <c r="AA114" s="70" t="s">
        <v>3835</v>
      </c>
      <c r="AB114" s="70" t="s">
        <v>58</v>
      </c>
      <c r="AC114" s="70" t="s">
        <v>3835</v>
      </c>
      <c r="AD114" s="70" t="s">
        <v>3851</v>
      </c>
      <c r="AE114" s="70">
        <v>21060</v>
      </c>
      <c r="AF114" s="70" t="s">
        <v>67</v>
      </c>
      <c r="AG114" s="70" t="s">
        <v>67</v>
      </c>
      <c r="AH114" s="70" t="s">
        <v>74</v>
      </c>
      <c r="AI114" s="72">
        <v>3888</v>
      </c>
      <c r="AJ114" s="70">
        <v>0</v>
      </c>
      <c r="AK114" s="70">
        <v>0</v>
      </c>
      <c r="AL114" s="73" t="s">
        <v>4013</v>
      </c>
      <c r="AM114" s="73" t="s">
        <v>4014</v>
      </c>
      <c r="AN114" s="73" t="s">
        <v>4015</v>
      </c>
      <c r="AO114" s="73" t="s">
        <v>3952</v>
      </c>
      <c r="AP114" s="73" t="s">
        <v>3953</v>
      </c>
      <c r="AQ114" s="73" t="s">
        <v>3954</v>
      </c>
      <c r="AR114" s="70" t="s">
        <v>435</v>
      </c>
      <c r="AS114" s="70" t="s">
        <v>3842</v>
      </c>
      <c r="AT114" s="70" t="s">
        <v>21</v>
      </c>
      <c r="AU114" s="70" t="s">
        <v>247</v>
      </c>
      <c r="AV114" s="70" t="s">
        <v>3843</v>
      </c>
      <c r="AW114" s="70" t="s">
        <v>3844</v>
      </c>
      <c r="AX114" s="70" t="s">
        <v>3844</v>
      </c>
      <c r="AY114" s="70" t="s">
        <v>3835</v>
      </c>
      <c r="AZ114" s="70" t="s">
        <v>3835</v>
      </c>
      <c r="BA114" s="73" t="s">
        <v>3835</v>
      </c>
      <c r="BB114" s="73" t="s">
        <v>3835</v>
      </c>
      <c r="BC114" s="73" t="s">
        <v>3844</v>
      </c>
      <c r="BD114" s="73" t="s">
        <v>3835</v>
      </c>
      <c r="BE114" s="73" t="s">
        <v>3844</v>
      </c>
      <c r="BF114" s="73" t="s">
        <v>3835</v>
      </c>
      <c r="BG114" s="73" t="s">
        <v>3835</v>
      </c>
      <c r="BH114" s="73" t="s">
        <v>3849</v>
      </c>
      <c r="BI114" s="73" t="s">
        <v>3835</v>
      </c>
      <c r="BJ114" s="73" t="s">
        <v>3835</v>
      </c>
      <c r="BK114" s="73" t="s">
        <v>3835</v>
      </c>
      <c r="BL114" s="73" t="s">
        <v>3846</v>
      </c>
      <c r="BM114" s="70" t="s">
        <v>3844</v>
      </c>
      <c r="BN114" s="70" t="s">
        <v>3844</v>
      </c>
      <c r="BO114" s="70" t="s">
        <v>3844</v>
      </c>
      <c r="BP114" s="70" t="s">
        <v>3847</v>
      </c>
      <c r="BQ114" s="70" t="s">
        <v>3844</v>
      </c>
      <c r="BR114" s="70" t="s">
        <v>3844</v>
      </c>
    </row>
    <row r="115" spans="1:70" ht="63">
      <c r="A115" s="69" t="s">
        <v>3833</v>
      </c>
      <c r="B115" s="70" t="s">
        <v>3834</v>
      </c>
      <c r="C115" s="70">
        <v>10319</v>
      </c>
      <c r="D115" s="70">
        <v>9740</v>
      </c>
      <c r="E115" s="70">
        <v>10037</v>
      </c>
      <c r="F115" s="70" t="s">
        <v>3836</v>
      </c>
      <c r="G115" s="70" t="s">
        <v>3951</v>
      </c>
      <c r="H115" s="71">
        <v>45845</v>
      </c>
      <c r="I115" s="71">
        <v>45831</v>
      </c>
      <c r="J115" s="71">
        <v>45846</v>
      </c>
      <c r="K115" s="71">
        <v>45846</v>
      </c>
      <c r="L115" s="70" t="s">
        <v>3869</v>
      </c>
      <c r="M115" s="71">
        <v>45847</v>
      </c>
      <c r="N115" s="71">
        <v>45857</v>
      </c>
      <c r="O115" s="75">
        <v>45855.662604166668</v>
      </c>
      <c r="P115" s="71">
        <v>45867</v>
      </c>
      <c r="Q115" s="70" t="s">
        <v>3835</v>
      </c>
      <c r="R115" s="70" t="s">
        <v>3835</v>
      </c>
      <c r="S115" s="71">
        <v>45846</v>
      </c>
      <c r="T115" s="70" t="s">
        <v>3838</v>
      </c>
      <c r="U115" s="70" t="s">
        <v>3839</v>
      </c>
      <c r="V115" s="70">
        <v>2025</v>
      </c>
      <c r="W115" s="70" t="s">
        <v>3840</v>
      </c>
      <c r="X115" s="70">
        <v>3</v>
      </c>
      <c r="Y115" s="70" t="s">
        <v>14</v>
      </c>
      <c r="Z115" s="70" t="s">
        <v>24</v>
      </c>
      <c r="AA115" s="70" t="s">
        <v>3835</v>
      </c>
      <c r="AB115" s="70" t="s">
        <v>30</v>
      </c>
      <c r="AC115" s="70" t="s">
        <v>3835</v>
      </c>
      <c r="AD115" s="70" t="s">
        <v>3841</v>
      </c>
      <c r="AE115" s="70">
        <v>21558</v>
      </c>
      <c r="AF115" s="70" t="s">
        <v>41</v>
      </c>
      <c r="AG115" s="70" t="s">
        <v>45</v>
      </c>
      <c r="AH115" s="70" t="s">
        <v>49</v>
      </c>
      <c r="AI115" s="70">
        <v>738</v>
      </c>
      <c r="AJ115" s="70">
        <v>0</v>
      </c>
      <c r="AK115" s="70">
        <v>0</v>
      </c>
      <c r="AL115" s="73" t="s">
        <v>4016</v>
      </c>
      <c r="AM115" s="73" t="s">
        <v>4017</v>
      </c>
      <c r="AN115" s="73" t="s">
        <v>4018</v>
      </c>
      <c r="AO115" s="73" t="s">
        <v>3952</v>
      </c>
      <c r="AP115" s="73" t="s">
        <v>3953</v>
      </c>
      <c r="AQ115" s="73" t="s">
        <v>3954</v>
      </c>
      <c r="AR115" s="70" t="s">
        <v>434</v>
      </c>
      <c r="AS115" s="70" t="s">
        <v>3842</v>
      </c>
      <c r="AT115" s="70" t="s">
        <v>21</v>
      </c>
      <c r="AU115" s="70" t="s">
        <v>247</v>
      </c>
      <c r="AV115" s="70" t="s">
        <v>3843</v>
      </c>
      <c r="AW115" s="70" t="s">
        <v>3844</v>
      </c>
      <c r="AX115" s="70" t="s">
        <v>3844</v>
      </c>
      <c r="AY115" s="70" t="s">
        <v>3835</v>
      </c>
      <c r="AZ115" s="70" t="s">
        <v>3835</v>
      </c>
      <c r="BA115" s="73" t="s">
        <v>3835</v>
      </c>
      <c r="BB115" s="73" t="s">
        <v>3835</v>
      </c>
      <c r="BC115" s="73" t="s">
        <v>3844</v>
      </c>
      <c r="BD115" s="73" t="s">
        <v>3835</v>
      </c>
      <c r="BE115" s="73" t="s">
        <v>3844</v>
      </c>
      <c r="BF115" s="73" t="s">
        <v>3835</v>
      </c>
      <c r="BG115" s="73" t="s">
        <v>3835</v>
      </c>
      <c r="BH115" s="73" t="s">
        <v>3845</v>
      </c>
      <c r="BI115" s="73" t="s">
        <v>3835</v>
      </c>
      <c r="BJ115" s="73" t="s">
        <v>3835</v>
      </c>
      <c r="BK115" s="73" t="s">
        <v>3835</v>
      </c>
      <c r="BL115" s="73" t="s">
        <v>3846</v>
      </c>
      <c r="BM115" s="70" t="s">
        <v>3844</v>
      </c>
      <c r="BN115" s="70" t="s">
        <v>3844</v>
      </c>
      <c r="BO115" s="70" t="s">
        <v>3844</v>
      </c>
      <c r="BP115" s="70" t="s">
        <v>3847</v>
      </c>
      <c r="BQ115" s="70" t="s">
        <v>3847</v>
      </c>
      <c r="BR115" s="70" t="s">
        <v>3844</v>
      </c>
    </row>
    <row r="116" spans="1:70" ht="336">
      <c r="A116" s="69" t="s">
        <v>3833</v>
      </c>
      <c r="B116" s="70" t="s">
        <v>3834</v>
      </c>
      <c r="C116" s="70">
        <v>10317</v>
      </c>
      <c r="D116" s="70">
        <v>9739</v>
      </c>
      <c r="E116" s="70">
        <v>10036</v>
      </c>
      <c r="F116" s="70" t="s">
        <v>3836</v>
      </c>
      <c r="G116" s="70" t="s">
        <v>3951</v>
      </c>
      <c r="H116" s="71">
        <v>45845</v>
      </c>
      <c r="I116" s="71">
        <v>45831</v>
      </c>
      <c r="J116" s="71">
        <v>45846</v>
      </c>
      <c r="K116" s="71">
        <v>45846</v>
      </c>
      <c r="L116" s="70" t="s">
        <v>3869</v>
      </c>
      <c r="M116" s="71">
        <v>45847</v>
      </c>
      <c r="N116" s="71">
        <v>45857</v>
      </c>
      <c r="O116" s="75">
        <v>45855.67800925926</v>
      </c>
      <c r="P116" s="71">
        <v>45867</v>
      </c>
      <c r="Q116" s="70" t="s">
        <v>3835</v>
      </c>
      <c r="R116" s="70" t="s">
        <v>3835</v>
      </c>
      <c r="S116" s="71">
        <v>45846</v>
      </c>
      <c r="T116" s="70" t="s">
        <v>3838</v>
      </c>
      <c r="U116" s="70" t="s">
        <v>3839</v>
      </c>
      <c r="V116" s="70">
        <v>2025</v>
      </c>
      <c r="W116" s="70" t="s">
        <v>3840</v>
      </c>
      <c r="X116" s="70">
        <v>16</v>
      </c>
      <c r="Y116" s="70" t="s">
        <v>14</v>
      </c>
      <c r="Z116" s="70" t="s">
        <v>24</v>
      </c>
      <c r="AA116" s="70" t="s">
        <v>3835</v>
      </c>
      <c r="AB116" s="70" t="s">
        <v>30</v>
      </c>
      <c r="AC116" s="70" t="s">
        <v>3835</v>
      </c>
      <c r="AD116" s="70" t="s">
        <v>3848</v>
      </c>
      <c r="AE116" s="70">
        <v>51504</v>
      </c>
      <c r="AF116" s="70" t="s">
        <v>41</v>
      </c>
      <c r="AG116" s="70" t="s">
        <v>45</v>
      </c>
      <c r="AH116" s="70" t="s">
        <v>49</v>
      </c>
      <c r="AI116" s="72">
        <v>3936</v>
      </c>
      <c r="AJ116" s="70">
        <v>0</v>
      </c>
      <c r="AK116" s="70">
        <v>0</v>
      </c>
      <c r="AL116" s="73" t="s">
        <v>4019</v>
      </c>
      <c r="AM116" s="73" t="s">
        <v>4020</v>
      </c>
      <c r="AN116" s="73" t="s">
        <v>4021</v>
      </c>
      <c r="AO116" s="73" t="s">
        <v>3952</v>
      </c>
      <c r="AP116" s="73" t="s">
        <v>3953</v>
      </c>
      <c r="AQ116" s="73" t="s">
        <v>3954</v>
      </c>
      <c r="AR116" s="70" t="s">
        <v>433</v>
      </c>
      <c r="AS116" s="70" t="s">
        <v>3842</v>
      </c>
      <c r="AT116" s="70" t="s">
        <v>21</v>
      </c>
      <c r="AU116" s="70" t="s">
        <v>247</v>
      </c>
      <c r="AV116" s="70" t="s">
        <v>3843</v>
      </c>
      <c r="AW116" s="70" t="s">
        <v>3844</v>
      </c>
      <c r="AX116" s="70" t="s">
        <v>3844</v>
      </c>
      <c r="AY116" s="70" t="s">
        <v>3835</v>
      </c>
      <c r="AZ116" s="70" t="s">
        <v>3835</v>
      </c>
      <c r="BA116" s="73" t="s">
        <v>3835</v>
      </c>
      <c r="BB116" s="73" t="s">
        <v>3835</v>
      </c>
      <c r="BC116" s="73" t="s">
        <v>3844</v>
      </c>
      <c r="BD116" s="73" t="s">
        <v>3835</v>
      </c>
      <c r="BE116" s="73" t="s">
        <v>3844</v>
      </c>
      <c r="BF116" s="73" t="s">
        <v>3835</v>
      </c>
      <c r="BG116" s="73" t="s">
        <v>3835</v>
      </c>
      <c r="BH116" s="73" t="s">
        <v>3849</v>
      </c>
      <c r="BI116" s="73" t="s">
        <v>3835</v>
      </c>
      <c r="BJ116" s="73" t="s">
        <v>3835</v>
      </c>
      <c r="BK116" s="73" t="s">
        <v>3835</v>
      </c>
      <c r="BL116" s="73" t="s">
        <v>3846</v>
      </c>
      <c r="BM116" s="70" t="s">
        <v>3844</v>
      </c>
      <c r="BN116" s="70" t="s">
        <v>3844</v>
      </c>
      <c r="BO116" s="70" t="s">
        <v>3844</v>
      </c>
      <c r="BP116" s="70" t="s">
        <v>3847</v>
      </c>
      <c r="BQ116" s="70" t="s">
        <v>3847</v>
      </c>
      <c r="BR116" s="70" t="s">
        <v>3844</v>
      </c>
    </row>
    <row r="117" spans="1:70" ht="378">
      <c r="A117" s="69" t="s">
        <v>3833</v>
      </c>
      <c r="B117" s="70" t="s">
        <v>3834</v>
      </c>
      <c r="C117" s="70">
        <v>10313</v>
      </c>
      <c r="D117" s="70">
        <v>9736</v>
      </c>
      <c r="E117" s="70">
        <v>10030</v>
      </c>
      <c r="F117" s="70" t="s">
        <v>3836</v>
      </c>
      <c r="G117" s="70" t="s">
        <v>3951</v>
      </c>
      <c r="H117" s="71">
        <v>45845</v>
      </c>
      <c r="I117" s="71">
        <v>45831</v>
      </c>
      <c r="J117" s="71">
        <v>45846</v>
      </c>
      <c r="K117" s="71">
        <v>45846</v>
      </c>
      <c r="L117" s="70" t="s">
        <v>3869</v>
      </c>
      <c r="M117" s="71">
        <v>45846</v>
      </c>
      <c r="N117" s="71">
        <v>45856</v>
      </c>
      <c r="O117" s="75">
        <v>45855.671168981484</v>
      </c>
      <c r="P117" s="71">
        <v>45866</v>
      </c>
      <c r="Q117" s="70" t="s">
        <v>3835</v>
      </c>
      <c r="R117" s="70" t="s">
        <v>3835</v>
      </c>
      <c r="S117" s="71">
        <v>45846</v>
      </c>
      <c r="T117" s="70" t="s">
        <v>3838</v>
      </c>
      <c r="U117" s="70" t="s">
        <v>3839</v>
      </c>
      <c r="V117" s="70">
        <v>2025</v>
      </c>
      <c r="W117" s="70" t="s">
        <v>3840</v>
      </c>
      <c r="X117" s="70">
        <v>18</v>
      </c>
      <c r="Y117" s="70" t="s">
        <v>14</v>
      </c>
      <c r="Z117" s="70" t="s">
        <v>24</v>
      </c>
      <c r="AA117" s="70" t="s">
        <v>3835</v>
      </c>
      <c r="AB117" s="70" t="s">
        <v>30</v>
      </c>
      <c r="AC117" s="70" t="s">
        <v>3835</v>
      </c>
      <c r="AD117" s="70" t="s">
        <v>3841</v>
      </c>
      <c r="AE117" s="70">
        <v>21558</v>
      </c>
      <c r="AF117" s="70" t="s">
        <v>41</v>
      </c>
      <c r="AG117" s="70" t="s">
        <v>45</v>
      </c>
      <c r="AH117" s="70" t="s">
        <v>49</v>
      </c>
      <c r="AI117" s="72">
        <v>4428</v>
      </c>
      <c r="AJ117" s="70">
        <v>0</v>
      </c>
      <c r="AK117" s="70">
        <v>0</v>
      </c>
      <c r="AL117" s="73" t="s">
        <v>4022</v>
      </c>
      <c r="AM117" s="73" t="s">
        <v>4023</v>
      </c>
      <c r="AN117" s="73" t="s">
        <v>4024</v>
      </c>
      <c r="AO117" s="73" t="s">
        <v>3952</v>
      </c>
      <c r="AP117" s="73" t="s">
        <v>3953</v>
      </c>
      <c r="AQ117" s="73" t="s">
        <v>3954</v>
      </c>
      <c r="AR117" s="70" t="s">
        <v>432</v>
      </c>
      <c r="AS117" s="70" t="s">
        <v>3842</v>
      </c>
      <c r="AT117" s="70" t="s">
        <v>21</v>
      </c>
      <c r="AU117" s="70" t="s">
        <v>247</v>
      </c>
      <c r="AV117" s="70" t="s">
        <v>3843</v>
      </c>
      <c r="AW117" s="70" t="s">
        <v>3844</v>
      </c>
      <c r="AX117" s="70" t="s">
        <v>3844</v>
      </c>
      <c r="AY117" s="70" t="s">
        <v>3835</v>
      </c>
      <c r="AZ117" s="70" t="s">
        <v>3835</v>
      </c>
      <c r="BA117" s="73" t="s">
        <v>3835</v>
      </c>
      <c r="BB117" s="73" t="s">
        <v>3835</v>
      </c>
      <c r="BC117" s="73" t="s">
        <v>3844</v>
      </c>
      <c r="BD117" s="73" t="s">
        <v>3835</v>
      </c>
      <c r="BE117" s="73" t="s">
        <v>3844</v>
      </c>
      <c r="BF117" s="73" t="s">
        <v>3835</v>
      </c>
      <c r="BG117" s="73" t="s">
        <v>3835</v>
      </c>
      <c r="BH117" s="73" t="s">
        <v>3845</v>
      </c>
      <c r="BI117" s="73" t="s">
        <v>3835</v>
      </c>
      <c r="BJ117" s="73" t="s">
        <v>3835</v>
      </c>
      <c r="BK117" s="73" t="s">
        <v>3835</v>
      </c>
      <c r="BL117" s="73" t="s">
        <v>3846</v>
      </c>
      <c r="BM117" s="70" t="s">
        <v>3844</v>
      </c>
      <c r="BN117" s="70" t="s">
        <v>3844</v>
      </c>
      <c r="BO117" s="70" t="s">
        <v>3844</v>
      </c>
      <c r="BP117" s="70" t="s">
        <v>3847</v>
      </c>
      <c r="BQ117" s="70" t="s">
        <v>3847</v>
      </c>
      <c r="BR117" s="70" t="s">
        <v>3844</v>
      </c>
    </row>
    <row r="118" spans="1:70" ht="147">
      <c r="A118" s="69" t="s">
        <v>3833</v>
      </c>
      <c r="B118" s="70" t="s">
        <v>3834</v>
      </c>
      <c r="C118" s="70">
        <v>10310</v>
      </c>
      <c r="D118" s="70">
        <v>9732</v>
      </c>
      <c r="E118" s="70">
        <v>10027</v>
      </c>
      <c r="F118" s="70" t="s">
        <v>3836</v>
      </c>
      <c r="G118" s="70" t="s">
        <v>3951</v>
      </c>
      <c r="H118" s="71">
        <v>45845</v>
      </c>
      <c r="I118" s="71">
        <v>45831</v>
      </c>
      <c r="J118" s="71">
        <v>45846</v>
      </c>
      <c r="K118" s="71">
        <v>45846</v>
      </c>
      <c r="L118" s="70" t="s">
        <v>3869</v>
      </c>
      <c r="M118" s="71">
        <v>45846</v>
      </c>
      <c r="N118" s="71">
        <v>45856</v>
      </c>
      <c r="O118" s="75">
        <v>45855.65865740741</v>
      </c>
      <c r="P118" s="71">
        <v>45866</v>
      </c>
      <c r="Q118" s="70" t="s">
        <v>3835</v>
      </c>
      <c r="R118" s="70" t="s">
        <v>3835</v>
      </c>
      <c r="S118" s="71">
        <v>45846</v>
      </c>
      <c r="T118" s="70" t="s">
        <v>3838</v>
      </c>
      <c r="U118" s="70" t="s">
        <v>3839</v>
      </c>
      <c r="V118" s="70">
        <v>2025</v>
      </c>
      <c r="W118" s="70" t="s">
        <v>3840</v>
      </c>
      <c r="X118" s="70">
        <v>7</v>
      </c>
      <c r="Y118" s="70" t="s">
        <v>14</v>
      </c>
      <c r="Z118" s="70" t="s">
        <v>24</v>
      </c>
      <c r="AA118" s="70" t="s">
        <v>3835</v>
      </c>
      <c r="AB118" s="70" t="s">
        <v>30</v>
      </c>
      <c r="AC118" s="70" t="s">
        <v>3835</v>
      </c>
      <c r="AD118" s="70" t="s">
        <v>3848</v>
      </c>
      <c r="AE118" s="70">
        <v>51504</v>
      </c>
      <c r="AF118" s="70" t="s">
        <v>41</v>
      </c>
      <c r="AG118" s="70" t="s">
        <v>45</v>
      </c>
      <c r="AH118" s="70" t="s">
        <v>49</v>
      </c>
      <c r="AI118" s="72">
        <v>1722</v>
      </c>
      <c r="AJ118" s="70">
        <v>0</v>
      </c>
      <c r="AK118" s="70">
        <v>0</v>
      </c>
      <c r="AL118" s="73" t="s">
        <v>4025</v>
      </c>
      <c r="AM118" s="73" t="s">
        <v>4026</v>
      </c>
      <c r="AN118" s="73" t="s">
        <v>4027</v>
      </c>
      <c r="AO118" s="73" t="s">
        <v>3952</v>
      </c>
      <c r="AP118" s="73" t="s">
        <v>3953</v>
      </c>
      <c r="AQ118" s="73" t="s">
        <v>3954</v>
      </c>
      <c r="AR118" s="70" t="s">
        <v>431</v>
      </c>
      <c r="AS118" s="70" t="s">
        <v>3842</v>
      </c>
      <c r="AT118" s="70" t="s">
        <v>21</v>
      </c>
      <c r="AU118" s="70" t="s">
        <v>247</v>
      </c>
      <c r="AV118" s="70" t="s">
        <v>3843</v>
      </c>
      <c r="AW118" s="70" t="s">
        <v>3844</v>
      </c>
      <c r="AX118" s="70" t="s">
        <v>3844</v>
      </c>
      <c r="AY118" s="70" t="s">
        <v>3835</v>
      </c>
      <c r="AZ118" s="70" t="s">
        <v>3835</v>
      </c>
      <c r="BA118" s="73" t="s">
        <v>3835</v>
      </c>
      <c r="BB118" s="73" t="s">
        <v>3835</v>
      </c>
      <c r="BC118" s="73" t="s">
        <v>3844</v>
      </c>
      <c r="BD118" s="73" t="s">
        <v>3835</v>
      </c>
      <c r="BE118" s="73" t="s">
        <v>3844</v>
      </c>
      <c r="BF118" s="73" t="s">
        <v>3835</v>
      </c>
      <c r="BG118" s="73" t="s">
        <v>3835</v>
      </c>
      <c r="BH118" s="73" t="s">
        <v>3849</v>
      </c>
      <c r="BI118" s="73" t="s">
        <v>3835</v>
      </c>
      <c r="BJ118" s="73" t="s">
        <v>3835</v>
      </c>
      <c r="BK118" s="73" t="s">
        <v>3835</v>
      </c>
      <c r="BL118" s="73" t="s">
        <v>3846</v>
      </c>
      <c r="BM118" s="70" t="s">
        <v>3844</v>
      </c>
      <c r="BN118" s="70" t="s">
        <v>3844</v>
      </c>
      <c r="BO118" s="70" t="s">
        <v>3844</v>
      </c>
      <c r="BP118" s="70" t="s">
        <v>3847</v>
      </c>
      <c r="BQ118" s="70" t="s">
        <v>3847</v>
      </c>
      <c r="BR118" s="70" t="s">
        <v>3844</v>
      </c>
    </row>
    <row r="119" spans="1:70" ht="409.6">
      <c r="A119" s="69" t="s">
        <v>3833</v>
      </c>
      <c r="B119" s="70" t="s">
        <v>3834</v>
      </c>
      <c r="C119" s="70">
        <v>10307</v>
      </c>
      <c r="D119" s="70">
        <v>9731</v>
      </c>
      <c r="E119" s="70">
        <v>10025</v>
      </c>
      <c r="F119" s="70" t="s">
        <v>3836</v>
      </c>
      <c r="G119" s="70" t="s">
        <v>3951</v>
      </c>
      <c r="H119" s="71">
        <v>45845</v>
      </c>
      <c r="I119" s="71">
        <v>45831</v>
      </c>
      <c r="J119" s="71">
        <v>45846</v>
      </c>
      <c r="K119" s="71">
        <v>45846</v>
      </c>
      <c r="L119" s="70" t="s">
        <v>3869</v>
      </c>
      <c r="M119" s="71">
        <v>45846</v>
      </c>
      <c r="N119" s="71">
        <v>45856</v>
      </c>
      <c r="O119" s="75">
        <v>45855.654004629629</v>
      </c>
      <c r="P119" s="71">
        <v>45866</v>
      </c>
      <c r="Q119" s="70" t="s">
        <v>3835</v>
      </c>
      <c r="R119" s="70" t="s">
        <v>3835</v>
      </c>
      <c r="S119" s="71">
        <v>45846</v>
      </c>
      <c r="T119" s="70" t="s">
        <v>3838</v>
      </c>
      <c r="U119" s="70" t="s">
        <v>3839</v>
      </c>
      <c r="V119" s="70">
        <v>2025</v>
      </c>
      <c r="W119" s="70" t="s">
        <v>3840</v>
      </c>
      <c r="X119" s="70">
        <v>50</v>
      </c>
      <c r="Y119" s="70" t="s">
        <v>14</v>
      </c>
      <c r="Z119" s="70" t="s">
        <v>24</v>
      </c>
      <c r="AA119" s="70" t="s">
        <v>3835</v>
      </c>
      <c r="AB119" s="70" t="s">
        <v>30</v>
      </c>
      <c r="AC119" s="70" t="s">
        <v>3835</v>
      </c>
      <c r="AD119" s="70" t="s">
        <v>3848</v>
      </c>
      <c r="AE119" s="70">
        <v>51504</v>
      </c>
      <c r="AF119" s="70" t="s">
        <v>41</v>
      </c>
      <c r="AG119" s="70" t="s">
        <v>45</v>
      </c>
      <c r="AH119" s="70" t="s">
        <v>49</v>
      </c>
      <c r="AI119" s="72">
        <v>12300</v>
      </c>
      <c r="AJ119" s="70">
        <v>0</v>
      </c>
      <c r="AK119" s="70">
        <v>0</v>
      </c>
      <c r="AL119" s="73" t="s">
        <v>4028</v>
      </c>
      <c r="AM119" s="73" t="s">
        <v>4029</v>
      </c>
      <c r="AN119" s="73" t="s">
        <v>4030</v>
      </c>
      <c r="AO119" s="73" t="s">
        <v>3952</v>
      </c>
      <c r="AP119" s="73" t="s">
        <v>3953</v>
      </c>
      <c r="AQ119" s="73" t="s">
        <v>3954</v>
      </c>
      <c r="AR119" s="70" t="s">
        <v>430</v>
      </c>
      <c r="AS119" s="70" t="s">
        <v>3842</v>
      </c>
      <c r="AT119" s="70" t="s">
        <v>21</v>
      </c>
      <c r="AU119" s="70" t="s">
        <v>247</v>
      </c>
      <c r="AV119" s="70" t="s">
        <v>3843</v>
      </c>
      <c r="AW119" s="70" t="s">
        <v>3844</v>
      </c>
      <c r="AX119" s="70" t="s">
        <v>3844</v>
      </c>
      <c r="AY119" s="70" t="s">
        <v>3835</v>
      </c>
      <c r="AZ119" s="70" t="s">
        <v>3835</v>
      </c>
      <c r="BA119" s="73" t="s">
        <v>3835</v>
      </c>
      <c r="BB119" s="73" t="s">
        <v>3835</v>
      </c>
      <c r="BC119" s="73" t="s">
        <v>3844</v>
      </c>
      <c r="BD119" s="73" t="s">
        <v>3835</v>
      </c>
      <c r="BE119" s="73" t="s">
        <v>3844</v>
      </c>
      <c r="BF119" s="73" t="s">
        <v>3835</v>
      </c>
      <c r="BG119" s="73" t="s">
        <v>3835</v>
      </c>
      <c r="BH119" s="73" t="s">
        <v>3849</v>
      </c>
      <c r="BI119" s="73" t="s">
        <v>3835</v>
      </c>
      <c r="BJ119" s="73" t="s">
        <v>3835</v>
      </c>
      <c r="BK119" s="73" t="s">
        <v>3835</v>
      </c>
      <c r="BL119" s="73" t="s">
        <v>3846</v>
      </c>
      <c r="BM119" s="70" t="s">
        <v>3844</v>
      </c>
      <c r="BN119" s="70" t="s">
        <v>3844</v>
      </c>
      <c r="BO119" s="70" t="s">
        <v>3844</v>
      </c>
      <c r="BP119" s="70" t="s">
        <v>3847</v>
      </c>
      <c r="BQ119" s="70" t="s">
        <v>3847</v>
      </c>
      <c r="BR119" s="70" t="s">
        <v>3844</v>
      </c>
    </row>
    <row r="120" spans="1:70" ht="21">
      <c r="A120" s="69" t="s">
        <v>3833</v>
      </c>
      <c r="B120" s="70" t="s">
        <v>3834</v>
      </c>
      <c r="C120" s="70">
        <v>10305</v>
      </c>
      <c r="D120" s="70">
        <v>9728</v>
      </c>
      <c r="E120" s="70">
        <v>10022</v>
      </c>
      <c r="F120" s="70" t="s">
        <v>3836</v>
      </c>
      <c r="G120" s="70" t="s">
        <v>3951</v>
      </c>
      <c r="H120" s="71">
        <v>45845</v>
      </c>
      <c r="I120" s="71">
        <v>45831</v>
      </c>
      <c r="J120" s="71">
        <v>45846</v>
      </c>
      <c r="K120" s="71">
        <v>45846</v>
      </c>
      <c r="L120" s="70" t="s">
        <v>3869</v>
      </c>
      <c r="M120" s="71">
        <v>45846</v>
      </c>
      <c r="N120" s="71">
        <v>45856</v>
      </c>
      <c r="O120" s="75">
        <v>45855.635914351849</v>
      </c>
      <c r="P120" s="71">
        <v>45866</v>
      </c>
      <c r="Q120" s="70" t="s">
        <v>3835</v>
      </c>
      <c r="R120" s="70" t="s">
        <v>3835</v>
      </c>
      <c r="S120" s="71">
        <v>45846</v>
      </c>
      <c r="T120" s="70" t="s">
        <v>3838</v>
      </c>
      <c r="U120" s="70" t="s">
        <v>3839</v>
      </c>
      <c r="V120" s="70">
        <v>2025</v>
      </c>
      <c r="W120" s="70" t="s">
        <v>3870</v>
      </c>
      <c r="X120" s="70">
        <v>1</v>
      </c>
      <c r="Y120" s="70" t="s">
        <v>14</v>
      </c>
      <c r="Z120" s="70" t="s">
        <v>24</v>
      </c>
      <c r="AA120" s="70" t="s">
        <v>3835</v>
      </c>
      <c r="AB120" s="70" t="s">
        <v>30</v>
      </c>
      <c r="AC120" s="70" t="s">
        <v>3835</v>
      </c>
      <c r="AD120" s="70" t="s">
        <v>3848</v>
      </c>
      <c r="AE120" s="70">
        <v>51504</v>
      </c>
      <c r="AF120" s="70" t="s">
        <v>41</v>
      </c>
      <c r="AG120" s="70" t="s">
        <v>45</v>
      </c>
      <c r="AH120" s="70" t="s">
        <v>49</v>
      </c>
      <c r="AI120" s="70">
        <v>243</v>
      </c>
      <c r="AJ120" s="70">
        <v>0</v>
      </c>
      <c r="AK120" s="70">
        <v>0</v>
      </c>
      <c r="AL120" s="73" t="s">
        <v>2165</v>
      </c>
      <c r="AM120" s="73" t="s">
        <v>2166</v>
      </c>
      <c r="AN120" s="76">
        <v>50676000</v>
      </c>
      <c r="AO120" s="73" t="s">
        <v>3952</v>
      </c>
      <c r="AP120" s="73" t="s">
        <v>3953</v>
      </c>
      <c r="AQ120" s="73" t="s">
        <v>3954</v>
      </c>
      <c r="AR120" s="70" t="s">
        <v>429</v>
      </c>
      <c r="AS120" s="70" t="s">
        <v>3842</v>
      </c>
      <c r="AT120" s="70" t="s">
        <v>21</v>
      </c>
      <c r="AU120" s="70" t="s">
        <v>247</v>
      </c>
      <c r="AV120" s="70" t="s">
        <v>3843</v>
      </c>
      <c r="AW120" s="70" t="s">
        <v>3844</v>
      </c>
      <c r="AX120" s="70" t="s">
        <v>3844</v>
      </c>
      <c r="AY120" s="70" t="s">
        <v>3835</v>
      </c>
      <c r="AZ120" s="70" t="s">
        <v>3835</v>
      </c>
      <c r="BA120" s="73" t="s">
        <v>3835</v>
      </c>
      <c r="BB120" s="73" t="s">
        <v>3835</v>
      </c>
      <c r="BC120" s="73" t="s">
        <v>3844</v>
      </c>
      <c r="BD120" s="73" t="s">
        <v>3835</v>
      </c>
      <c r="BE120" s="73" t="s">
        <v>3844</v>
      </c>
      <c r="BF120" s="73" t="s">
        <v>3835</v>
      </c>
      <c r="BG120" s="73" t="s">
        <v>3835</v>
      </c>
      <c r="BH120" s="73" t="s">
        <v>3849</v>
      </c>
      <c r="BI120" s="73" t="s">
        <v>3835</v>
      </c>
      <c r="BJ120" s="73" t="s">
        <v>3835</v>
      </c>
      <c r="BK120" s="73" t="s">
        <v>3835</v>
      </c>
      <c r="BL120" s="73" t="s">
        <v>3846</v>
      </c>
      <c r="BM120" s="70" t="s">
        <v>3844</v>
      </c>
      <c r="BN120" s="70" t="s">
        <v>3844</v>
      </c>
      <c r="BO120" s="70" t="s">
        <v>3844</v>
      </c>
      <c r="BP120" s="70" t="s">
        <v>3847</v>
      </c>
      <c r="BQ120" s="70" t="s">
        <v>3847</v>
      </c>
      <c r="BR120" s="70" t="s">
        <v>3844</v>
      </c>
    </row>
    <row r="121" spans="1:70" ht="21">
      <c r="A121" s="69" t="s">
        <v>3833</v>
      </c>
      <c r="B121" s="70" t="s">
        <v>3834</v>
      </c>
      <c r="C121" s="70">
        <v>10206</v>
      </c>
      <c r="D121" s="70">
        <v>9591</v>
      </c>
      <c r="E121" s="70">
        <v>9922</v>
      </c>
      <c r="F121" s="70" t="s">
        <v>3836</v>
      </c>
      <c r="G121" s="70" t="s">
        <v>3951</v>
      </c>
      <c r="H121" s="71">
        <v>45842</v>
      </c>
      <c r="I121" s="71">
        <v>45821</v>
      </c>
      <c r="J121" s="71">
        <v>45845</v>
      </c>
      <c r="K121" s="71">
        <v>45845</v>
      </c>
      <c r="L121" s="70" t="s">
        <v>3869</v>
      </c>
      <c r="M121" s="71">
        <v>45845</v>
      </c>
      <c r="N121" s="71">
        <v>45855</v>
      </c>
      <c r="O121" s="75">
        <v>45853.471203703702</v>
      </c>
      <c r="P121" s="71">
        <v>45865</v>
      </c>
      <c r="Q121" s="70" t="s">
        <v>3835</v>
      </c>
      <c r="R121" s="70" t="s">
        <v>3835</v>
      </c>
      <c r="S121" s="71">
        <v>45842</v>
      </c>
      <c r="T121" s="70" t="s">
        <v>3838</v>
      </c>
      <c r="U121" s="70" t="s">
        <v>3839</v>
      </c>
      <c r="V121" s="70">
        <v>2025</v>
      </c>
      <c r="W121" s="70" t="s">
        <v>3840</v>
      </c>
      <c r="X121" s="70">
        <v>1</v>
      </c>
      <c r="Y121" s="70" t="s">
        <v>27</v>
      </c>
      <c r="Z121" s="70" t="s">
        <v>83</v>
      </c>
      <c r="AA121" s="70" t="s">
        <v>3835</v>
      </c>
      <c r="AB121" s="70" t="s">
        <v>86</v>
      </c>
      <c r="AC121" s="70" t="s">
        <v>3835</v>
      </c>
      <c r="AD121" s="70" t="s">
        <v>3992</v>
      </c>
      <c r="AE121" s="70">
        <v>52034</v>
      </c>
      <c r="AF121" s="70" t="s">
        <v>93</v>
      </c>
      <c r="AG121" s="70" t="s">
        <v>96</v>
      </c>
      <c r="AH121" s="70" t="s">
        <v>98</v>
      </c>
      <c r="AI121" s="70">
        <v>246</v>
      </c>
      <c r="AJ121" s="70">
        <v>0</v>
      </c>
      <c r="AK121" s="70">
        <v>0</v>
      </c>
      <c r="AL121" s="73" t="s">
        <v>2038</v>
      </c>
      <c r="AM121" s="73" t="s">
        <v>2039</v>
      </c>
      <c r="AN121" s="76">
        <v>54762000</v>
      </c>
      <c r="AO121" s="73" t="s">
        <v>3952</v>
      </c>
      <c r="AP121" s="73" t="s">
        <v>3953</v>
      </c>
      <c r="AQ121" s="73" t="s">
        <v>3954</v>
      </c>
      <c r="AR121" s="70" t="s">
        <v>377</v>
      </c>
      <c r="AS121" s="70" t="s">
        <v>3842</v>
      </c>
      <c r="AT121" s="70" t="s">
        <v>21</v>
      </c>
      <c r="AU121" s="70" t="s">
        <v>247</v>
      </c>
      <c r="AV121" s="70" t="s">
        <v>3843</v>
      </c>
      <c r="AW121" s="70" t="s">
        <v>3844</v>
      </c>
      <c r="AX121" s="70" t="s">
        <v>3844</v>
      </c>
      <c r="AY121" s="70" t="s">
        <v>3835</v>
      </c>
      <c r="AZ121" s="70" t="s">
        <v>3835</v>
      </c>
      <c r="BA121" s="73" t="s">
        <v>3835</v>
      </c>
      <c r="BB121" s="73" t="s">
        <v>3835</v>
      </c>
      <c r="BC121" s="73" t="s">
        <v>3844</v>
      </c>
      <c r="BD121" s="73" t="s">
        <v>3835</v>
      </c>
      <c r="BE121" s="73" t="s">
        <v>3844</v>
      </c>
      <c r="BF121" s="73" t="s">
        <v>3835</v>
      </c>
      <c r="BG121" s="73" t="s">
        <v>3835</v>
      </c>
      <c r="BH121" s="73" t="s">
        <v>3853</v>
      </c>
      <c r="BI121" s="73" t="s">
        <v>4031</v>
      </c>
      <c r="BJ121" s="74">
        <v>32531</v>
      </c>
      <c r="BK121" s="73" t="s">
        <v>3835</v>
      </c>
      <c r="BL121" s="73" t="s">
        <v>3846</v>
      </c>
      <c r="BM121" s="70" t="s">
        <v>3844</v>
      </c>
      <c r="BN121" s="70" t="s">
        <v>3844</v>
      </c>
      <c r="BO121" s="70" t="s">
        <v>3844</v>
      </c>
      <c r="BP121" s="70" t="s">
        <v>3847</v>
      </c>
      <c r="BQ121" s="70" t="s">
        <v>3844</v>
      </c>
      <c r="BR121" s="70" t="s">
        <v>3844</v>
      </c>
    </row>
    <row r="122" spans="1:70" ht="21">
      <c r="A122" s="69" t="s">
        <v>3833</v>
      </c>
      <c r="B122" s="70" t="s">
        <v>3834</v>
      </c>
      <c r="C122" s="70">
        <v>10158</v>
      </c>
      <c r="D122" s="70">
        <v>9565</v>
      </c>
      <c r="E122" s="70">
        <v>9875</v>
      </c>
      <c r="F122" s="70" t="s">
        <v>3836</v>
      </c>
      <c r="G122" s="70" t="s">
        <v>3951</v>
      </c>
      <c r="H122" s="71">
        <v>45842</v>
      </c>
      <c r="I122" s="71">
        <v>45826</v>
      </c>
      <c r="J122" s="71">
        <v>45845</v>
      </c>
      <c r="K122" s="71">
        <v>45845</v>
      </c>
      <c r="L122" s="70" t="s">
        <v>3869</v>
      </c>
      <c r="M122" s="71">
        <v>45845</v>
      </c>
      <c r="N122" s="71">
        <v>45855</v>
      </c>
      <c r="O122" s="75">
        <v>45854.388298611113</v>
      </c>
      <c r="P122" s="71">
        <v>45865</v>
      </c>
      <c r="Q122" s="70" t="s">
        <v>3835</v>
      </c>
      <c r="R122" s="70" t="s">
        <v>3835</v>
      </c>
      <c r="S122" s="71">
        <v>45847</v>
      </c>
      <c r="T122" s="70" t="s">
        <v>3838</v>
      </c>
      <c r="U122" s="70" t="s">
        <v>3839</v>
      </c>
      <c r="V122" s="70">
        <v>2025</v>
      </c>
      <c r="W122" s="70" t="s">
        <v>3840</v>
      </c>
      <c r="X122" s="70">
        <v>1</v>
      </c>
      <c r="Y122" s="70" t="s">
        <v>31</v>
      </c>
      <c r="Z122" s="70" t="s">
        <v>56</v>
      </c>
      <c r="AA122" s="70" t="s">
        <v>3835</v>
      </c>
      <c r="AB122" s="70" t="s">
        <v>59</v>
      </c>
      <c r="AC122" s="70" t="s">
        <v>3835</v>
      </c>
      <c r="AD122" s="70" t="s">
        <v>3949</v>
      </c>
      <c r="AE122" s="70">
        <v>51494</v>
      </c>
      <c r="AF122" s="70" t="s">
        <v>68</v>
      </c>
      <c r="AG122" s="70" t="s">
        <v>71</v>
      </c>
      <c r="AH122" s="70" t="s">
        <v>75</v>
      </c>
      <c r="AI122" s="70">
        <v>246</v>
      </c>
      <c r="AJ122" s="70">
        <v>0</v>
      </c>
      <c r="AK122" s="70">
        <v>0</v>
      </c>
      <c r="AL122" s="73" t="s">
        <v>2124</v>
      </c>
      <c r="AM122" s="73" t="s">
        <v>2125</v>
      </c>
      <c r="AN122" s="76">
        <v>55749000</v>
      </c>
      <c r="AO122" s="73" t="s">
        <v>3952</v>
      </c>
      <c r="AP122" s="73" t="s">
        <v>3953</v>
      </c>
      <c r="AQ122" s="73" t="s">
        <v>3954</v>
      </c>
      <c r="AR122" s="70" t="s">
        <v>426</v>
      </c>
      <c r="AS122" s="70" t="s">
        <v>3842</v>
      </c>
      <c r="AT122" s="70" t="s">
        <v>16</v>
      </c>
      <c r="AU122" s="70" t="s">
        <v>247</v>
      </c>
      <c r="AV122" s="70" t="s">
        <v>3843</v>
      </c>
      <c r="AW122" s="70" t="s">
        <v>3844</v>
      </c>
      <c r="AX122" s="70" t="s">
        <v>3844</v>
      </c>
      <c r="AY122" s="70" t="s">
        <v>3835</v>
      </c>
      <c r="AZ122" s="70" t="s">
        <v>3835</v>
      </c>
      <c r="BA122" s="73" t="s">
        <v>3835</v>
      </c>
      <c r="BB122" s="73" t="s">
        <v>3835</v>
      </c>
      <c r="BC122" s="73" t="s">
        <v>3844</v>
      </c>
      <c r="BD122" s="73" t="s">
        <v>3835</v>
      </c>
      <c r="BE122" s="73" t="s">
        <v>3844</v>
      </c>
      <c r="BF122" s="73" t="s">
        <v>3835</v>
      </c>
      <c r="BG122" s="73" t="s">
        <v>3835</v>
      </c>
      <c r="BH122" s="73" t="s">
        <v>3853</v>
      </c>
      <c r="BI122" s="73" t="s">
        <v>4032</v>
      </c>
      <c r="BJ122" s="74">
        <v>36568</v>
      </c>
      <c r="BK122" s="73" t="s">
        <v>3835</v>
      </c>
      <c r="BL122" s="73" t="s">
        <v>3846</v>
      </c>
      <c r="BM122" s="70" t="s">
        <v>3844</v>
      </c>
      <c r="BN122" s="70" t="s">
        <v>3844</v>
      </c>
      <c r="BO122" s="70" t="s">
        <v>3844</v>
      </c>
      <c r="BP122" s="70" t="s">
        <v>3847</v>
      </c>
      <c r="BQ122" s="70" t="s">
        <v>3847</v>
      </c>
      <c r="BR122" s="70" t="s">
        <v>3844</v>
      </c>
    </row>
    <row r="123" spans="1:70" ht="21">
      <c r="A123" s="69" t="s">
        <v>3833</v>
      </c>
      <c r="B123" s="70" t="s">
        <v>3834</v>
      </c>
      <c r="C123" s="70">
        <v>10157</v>
      </c>
      <c r="D123" s="70">
        <v>9563</v>
      </c>
      <c r="E123" s="70">
        <v>9874</v>
      </c>
      <c r="F123" s="70" t="s">
        <v>3836</v>
      </c>
      <c r="G123" s="70" t="s">
        <v>3951</v>
      </c>
      <c r="H123" s="71">
        <v>45842</v>
      </c>
      <c r="I123" s="71">
        <v>45826</v>
      </c>
      <c r="J123" s="71">
        <v>45845</v>
      </c>
      <c r="K123" s="71">
        <v>45845</v>
      </c>
      <c r="L123" s="70" t="s">
        <v>3869</v>
      </c>
      <c r="M123" s="71">
        <v>45845</v>
      </c>
      <c r="N123" s="71">
        <v>45855</v>
      </c>
      <c r="O123" s="75">
        <v>45854.389687499999</v>
      </c>
      <c r="P123" s="71">
        <v>45865</v>
      </c>
      <c r="Q123" s="70" t="s">
        <v>3835</v>
      </c>
      <c r="R123" s="70" t="s">
        <v>3835</v>
      </c>
      <c r="S123" s="71">
        <v>45847</v>
      </c>
      <c r="T123" s="70" t="s">
        <v>3838</v>
      </c>
      <c r="U123" s="70" t="s">
        <v>3839</v>
      </c>
      <c r="V123" s="70">
        <v>2025</v>
      </c>
      <c r="W123" s="70" t="s">
        <v>3840</v>
      </c>
      <c r="X123" s="70">
        <v>1</v>
      </c>
      <c r="Y123" s="70" t="s">
        <v>31</v>
      </c>
      <c r="Z123" s="70" t="s">
        <v>56</v>
      </c>
      <c r="AA123" s="70" t="s">
        <v>3835</v>
      </c>
      <c r="AB123" s="70" t="s">
        <v>59</v>
      </c>
      <c r="AC123" s="70" t="s">
        <v>3835</v>
      </c>
      <c r="AD123" s="70" t="s">
        <v>3949</v>
      </c>
      <c r="AE123" s="70">
        <v>51494</v>
      </c>
      <c r="AF123" s="70" t="s">
        <v>68</v>
      </c>
      <c r="AG123" s="70" t="s">
        <v>71</v>
      </c>
      <c r="AH123" s="70" t="s">
        <v>75</v>
      </c>
      <c r="AI123" s="70">
        <v>246</v>
      </c>
      <c r="AJ123" s="70">
        <v>0</v>
      </c>
      <c r="AK123" s="70">
        <v>0</v>
      </c>
      <c r="AL123" s="73" t="s">
        <v>2126</v>
      </c>
      <c r="AM123" s="73" t="s">
        <v>2127</v>
      </c>
      <c r="AN123" s="76">
        <v>55749000</v>
      </c>
      <c r="AO123" s="73" t="s">
        <v>3952</v>
      </c>
      <c r="AP123" s="73" t="s">
        <v>3953</v>
      </c>
      <c r="AQ123" s="73" t="s">
        <v>3954</v>
      </c>
      <c r="AR123" s="70" t="s">
        <v>427</v>
      </c>
      <c r="AS123" s="70" t="s">
        <v>3842</v>
      </c>
      <c r="AT123" s="70" t="s">
        <v>16</v>
      </c>
      <c r="AU123" s="70" t="s">
        <v>247</v>
      </c>
      <c r="AV123" s="70" t="s">
        <v>3843</v>
      </c>
      <c r="AW123" s="70" t="s">
        <v>3844</v>
      </c>
      <c r="AX123" s="70" t="s">
        <v>3844</v>
      </c>
      <c r="AY123" s="70" t="s">
        <v>3835</v>
      </c>
      <c r="AZ123" s="70" t="s">
        <v>3835</v>
      </c>
      <c r="BA123" s="73" t="s">
        <v>3835</v>
      </c>
      <c r="BB123" s="73" t="s">
        <v>3835</v>
      </c>
      <c r="BC123" s="73" t="s">
        <v>3844</v>
      </c>
      <c r="BD123" s="73" t="s">
        <v>3835</v>
      </c>
      <c r="BE123" s="73" t="s">
        <v>3844</v>
      </c>
      <c r="BF123" s="73" t="s">
        <v>3835</v>
      </c>
      <c r="BG123" s="73" t="s">
        <v>3835</v>
      </c>
      <c r="BH123" s="73" t="s">
        <v>3853</v>
      </c>
      <c r="BI123" s="73" t="s">
        <v>4033</v>
      </c>
      <c r="BJ123" s="74">
        <v>31816</v>
      </c>
      <c r="BK123" s="73" t="s">
        <v>3835</v>
      </c>
      <c r="BL123" s="73" t="s">
        <v>3846</v>
      </c>
      <c r="BM123" s="70" t="s">
        <v>3844</v>
      </c>
      <c r="BN123" s="70" t="s">
        <v>3844</v>
      </c>
      <c r="BO123" s="70" t="s">
        <v>3844</v>
      </c>
      <c r="BP123" s="70" t="s">
        <v>3847</v>
      </c>
      <c r="BQ123" s="70" t="s">
        <v>3847</v>
      </c>
      <c r="BR123" s="70" t="s">
        <v>3844</v>
      </c>
    </row>
    <row r="124" spans="1:70" ht="21">
      <c r="A124" s="69" t="s">
        <v>3833</v>
      </c>
      <c r="B124" s="70" t="s">
        <v>3834</v>
      </c>
      <c r="C124" s="70">
        <v>10155</v>
      </c>
      <c r="D124" s="70">
        <v>9562</v>
      </c>
      <c r="E124" s="70">
        <v>9872</v>
      </c>
      <c r="F124" s="70" t="s">
        <v>3836</v>
      </c>
      <c r="G124" s="70" t="s">
        <v>3951</v>
      </c>
      <c r="H124" s="71">
        <v>45842</v>
      </c>
      <c r="I124" s="71">
        <v>45826</v>
      </c>
      <c r="J124" s="71">
        <v>45845</v>
      </c>
      <c r="K124" s="71">
        <v>45845</v>
      </c>
      <c r="L124" s="70" t="s">
        <v>3869</v>
      </c>
      <c r="M124" s="71">
        <v>45845</v>
      </c>
      <c r="N124" s="71">
        <v>45855</v>
      </c>
      <c r="O124" s="75">
        <v>45854.391099537039</v>
      </c>
      <c r="P124" s="71">
        <v>45865</v>
      </c>
      <c r="Q124" s="70" t="s">
        <v>3835</v>
      </c>
      <c r="R124" s="70" t="s">
        <v>3835</v>
      </c>
      <c r="S124" s="71">
        <v>45847</v>
      </c>
      <c r="T124" s="70" t="s">
        <v>3838</v>
      </c>
      <c r="U124" s="70" t="s">
        <v>3839</v>
      </c>
      <c r="V124" s="70">
        <v>2025</v>
      </c>
      <c r="W124" s="70" t="s">
        <v>3840</v>
      </c>
      <c r="X124" s="70">
        <v>1</v>
      </c>
      <c r="Y124" s="70" t="s">
        <v>31</v>
      </c>
      <c r="Z124" s="70" t="s">
        <v>56</v>
      </c>
      <c r="AA124" s="70" t="s">
        <v>3835</v>
      </c>
      <c r="AB124" s="70" t="s">
        <v>59</v>
      </c>
      <c r="AC124" s="70" t="s">
        <v>3835</v>
      </c>
      <c r="AD124" s="70" t="s">
        <v>3949</v>
      </c>
      <c r="AE124" s="70">
        <v>51494</v>
      </c>
      <c r="AF124" s="70" t="s">
        <v>68</v>
      </c>
      <c r="AG124" s="70" t="s">
        <v>71</v>
      </c>
      <c r="AH124" s="70" t="s">
        <v>75</v>
      </c>
      <c r="AI124" s="70">
        <v>246</v>
      </c>
      <c r="AJ124" s="70">
        <v>0</v>
      </c>
      <c r="AK124" s="70">
        <v>0</v>
      </c>
      <c r="AL124" s="73" t="s">
        <v>2128</v>
      </c>
      <c r="AM124" s="73" t="s">
        <v>2129</v>
      </c>
      <c r="AN124" s="76">
        <v>55749000</v>
      </c>
      <c r="AO124" s="73" t="s">
        <v>3952</v>
      </c>
      <c r="AP124" s="73" t="s">
        <v>3953</v>
      </c>
      <c r="AQ124" s="73" t="s">
        <v>3954</v>
      </c>
      <c r="AR124" s="70" t="s">
        <v>428</v>
      </c>
      <c r="AS124" s="70" t="s">
        <v>3842</v>
      </c>
      <c r="AT124" s="70" t="s">
        <v>16</v>
      </c>
      <c r="AU124" s="70" t="s">
        <v>247</v>
      </c>
      <c r="AV124" s="70" t="s">
        <v>3843</v>
      </c>
      <c r="AW124" s="70" t="s">
        <v>3844</v>
      </c>
      <c r="AX124" s="70" t="s">
        <v>3844</v>
      </c>
      <c r="AY124" s="70" t="s">
        <v>3835</v>
      </c>
      <c r="AZ124" s="70" t="s">
        <v>3835</v>
      </c>
      <c r="BA124" s="73" t="s">
        <v>3835</v>
      </c>
      <c r="BB124" s="73" t="s">
        <v>3835</v>
      </c>
      <c r="BC124" s="73" t="s">
        <v>3844</v>
      </c>
      <c r="BD124" s="73" t="s">
        <v>3835</v>
      </c>
      <c r="BE124" s="73" t="s">
        <v>3844</v>
      </c>
      <c r="BF124" s="73" t="s">
        <v>3835</v>
      </c>
      <c r="BG124" s="73" t="s">
        <v>3835</v>
      </c>
      <c r="BH124" s="73" t="s">
        <v>3853</v>
      </c>
      <c r="BI124" s="73" t="s">
        <v>4034</v>
      </c>
      <c r="BJ124" s="74">
        <v>32724</v>
      </c>
      <c r="BK124" s="73" t="s">
        <v>3835</v>
      </c>
      <c r="BL124" s="73" t="s">
        <v>3846</v>
      </c>
      <c r="BM124" s="70" t="s">
        <v>3844</v>
      </c>
      <c r="BN124" s="70" t="s">
        <v>3844</v>
      </c>
      <c r="BO124" s="70" t="s">
        <v>3844</v>
      </c>
      <c r="BP124" s="70" t="s">
        <v>3847</v>
      </c>
      <c r="BQ124" s="70" t="s">
        <v>3847</v>
      </c>
      <c r="BR124" s="70" t="s">
        <v>3844</v>
      </c>
    </row>
    <row r="125" spans="1:70" ht="84">
      <c r="A125" s="69" t="s">
        <v>3833</v>
      </c>
      <c r="B125" s="70" t="s">
        <v>3834</v>
      </c>
      <c r="C125" s="70">
        <v>10140</v>
      </c>
      <c r="D125" s="70">
        <v>9541</v>
      </c>
      <c r="E125" s="70">
        <v>9862</v>
      </c>
      <c r="F125" s="70" t="s">
        <v>3836</v>
      </c>
      <c r="G125" s="70" t="s">
        <v>3951</v>
      </c>
      <c r="H125" s="71">
        <v>45842</v>
      </c>
      <c r="I125" s="71">
        <v>45813</v>
      </c>
      <c r="J125" s="71">
        <v>45845</v>
      </c>
      <c r="K125" s="71">
        <v>45845</v>
      </c>
      <c r="L125" s="70" t="s">
        <v>3869</v>
      </c>
      <c r="M125" s="71">
        <v>45845</v>
      </c>
      <c r="N125" s="71">
        <v>45855</v>
      </c>
      <c r="O125" s="75">
        <v>45852.746793981481</v>
      </c>
      <c r="P125" s="71">
        <v>45865</v>
      </c>
      <c r="Q125" s="70" t="s">
        <v>3835</v>
      </c>
      <c r="R125" s="70" t="s">
        <v>3835</v>
      </c>
      <c r="S125" s="71">
        <v>45846</v>
      </c>
      <c r="T125" s="70" t="s">
        <v>3838</v>
      </c>
      <c r="U125" s="70" t="s">
        <v>3839</v>
      </c>
      <c r="V125" s="70">
        <v>2025</v>
      </c>
      <c r="W125" s="70" t="s">
        <v>3870</v>
      </c>
      <c r="X125" s="70">
        <v>4</v>
      </c>
      <c r="Y125" s="70" t="s">
        <v>10</v>
      </c>
      <c r="Z125" s="70" t="s">
        <v>55</v>
      </c>
      <c r="AA125" s="70" t="s">
        <v>3835</v>
      </c>
      <c r="AB125" s="70" t="s">
        <v>58</v>
      </c>
      <c r="AC125" s="70" t="s">
        <v>3835</v>
      </c>
      <c r="AD125" s="70" t="s">
        <v>3851</v>
      </c>
      <c r="AE125" s="70">
        <v>21060</v>
      </c>
      <c r="AF125" s="70" t="s">
        <v>67</v>
      </c>
      <c r="AG125" s="70" t="s">
        <v>67</v>
      </c>
      <c r="AH125" s="70" t="s">
        <v>74</v>
      </c>
      <c r="AI125" s="70">
        <v>972</v>
      </c>
      <c r="AJ125" s="70">
        <v>0</v>
      </c>
      <c r="AK125" s="70">
        <v>0</v>
      </c>
      <c r="AL125" s="73" t="s">
        <v>4035</v>
      </c>
      <c r="AM125" s="73" t="s">
        <v>4036</v>
      </c>
      <c r="AN125" s="73" t="s">
        <v>4037</v>
      </c>
      <c r="AO125" s="73" t="s">
        <v>3952</v>
      </c>
      <c r="AP125" s="73" t="s">
        <v>3953</v>
      </c>
      <c r="AQ125" s="73" t="s">
        <v>3954</v>
      </c>
      <c r="AR125" s="70" t="s">
        <v>425</v>
      </c>
      <c r="AS125" s="70" t="s">
        <v>3842</v>
      </c>
      <c r="AT125" s="70" t="s">
        <v>21</v>
      </c>
      <c r="AU125" s="70" t="s">
        <v>247</v>
      </c>
      <c r="AV125" s="70" t="s">
        <v>3843</v>
      </c>
      <c r="AW125" s="70" t="s">
        <v>3844</v>
      </c>
      <c r="AX125" s="70" t="s">
        <v>3844</v>
      </c>
      <c r="AY125" s="70" t="s">
        <v>3835</v>
      </c>
      <c r="AZ125" s="70" t="s">
        <v>3835</v>
      </c>
      <c r="BA125" s="73" t="s">
        <v>3835</v>
      </c>
      <c r="BB125" s="73" t="s">
        <v>3835</v>
      </c>
      <c r="BC125" s="73" t="s">
        <v>3844</v>
      </c>
      <c r="BD125" s="73" t="s">
        <v>3835</v>
      </c>
      <c r="BE125" s="73" t="s">
        <v>3844</v>
      </c>
      <c r="BF125" s="73" t="s">
        <v>3835</v>
      </c>
      <c r="BG125" s="73" t="s">
        <v>3835</v>
      </c>
      <c r="BH125" s="73" t="s">
        <v>3849</v>
      </c>
      <c r="BI125" s="73" t="s">
        <v>3835</v>
      </c>
      <c r="BJ125" s="73" t="s">
        <v>3835</v>
      </c>
      <c r="BK125" s="73" t="s">
        <v>3835</v>
      </c>
      <c r="BL125" s="73" t="s">
        <v>3846</v>
      </c>
      <c r="BM125" s="70" t="s">
        <v>3844</v>
      </c>
      <c r="BN125" s="70" t="s">
        <v>3844</v>
      </c>
      <c r="BO125" s="70" t="s">
        <v>3844</v>
      </c>
      <c r="BP125" s="70" t="s">
        <v>3847</v>
      </c>
      <c r="BQ125" s="70" t="s">
        <v>3844</v>
      </c>
      <c r="BR125" s="70" t="s">
        <v>3844</v>
      </c>
    </row>
    <row r="126" spans="1:70" ht="21">
      <c r="A126" s="69" t="s">
        <v>3833</v>
      </c>
      <c r="B126" s="70" t="s">
        <v>3834</v>
      </c>
      <c r="C126" s="70">
        <v>10136</v>
      </c>
      <c r="D126" s="70">
        <v>9561</v>
      </c>
      <c r="E126" s="70">
        <v>9855</v>
      </c>
      <c r="F126" s="70" t="s">
        <v>3836</v>
      </c>
      <c r="G126" s="70" t="s">
        <v>3951</v>
      </c>
      <c r="H126" s="71">
        <v>45842</v>
      </c>
      <c r="I126" s="71">
        <v>45826</v>
      </c>
      <c r="J126" s="71">
        <v>45845</v>
      </c>
      <c r="K126" s="71">
        <v>45845</v>
      </c>
      <c r="L126" s="70" t="s">
        <v>3869</v>
      </c>
      <c r="M126" s="71">
        <v>45845</v>
      </c>
      <c r="N126" s="71">
        <v>45855</v>
      </c>
      <c r="O126" s="75">
        <v>45854.404409722221</v>
      </c>
      <c r="P126" s="71">
        <v>45865</v>
      </c>
      <c r="Q126" s="70" t="s">
        <v>3835</v>
      </c>
      <c r="R126" s="70" t="s">
        <v>3835</v>
      </c>
      <c r="S126" s="71">
        <v>45847</v>
      </c>
      <c r="T126" s="70" t="s">
        <v>3838</v>
      </c>
      <c r="U126" s="70" t="s">
        <v>3839</v>
      </c>
      <c r="V126" s="70">
        <v>2025</v>
      </c>
      <c r="W126" s="70" t="s">
        <v>3840</v>
      </c>
      <c r="X126" s="70">
        <v>1</v>
      </c>
      <c r="Y126" s="70" t="s">
        <v>4038</v>
      </c>
      <c r="Z126" s="70" t="s">
        <v>4039</v>
      </c>
      <c r="AA126" s="70" t="s">
        <v>3835</v>
      </c>
      <c r="AB126" s="70" t="s">
        <v>4040</v>
      </c>
      <c r="AC126" s="70" t="s">
        <v>3835</v>
      </c>
      <c r="AD126" s="70" t="s">
        <v>4041</v>
      </c>
      <c r="AE126" s="70">
        <v>47504</v>
      </c>
      <c r="AF126" s="70" t="s">
        <v>4042</v>
      </c>
      <c r="AG126" s="70" t="s">
        <v>4043</v>
      </c>
      <c r="AH126" s="70" t="s">
        <v>4044</v>
      </c>
      <c r="AI126" s="70">
        <v>246</v>
      </c>
      <c r="AJ126" s="70">
        <v>0</v>
      </c>
      <c r="AK126" s="70">
        <v>0</v>
      </c>
      <c r="AL126" s="73" t="s">
        <v>2130</v>
      </c>
      <c r="AM126" s="73" t="s">
        <v>2131</v>
      </c>
      <c r="AN126" s="76">
        <v>54276000</v>
      </c>
      <c r="AO126" s="73" t="s">
        <v>3952</v>
      </c>
      <c r="AP126" s="73" t="s">
        <v>3953</v>
      </c>
      <c r="AQ126" s="73" t="s">
        <v>3954</v>
      </c>
      <c r="AR126" s="70" t="s">
        <v>422</v>
      </c>
      <c r="AS126" s="70" t="s">
        <v>3842</v>
      </c>
      <c r="AT126" s="70" t="s">
        <v>16</v>
      </c>
      <c r="AU126" s="70" t="s">
        <v>247</v>
      </c>
      <c r="AV126" s="70" t="s">
        <v>3843</v>
      </c>
      <c r="AW126" s="70" t="s">
        <v>3844</v>
      </c>
      <c r="AX126" s="70" t="s">
        <v>3844</v>
      </c>
      <c r="AY126" s="70" t="s">
        <v>3835</v>
      </c>
      <c r="AZ126" s="70" t="s">
        <v>3835</v>
      </c>
      <c r="BA126" s="73" t="s">
        <v>3835</v>
      </c>
      <c r="BB126" s="73" t="s">
        <v>3835</v>
      </c>
      <c r="BC126" s="73" t="s">
        <v>3844</v>
      </c>
      <c r="BD126" s="73" t="s">
        <v>3835</v>
      </c>
      <c r="BE126" s="73" t="s">
        <v>3844</v>
      </c>
      <c r="BF126" s="73" t="s">
        <v>3835</v>
      </c>
      <c r="BG126" s="73" t="s">
        <v>3835</v>
      </c>
      <c r="BH126" s="73" t="s">
        <v>3849</v>
      </c>
      <c r="BI126" s="73" t="s">
        <v>3835</v>
      </c>
      <c r="BJ126" s="73" t="s">
        <v>3835</v>
      </c>
      <c r="BK126" s="73" t="s">
        <v>3835</v>
      </c>
      <c r="BL126" s="73" t="s">
        <v>3846</v>
      </c>
      <c r="BM126" s="70" t="s">
        <v>3844</v>
      </c>
      <c r="BN126" s="70" t="s">
        <v>3844</v>
      </c>
      <c r="BO126" s="70" t="s">
        <v>3844</v>
      </c>
      <c r="BP126" s="70" t="s">
        <v>3844</v>
      </c>
      <c r="BQ126" s="70" t="s">
        <v>3844</v>
      </c>
      <c r="BR126" s="70" t="s">
        <v>3844</v>
      </c>
    </row>
    <row r="127" spans="1:70" ht="21">
      <c r="A127" s="69" t="s">
        <v>3833</v>
      </c>
      <c r="B127" s="70" t="s">
        <v>3834</v>
      </c>
      <c r="C127" s="70">
        <v>10132</v>
      </c>
      <c r="D127" s="70">
        <v>9539</v>
      </c>
      <c r="E127" s="70">
        <v>9851</v>
      </c>
      <c r="F127" s="70" t="s">
        <v>3836</v>
      </c>
      <c r="G127" s="70" t="s">
        <v>3951</v>
      </c>
      <c r="H127" s="71">
        <v>45842</v>
      </c>
      <c r="I127" s="71">
        <v>45838</v>
      </c>
      <c r="J127" s="71">
        <v>45842</v>
      </c>
      <c r="K127" s="71">
        <v>45845</v>
      </c>
      <c r="L127" s="70" t="s">
        <v>3869</v>
      </c>
      <c r="M127" s="71">
        <v>45845</v>
      </c>
      <c r="N127" s="71">
        <v>45855</v>
      </c>
      <c r="O127" s="75">
        <v>45853.563449074078</v>
      </c>
      <c r="P127" s="71">
        <v>45865</v>
      </c>
      <c r="Q127" s="70" t="s">
        <v>3835</v>
      </c>
      <c r="R127" s="70" t="s">
        <v>3835</v>
      </c>
      <c r="S127" s="71">
        <v>45846</v>
      </c>
      <c r="T127" s="70" t="s">
        <v>3838</v>
      </c>
      <c r="U127" s="70" t="s">
        <v>3839</v>
      </c>
      <c r="V127" s="70">
        <v>2025</v>
      </c>
      <c r="W127" s="70" t="s">
        <v>3870</v>
      </c>
      <c r="X127" s="70">
        <v>1</v>
      </c>
      <c r="Y127" s="70" t="s">
        <v>10</v>
      </c>
      <c r="Z127" s="70" t="s">
        <v>55</v>
      </c>
      <c r="AA127" s="70" t="s">
        <v>3835</v>
      </c>
      <c r="AB127" s="70" t="s">
        <v>58</v>
      </c>
      <c r="AC127" s="70" t="s">
        <v>3835</v>
      </c>
      <c r="AD127" s="70" t="s">
        <v>3851</v>
      </c>
      <c r="AE127" s="70">
        <v>21060</v>
      </c>
      <c r="AF127" s="70" t="s">
        <v>67</v>
      </c>
      <c r="AG127" s="70" t="s">
        <v>67</v>
      </c>
      <c r="AH127" s="70" t="s">
        <v>74</v>
      </c>
      <c r="AI127" s="70">
        <v>243</v>
      </c>
      <c r="AJ127" s="70">
        <v>0</v>
      </c>
      <c r="AK127" s="70">
        <v>0</v>
      </c>
      <c r="AL127" s="73" t="s">
        <v>2096</v>
      </c>
      <c r="AM127" s="73" t="s">
        <v>2097</v>
      </c>
      <c r="AN127" s="76">
        <v>50676000</v>
      </c>
      <c r="AO127" s="73" t="s">
        <v>3952</v>
      </c>
      <c r="AP127" s="73" t="s">
        <v>3953</v>
      </c>
      <c r="AQ127" s="73" t="s">
        <v>3954</v>
      </c>
      <c r="AR127" s="70" t="s">
        <v>424</v>
      </c>
      <c r="AS127" s="70" t="s">
        <v>3842</v>
      </c>
      <c r="AT127" s="70" t="s">
        <v>21</v>
      </c>
      <c r="AU127" s="70" t="s">
        <v>247</v>
      </c>
      <c r="AV127" s="70" t="s">
        <v>3843</v>
      </c>
      <c r="AW127" s="70" t="s">
        <v>3844</v>
      </c>
      <c r="AX127" s="70" t="s">
        <v>3844</v>
      </c>
      <c r="AY127" s="70" t="s">
        <v>3835</v>
      </c>
      <c r="AZ127" s="70" t="s">
        <v>3835</v>
      </c>
      <c r="BA127" s="73" t="s">
        <v>3835</v>
      </c>
      <c r="BB127" s="73" t="s">
        <v>3835</v>
      </c>
      <c r="BC127" s="73" t="s">
        <v>3844</v>
      </c>
      <c r="BD127" s="73" t="s">
        <v>3835</v>
      </c>
      <c r="BE127" s="73" t="s">
        <v>3844</v>
      </c>
      <c r="BF127" s="73" t="s">
        <v>3835</v>
      </c>
      <c r="BG127" s="73" t="s">
        <v>3835</v>
      </c>
      <c r="BH127" s="73" t="s">
        <v>3873</v>
      </c>
      <c r="BI127" s="73" t="s">
        <v>4045</v>
      </c>
      <c r="BJ127" s="74">
        <v>35976</v>
      </c>
      <c r="BK127" s="73" t="s">
        <v>3835</v>
      </c>
      <c r="BL127" s="73" t="s">
        <v>3846</v>
      </c>
      <c r="BM127" s="70" t="s">
        <v>3844</v>
      </c>
      <c r="BN127" s="70" t="s">
        <v>3844</v>
      </c>
      <c r="BO127" s="70" t="s">
        <v>3844</v>
      </c>
      <c r="BP127" s="70" t="s">
        <v>3847</v>
      </c>
      <c r="BQ127" s="70" t="s">
        <v>3844</v>
      </c>
      <c r="BR127" s="70" t="s">
        <v>3844</v>
      </c>
    </row>
    <row r="128" spans="1:70" ht="21">
      <c r="A128" s="69" t="s">
        <v>3833</v>
      </c>
      <c r="B128" s="70" t="s">
        <v>3834</v>
      </c>
      <c r="C128" s="70">
        <v>10122</v>
      </c>
      <c r="D128" s="70">
        <v>9503</v>
      </c>
      <c r="E128" s="70">
        <v>9842</v>
      </c>
      <c r="F128" s="70" t="s">
        <v>3836</v>
      </c>
      <c r="G128" s="70" t="s">
        <v>3951</v>
      </c>
      <c r="H128" s="71">
        <v>45842</v>
      </c>
      <c r="I128" s="71">
        <v>45821</v>
      </c>
      <c r="J128" s="71">
        <v>45842</v>
      </c>
      <c r="K128" s="71">
        <v>45842</v>
      </c>
      <c r="L128" s="70" t="s">
        <v>3869</v>
      </c>
      <c r="M128" s="71">
        <v>45845</v>
      </c>
      <c r="N128" s="71">
        <v>45855</v>
      </c>
      <c r="O128" s="75">
        <v>45853.477986111109</v>
      </c>
      <c r="P128" s="71">
        <v>45865</v>
      </c>
      <c r="Q128" s="70" t="s">
        <v>3835</v>
      </c>
      <c r="R128" s="70" t="s">
        <v>3835</v>
      </c>
      <c r="S128" s="71">
        <v>45842</v>
      </c>
      <c r="T128" s="70" t="s">
        <v>3838</v>
      </c>
      <c r="U128" s="70" t="s">
        <v>3839</v>
      </c>
      <c r="V128" s="70">
        <v>2025</v>
      </c>
      <c r="W128" s="70" t="s">
        <v>3840</v>
      </c>
      <c r="X128" s="70">
        <v>1</v>
      </c>
      <c r="Y128" s="70" t="s">
        <v>27</v>
      </c>
      <c r="Z128" s="70" t="s">
        <v>83</v>
      </c>
      <c r="AA128" s="70" t="s">
        <v>3835</v>
      </c>
      <c r="AB128" s="70" t="s">
        <v>86</v>
      </c>
      <c r="AC128" s="70" t="s">
        <v>3835</v>
      </c>
      <c r="AD128" s="70" t="s">
        <v>3992</v>
      </c>
      <c r="AE128" s="70">
        <v>52034</v>
      </c>
      <c r="AF128" s="70" t="s">
        <v>93</v>
      </c>
      <c r="AG128" s="70" t="s">
        <v>96</v>
      </c>
      <c r="AH128" s="70" t="s">
        <v>98</v>
      </c>
      <c r="AI128" s="70">
        <v>246</v>
      </c>
      <c r="AJ128" s="70">
        <v>0</v>
      </c>
      <c r="AK128" s="70">
        <v>0</v>
      </c>
      <c r="AL128" s="73" t="s">
        <v>2063</v>
      </c>
      <c r="AM128" s="73" t="s">
        <v>2064</v>
      </c>
      <c r="AN128" s="76">
        <v>52190000</v>
      </c>
      <c r="AO128" s="73" t="s">
        <v>3952</v>
      </c>
      <c r="AP128" s="73" t="s">
        <v>3953</v>
      </c>
      <c r="AQ128" s="73" t="s">
        <v>3954</v>
      </c>
      <c r="AR128" s="70" t="s">
        <v>405</v>
      </c>
      <c r="AS128" s="70" t="s">
        <v>3842</v>
      </c>
      <c r="AT128" s="70" t="s">
        <v>21</v>
      </c>
      <c r="AU128" s="70" t="s">
        <v>247</v>
      </c>
      <c r="AV128" s="70" t="s">
        <v>3843</v>
      </c>
      <c r="AW128" s="70" t="s">
        <v>3844</v>
      </c>
      <c r="AX128" s="70" t="s">
        <v>3844</v>
      </c>
      <c r="AY128" s="70" t="s">
        <v>3835</v>
      </c>
      <c r="AZ128" s="70" t="s">
        <v>3835</v>
      </c>
      <c r="BA128" s="73" t="s">
        <v>3835</v>
      </c>
      <c r="BB128" s="73" t="s">
        <v>3835</v>
      </c>
      <c r="BC128" s="73" t="s">
        <v>3844</v>
      </c>
      <c r="BD128" s="73" t="s">
        <v>3835</v>
      </c>
      <c r="BE128" s="73" t="s">
        <v>3844</v>
      </c>
      <c r="BF128" s="73" t="s">
        <v>3835</v>
      </c>
      <c r="BG128" s="73" t="s">
        <v>3835</v>
      </c>
      <c r="BH128" s="73" t="s">
        <v>3853</v>
      </c>
      <c r="BI128" s="73" t="s">
        <v>4046</v>
      </c>
      <c r="BJ128" s="74">
        <v>35509</v>
      </c>
      <c r="BK128" s="73" t="s">
        <v>3835</v>
      </c>
      <c r="BL128" s="73" t="s">
        <v>3846</v>
      </c>
      <c r="BM128" s="70" t="s">
        <v>3844</v>
      </c>
      <c r="BN128" s="70" t="s">
        <v>3844</v>
      </c>
      <c r="BO128" s="70" t="s">
        <v>3844</v>
      </c>
      <c r="BP128" s="70" t="s">
        <v>3847</v>
      </c>
      <c r="BQ128" s="70" t="s">
        <v>3844</v>
      </c>
      <c r="BR128" s="70" t="s">
        <v>3844</v>
      </c>
    </row>
    <row r="129" spans="1:70" ht="31.5">
      <c r="A129" s="69" t="s">
        <v>3833</v>
      </c>
      <c r="B129" s="70" t="s">
        <v>3834</v>
      </c>
      <c r="C129" s="70">
        <v>10061</v>
      </c>
      <c r="D129" s="70">
        <v>9535</v>
      </c>
      <c r="E129" s="70">
        <v>9771</v>
      </c>
      <c r="F129" s="70" t="s">
        <v>3836</v>
      </c>
      <c r="G129" s="70" t="s">
        <v>3951</v>
      </c>
      <c r="H129" s="71">
        <v>45841</v>
      </c>
      <c r="I129" s="71">
        <v>45806</v>
      </c>
      <c r="J129" s="71">
        <v>45842</v>
      </c>
      <c r="K129" s="71">
        <v>45845</v>
      </c>
      <c r="L129" s="70" t="s">
        <v>3869</v>
      </c>
      <c r="M129" s="71">
        <v>45845</v>
      </c>
      <c r="N129" s="71">
        <v>45855</v>
      </c>
      <c r="O129" s="75">
        <v>45853.484375</v>
      </c>
      <c r="P129" s="71">
        <v>45865</v>
      </c>
      <c r="Q129" s="70" t="s">
        <v>3835</v>
      </c>
      <c r="R129" s="70" t="s">
        <v>3835</v>
      </c>
      <c r="S129" s="71">
        <v>45846</v>
      </c>
      <c r="T129" s="70" t="s">
        <v>3838</v>
      </c>
      <c r="U129" s="70" t="s">
        <v>3839</v>
      </c>
      <c r="V129" s="70">
        <v>2025</v>
      </c>
      <c r="W129" s="70" t="s">
        <v>3840</v>
      </c>
      <c r="X129" s="70">
        <v>1</v>
      </c>
      <c r="Y129" s="70" t="s">
        <v>3905</v>
      </c>
      <c r="Z129" s="70" t="s">
        <v>3906</v>
      </c>
      <c r="AA129" s="70" t="s">
        <v>3835</v>
      </c>
      <c r="AB129" s="70" t="s">
        <v>3907</v>
      </c>
      <c r="AC129" s="70" t="s">
        <v>3835</v>
      </c>
      <c r="AD129" s="70" t="s">
        <v>3908</v>
      </c>
      <c r="AE129" s="70">
        <v>23114</v>
      </c>
      <c r="AF129" s="70" t="s">
        <v>3909</v>
      </c>
      <c r="AG129" s="70" t="s">
        <v>3910</v>
      </c>
      <c r="AH129" s="70" t="s">
        <v>3911</v>
      </c>
      <c r="AI129" s="70">
        <v>246</v>
      </c>
      <c r="AJ129" s="70">
        <v>0</v>
      </c>
      <c r="AK129" s="70">
        <v>0</v>
      </c>
      <c r="AL129" s="73" t="s">
        <v>2098</v>
      </c>
      <c r="AM129" s="73" t="s">
        <v>2099</v>
      </c>
      <c r="AN129" s="76">
        <v>54276000</v>
      </c>
      <c r="AO129" s="73" t="s">
        <v>3952</v>
      </c>
      <c r="AP129" s="73" t="s">
        <v>3953</v>
      </c>
      <c r="AQ129" s="73" t="s">
        <v>3954</v>
      </c>
      <c r="AR129" s="70" t="s">
        <v>420</v>
      </c>
      <c r="AS129" s="70" t="s">
        <v>3842</v>
      </c>
      <c r="AT129" s="70" t="s">
        <v>21</v>
      </c>
      <c r="AU129" s="70" t="s">
        <v>247</v>
      </c>
      <c r="AV129" s="70" t="s">
        <v>3843</v>
      </c>
      <c r="AW129" s="70" t="s">
        <v>3844</v>
      </c>
      <c r="AX129" s="70" t="s">
        <v>3844</v>
      </c>
      <c r="AY129" s="70" t="s">
        <v>3835</v>
      </c>
      <c r="AZ129" s="70" t="s">
        <v>3835</v>
      </c>
      <c r="BA129" s="73" t="s">
        <v>3835</v>
      </c>
      <c r="BB129" s="73" t="s">
        <v>3835</v>
      </c>
      <c r="BC129" s="73" t="s">
        <v>3844</v>
      </c>
      <c r="BD129" s="73" t="s">
        <v>3835</v>
      </c>
      <c r="BE129" s="73" t="s">
        <v>3844</v>
      </c>
      <c r="BF129" s="73" t="s">
        <v>3835</v>
      </c>
      <c r="BG129" s="73" t="s">
        <v>3835</v>
      </c>
      <c r="BH129" s="73" t="s">
        <v>3849</v>
      </c>
      <c r="BI129" s="73" t="s">
        <v>4047</v>
      </c>
      <c r="BJ129" s="73" t="s">
        <v>4048</v>
      </c>
      <c r="BK129" s="73" t="s">
        <v>4049</v>
      </c>
      <c r="BL129" s="73" t="s">
        <v>3846</v>
      </c>
      <c r="BM129" s="70" t="s">
        <v>3844</v>
      </c>
      <c r="BN129" s="70" t="s">
        <v>3844</v>
      </c>
      <c r="BO129" s="70" t="s">
        <v>3844</v>
      </c>
      <c r="BP129" s="70" t="s">
        <v>3847</v>
      </c>
      <c r="BQ129" s="70" t="s">
        <v>3844</v>
      </c>
      <c r="BR129" s="70" t="s">
        <v>3844</v>
      </c>
    </row>
    <row r="130" spans="1:70" ht="21">
      <c r="A130" s="69" t="s">
        <v>3833</v>
      </c>
      <c r="B130" s="70" t="s">
        <v>3834</v>
      </c>
      <c r="C130" s="70">
        <v>10037</v>
      </c>
      <c r="D130" s="70">
        <v>9409</v>
      </c>
      <c r="E130" s="70">
        <v>9754</v>
      </c>
      <c r="F130" s="70" t="s">
        <v>3836</v>
      </c>
      <c r="G130" s="70" t="s">
        <v>3951</v>
      </c>
      <c r="H130" s="71">
        <v>45841</v>
      </c>
      <c r="I130" s="71">
        <v>45821</v>
      </c>
      <c r="J130" s="71">
        <v>45841</v>
      </c>
      <c r="K130" s="71">
        <v>45841</v>
      </c>
      <c r="L130" s="70" t="s">
        <v>3869</v>
      </c>
      <c r="M130" s="71">
        <v>45841</v>
      </c>
      <c r="N130" s="71">
        <v>45851</v>
      </c>
      <c r="O130" s="75">
        <v>45852.751655092594</v>
      </c>
      <c r="P130" s="71">
        <v>45861</v>
      </c>
      <c r="Q130" s="70" t="s">
        <v>3835</v>
      </c>
      <c r="R130" s="70" t="s">
        <v>3835</v>
      </c>
      <c r="S130" s="71">
        <v>45842</v>
      </c>
      <c r="T130" s="70" t="s">
        <v>3838</v>
      </c>
      <c r="U130" s="70" t="s">
        <v>3839</v>
      </c>
      <c r="V130" s="70">
        <v>2025</v>
      </c>
      <c r="W130" s="70" t="s">
        <v>3840</v>
      </c>
      <c r="X130" s="70">
        <v>1</v>
      </c>
      <c r="Y130" s="70" t="s">
        <v>27</v>
      </c>
      <c r="Z130" s="70" t="s">
        <v>83</v>
      </c>
      <c r="AA130" s="70" t="s">
        <v>3835</v>
      </c>
      <c r="AB130" s="70" t="s">
        <v>86</v>
      </c>
      <c r="AC130" s="70" t="s">
        <v>3835</v>
      </c>
      <c r="AD130" s="70" t="s">
        <v>3992</v>
      </c>
      <c r="AE130" s="70">
        <v>52034</v>
      </c>
      <c r="AF130" s="70" t="s">
        <v>93</v>
      </c>
      <c r="AG130" s="70" t="s">
        <v>96</v>
      </c>
      <c r="AH130" s="70" t="s">
        <v>98</v>
      </c>
      <c r="AI130" s="70">
        <v>246</v>
      </c>
      <c r="AJ130" s="70">
        <v>0</v>
      </c>
      <c r="AK130" s="70">
        <v>0</v>
      </c>
      <c r="AL130" s="73" t="s">
        <v>1979</v>
      </c>
      <c r="AM130" s="73" t="s">
        <v>1980</v>
      </c>
      <c r="AN130" s="76">
        <v>53476000</v>
      </c>
      <c r="AO130" s="73" t="s">
        <v>3952</v>
      </c>
      <c r="AP130" s="73" t="s">
        <v>3953</v>
      </c>
      <c r="AQ130" s="73" t="s">
        <v>3954</v>
      </c>
      <c r="AR130" s="70" t="s">
        <v>366</v>
      </c>
      <c r="AS130" s="70" t="s">
        <v>3842</v>
      </c>
      <c r="AT130" s="70" t="s">
        <v>21</v>
      </c>
      <c r="AU130" s="70" t="s">
        <v>560</v>
      </c>
      <c r="AV130" s="70" t="s">
        <v>3852</v>
      </c>
      <c r="AW130" s="70" t="s">
        <v>3844</v>
      </c>
      <c r="AX130" s="70" t="s">
        <v>3844</v>
      </c>
      <c r="AY130" s="70" t="s">
        <v>3835</v>
      </c>
      <c r="AZ130" s="70" t="s">
        <v>3835</v>
      </c>
      <c r="BA130" s="73" t="s">
        <v>3835</v>
      </c>
      <c r="BB130" s="73" t="s">
        <v>3835</v>
      </c>
      <c r="BC130" s="73" t="s">
        <v>3844</v>
      </c>
      <c r="BD130" s="73" t="s">
        <v>3835</v>
      </c>
      <c r="BE130" s="73" t="s">
        <v>3844</v>
      </c>
      <c r="BF130" s="73" t="s">
        <v>3835</v>
      </c>
      <c r="BG130" s="73" t="s">
        <v>3835</v>
      </c>
      <c r="BH130" s="73" t="s">
        <v>3873</v>
      </c>
      <c r="BI130" s="73" t="s">
        <v>4050</v>
      </c>
      <c r="BJ130" s="74">
        <v>34516</v>
      </c>
      <c r="BK130" s="73" t="s">
        <v>3835</v>
      </c>
      <c r="BL130" s="73" t="s">
        <v>3846</v>
      </c>
      <c r="BM130" s="70" t="s">
        <v>3844</v>
      </c>
      <c r="BN130" s="70" t="s">
        <v>3844</v>
      </c>
      <c r="BO130" s="70" t="s">
        <v>3844</v>
      </c>
      <c r="BP130" s="70" t="s">
        <v>3847</v>
      </c>
      <c r="BQ130" s="70" t="s">
        <v>3844</v>
      </c>
      <c r="BR130" s="70" t="s">
        <v>3844</v>
      </c>
    </row>
    <row r="131" spans="1:70" ht="409.6">
      <c r="A131" s="69" t="s">
        <v>3833</v>
      </c>
      <c r="B131" s="70" t="s">
        <v>3834</v>
      </c>
      <c r="C131" s="70">
        <v>10036</v>
      </c>
      <c r="D131" s="70">
        <v>9410</v>
      </c>
      <c r="E131" s="70">
        <v>9753</v>
      </c>
      <c r="F131" s="70" t="s">
        <v>3836</v>
      </c>
      <c r="G131" s="70" t="s">
        <v>3951</v>
      </c>
      <c r="H131" s="71">
        <v>45841</v>
      </c>
      <c r="I131" s="71">
        <v>45831</v>
      </c>
      <c r="J131" s="71">
        <v>45841</v>
      </c>
      <c r="K131" s="71">
        <v>45841</v>
      </c>
      <c r="L131" s="70" t="s">
        <v>3869</v>
      </c>
      <c r="M131" s="71">
        <v>45841</v>
      </c>
      <c r="N131" s="71">
        <v>45851</v>
      </c>
      <c r="O131" s="75">
        <v>45852.747708333336</v>
      </c>
      <c r="P131" s="71">
        <v>45861</v>
      </c>
      <c r="Q131" s="70" t="s">
        <v>3835</v>
      </c>
      <c r="R131" s="70" t="s">
        <v>3835</v>
      </c>
      <c r="S131" s="71">
        <v>45842</v>
      </c>
      <c r="T131" s="70" t="s">
        <v>3838</v>
      </c>
      <c r="U131" s="70" t="s">
        <v>3839</v>
      </c>
      <c r="V131" s="70">
        <v>2025</v>
      </c>
      <c r="W131" s="70" t="s">
        <v>3840</v>
      </c>
      <c r="X131" s="70">
        <v>38</v>
      </c>
      <c r="Y131" s="70" t="s">
        <v>27</v>
      </c>
      <c r="Z131" s="70" t="s">
        <v>83</v>
      </c>
      <c r="AA131" s="70" t="s">
        <v>3835</v>
      </c>
      <c r="AB131" s="70" t="s">
        <v>86</v>
      </c>
      <c r="AC131" s="70" t="s">
        <v>3835</v>
      </c>
      <c r="AD131" s="70" t="s">
        <v>3992</v>
      </c>
      <c r="AE131" s="70">
        <v>52034</v>
      </c>
      <c r="AF131" s="70" t="s">
        <v>93</v>
      </c>
      <c r="AG131" s="70" t="s">
        <v>96</v>
      </c>
      <c r="AH131" s="70" t="s">
        <v>98</v>
      </c>
      <c r="AI131" s="72">
        <v>9348</v>
      </c>
      <c r="AJ131" s="70">
        <v>0</v>
      </c>
      <c r="AK131" s="70">
        <v>0</v>
      </c>
      <c r="AL131" s="73" t="s">
        <v>4051</v>
      </c>
      <c r="AM131" s="73" t="s">
        <v>4052</v>
      </c>
      <c r="AN131" s="73" t="s">
        <v>4053</v>
      </c>
      <c r="AO131" s="73" t="s">
        <v>3952</v>
      </c>
      <c r="AP131" s="73" t="s">
        <v>3953</v>
      </c>
      <c r="AQ131" s="73" t="s">
        <v>3954</v>
      </c>
      <c r="AR131" s="70" t="s">
        <v>417</v>
      </c>
      <c r="AS131" s="70" t="s">
        <v>3842</v>
      </c>
      <c r="AT131" s="70" t="s">
        <v>21</v>
      </c>
      <c r="AU131" s="70" t="s">
        <v>560</v>
      </c>
      <c r="AV131" s="70" t="s">
        <v>3852</v>
      </c>
      <c r="AW131" s="70" t="s">
        <v>3844</v>
      </c>
      <c r="AX131" s="70" t="s">
        <v>3844</v>
      </c>
      <c r="AY131" s="70" t="s">
        <v>3835</v>
      </c>
      <c r="AZ131" s="70" t="s">
        <v>3835</v>
      </c>
      <c r="BA131" s="73" t="s">
        <v>3835</v>
      </c>
      <c r="BB131" s="73" t="s">
        <v>3835</v>
      </c>
      <c r="BC131" s="73" t="s">
        <v>3844</v>
      </c>
      <c r="BD131" s="73" t="s">
        <v>3835</v>
      </c>
      <c r="BE131" s="73" t="s">
        <v>3844</v>
      </c>
      <c r="BF131" s="73" t="s">
        <v>3835</v>
      </c>
      <c r="BG131" s="73" t="s">
        <v>3835</v>
      </c>
      <c r="BH131" s="73" t="s">
        <v>3849</v>
      </c>
      <c r="BI131" s="73" t="s">
        <v>3835</v>
      </c>
      <c r="BJ131" s="73" t="s">
        <v>3835</v>
      </c>
      <c r="BK131" s="73" t="s">
        <v>3835</v>
      </c>
      <c r="BL131" s="73" t="s">
        <v>3846</v>
      </c>
      <c r="BM131" s="70" t="s">
        <v>3844</v>
      </c>
      <c r="BN131" s="70" t="s">
        <v>3844</v>
      </c>
      <c r="BO131" s="70" t="s">
        <v>3844</v>
      </c>
      <c r="BP131" s="70" t="s">
        <v>3847</v>
      </c>
      <c r="BQ131" s="70" t="s">
        <v>3844</v>
      </c>
      <c r="BR131" s="70" t="s">
        <v>3844</v>
      </c>
    </row>
    <row r="132" spans="1:70" ht="21">
      <c r="A132" s="69" t="s">
        <v>3833</v>
      </c>
      <c r="B132" s="70" t="s">
        <v>3834</v>
      </c>
      <c r="C132" s="70">
        <v>10035</v>
      </c>
      <c r="D132" s="70">
        <v>9411</v>
      </c>
      <c r="E132" s="70">
        <v>9752</v>
      </c>
      <c r="F132" s="70" t="s">
        <v>3836</v>
      </c>
      <c r="G132" s="70" t="s">
        <v>3951</v>
      </c>
      <c r="H132" s="71">
        <v>45841</v>
      </c>
      <c r="I132" s="71">
        <v>45821</v>
      </c>
      <c r="J132" s="71">
        <v>45841</v>
      </c>
      <c r="K132" s="71">
        <v>45841</v>
      </c>
      <c r="L132" s="70" t="s">
        <v>3869</v>
      </c>
      <c r="M132" s="71">
        <v>45841</v>
      </c>
      <c r="N132" s="71">
        <v>45851</v>
      </c>
      <c r="O132" s="75">
        <v>45852.725532407407</v>
      </c>
      <c r="P132" s="71">
        <v>45861</v>
      </c>
      <c r="Q132" s="70" t="s">
        <v>3835</v>
      </c>
      <c r="R132" s="70" t="s">
        <v>3835</v>
      </c>
      <c r="S132" s="71">
        <v>45842</v>
      </c>
      <c r="T132" s="70" t="s">
        <v>3838</v>
      </c>
      <c r="U132" s="70" t="s">
        <v>3839</v>
      </c>
      <c r="V132" s="70">
        <v>2025</v>
      </c>
      <c r="W132" s="70" t="s">
        <v>3840</v>
      </c>
      <c r="X132" s="70">
        <v>1</v>
      </c>
      <c r="Y132" s="70" t="s">
        <v>27</v>
      </c>
      <c r="Z132" s="70" t="s">
        <v>83</v>
      </c>
      <c r="AA132" s="70" t="s">
        <v>3835</v>
      </c>
      <c r="AB132" s="70" t="s">
        <v>86</v>
      </c>
      <c r="AC132" s="70" t="s">
        <v>3835</v>
      </c>
      <c r="AD132" s="70" t="s">
        <v>3992</v>
      </c>
      <c r="AE132" s="70">
        <v>52034</v>
      </c>
      <c r="AF132" s="70" t="s">
        <v>93</v>
      </c>
      <c r="AG132" s="70" t="s">
        <v>96</v>
      </c>
      <c r="AH132" s="70" t="s">
        <v>98</v>
      </c>
      <c r="AI132" s="70">
        <v>246</v>
      </c>
      <c r="AJ132" s="70">
        <v>0</v>
      </c>
      <c r="AK132" s="70">
        <v>0</v>
      </c>
      <c r="AL132" s="73" t="s">
        <v>2008</v>
      </c>
      <c r="AM132" s="73" t="s">
        <v>2009</v>
      </c>
      <c r="AN132" s="76">
        <v>52190000</v>
      </c>
      <c r="AO132" s="73" t="s">
        <v>3952</v>
      </c>
      <c r="AP132" s="73" t="s">
        <v>3953</v>
      </c>
      <c r="AQ132" s="73" t="s">
        <v>3954</v>
      </c>
      <c r="AR132" s="70" t="s">
        <v>396</v>
      </c>
      <c r="AS132" s="70" t="s">
        <v>3842</v>
      </c>
      <c r="AT132" s="70" t="s">
        <v>21</v>
      </c>
      <c r="AU132" s="70" t="s">
        <v>560</v>
      </c>
      <c r="AV132" s="70" t="s">
        <v>3852</v>
      </c>
      <c r="AW132" s="70" t="s">
        <v>3844</v>
      </c>
      <c r="AX132" s="70" t="s">
        <v>3844</v>
      </c>
      <c r="AY132" s="70" t="s">
        <v>3835</v>
      </c>
      <c r="AZ132" s="70" t="s">
        <v>3835</v>
      </c>
      <c r="BA132" s="73" t="s">
        <v>3835</v>
      </c>
      <c r="BB132" s="73" t="s">
        <v>3835</v>
      </c>
      <c r="BC132" s="73" t="s">
        <v>3844</v>
      </c>
      <c r="BD132" s="73" t="s">
        <v>3835</v>
      </c>
      <c r="BE132" s="73" t="s">
        <v>3844</v>
      </c>
      <c r="BF132" s="73" t="s">
        <v>3835</v>
      </c>
      <c r="BG132" s="73" t="s">
        <v>3835</v>
      </c>
      <c r="BH132" s="73" t="s">
        <v>3873</v>
      </c>
      <c r="BI132" s="73" t="s">
        <v>4054</v>
      </c>
      <c r="BJ132" s="74">
        <v>31860</v>
      </c>
      <c r="BK132" s="73" t="s">
        <v>3835</v>
      </c>
      <c r="BL132" s="73" t="s">
        <v>3846</v>
      </c>
      <c r="BM132" s="70" t="s">
        <v>3844</v>
      </c>
      <c r="BN132" s="70" t="s">
        <v>3844</v>
      </c>
      <c r="BO132" s="70" t="s">
        <v>3844</v>
      </c>
      <c r="BP132" s="70" t="s">
        <v>3847</v>
      </c>
      <c r="BQ132" s="70" t="s">
        <v>3844</v>
      </c>
      <c r="BR132" s="70" t="s">
        <v>3844</v>
      </c>
    </row>
    <row r="133" spans="1:70" ht="21">
      <c r="A133" s="69" t="s">
        <v>3833</v>
      </c>
      <c r="B133" s="70" t="s">
        <v>3834</v>
      </c>
      <c r="C133" s="70">
        <v>10034</v>
      </c>
      <c r="D133" s="70">
        <v>9412</v>
      </c>
      <c r="E133" s="70">
        <v>9751</v>
      </c>
      <c r="F133" s="70" t="s">
        <v>3836</v>
      </c>
      <c r="G133" s="70" t="s">
        <v>3951</v>
      </c>
      <c r="H133" s="71">
        <v>45841</v>
      </c>
      <c r="I133" s="71">
        <v>45821</v>
      </c>
      <c r="J133" s="71">
        <v>45841</v>
      </c>
      <c r="K133" s="71">
        <v>45841</v>
      </c>
      <c r="L133" s="70" t="s">
        <v>3869</v>
      </c>
      <c r="M133" s="71">
        <v>45841</v>
      </c>
      <c r="N133" s="71">
        <v>45851</v>
      </c>
      <c r="O133" s="75">
        <v>45853.461053240739</v>
      </c>
      <c r="P133" s="71">
        <v>45861</v>
      </c>
      <c r="Q133" s="70" t="s">
        <v>3835</v>
      </c>
      <c r="R133" s="70" t="s">
        <v>3835</v>
      </c>
      <c r="S133" s="71">
        <v>45842</v>
      </c>
      <c r="T133" s="70" t="s">
        <v>3838</v>
      </c>
      <c r="U133" s="70" t="s">
        <v>3839</v>
      </c>
      <c r="V133" s="70">
        <v>2025</v>
      </c>
      <c r="W133" s="70" t="s">
        <v>3840</v>
      </c>
      <c r="X133" s="70">
        <v>1</v>
      </c>
      <c r="Y133" s="70" t="s">
        <v>27</v>
      </c>
      <c r="Z133" s="70" t="s">
        <v>83</v>
      </c>
      <c r="AA133" s="70" t="s">
        <v>3835</v>
      </c>
      <c r="AB133" s="70" t="s">
        <v>86</v>
      </c>
      <c r="AC133" s="70" t="s">
        <v>3835</v>
      </c>
      <c r="AD133" s="70" t="s">
        <v>3992</v>
      </c>
      <c r="AE133" s="70">
        <v>52034</v>
      </c>
      <c r="AF133" s="70" t="s">
        <v>93</v>
      </c>
      <c r="AG133" s="70" t="s">
        <v>96</v>
      </c>
      <c r="AH133" s="70" t="s">
        <v>98</v>
      </c>
      <c r="AI133" s="70">
        <v>246</v>
      </c>
      <c r="AJ133" s="70">
        <v>0</v>
      </c>
      <c r="AK133" s="70">
        <v>0</v>
      </c>
      <c r="AL133" s="73" t="s">
        <v>1969</v>
      </c>
      <c r="AM133" s="73" t="s">
        <v>1970</v>
      </c>
      <c r="AN133" s="76">
        <v>53476000</v>
      </c>
      <c r="AO133" s="73" t="s">
        <v>3952</v>
      </c>
      <c r="AP133" s="73" t="s">
        <v>3953</v>
      </c>
      <c r="AQ133" s="73" t="s">
        <v>3954</v>
      </c>
      <c r="AR133" s="70" t="s">
        <v>395</v>
      </c>
      <c r="AS133" s="70" t="s">
        <v>3842</v>
      </c>
      <c r="AT133" s="70" t="s">
        <v>21</v>
      </c>
      <c r="AU133" s="70" t="s">
        <v>560</v>
      </c>
      <c r="AV133" s="70" t="s">
        <v>3852</v>
      </c>
      <c r="AW133" s="70" t="s">
        <v>3844</v>
      </c>
      <c r="AX133" s="70" t="s">
        <v>3844</v>
      </c>
      <c r="AY133" s="70" t="s">
        <v>3835</v>
      </c>
      <c r="AZ133" s="70" t="s">
        <v>3835</v>
      </c>
      <c r="BA133" s="73" t="s">
        <v>3835</v>
      </c>
      <c r="BB133" s="73" t="s">
        <v>3835</v>
      </c>
      <c r="BC133" s="73" t="s">
        <v>3844</v>
      </c>
      <c r="BD133" s="73" t="s">
        <v>3835</v>
      </c>
      <c r="BE133" s="73" t="s">
        <v>3844</v>
      </c>
      <c r="BF133" s="73" t="s">
        <v>3835</v>
      </c>
      <c r="BG133" s="73" t="s">
        <v>3835</v>
      </c>
      <c r="BH133" s="73" t="s">
        <v>3853</v>
      </c>
      <c r="BI133" s="73" t="s">
        <v>4055</v>
      </c>
      <c r="BJ133" s="74">
        <v>35117</v>
      </c>
      <c r="BK133" s="73" t="s">
        <v>3835</v>
      </c>
      <c r="BL133" s="73" t="s">
        <v>3846</v>
      </c>
      <c r="BM133" s="70" t="s">
        <v>3844</v>
      </c>
      <c r="BN133" s="70" t="s">
        <v>3844</v>
      </c>
      <c r="BO133" s="70" t="s">
        <v>3844</v>
      </c>
      <c r="BP133" s="70" t="s">
        <v>3847</v>
      </c>
      <c r="BQ133" s="70" t="s">
        <v>3844</v>
      </c>
      <c r="BR133" s="70" t="s">
        <v>3844</v>
      </c>
    </row>
    <row r="134" spans="1:70" ht="21">
      <c r="A134" s="69" t="s">
        <v>3833</v>
      </c>
      <c r="B134" s="70" t="s">
        <v>3834</v>
      </c>
      <c r="C134" s="70">
        <v>10033</v>
      </c>
      <c r="D134" s="70">
        <v>9413</v>
      </c>
      <c r="E134" s="70">
        <v>9750</v>
      </c>
      <c r="F134" s="70" t="s">
        <v>3836</v>
      </c>
      <c r="G134" s="70" t="s">
        <v>3951</v>
      </c>
      <c r="H134" s="71">
        <v>45841</v>
      </c>
      <c r="I134" s="71">
        <v>45821</v>
      </c>
      <c r="J134" s="71">
        <v>45841</v>
      </c>
      <c r="K134" s="71">
        <v>45841</v>
      </c>
      <c r="L134" s="70" t="s">
        <v>3869</v>
      </c>
      <c r="M134" s="71">
        <v>45841</v>
      </c>
      <c r="N134" s="71">
        <v>45851</v>
      </c>
      <c r="O134" s="75">
        <v>45852.724062499998</v>
      </c>
      <c r="P134" s="71">
        <v>45861</v>
      </c>
      <c r="Q134" s="70" t="s">
        <v>3835</v>
      </c>
      <c r="R134" s="70" t="s">
        <v>3835</v>
      </c>
      <c r="S134" s="71">
        <v>45842</v>
      </c>
      <c r="T134" s="70" t="s">
        <v>3838</v>
      </c>
      <c r="U134" s="70" t="s">
        <v>3839</v>
      </c>
      <c r="V134" s="70">
        <v>2025</v>
      </c>
      <c r="W134" s="70" t="s">
        <v>3840</v>
      </c>
      <c r="X134" s="70">
        <v>1</v>
      </c>
      <c r="Y134" s="70" t="s">
        <v>27</v>
      </c>
      <c r="Z134" s="70" t="s">
        <v>83</v>
      </c>
      <c r="AA134" s="70" t="s">
        <v>3835</v>
      </c>
      <c r="AB134" s="70" t="s">
        <v>86</v>
      </c>
      <c r="AC134" s="70" t="s">
        <v>3835</v>
      </c>
      <c r="AD134" s="70" t="s">
        <v>3992</v>
      </c>
      <c r="AE134" s="70">
        <v>52034</v>
      </c>
      <c r="AF134" s="70" t="s">
        <v>93</v>
      </c>
      <c r="AG134" s="70" t="s">
        <v>96</v>
      </c>
      <c r="AH134" s="70" t="s">
        <v>98</v>
      </c>
      <c r="AI134" s="70">
        <v>246</v>
      </c>
      <c r="AJ134" s="70">
        <v>0</v>
      </c>
      <c r="AK134" s="70">
        <v>0</v>
      </c>
      <c r="AL134" s="73" t="s">
        <v>2003</v>
      </c>
      <c r="AM134" s="73" t="s">
        <v>2004</v>
      </c>
      <c r="AN134" s="76">
        <v>54762000</v>
      </c>
      <c r="AO134" s="73" t="s">
        <v>3952</v>
      </c>
      <c r="AP134" s="73" t="s">
        <v>3953</v>
      </c>
      <c r="AQ134" s="73" t="s">
        <v>3954</v>
      </c>
      <c r="AR134" s="70" t="s">
        <v>397</v>
      </c>
      <c r="AS134" s="70" t="s">
        <v>3842</v>
      </c>
      <c r="AT134" s="70" t="s">
        <v>21</v>
      </c>
      <c r="AU134" s="70" t="s">
        <v>560</v>
      </c>
      <c r="AV134" s="70" t="s">
        <v>3852</v>
      </c>
      <c r="AW134" s="70" t="s">
        <v>3844</v>
      </c>
      <c r="AX134" s="70" t="s">
        <v>3844</v>
      </c>
      <c r="AY134" s="70" t="s">
        <v>3835</v>
      </c>
      <c r="AZ134" s="70" t="s">
        <v>3835</v>
      </c>
      <c r="BA134" s="73" t="s">
        <v>3835</v>
      </c>
      <c r="BB134" s="73" t="s">
        <v>3835</v>
      </c>
      <c r="BC134" s="73" t="s">
        <v>3844</v>
      </c>
      <c r="BD134" s="73" t="s">
        <v>3835</v>
      </c>
      <c r="BE134" s="73" t="s">
        <v>3844</v>
      </c>
      <c r="BF134" s="73" t="s">
        <v>3835</v>
      </c>
      <c r="BG134" s="73" t="s">
        <v>3835</v>
      </c>
      <c r="BH134" s="73" t="s">
        <v>3853</v>
      </c>
      <c r="BI134" s="73" t="s">
        <v>4056</v>
      </c>
      <c r="BJ134" s="74">
        <v>30082</v>
      </c>
      <c r="BK134" s="73" t="s">
        <v>3835</v>
      </c>
      <c r="BL134" s="73" t="s">
        <v>3846</v>
      </c>
      <c r="BM134" s="70" t="s">
        <v>3844</v>
      </c>
      <c r="BN134" s="70" t="s">
        <v>3844</v>
      </c>
      <c r="BO134" s="70" t="s">
        <v>3844</v>
      </c>
      <c r="BP134" s="70" t="s">
        <v>3847</v>
      </c>
      <c r="BQ134" s="70" t="s">
        <v>3844</v>
      </c>
      <c r="BR134" s="70" t="s">
        <v>3844</v>
      </c>
    </row>
    <row r="135" spans="1:70" ht="21">
      <c r="A135" s="69" t="s">
        <v>3833</v>
      </c>
      <c r="B135" s="70" t="s">
        <v>3834</v>
      </c>
      <c r="C135" s="70">
        <v>10032</v>
      </c>
      <c r="D135" s="70">
        <v>9415</v>
      </c>
      <c r="E135" s="70">
        <v>9749</v>
      </c>
      <c r="F135" s="70" t="s">
        <v>3836</v>
      </c>
      <c r="G135" s="70" t="s">
        <v>3951</v>
      </c>
      <c r="H135" s="71">
        <v>45841</v>
      </c>
      <c r="I135" s="71">
        <v>45821</v>
      </c>
      <c r="J135" s="71">
        <v>45841</v>
      </c>
      <c r="K135" s="71">
        <v>45841</v>
      </c>
      <c r="L135" s="70" t="s">
        <v>3869</v>
      </c>
      <c r="M135" s="71">
        <v>45841</v>
      </c>
      <c r="N135" s="71">
        <v>45851</v>
      </c>
      <c r="O135" s="75">
        <v>45852.722025462965</v>
      </c>
      <c r="P135" s="71">
        <v>45861</v>
      </c>
      <c r="Q135" s="70" t="s">
        <v>3835</v>
      </c>
      <c r="R135" s="70" t="s">
        <v>3835</v>
      </c>
      <c r="S135" s="71">
        <v>45842</v>
      </c>
      <c r="T135" s="70" t="s">
        <v>3838</v>
      </c>
      <c r="U135" s="70" t="s">
        <v>3839</v>
      </c>
      <c r="V135" s="70">
        <v>2025</v>
      </c>
      <c r="W135" s="70" t="s">
        <v>3840</v>
      </c>
      <c r="X135" s="70">
        <v>1</v>
      </c>
      <c r="Y135" s="70" t="s">
        <v>27</v>
      </c>
      <c r="Z135" s="70" t="s">
        <v>83</v>
      </c>
      <c r="AA135" s="70" t="s">
        <v>3835</v>
      </c>
      <c r="AB135" s="70" t="s">
        <v>86</v>
      </c>
      <c r="AC135" s="70" t="s">
        <v>3835</v>
      </c>
      <c r="AD135" s="70" t="s">
        <v>3992</v>
      </c>
      <c r="AE135" s="70">
        <v>52034</v>
      </c>
      <c r="AF135" s="70" t="s">
        <v>93</v>
      </c>
      <c r="AG135" s="70" t="s">
        <v>96</v>
      </c>
      <c r="AH135" s="70" t="s">
        <v>98</v>
      </c>
      <c r="AI135" s="70">
        <v>246</v>
      </c>
      <c r="AJ135" s="70">
        <v>0</v>
      </c>
      <c r="AK135" s="70">
        <v>0</v>
      </c>
      <c r="AL135" s="73" t="s">
        <v>2040</v>
      </c>
      <c r="AM135" s="73" t="s">
        <v>2041</v>
      </c>
      <c r="AN135" s="76">
        <v>53476000</v>
      </c>
      <c r="AO135" s="73" t="s">
        <v>3952</v>
      </c>
      <c r="AP135" s="73" t="s">
        <v>3953</v>
      </c>
      <c r="AQ135" s="73" t="s">
        <v>3954</v>
      </c>
      <c r="AR135" s="70" t="s">
        <v>394</v>
      </c>
      <c r="AS135" s="70" t="s">
        <v>3842</v>
      </c>
      <c r="AT135" s="70" t="s">
        <v>21</v>
      </c>
      <c r="AU135" s="70" t="s">
        <v>560</v>
      </c>
      <c r="AV135" s="70" t="s">
        <v>3852</v>
      </c>
      <c r="AW135" s="70" t="s">
        <v>3844</v>
      </c>
      <c r="AX135" s="70" t="s">
        <v>3844</v>
      </c>
      <c r="AY135" s="70" t="s">
        <v>3835</v>
      </c>
      <c r="AZ135" s="70" t="s">
        <v>3835</v>
      </c>
      <c r="BA135" s="73" t="s">
        <v>3835</v>
      </c>
      <c r="BB135" s="73" t="s">
        <v>3835</v>
      </c>
      <c r="BC135" s="73" t="s">
        <v>3844</v>
      </c>
      <c r="BD135" s="73" t="s">
        <v>3835</v>
      </c>
      <c r="BE135" s="73" t="s">
        <v>3844</v>
      </c>
      <c r="BF135" s="73" t="s">
        <v>3835</v>
      </c>
      <c r="BG135" s="73" t="s">
        <v>3835</v>
      </c>
      <c r="BH135" s="73" t="s">
        <v>3853</v>
      </c>
      <c r="BI135" s="73" t="s">
        <v>4057</v>
      </c>
      <c r="BJ135" s="74">
        <v>33550</v>
      </c>
      <c r="BK135" s="73" t="s">
        <v>3835</v>
      </c>
      <c r="BL135" s="73" t="s">
        <v>3846</v>
      </c>
      <c r="BM135" s="70" t="s">
        <v>3844</v>
      </c>
      <c r="BN135" s="70" t="s">
        <v>3844</v>
      </c>
      <c r="BO135" s="70" t="s">
        <v>3844</v>
      </c>
      <c r="BP135" s="70" t="s">
        <v>3847</v>
      </c>
      <c r="BQ135" s="70" t="s">
        <v>3844</v>
      </c>
      <c r="BR135" s="70" t="s">
        <v>3844</v>
      </c>
    </row>
    <row r="136" spans="1:70" ht="21">
      <c r="A136" s="69" t="s">
        <v>3833</v>
      </c>
      <c r="B136" s="70" t="s">
        <v>3834</v>
      </c>
      <c r="C136" s="70">
        <v>10031</v>
      </c>
      <c r="D136" s="70">
        <v>9416</v>
      </c>
      <c r="E136" s="70">
        <v>9748</v>
      </c>
      <c r="F136" s="70" t="s">
        <v>3836</v>
      </c>
      <c r="G136" s="70" t="s">
        <v>3951</v>
      </c>
      <c r="H136" s="71">
        <v>45841</v>
      </c>
      <c r="I136" s="71">
        <v>45831</v>
      </c>
      <c r="J136" s="71">
        <v>45841</v>
      </c>
      <c r="K136" s="71">
        <v>45841</v>
      </c>
      <c r="L136" s="70" t="s">
        <v>3869</v>
      </c>
      <c r="M136" s="71">
        <v>45841</v>
      </c>
      <c r="N136" s="71">
        <v>45851</v>
      </c>
      <c r="O136" s="75">
        <v>45853.406990740739</v>
      </c>
      <c r="P136" s="71">
        <v>45861</v>
      </c>
      <c r="Q136" s="70" t="s">
        <v>3835</v>
      </c>
      <c r="R136" s="70" t="s">
        <v>3835</v>
      </c>
      <c r="S136" s="71">
        <v>45842</v>
      </c>
      <c r="T136" s="70" t="s">
        <v>3838</v>
      </c>
      <c r="U136" s="70" t="s">
        <v>3839</v>
      </c>
      <c r="V136" s="70">
        <v>2025</v>
      </c>
      <c r="W136" s="70" t="s">
        <v>3840</v>
      </c>
      <c r="X136" s="70">
        <v>1</v>
      </c>
      <c r="Y136" s="70" t="s">
        <v>27</v>
      </c>
      <c r="Z136" s="70" t="s">
        <v>83</v>
      </c>
      <c r="AA136" s="70" t="s">
        <v>3835</v>
      </c>
      <c r="AB136" s="70" t="s">
        <v>86</v>
      </c>
      <c r="AC136" s="70" t="s">
        <v>3835</v>
      </c>
      <c r="AD136" s="70" t="s">
        <v>3992</v>
      </c>
      <c r="AE136" s="70">
        <v>52034</v>
      </c>
      <c r="AF136" s="70" t="s">
        <v>93</v>
      </c>
      <c r="AG136" s="70" t="s">
        <v>96</v>
      </c>
      <c r="AH136" s="70" t="s">
        <v>98</v>
      </c>
      <c r="AI136" s="70">
        <v>246</v>
      </c>
      <c r="AJ136" s="70">
        <v>0</v>
      </c>
      <c r="AK136" s="70">
        <v>0</v>
      </c>
      <c r="AL136" s="73" t="s">
        <v>1889</v>
      </c>
      <c r="AM136" s="73" t="s">
        <v>1890</v>
      </c>
      <c r="AN136" s="76">
        <v>53476000</v>
      </c>
      <c r="AO136" s="73" t="s">
        <v>3952</v>
      </c>
      <c r="AP136" s="73" t="s">
        <v>3953</v>
      </c>
      <c r="AQ136" s="73" t="s">
        <v>3954</v>
      </c>
      <c r="AR136" s="70" t="s">
        <v>398</v>
      </c>
      <c r="AS136" s="70" t="s">
        <v>3842</v>
      </c>
      <c r="AT136" s="70" t="s">
        <v>21</v>
      </c>
      <c r="AU136" s="70" t="s">
        <v>560</v>
      </c>
      <c r="AV136" s="70" t="s">
        <v>3852</v>
      </c>
      <c r="AW136" s="70" t="s">
        <v>3844</v>
      </c>
      <c r="AX136" s="70" t="s">
        <v>3844</v>
      </c>
      <c r="AY136" s="70" t="s">
        <v>3835</v>
      </c>
      <c r="AZ136" s="70" t="s">
        <v>3835</v>
      </c>
      <c r="BA136" s="73" t="s">
        <v>3835</v>
      </c>
      <c r="BB136" s="73" t="s">
        <v>3835</v>
      </c>
      <c r="BC136" s="73" t="s">
        <v>3844</v>
      </c>
      <c r="BD136" s="73" t="s">
        <v>3835</v>
      </c>
      <c r="BE136" s="73" t="s">
        <v>3844</v>
      </c>
      <c r="BF136" s="73" t="s">
        <v>3835</v>
      </c>
      <c r="BG136" s="73" t="s">
        <v>3835</v>
      </c>
      <c r="BH136" s="73" t="s">
        <v>3853</v>
      </c>
      <c r="BI136" s="73" t="s">
        <v>4058</v>
      </c>
      <c r="BJ136" s="74">
        <v>33387</v>
      </c>
      <c r="BK136" s="73" t="s">
        <v>3835</v>
      </c>
      <c r="BL136" s="73" t="s">
        <v>3846</v>
      </c>
      <c r="BM136" s="70" t="s">
        <v>3844</v>
      </c>
      <c r="BN136" s="70" t="s">
        <v>3844</v>
      </c>
      <c r="BO136" s="70" t="s">
        <v>3844</v>
      </c>
      <c r="BP136" s="70" t="s">
        <v>3847</v>
      </c>
      <c r="BQ136" s="70" t="s">
        <v>3844</v>
      </c>
      <c r="BR136" s="70" t="s">
        <v>3844</v>
      </c>
    </row>
    <row r="137" spans="1:70" ht="21">
      <c r="A137" s="69" t="s">
        <v>3833</v>
      </c>
      <c r="B137" s="70" t="s">
        <v>3834</v>
      </c>
      <c r="C137" s="70">
        <v>10030</v>
      </c>
      <c r="D137" s="70">
        <v>9417</v>
      </c>
      <c r="E137" s="70">
        <v>9747</v>
      </c>
      <c r="F137" s="70" t="s">
        <v>3836</v>
      </c>
      <c r="G137" s="70" t="s">
        <v>3951</v>
      </c>
      <c r="H137" s="71">
        <v>45841</v>
      </c>
      <c r="I137" s="71">
        <v>45831</v>
      </c>
      <c r="J137" s="71">
        <v>45841</v>
      </c>
      <c r="K137" s="71">
        <v>45841</v>
      </c>
      <c r="L137" s="70" t="s">
        <v>3869</v>
      </c>
      <c r="M137" s="71">
        <v>45841</v>
      </c>
      <c r="N137" s="71">
        <v>45851</v>
      </c>
      <c r="O137" s="75">
        <v>45853.403645833336</v>
      </c>
      <c r="P137" s="71">
        <v>45861</v>
      </c>
      <c r="Q137" s="70" t="s">
        <v>3835</v>
      </c>
      <c r="R137" s="70" t="s">
        <v>3835</v>
      </c>
      <c r="S137" s="71">
        <v>45842</v>
      </c>
      <c r="T137" s="70" t="s">
        <v>3838</v>
      </c>
      <c r="U137" s="70" t="s">
        <v>3839</v>
      </c>
      <c r="V137" s="70">
        <v>2025</v>
      </c>
      <c r="W137" s="70" t="s">
        <v>3840</v>
      </c>
      <c r="X137" s="70">
        <v>1</v>
      </c>
      <c r="Y137" s="70" t="s">
        <v>27</v>
      </c>
      <c r="Z137" s="70" t="s">
        <v>83</v>
      </c>
      <c r="AA137" s="70" t="s">
        <v>3835</v>
      </c>
      <c r="AB137" s="70" t="s">
        <v>86</v>
      </c>
      <c r="AC137" s="70" t="s">
        <v>3835</v>
      </c>
      <c r="AD137" s="70" t="s">
        <v>3992</v>
      </c>
      <c r="AE137" s="70">
        <v>52034</v>
      </c>
      <c r="AF137" s="70" t="s">
        <v>93</v>
      </c>
      <c r="AG137" s="70" t="s">
        <v>96</v>
      </c>
      <c r="AH137" s="70" t="s">
        <v>98</v>
      </c>
      <c r="AI137" s="70">
        <v>246</v>
      </c>
      <c r="AJ137" s="70">
        <v>0</v>
      </c>
      <c r="AK137" s="70">
        <v>0</v>
      </c>
      <c r="AL137" s="73" t="s">
        <v>1879</v>
      </c>
      <c r="AM137" s="73" t="s">
        <v>1880</v>
      </c>
      <c r="AN137" s="76">
        <v>53476000</v>
      </c>
      <c r="AO137" s="73" t="s">
        <v>3952</v>
      </c>
      <c r="AP137" s="73" t="s">
        <v>3953</v>
      </c>
      <c r="AQ137" s="73" t="s">
        <v>3954</v>
      </c>
      <c r="AR137" s="70" t="s">
        <v>399</v>
      </c>
      <c r="AS137" s="70" t="s">
        <v>3842</v>
      </c>
      <c r="AT137" s="70" t="s">
        <v>21</v>
      </c>
      <c r="AU137" s="70" t="s">
        <v>560</v>
      </c>
      <c r="AV137" s="70" t="s">
        <v>3852</v>
      </c>
      <c r="AW137" s="70" t="s">
        <v>3844</v>
      </c>
      <c r="AX137" s="70" t="s">
        <v>3844</v>
      </c>
      <c r="AY137" s="70" t="s">
        <v>3835</v>
      </c>
      <c r="AZ137" s="70" t="s">
        <v>3835</v>
      </c>
      <c r="BA137" s="73" t="s">
        <v>3835</v>
      </c>
      <c r="BB137" s="73" t="s">
        <v>3835</v>
      </c>
      <c r="BC137" s="73" t="s">
        <v>3844</v>
      </c>
      <c r="BD137" s="73" t="s">
        <v>3835</v>
      </c>
      <c r="BE137" s="73" t="s">
        <v>3844</v>
      </c>
      <c r="BF137" s="73" t="s">
        <v>3835</v>
      </c>
      <c r="BG137" s="73" t="s">
        <v>3835</v>
      </c>
      <c r="BH137" s="73" t="s">
        <v>3873</v>
      </c>
      <c r="BI137" s="73" t="s">
        <v>4059</v>
      </c>
      <c r="BJ137" s="74">
        <v>33522</v>
      </c>
      <c r="BK137" s="73" t="s">
        <v>3835</v>
      </c>
      <c r="BL137" s="73" t="s">
        <v>3846</v>
      </c>
      <c r="BM137" s="70" t="s">
        <v>3844</v>
      </c>
      <c r="BN137" s="70" t="s">
        <v>3844</v>
      </c>
      <c r="BO137" s="70" t="s">
        <v>3844</v>
      </c>
      <c r="BP137" s="70" t="s">
        <v>3847</v>
      </c>
      <c r="BQ137" s="70" t="s">
        <v>3844</v>
      </c>
      <c r="BR137" s="70" t="s">
        <v>3844</v>
      </c>
    </row>
    <row r="138" spans="1:70" ht="21">
      <c r="A138" s="69" t="s">
        <v>3833</v>
      </c>
      <c r="B138" s="70" t="s">
        <v>3834</v>
      </c>
      <c r="C138" s="70">
        <v>10028</v>
      </c>
      <c r="D138" s="70">
        <v>9418</v>
      </c>
      <c r="E138" s="70">
        <v>9745</v>
      </c>
      <c r="F138" s="70" t="s">
        <v>3836</v>
      </c>
      <c r="G138" s="70" t="s">
        <v>3951</v>
      </c>
      <c r="H138" s="71">
        <v>45841</v>
      </c>
      <c r="I138" s="71">
        <v>45821</v>
      </c>
      <c r="J138" s="71">
        <v>45841</v>
      </c>
      <c r="K138" s="71">
        <v>45841</v>
      </c>
      <c r="L138" s="70" t="s">
        <v>3869</v>
      </c>
      <c r="M138" s="71">
        <v>45841</v>
      </c>
      <c r="N138" s="71">
        <v>45851</v>
      </c>
      <c r="O138" s="75">
        <v>45852.72042824074</v>
      </c>
      <c r="P138" s="71">
        <v>45861</v>
      </c>
      <c r="Q138" s="70" t="s">
        <v>3835</v>
      </c>
      <c r="R138" s="70" t="s">
        <v>3835</v>
      </c>
      <c r="S138" s="71">
        <v>45842</v>
      </c>
      <c r="T138" s="70" t="s">
        <v>3838</v>
      </c>
      <c r="U138" s="70" t="s">
        <v>3839</v>
      </c>
      <c r="V138" s="70">
        <v>2025</v>
      </c>
      <c r="W138" s="70" t="s">
        <v>3840</v>
      </c>
      <c r="X138" s="70">
        <v>1</v>
      </c>
      <c r="Y138" s="70" t="s">
        <v>27</v>
      </c>
      <c r="Z138" s="70" t="s">
        <v>83</v>
      </c>
      <c r="AA138" s="70" t="s">
        <v>3835</v>
      </c>
      <c r="AB138" s="70" t="s">
        <v>86</v>
      </c>
      <c r="AC138" s="70" t="s">
        <v>3835</v>
      </c>
      <c r="AD138" s="70" t="s">
        <v>3992</v>
      </c>
      <c r="AE138" s="70">
        <v>52034</v>
      </c>
      <c r="AF138" s="70" t="s">
        <v>93</v>
      </c>
      <c r="AG138" s="70" t="s">
        <v>96</v>
      </c>
      <c r="AH138" s="70" t="s">
        <v>98</v>
      </c>
      <c r="AI138" s="70">
        <v>246</v>
      </c>
      <c r="AJ138" s="70">
        <v>0</v>
      </c>
      <c r="AK138" s="70">
        <v>0</v>
      </c>
      <c r="AL138" s="73" t="s">
        <v>1996</v>
      </c>
      <c r="AM138" s="73" t="s">
        <v>1997</v>
      </c>
      <c r="AN138" s="76">
        <v>52190000</v>
      </c>
      <c r="AO138" s="73" t="s">
        <v>3952</v>
      </c>
      <c r="AP138" s="73" t="s">
        <v>3953</v>
      </c>
      <c r="AQ138" s="73" t="s">
        <v>3954</v>
      </c>
      <c r="AR138" s="70" t="s">
        <v>393</v>
      </c>
      <c r="AS138" s="70" t="s">
        <v>3842</v>
      </c>
      <c r="AT138" s="70" t="s">
        <v>21</v>
      </c>
      <c r="AU138" s="70" t="s">
        <v>560</v>
      </c>
      <c r="AV138" s="70" t="s">
        <v>3852</v>
      </c>
      <c r="AW138" s="70" t="s">
        <v>3844</v>
      </c>
      <c r="AX138" s="70" t="s">
        <v>3844</v>
      </c>
      <c r="AY138" s="70" t="s">
        <v>3835</v>
      </c>
      <c r="AZ138" s="70" t="s">
        <v>3835</v>
      </c>
      <c r="BA138" s="73" t="s">
        <v>3835</v>
      </c>
      <c r="BB138" s="73" t="s">
        <v>3835</v>
      </c>
      <c r="BC138" s="73" t="s">
        <v>3844</v>
      </c>
      <c r="BD138" s="73" t="s">
        <v>3835</v>
      </c>
      <c r="BE138" s="73" t="s">
        <v>3844</v>
      </c>
      <c r="BF138" s="73" t="s">
        <v>3835</v>
      </c>
      <c r="BG138" s="73" t="s">
        <v>3835</v>
      </c>
      <c r="BH138" s="73" t="s">
        <v>3853</v>
      </c>
      <c r="BI138" s="73" t="s">
        <v>4060</v>
      </c>
      <c r="BJ138" s="74">
        <v>31429</v>
      </c>
      <c r="BK138" s="73" t="s">
        <v>3835</v>
      </c>
      <c r="BL138" s="73" t="s">
        <v>3846</v>
      </c>
      <c r="BM138" s="70" t="s">
        <v>3844</v>
      </c>
      <c r="BN138" s="70" t="s">
        <v>3844</v>
      </c>
      <c r="BO138" s="70" t="s">
        <v>3844</v>
      </c>
      <c r="BP138" s="70" t="s">
        <v>3847</v>
      </c>
      <c r="BQ138" s="70" t="s">
        <v>3844</v>
      </c>
      <c r="BR138" s="70" t="s">
        <v>3844</v>
      </c>
    </row>
    <row r="139" spans="1:70" ht="21">
      <c r="A139" s="69" t="s">
        <v>3833</v>
      </c>
      <c r="B139" s="70" t="s">
        <v>3834</v>
      </c>
      <c r="C139" s="70">
        <v>10027</v>
      </c>
      <c r="D139" s="70">
        <v>9419</v>
      </c>
      <c r="E139" s="70">
        <v>9744</v>
      </c>
      <c r="F139" s="70" t="s">
        <v>3836</v>
      </c>
      <c r="G139" s="70" t="s">
        <v>3951</v>
      </c>
      <c r="H139" s="71">
        <v>45841</v>
      </c>
      <c r="I139" s="71">
        <v>45831</v>
      </c>
      <c r="J139" s="71">
        <v>45841</v>
      </c>
      <c r="K139" s="71">
        <v>45841</v>
      </c>
      <c r="L139" s="70" t="s">
        <v>3869</v>
      </c>
      <c r="M139" s="71">
        <v>45841</v>
      </c>
      <c r="N139" s="71">
        <v>45851</v>
      </c>
      <c r="O139" s="75">
        <v>45853.387824074074</v>
      </c>
      <c r="P139" s="71">
        <v>45861</v>
      </c>
      <c r="Q139" s="70" t="s">
        <v>3835</v>
      </c>
      <c r="R139" s="70" t="s">
        <v>3835</v>
      </c>
      <c r="S139" s="71">
        <v>45842</v>
      </c>
      <c r="T139" s="70" t="s">
        <v>3838</v>
      </c>
      <c r="U139" s="70" t="s">
        <v>3839</v>
      </c>
      <c r="V139" s="70">
        <v>2025</v>
      </c>
      <c r="W139" s="70" t="s">
        <v>3840</v>
      </c>
      <c r="X139" s="70">
        <v>1</v>
      </c>
      <c r="Y139" s="70" t="s">
        <v>27</v>
      </c>
      <c r="Z139" s="70" t="s">
        <v>83</v>
      </c>
      <c r="AA139" s="70" t="s">
        <v>3835</v>
      </c>
      <c r="AB139" s="70" t="s">
        <v>86</v>
      </c>
      <c r="AC139" s="70" t="s">
        <v>3835</v>
      </c>
      <c r="AD139" s="70" t="s">
        <v>3992</v>
      </c>
      <c r="AE139" s="70">
        <v>52034</v>
      </c>
      <c r="AF139" s="70" t="s">
        <v>93</v>
      </c>
      <c r="AG139" s="70" t="s">
        <v>96</v>
      </c>
      <c r="AH139" s="70" t="s">
        <v>98</v>
      </c>
      <c r="AI139" s="70">
        <v>246</v>
      </c>
      <c r="AJ139" s="70">
        <v>0</v>
      </c>
      <c r="AK139" s="70">
        <v>0</v>
      </c>
      <c r="AL139" s="73" t="s">
        <v>1848</v>
      </c>
      <c r="AM139" s="73" t="s">
        <v>1849</v>
      </c>
      <c r="AN139" s="76">
        <v>54762000</v>
      </c>
      <c r="AO139" s="73" t="s">
        <v>3952</v>
      </c>
      <c r="AP139" s="73" t="s">
        <v>3953</v>
      </c>
      <c r="AQ139" s="73" t="s">
        <v>3954</v>
      </c>
      <c r="AR139" s="70" t="s">
        <v>400</v>
      </c>
      <c r="AS139" s="70" t="s">
        <v>3842</v>
      </c>
      <c r="AT139" s="70" t="s">
        <v>21</v>
      </c>
      <c r="AU139" s="70" t="s">
        <v>560</v>
      </c>
      <c r="AV139" s="70" t="s">
        <v>3852</v>
      </c>
      <c r="AW139" s="70" t="s">
        <v>3844</v>
      </c>
      <c r="AX139" s="70" t="s">
        <v>3844</v>
      </c>
      <c r="AY139" s="70" t="s">
        <v>3835</v>
      </c>
      <c r="AZ139" s="70" t="s">
        <v>3835</v>
      </c>
      <c r="BA139" s="73" t="s">
        <v>3835</v>
      </c>
      <c r="BB139" s="73" t="s">
        <v>3835</v>
      </c>
      <c r="BC139" s="73" t="s">
        <v>3844</v>
      </c>
      <c r="BD139" s="73" t="s">
        <v>3835</v>
      </c>
      <c r="BE139" s="73" t="s">
        <v>3844</v>
      </c>
      <c r="BF139" s="73" t="s">
        <v>3835</v>
      </c>
      <c r="BG139" s="73" t="s">
        <v>3835</v>
      </c>
      <c r="BH139" s="73" t="s">
        <v>3853</v>
      </c>
      <c r="BI139" s="73" t="s">
        <v>4061</v>
      </c>
      <c r="BJ139" s="74">
        <v>31628</v>
      </c>
      <c r="BK139" s="73" t="s">
        <v>3835</v>
      </c>
      <c r="BL139" s="73" t="s">
        <v>3846</v>
      </c>
      <c r="BM139" s="70" t="s">
        <v>3844</v>
      </c>
      <c r="BN139" s="70" t="s">
        <v>3844</v>
      </c>
      <c r="BO139" s="70" t="s">
        <v>3844</v>
      </c>
      <c r="BP139" s="70" t="s">
        <v>3847</v>
      </c>
      <c r="BQ139" s="70" t="s">
        <v>3844</v>
      </c>
      <c r="BR139" s="70" t="s">
        <v>3844</v>
      </c>
    </row>
    <row r="140" spans="1:70" ht="21">
      <c r="A140" s="69" t="s">
        <v>3833</v>
      </c>
      <c r="B140" s="70" t="s">
        <v>3834</v>
      </c>
      <c r="C140" s="70">
        <v>10026</v>
      </c>
      <c r="D140" s="70">
        <v>9420</v>
      </c>
      <c r="E140" s="70">
        <v>9743</v>
      </c>
      <c r="F140" s="70" t="s">
        <v>3836</v>
      </c>
      <c r="G140" s="70" t="s">
        <v>4062</v>
      </c>
      <c r="H140" s="71">
        <v>45841</v>
      </c>
      <c r="I140" s="71">
        <v>45831</v>
      </c>
      <c r="J140" s="71">
        <v>45841</v>
      </c>
      <c r="K140" s="71">
        <v>45841</v>
      </c>
      <c r="L140" s="70" t="s">
        <v>3869</v>
      </c>
      <c r="M140" s="71">
        <v>45841</v>
      </c>
      <c r="N140" s="71">
        <v>45851</v>
      </c>
      <c r="O140" s="75">
        <v>45853.405578703707</v>
      </c>
      <c r="P140" s="71">
        <v>45861</v>
      </c>
      <c r="Q140" s="70" t="s">
        <v>3835</v>
      </c>
      <c r="R140" s="70" t="s">
        <v>3835</v>
      </c>
      <c r="S140" s="71">
        <v>45842</v>
      </c>
      <c r="T140" s="70" t="s">
        <v>3838</v>
      </c>
      <c r="U140" s="70" t="s">
        <v>3839</v>
      </c>
      <c r="V140" s="70">
        <v>2025</v>
      </c>
      <c r="W140" s="70" t="s">
        <v>3840</v>
      </c>
      <c r="X140" s="70">
        <v>1</v>
      </c>
      <c r="Y140" s="70" t="s">
        <v>27</v>
      </c>
      <c r="Z140" s="70" t="s">
        <v>83</v>
      </c>
      <c r="AA140" s="70" t="s">
        <v>3835</v>
      </c>
      <c r="AB140" s="70" t="s">
        <v>86</v>
      </c>
      <c r="AC140" s="70" t="s">
        <v>3835</v>
      </c>
      <c r="AD140" s="70" t="s">
        <v>3992</v>
      </c>
      <c r="AE140" s="70">
        <v>52034</v>
      </c>
      <c r="AF140" s="70" t="s">
        <v>93</v>
      </c>
      <c r="AG140" s="70" t="s">
        <v>96</v>
      </c>
      <c r="AH140" s="70" t="s">
        <v>98</v>
      </c>
      <c r="AI140" s="70">
        <v>246</v>
      </c>
      <c r="AJ140" s="70">
        <v>0</v>
      </c>
      <c r="AK140" s="70">
        <v>0</v>
      </c>
      <c r="AL140" s="73" t="s">
        <v>1887</v>
      </c>
      <c r="AM140" s="73" t="s">
        <v>1888</v>
      </c>
      <c r="AN140" s="76">
        <v>54762000</v>
      </c>
      <c r="AO140" s="73" t="s">
        <v>3952</v>
      </c>
      <c r="AP140" s="73" t="s">
        <v>3953</v>
      </c>
      <c r="AQ140" s="73" t="s">
        <v>3954</v>
      </c>
      <c r="AR140" s="70" t="s">
        <v>401</v>
      </c>
      <c r="AS140" s="70" t="s">
        <v>3842</v>
      </c>
      <c r="AT140" s="70" t="s">
        <v>21</v>
      </c>
      <c r="AU140" s="70" t="s">
        <v>560</v>
      </c>
      <c r="AV140" s="70" t="s">
        <v>3852</v>
      </c>
      <c r="AW140" s="70" t="s">
        <v>3844</v>
      </c>
      <c r="AX140" s="70" t="s">
        <v>3844</v>
      </c>
      <c r="AY140" s="70" t="s">
        <v>3835</v>
      </c>
      <c r="AZ140" s="70" t="s">
        <v>3835</v>
      </c>
      <c r="BA140" s="73" t="s">
        <v>3835</v>
      </c>
      <c r="BB140" s="73" t="s">
        <v>3835</v>
      </c>
      <c r="BC140" s="73" t="s">
        <v>3844</v>
      </c>
      <c r="BD140" s="73" t="s">
        <v>3835</v>
      </c>
      <c r="BE140" s="73" t="s">
        <v>3844</v>
      </c>
      <c r="BF140" s="73" t="s">
        <v>3835</v>
      </c>
      <c r="BG140" s="73" t="s">
        <v>3835</v>
      </c>
      <c r="BH140" s="73" t="s">
        <v>3873</v>
      </c>
      <c r="BI140" s="73" t="s">
        <v>4063</v>
      </c>
      <c r="BJ140" s="74">
        <v>35937</v>
      </c>
      <c r="BK140" s="73" t="s">
        <v>3835</v>
      </c>
      <c r="BL140" s="73" t="s">
        <v>3846</v>
      </c>
      <c r="BM140" s="70" t="s">
        <v>3844</v>
      </c>
      <c r="BN140" s="70" t="s">
        <v>3844</v>
      </c>
      <c r="BO140" s="70" t="s">
        <v>3844</v>
      </c>
      <c r="BP140" s="70" t="s">
        <v>3847</v>
      </c>
      <c r="BQ140" s="70" t="s">
        <v>3844</v>
      </c>
      <c r="BR140" s="70" t="s">
        <v>3844</v>
      </c>
    </row>
    <row r="141" spans="1:70" ht="21">
      <c r="A141" s="69" t="s">
        <v>3833</v>
      </c>
      <c r="B141" s="70" t="s">
        <v>3834</v>
      </c>
      <c r="C141" s="70">
        <v>10025</v>
      </c>
      <c r="D141" s="70">
        <v>9422</v>
      </c>
      <c r="E141" s="70">
        <v>9742</v>
      </c>
      <c r="F141" s="70" t="s">
        <v>3836</v>
      </c>
      <c r="G141" s="70" t="s">
        <v>3951</v>
      </c>
      <c r="H141" s="71">
        <v>45841</v>
      </c>
      <c r="I141" s="71">
        <v>45831</v>
      </c>
      <c r="J141" s="71">
        <v>45841</v>
      </c>
      <c r="K141" s="71">
        <v>45841</v>
      </c>
      <c r="L141" s="70" t="s">
        <v>3869</v>
      </c>
      <c r="M141" s="71">
        <v>45841</v>
      </c>
      <c r="N141" s="71">
        <v>45851</v>
      </c>
      <c r="O141" s="75">
        <v>45853.425671296296</v>
      </c>
      <c r="P141" s="71">
        <v>45861</v>
      </c>
      <c r="Q141" s="70" t="s">
        <v>3835</v>
      </c>
      <c r="R141" s="70" t="s">
        <v>3835</v>
      </c>
      <c r="S141" s="71">
        <v>45842</v>
      </c>
      <c r="T141" s="70" t="s">
        <v>3838</v>
      </c>
      <c r="U141" s="70" t="s">
        <v>3839</v>
      </c>
      <c r="V141" s="70">
        <v>2025</v>
      </c>
      <c r="W141" s="70" t="s">
        <v>3840</v>
      </c>
      <c r="X141" s="70">
        <v>1</v>
      </c>
      <c r="Y141" s="70" t="s">
        <v>27</v>
      </c>
      <c r="Z141" s="70" t="s">
        <v>83</v>
      </c>
      <c r="AA141" s="70" t="s">
        <v>3835</v>
      </c>
      <c r="AB141" s="70" t="s">
        <v>86</v>
      </c>
      <c r="AC141" s="70" t="s">
        <v>3835</v>
      </c>
      <c r="AD141" s="70" t="s">
        <v>3992</v>
      </c>
      <c r="AE141" s="70">
        <v>52034</v>
      </c>
      <c r="AF141" s="70" t="s">
        <v>93</v>
      </c>
      <c r="AG141" s="70" t="s">
        <v>96</v>
      </c>
      <c r="AH141" s="70" t="s">
        <v>98</v>
      </c>
      <c r="AI141" s="70">
        <v>246</v>
      </c>
      <c r="AJ141" s="70">
        <v>0</v>
      </c>
      <c r="AK141" s="70">
        <v>0</v>
      </c>
      <c r="AL141" s="73" t="s">
        <v>1936</v>
      </c>
      <c r="AM141" s="73" t="s">
        <v>1937</v>
      </c>
      <c r="AN141" s="76">
        <v>53476000</v>
      </c>
      <c r="AO141" s="73" t="s">
        <v>3952</v>
      </c>
      <c r="AP141" s="73" t="s">
        <v>3953</v>
      </c>
      <c r="AQ141" s="73" t="s">
        <v>3954</v>
      </c>
      <c r="AR141" s="70" t="s">
        <v>392</v>
      </c>
      <c r="AS141" s="70" t="s">
        <v>3842</v>
      </c>
      <c r="AT141" s="70" t="s">
        <v>21</v>
      </c>
      <c r="AU141" s="70" t="s">
        <v>560</v>
      </c>
      <c r="AV141" s="70" t="s">
        <v>3852</v>
      </c>
      <c r="AW141" s="70" t="s">
        <v>3844</v>
      </c>
      <c r="AX141" s="70" t="s">
        <v>3844</v>
      </c>
      <c r="AY141" s="70" t="s">
        <v>3835</v>
      </c>
      <c r="AZ141" s="70" t="s">
        <v>3835</v>
      </c>
      <c r="BA141" s="73" t="s">
        <v>3835</v>
      </c>
      <c r="BB141" s="73" t="s">
        <v>3835</v>
      </c>
      <c r="BC141" s="73" t="s">
        <v>3844</v>
      </c>
      <c r="BD141" s="73" t="s">
        <v>3835</v>
      </c>
      <c r="BE141" s="73" t="s">
        <v>3844</v>
      </c>
      <c r="BF141" s="73" t="s">
        <v>3835</v>
      </c>
      <c r="BG141" s="73" t="s">
        <v>3835</v>
      </c>
      <c r="BH141" s="73" t="s">
        <v>3853</v>
      </c>
      <c r="BI141" s="73" t="s">
        <v>4064</v>
      </c>
      <c r="BJ141" s="74">
        <v>35483</v>
      </c>
      <c r="BK141" s="73" t="s">
        <v>3835</v>
      </c>
      <c r="BL141" s="73" t="s">
        <v>3846</v>
      </c>
      <c r="BM141" s="70" t="s">
        <v>3844</v>
      </c>
      <c r="BN141" s="70" t="s">
        <v>3844</v>
      </c>
      <c r="BO141" s="70" t="s">
        <v>3844</v>
      </c>
      <c r="BP141" s="70" t="s">
        <v>3847</v>
      </c>
      <c r="BQ141" s="70" t="s">
        <v>3844</v>
      </c>
      <c r="BR141" s="70" t="s">
        <v>3844</v>
      </c>
    </row>
    <row r="142" spans="1:70" ht="21">
      <c r="A142" s="69" t="s">
        <v>3833</v>
      </c>
      <c r="B142" s="70" t="s">
        <v>3834</v>
      </c>
      <c r="C142" s="70">
        <v>10024</v>
      </c>
      <c r="D142" s="70">
        <v>9423</v>
      </c>
      <c r="E142" s="70">
        <v>9741</v>
      </c>
      <c r="F142" s="70" t="s">
        <v>3836</v>
      </c>
      <c r="G142" s="70" t="s">
        <v>3951</v>
      </c>
      <c r="H142" s="71">
        <v>45841</v>
      </c>
      <c r="I142" s="71">
        <v>45821</v>
      </c>
      <c r="J142" s="71">
        <v>45841</v>
      </c>
      <c r="K142" s="71">
        <v>45841</v>
      </c>
      <c r="L142" s="70" t="s">
        <v>3869</v>
      </c>
      <c r="M142" s="71">
        <v>45841</v>
      </c>
      <c r="N142" s="71">
        <v>45851</v>
      </c>
      <c r="O142" s="75">
        <v>45852.718634259261</v>
      </c>
      <c r="P142" s="71">
        <v>45861</v>
      </c>
      <c r="Q142" s="70" t="s">
        <v>3835</v>
      </c>
      <c r="R142" s="70" t="s">
        <v>3835</v>
      </c>
      <c r="S142" s="71">
        <v>45842</v>
      </c>
      <c r="T142" s="70" t="s">
        <v>3838</v>
      </c>
      <c r="U142" s="70" t="s">
        <v>3839</v>
      </c>
      <c r="V142" s="70">
        <v>2025</v>
      </c>
      <c r="W142" s="70" t="s">
        <v>3840</v>
      </c>
      <c r="X142" s="70">
        <v>1</v>
      </c>
      <c r="Y142" s="70" t="s">
        <v>27</v>
      </c>
      <c r="Z142" s="70" t="s">
        <v>83</v>
      </c>
      <c r="AA142" s="70" t="s">
        <v>3835</v>
      </c>
      <c r="AB142" s="70" t="s">
        <v>86</v>
      </c>
      <c r="AC142" s="70" t="s">
        <v>3835</v>
      </c>
      <c r="AD142" s="70" t="s">
        <v>3992</v>
      </c>
      <c r="AE142" s="70">
        <v>52034</v>
      </c>
      <c r="AF142" s="70" t="s">
        <v>93</v>
      </c>
      <c r="AG142" s="70" t="s">
        <v>96</v>
      </c>
      <c r="AH142" s="70" t="s">
        <v>98</v>
      </c>
      <c r="AI142" s="70">
        <v>246</v>
      </c>
      <c r="AJ142" s="70">
        <v>0</v>
      </c>
      <c r="AK142" s="70">
        <v>0</v>
      </c>
      <c r="AL142" s="73" t="s">
        <v>1877</v>
      </c>
      <c r="AM142" s="73" t="s">
        <v>1878</v>
      </c>
      <c r="AN142" s="76">
        <v>53476000</v>
      </c>
      <c r="AO142" s="73" t="s">
        <v>3952</v>
      </c>
      <c r="AP142" s="73" t="s">
        <v>3953</v>
      </c>
      <c r="AQ142" s="73" t="s">
        <v>3954</v>
      </c>
      <c r="AR142" s="70" t="s">
        <v>402</v>
      </c>
      <c r="AS142" s="70" t="s">
        <v>3842</v>
      </c>
      <c r="AT142" s="70" t="s">
        <v>21</v>
      </c>
      <c r="AU142" s="70" t="s">
        <v>560</v>
      </c>
      <c r="AV142" s="70" t="s">
        <v>3852</v>
      </c>
      <c r="AW142" s="70" t="s">
        <v>3844</v>
      </c>
      <c r="AX142" s="70" t="s">
        <v>3844</v>
      </c>
      <c r="AY142" s="70" t="s">
        <v>3835</v>
      </c>
      <c r="AZ142" s="70" t="s">
        <v>3835</v>
      </c>
      <c r="BA142" s="73" t="s">
        <v>3835</v>
      </c>
      <c r="BB142" s="73" t="s">
        <v>3835</v>
      </c>
      <c r="BC142" s="73" t="s">
        <v>3844</v>
      </c>
      <c r="BD142" s="73" t="s">
        <v>3835</v>
      </c>
      <c r="BE142" s="73" t="s">
        <v>3844</v>
      </c>
      <c r="BF142" s="73" t="s">
        <v>3835</v>
      </c>
      <c r="BG142" s="73" t="s">
        <v>3835</v>
      </c>
      <c r="BH142" s="73" t="s">
        <v>3853</v>
      </c>
      <c r="BI142" s="73" t="s">
        <v>4065</v>
      </c>
      <c r="BJ142" s="74">
        <v>34361</v>
      </c>
      <c r="BK142" s="73" t="s">
        <v>3835</v>
      </c>
      <c r="BL142" s="73" t="s">
        <v>3846</v>
      </c>
      <c r="BM142" s="70" t="s">
        <v>3844</v>
      </c>
      <c r="BN142" s="70" t="s">
        <v>3844</v>
      </c>
      <c r="BO142" s="70" t="s">
        <v>3844</v>
      </c>
      <c r="BP142" s="70" t="s">
        <v>3847</v>
      </c>
      <c r="BQ142" s="70" t="s">
        <v>3844</v>
      </c>
      <c r="BR142" s="70" t="s">
        <v>3844</v>
      </c>
    </row>
    <row r="143" spans="1:70" ht="21">
      <c r="A143" s="69" t="s">
        <v>3833</v>
      </c>
      <c r="B143" s="70" t="s">
        <v>3834</v>
      </c>
      <c r="C143" s="70">
        <v>10023</v>
      </c>
      <c r="D143" s="70">
        <v>9424</v>
      </c>
      <c r="E143" s="70">
        <v>9740</v>
      </c>
      <c r="F143" s="70" t="s">
        <v>3836</v>
      </c>
      <c r="G143" s="70" t="s">
        <v>3951</v>
      </c>
      <c r="H143" s="71">
        <v>45841</v>
      </c>
      <c r="I143" s="71">
        <v>45831</v>
      </c>
      <c r="J143" s="71">
        <v>45841</v>
      </c>
      <c r="K143" s="71">
        <v>45841</v>
      </c>
      <c r="L143" s="70" t="s">
        <v>3869</v>
      </c>
      <c r="M143" s="71">
        <v>45841</v>
      </c>
      <c r="N143" s="71">
        <v>45851</v>
      </c>
      <c r="O143" s="75">
        <v>45853.424270833333</v>
      </c>
      <c r="P143" s="71">
        <v>45861</v>
      </c>
      <c r="Q143" s="70" t="s">
        <v>3835</v>
      </c>
      <c r="R143" s="70" t="s">
        <v>3835</v>
      </c>
      <c r="S143" s="71">
        <v>45842</v>
      </c>
      <c r="T143" s="70" t="s">
        <v>3838</v>
      </c>
      <c r="U143" s="70" t="s">
        <v>3839</v>
      </c>
      <c r="V143" s="70">
        <v>2025</v>
      </c>
      <c r="W143" s="70" t="s">
        <v>3840</v>
      </c>
      <c r="X143" s="70">
        <v>1</v>
      </c>
      <c r="Y143" s="70" t="s">
        <v>27</v>
      </c>
      <c r="Z143" s="70" t="s">
        <v>83</v>
      </c>
      <c r="AA143" s="70" t="s">
        <v>3835</v>
      </c>
      <c r="AB143" s="70" t="s">
        <v>86</v>
      </c>
      <c r="AC143" s="70" t="s">
        <v>3835</v>
      </c>
      <c r="AD143" s="70" t="s">
        <v>3992</v>
      </c>
      <c r="AE143" s="70">
        <v>52034</v>
      </c>
      <c r="AF143" s="70" t="s">
        <v>93</v>
      </c>
      <c r="AG143" s="70" t="s">
        <v>96</v>
      </c>
      <c r="AH143" s="70" t="s">
        <v>98</v>
      </c>
      <c r="AI143" s="70">
        <v>246</v>
      </c>
      <c r="AJ143" s="70">
        <v>0</v>
      </c>
      <c r="AK143" s="70">
        <v>0</v>
      </c>
      <c r="AL143" s="73" t="s">
        <v>1934</v>
      </c>
      <c r="AM143" s="73" t="s">
        <v>1935</v>
      </c>
      <c r="AN143" s="76">
        <v>53476000</v>
      </c>
      <c r="AO143" s="73" t="s">
        <v>3952</v>
      </c>
      <c r="AP143" s="73" t="s">
        <v>3953</v>
      </c>
      <c r="AQ143" s="73" t="s">
        <v>3954</v>
      </c>
      <c r="AR143" s="70" t="s">
        <v>380</v>
      </c>
      <c r="AS143" s="70" t="s">
        <v>3842</v>
      </c>
      <c r="AT143" s="70" t="s">
        <v>21</v>
      </c>
      <c r="AU143" s="70" t="s">
        <v>560</v>
      </c>
      <c r="AV143" s="70" t="s">
        <v>3852</v>
      </c>
      <c r="AW143" s="70" t="s">
        <v>3844</v>
      </c>
      <c r="AX143" s="70" t="s">
        <v>3844</v>
      </c>
      <c r="AY143" s="70" t="s">
        <v>3835</v>
      </c>
      <c r="AZ143" s="70" t="s">
        <v>3835</v>
      </c>
      <c r="BA143" s="73" t="s">
        <v>3835</v>
      </c>
      <c r="BB143" s="73" t="s">
        <v>3835</v>
      </c>
      <c r="BC143" s="73" t="s">
        <v>3844</v>
      </c>
      <c r="BD143" s="73" t="s">
        <v>3835</v>
      </c>
      <c r="BE143" s="73" t="s">
        <v>3844</v>
      </c>
      <c r="BF143" s="73" t="s">
        <v>3835</v>
      </c>
      <c r="BG143" s="73" t="s">
        <v>3835</v>
      </c>
      <c r="BH143" s="73" t="s">
        <v>3853</v>
      </c>
      <c r="BI143" s="73" t="s">
        <v>4066</v>
      </c>
      <c r="BJ143" s="74">
        <v>27331</v>
      </c>
      <c r="BK143" s="73" t="s">
        <v>3835</v>
      </c>
      <c r="BL143" s="73" t="s">
        <v>3846</v>
      </c>
      <c r="BM143" s="70" t="s">
        <v>3844</v>
      </c>
      <c r="BN143" s="70" t="s">
        <v>3844</v>
      </c>
      <c r="BO143" s="70" t="s">
        <v>3844</v>
      </c>
      <c r="BP143" s="70" t="s">
        <v>3847</v>
      </c>
      <c r="BQ143" s="70" t="s">
        <v>3844</v>
      </c>
      <c r="BR143" s="70" t="s">
        <v>3844</v>
      </c>
    </row>
    <row r="144" spans="1:70" ht="21">
      <c r="A144" s="69" t="s">
        <v>3833</v>
      </c>
      <c r="B144" s="70" t="s">
        <v>3834</v>
      </c>
      <c r="C144" s="70">
        <v>10022</v>
      </c>
      <c r="D144" s="70">
        <v>9425</v>
      </c>
      <c r="E144" s="70">
        <v>9739</v>
      </c>
      <c r="F144" s="70" t="s">
        <v>3836</v>
      </c>
      <c r="G144" s="70" t="s">
        <v>3951</v>
      </c>
      <c r="H144" s="71">
        <v>45841</v>
      </c>
      <c r="I144" s="71">
        <v>45831</v>
      </c>
      <c r="J144" s="71">
        <v>45841</v>
      </c>
      <c r="K144" s="71">
        <v>45841</v>
      </c>
      <c r="L144" s="70" t="s">
        <v>3869</v>
      </c>
      <c r="M144" s="71">
        <v>45841</v>
      </c>
      <c r="N144" s="71">
        <v>45851</v>
      </c>
      <c r="O144" s="75">
        <v>45853.458449074074</v>
      </c>
      <c r="P144" s="71">
        <v>45861</v>
      </c>
      <c r="Q144" s="70" t="s">
        <v>3835</v>
      </c>
      <c r="R144" s="70" t="s">
        <v>3835</v>
      </c>
      <c r="S144" s="71">
        <v>45842</v>
      </c>
      <c r="T144" s="70" t="s">
        <v>3838</v>
      </c>
      <c r="U144" s="70" t="s">
        <v>3839</v>
      </c>
      <c r="V144" s="70">
        <v>2025</v>
      </c>
      <c r="W144" s="70" t="s">
        <v>3840</v>
      </c>
      <c r="X144" s="70">
        <v>1</v>
      </c>
      <c r="Y144" s="70" t="s">
        <v>27</v>
      </c>
      <c r="Z144" s="70" t="s">
        <v>83</v>
      </c>
      <c r="AA144" s="70" t="s">
        <v>3835</v>
      </c>
      <c r="AB144" s="70" t="s">
        <v>86</v>
      </c>
      <c r="AC144" s="70" t="s">
        <v>3835</v>
      </c>
      <c r="AD144" s="70" t="s">
        <v>3992</v>
      </c>
      <c r="AE144" s="70">
        <v>52034</v>
      </c>
      <c r="AF144" s="70" t="s">
        <v>93</v>
      </c>
      <c r="AG144" s="70" t="s">
        <v>96</v>
      </c>
      <c r="AH144" s="70" t="s">
        <v>98</v>
      </c>
      <c r="AI144" s="70">
        <v>246</v>
      </c>
      <c r="AJ144" s="70">
        <v>0</v>
      </c>
      <c r="AK144" s="70">
        <v>0</v>
      </c>
      <c r="AL144" s="73" t="s">
        <v>1947</v>
      </c>
      <c r="AM144" s="73" t="s">
        <v>1948</v>
      </c>
      <c r="AN144" s="76">
        <v>53476000</v>
      </c>
      <c r="AO144" s="73" t="s">
        <v>3952</v>
      </c>
      <c r="AP144" s="73" t="s">
        <v>3953</v>
      </c>
      <c r="AQ144" s="73" t="s">
        <v>3954</v>
      </c>
      <c r="AR144" s="70" t="s">
        <v>403</v>
      </c>
      <c r="AS144" s="70" t="s">
        <v>3842</v>
      </c>
      <c r="AT144" s="70" t="s">
        <v>21</v>
      </c>
      <c r="AU144" s="70" t="s">
        <v>560</v>
      </c>
      <c r="AV144" s="70" t="s">
        <v>3852</v>
      </c>
      <c r="AW144" s="70" t="s">
        <v>3844</v>
      </c>
      <c r="AX144" s="70" t="s">
        <v>3844</v>
      </c>
      <c r="AY144" s="70" t="s">
        <v>3835</v>
      </c>
      <c r="AZ144" s="70" t="s">
        <v>3835</v>
      </c>
      <c r="BA144" s="73" t="s">
        <v>3835</v>
      </c>
      <c r="BB144" s="73" t="s">
        <v>3835</v>
      </c>
      <c r="BC144" s="73" t="s">
        <v>3844</v>
      </c>
      <c r="BD144" s="73" t="s">
        <v>3835</v>
      </c>
      <c r="BE144" s="73" t="s">
        <v>3844</v>
      </c>
      <c r="BF144" s="73" t="s">
        <v>3835</v>
      </c>
      <c r="BG144" s="73" t="s">
        <v>3835</v>
      </c>
      <c r="BH144" s="73" t="s">
        <v>3853</v>
      </c>
      <c r="BI144" s="73" t="s">
        <v>4067</v>
      </c>
      <c r="BJ144" s="74">
        <v>27458</v>
      </c>
      <c r="BK144" s="73" t="s">
        <v>3835</v>
      </c>
      <c r="BL144" s="73" t="s">
        <v>3846</v>
      </c>
      <c r="BM144" s="70" t="s">
        <v>3844</v>
      </c>
      <c r="BN144" s="70" t="s">
        <v>3844</v>
      </c>
      <c r="BO144" s="70" t="s">
        <v>3844</v>
      </c>
      <c r="BP144" s="70" t="s">
        <v>3847</v>
      </c>
      <c r="BQ144" s="70" t="s">
        <v>3844</v>
      </c>
      <c r="BR144" s="70" t="s">
        <v>3844</v>
      </c>
    </row>
    <row r="145" spans="1:70" ht="21">
      <c r="A145" s="69" t="s">
        <v>3833</v>
      </c>
      <c r="B145" s="70" t="s">
        <v>3834</v>
      </c>
      <c r="C145" s="70">
        <v>10021</v>
      </c>
      <c r="D145" s="70">
        <v>9426</v>
      </c>
      <c r="E145" s="70">
        <v>9738</v>
      </c>
      <c r="F145" s="70" t="s">
        <v>3836</v>
      </c>
      <c r="G145" s="70" t="s">
        <v>3951</v>
      </c>
      <c r="H145" s="71">
        <v>45841</v>
      </c>
      <c r="I145" s="71">
        <v>45831</v>
      </c>
      <c r="J145" s="71">
        <v>45841</v>
      </c>
      <c r="K145" s="71">
        <v>45841</v>
      </c>
      <c r="L145" s="70" t="s">
        <v>3869</v>
      </c>
      <c r="M145" s="71">
        <v>45841</v>
      </c>
      <c r="N145" s="71">
        <v>45851</v>
      </c>
      <c r="O145" s="75">
        <v>45853.422812500001</v>
      </c>
      <c r="P145" s="71">
        <v>45861</v>
      </c>
      <c r="Q145" s="70" t="s">
        <v>3835</v>
      </c>
      <c r="R145" s="70" t="s">
        <v>3835</v>
      </c>
      <c r="S145" s="71">
        <v>45842</v>
      </c>
      <c r="T145" s="70" t="s">
        <v>3838</v>
      </c>
      <c r="U145" s="70" t="s">
        <v>3839</v>
      </c>
      <c r="V145" s="70">
        <v>2025</v>
      </c>
      <c r="W145" s="70" t="s">
        <v>3840</v>
      </c>
      <c r="X145" s="70">
        <v>1</v>
      </c>
      <c r="Y145" s="70" t="s">
        <v>27</v>
      </c>
      <c r="Z145" s="70" t="s">
        <v>83</v>
      </c>
      <c r="AA145" s="70" t="s">
        <v>3835</v>
      </c>
      <c r="AB145" s="70" t="s">
        <v>86</v>
      </c>
      <c r="AC145" s="70" t="s">
        <v>3835</v>
      </c>
      <c r="AD145" s="70" t="s">
        <v>3992</v>
      </c>
      <c r="AE145" s="70">
        <v>52034</v>
      </c>
      <c r="AF145" s="70" t="s">
        <v>93</v>
      </c>
      <c r="AG145" s="70" t="s">
        <v>96</v>
      </c>
      <c r="AH145" s="70" t="s">
        <v>98</v>
      </c>
      <c r="AI145" s="70">
        <v>246</v>
      </c>
      <c r="AJ145" s="70">
        <v>0</v>
      </c>
      <c r="AK145" s="70">
        <v>0</v>
      </c>
      <c r="AL145" s="73" t="s">
        <v>1932</v>
      </c>
      <c r="AM145" s="73" t="s">
        <v>1933</v>
      </c>
      <c r="AN145" s="76">
        <v>53476000</v>
      </c>
      <c r="AO145" s="73" t="s">
        <v>3952</v>
      </c>
      <c r="AP145" s="73" t="s">
        <v>3953</v>
      </c>
      <c r="AQ145" s="73" t="s">
        <v>3954</v>
      </c>
      <c r="AR145" s="70" t="s">
        <v>379</v>
      </c>
      <c r="AS145" s="70" t="s">
        <v>3842</v>
      </c>
      <c r="AT145" s="70" t="s">
        <v>21</v>
      </c>
      <c r="AU145" s="70" t="s">
        <v>560</v>
      </c>
      <c r="AV145" s="70" t="s">
        <v>3852</v>
      </c>
      <c r="AW145" s="70" t="s">
        <v>3844</v>
      </c>
      <c r="AX145" s="70" t="s">
        <v>3844</v>
      </c>
      <c r="AY145" s="70" t="s">
        <v>3835</v>
      </c>
      <c r="AZ145" s="70" t="s">
        <v>3835</v>
      </c>
      <c r="BA145" s="73" t="s">
        <v>3835</v>
      </c>
      <c r="BB145" s="73" t="s">
        <v>3835</v>
      </c>
      <c r="BC145" s="73" t="s">
        <v>3844</v>
      </c>
      <c r="BD145" s="73" t="s">
        <v>3835</v>
      </c>
      <c r="BE145" s="73" t="s">
        <v>3844</v>
      </c>
      <c r="BF145" s="73" t="s">
        <v>3835</v>
      </c>
      <c r="BG145" s="73" t="s">
        <v>3835</v>
      </c>
      <c r="BH145" s="73" t="s">
        <v>3873</v>
      </c>
      <c r="BI145" s="73" t="s">
        <v>4068</v>
      </c>
      <c r="BJ145" s="74">
        <v>28571</v>
      </c>
      <c r="BK145" s="73" t="s">
        <v>3835</v>
      </c>
      <c r="BL145" s="73" t="s">
        <v>3846</v>
      </c>
      <c r="BM145" s="70" t="s">
        <v>3844</v>
      </c>
      <c r="BN145" s="70" t="s">
        <v>3844</v>
      </c>
      <c r="BO145" s="70" t="s">
        <v>3844</v>
      </c>
      <c r="BP145" s="70" t="s">
        <v>3847</v>
      </c>
      <c r="BQ145" s="70" t="s">
        <v>3844</v>
      </c>
      <c r="BR145" s="70" t="s">
        <v>3844</v>
      </c>
    </row>
    <row r="146" spans="1:70" ht="21">
      <c r="A146" s="69" t="s">
        <v>3833</v>
      </c>
      <c r="B146" s="70" t="s">
        <v>3834</v>
      </c>
      <c r="C146" s="70">
        <v>10020</v>
      </c>
      <c r="D146" s="70">
        <v>9427</v>
      </c>
      <c r="E146" s="70">
        <v>9737</v>
      </c>
      <c r="F146" s="70" t="s">
        <v>3836</v>
      </c>
      <c r="G146" s="70" t="s">
        <v>3951</v>
      </c>
      <c r="H146" s="71">
        <v>45841</v>
      </c>
      <c r="I146" s="71">
        <v>45821</v>
      </c>
      <c r="J146" s="71">
        <v>45841</v>
      </c>
      <c r="K146" s="71">
        <v>45841</v>
      </c>
      <c r="L146" s="70" t="s">
        <v>3869</v>
      </c>
      <c r="M146" s="71">
        <v>45841</v>
      </c>
      <c r="N146" s="71">
        <v>45851</v>
      </c>
      <c r="O146" s="75">
        <v>45852.716944444444</v>
      </c>
      <c r="P146" s="71">
        <v>45861</v>
      </c>
      <c r="Q146" s="70" t="s">
        <v>3835</v>
      </c>
      <c r="R146" s="70" t="s">
        <v>3835</v>
      </c>
      <c r="S146" s="71">
        <v>45842</v>
      </c>
      <c r="T146" s="70" t="s">
        <v>3838</v>
      </c>
      <c r="U146" s="70" t="s">
        <v>3839</v>
      </c>
      <c r="V146" s="70">
        <v>2025</v>
      </c>
      <c r="W146" s="70" t="s">
        <v>3840</v>
      </c>
      <c r="X146" s="70">
        <v>1</v>
      </c>
      <c r="Y146" s="70" t="s">
        <v>27</v>
      </c>
      <c r="Z146" s="70" t="s">
        <v>83</v>
      </c>
      <c r="AA146" s="70" t="s">
        <v>3835</v>
      </c>
      <c r="AB146" s="70" t="s">
        <v>86</v>
      </c>
      <c r="AC146" s="70" t="s">
        <v>3835</v>
      </c>
      <c r="AD146" s="70" t="s">
        <v>3992</v>
      </c>
      <c r="AE146" s="70">
        <v>52034</v>
      </c>
      <c r="AF146" s="70" t="s">
        <v>93</v>
      </c>
      <c r="AG146" s="70" t="s">
        <v>96</v>
      </c>
      <c r="AH146" s="70" t="s">
        <v>98</v>
      </c>
      <c r="AI146" s="70">
        <v>246</v>
      </c>
      <c r="AJ146" s="70">
        <v>0</v>
      </c>
      <c r="AK146" s="70">
        <v>0</v>
      </c>
      <c r="AL146" s="73" t="s">
        <v>2023</v>
      </c>
      <c r="AM146" s="73" t="s">
        <v>2024</v>
      </c>
      <c r="AN146" s="76">
        <v>53476000</v>
      </c>
      <c r="AO146" s="73" t="s">
        <v>3952</v>
      </c>
      <c r="AP146" s="73" t="s">
        <v>3953</v>
      </c>
      <c r="AQ146" s="73" t="s">
        <v>3954</v>
      </c>
      <c r="AR146" s="70" t="s">
        <v>404</v>
      </c>
      <c r="AS146" s="70" t="s">
        <v>3842</v>
      </c>
      <c r="AT146" s="70" t="s">
        <v>21</v>
      </c>
      <c r="AU146" s="70" t="s">
        <v>560</v>
      </c>
      <c r="AV146" s="70" t="s">
        <v>3852</v>
      </c>
      <c r="AW146" s="70" t="s">
        <v>3844</v>
      </c>
      <c r="AX146" s="70" t="s">
        <v>3844</v>
      </c>
      <c r="AY146" s="70" t="s">
        <v>3835</v>
      </c>
      <c r="AZ146" s="70" t="s">
        <v>3835</v>
      </c>
      <c r="BA146" s="73" t="s">
        <v>3835</v>
      </c>
      <c r="BB146" s="73" t="s">
        <v>3835</v>
      </c>
      <c r="BC146" s="73" t="s">
        <v>3844</v>
      </c>
      <c r="BD146" s="73" t="s">
        <v>3835</v>
      </c>
      <c r="BE146" s="73" t="s">
        <v>3844</v>
      </c>
      <c r="BF146" s="73" t="s">
        <v>3835</v>
      </c>
      <c r="BG146" s="73" t="s">
        <v>3835</v>
      </c>
      <c r="BH146" s="73" t="s">
        <v>3873</v>
      </c>
      <c r="BI146" s="73" t="s">
        <v>4069</v>
      </c>
      <c r="BJ146" s="74">
        <v>30990</v>
      </c>
      <c r="BK146" s="73" t="s">
        <v>3835</v>
      </c>
      <c r="BL146" s="73" t="s">
        <v>3846</v>
      </c>
      <c r="BM146" s="70" t="s">
        <v>3844</v>
      </c>
      <c r="BN146" s="70" t="s">
        <v>3844</v>
      </c>
      <c r="BO146" s="70" t="s">
        <v>3844</v>
      </c>
      <c r="BP146" s="70" t="s">
        <v>3847</v>
      </c>
      <c r="BQ146" s="70" t="s">
        <v>3844</v>
      </c>
      <c r="BR146" s="70" t="s">
        <v>3844</v>
      </c>
    </row>
    <row r="147" spans="1:70" ht="21">
      <c r="A147" s="69" t="s">
        <v>3833</v>
      </c>
      <c r="B147" s="70" t="s">
        <v>3834</v>
      </c>
      <c r="C147" s="70">
        <v>10018</v>
      </c>
      <c r="D147" s="70">
        <v>9429</v>
      </c>
      <c r="E147" s="70">
        <v>9735</v>
      </c>
      <c r="F147" s="70" t="s">
        <v>3836</v>
      </c>
      <c r="G147" s="70" t="s">
        <v>3951</v>
      </c>
      <c r="H147" s="71">
        <v>45841</v>
      </c>
      <c r="I147" s="71">
        <v>45831</v>
      </c>
      <c r="J147" s="71">
        <v>45841</v>
      </c>
      <c r="K147" s="71">
        <v>45841</v>
      </c>
      <c r="L147" s="70" t="s">
        <v>3869</v>
      </c>
      <c r="M147" s="71">
        <v>45841</v>
      </c>
      <c r="N147" s="71">
        <v>45851</v>
      </c>
      <c r="O147" s="75">
        <v>45853.389432870368</v>
      </c>
      <c r="P147" s="71">
        <v>45861</v>
      </c>
      <c r="Q147" s="70" t="s">
        <v>3835</v>
      </c>
      <c r="R147" s="70" t="s">
        <v>3835</v>
      </c>
      <c r="S147" s="71">
        <v>45842</v>
      </c>
      <c r="T147" s="70" t="s">
        <v>3838</v>
      </c>
      <c r="U147" s="70" t="s">
        <v>3839</v>
      </c>
      <c r="V147" s="70">
        <v>2025</v>
      </c>
      <c r="W147" s="70" t="s">
        <v>3840</v>
      </c>
      <c r="X147" s="70">
        <v>1</v>
      </c>
      <c r="Y147" s="70" t="s">
        <v>27</v>
      </c>
      <c r="Z147" s="70" t="s">
        <v>83</v>
      </c>
      <c r="AA147" s="70" t="s">
        <v>3835</v>
      </c>
      <c r="AB147" s="70" t="s">
        <v>86</v>
      </c>
      <c r="AC147" s="70" t="s">
        <v>3835</v>
      </c>
      <c r="AD147" s="70" t="s">
        <v>3992</v>
      </c>
      <c r="AE147" s="70">
        <v>52034</v>
      </c>
      <c r="AF147" s="70" t="s">
        <v>93</v>
      </c>
      <c r="AG147" s="70" t="s">
        <v>96</v>
      </c>
      <c r="AH147" s="70" t="s">
        <v>98</v>
      </c>
      <c r="AI147" s="70">
        <v>246</v>
      </c>
      <c r="AJ147" s="70">
        <v>0</v>
      </c>
      <c r="AK147" s="70">
        <v>0</v>
      </c>
      <c r="AL147" s="73" t="s">
        <v>1850</v>
      </c>
      <c r="AM147" s="73" t="s">
        <v>1851</v>
      </c>
      <c r="AN147" s="76">
        <v>53476000</v>
      </c>
      <c r="AO147" s="73" t="s">
        <v>3952</v>
      </c>
      <c r="AP147" s="73" t="s">
        <v>3953</v>
      </c>
      <c r="AQ147" s="73" t="s">
        <v>3954</v>
      </c>
      <c r="AR147" s="70" t="s">
        <v>376</v>
      </c>
      <c r="AS147" s="70" t="s">
        <v>3842</v>
      </c>
      <c r="AT147" s="70" t="s">
        <v>21</v>
      </c>
      <c r="AU147" s="70" t="s">
        <v>560</v>
      </c>
      <c r="AV147" s="70" t="s">
        <v>3852</v>
      </c>
      <c r="AW147" s="70" t="s">
        <v>3844</v>
      </c>
      <c r="AX147" s="70" t="s">
        <v>3844</v>
      </c>
      <c r="AY147" s="70" t="s">
        <v>3835</v>
      </c>
      <c r="AZ147" s="70" t="s">
        <v>3835</v>
      </c>
      <c r="BA147" s="73" t="s">
        <v>3835</v>
      </c>
      <c r="BB147" s="73" t="s">
        <v>3835</v>
      </c>
      <c r="BC147" s="73" t="s">
        <v>3844</v>
      </c>
      <c r="BD147" s="73" t="s">
        <v>3835</v>
      </c>
      <c r="BE147" s="73" t="s">
        <v>3844</v>
      </c>
      <c r="BF147" s="73" t="s">
        <v>3835</v>
      </c>
      <c r="BG147" s="73" t="s">
        <v>3835</v>
      </c>
      <c r="BH147" s="73" t="s">
        <v>3853</v>
      </c>
      <c r="BI147" s="73" t="s">
        <v>4070</v>
      </c>
      <c r="BJ147" s="74">
        <v>30635</v>
      </c>
      <c r="BK147" s="73" t="s">
        <v>3835</v>
      </c>
      <c r="BL147" s="73" t="s">
        <v>3846</v>
      </c>
      <c r="BM147" s="70" t="s">
        <v>3844</v>
      </c>
      <c r="BN147" s="70" t="s">
        <v>3844</v>
      </c>
      <c r="BO147" s="70" t="s">
        <v>3844</v>
      </c>
      <c r="BP147" s="70" t="s">
        <v>3847</v>
      </c>
      <c r="BQ147" s="70" t="s">
        <v>3844</v>
      </c>
      <c r="BR147" s="70" t="s">
        <v>3844</v>
      </c>
    </row>
    <row r="148" spans="1:70" ht="21">
      <c r="A148" s="69" t="s">
        <v>3833</v>
      </c>
      <c r="B148" s="70" t="s">
        <v>3834</v>
      </c>
      <c r="C148" s="70">
        <v>10016</v>
      </c>
      <c r="D148" s="70">
        <v>9430</v>
      </c>
      <c r="E148" s="70">
        <v>9734</v>
      </c>
      <c r="F148" s="70" t="s">
        <v>3836</v>
      </c>
      <c r="G148" s="70" t="s">
        <v>3951</v>
      </c>
      <c r="H148" s="71">
        <v>45841</v>
      </c>
      <c r="I148" s="71">
        <v>45821</v>
      </c>
      <c r="J148" s="71">
        <v>45841</v>
      </c>
      <c r="K148" s="71">
        <v>45841</v>
      </c>
      <c r="L148" s="70" t="s">
        <v>3869</v>
      </c>
      <c r="M148" s="71">
        <v>45841</v>
      </c>
      <c r="N148" s="71">
        <v>45851</v>
      </c>
      <c r="O148" s="75">
        <v>45852.715381944443</v>
      </c>
      <c r="P148" s="71">
        <v>45861</v>
      </c>
      <c r="Q148" s="70" t="s">
        <v>3835</v>
      </c>
      <c r="R148" s="70" t="s">
        <v>3835</v>
      </c>
      <c r="S148" s="71">
        <v>45842</v>
      </c>
      <c r="T148" s="70" t="s">
        <v>3838</v>
      </c>
      <c r="U148" s="70" t="s">
        <v>3839</v>
      </c>
      <c r="V148" s="70">
        <v>2025</v>
      </c>
      <c r="W148" s="70" t="s">
        <v>3840</v>
      </c>
      <c r="X148" s="70">
        <v>1</v>
      </c>
      <c r="Y148" s="70" t="s">
        <v>27</v>
      </c>
      <c r="Z148" s="70" t="s">
        <v>83</v>
      </c>
      <c r="AA148" s="70" t="s">
        <v>3835</v>
      </c>
      <c r="AB148" s="70" t="s">
        <v>86</v>
      </c>
      <c r="AC148" s="70" t="s">
        <v>3835</v>
      </c>
      <c r="AD148" s="70" t="s">
        <v>3992</v>
      </c>
      <c r="AE148" s="70">
        <v>52034</v>
      </c>
      <c r="AF148" s="70" t="s">
        <v>93</v>
      </c>
      <c r="AG148" s="70" t="s">
        <v>96</v>
      </c>
      <c r="AH148" s="70" t="s">
        <v>98</v>
      </c>
      <c r="AI148" s="70">
        <v>246</v>
      </c>
      <c r="AJ148" s="70">
        <v>0</v>
      </c>
      <c r="AK148" s="70">
        <v>0</v>
      </c>
      <c r="AL148" s="73" t="s">
        <v>2056</v>
      </c>
      <c r="AM148" s="73" t="s">
        <v>2057</v>
      </c>
      <c r="AN148" s="76">
        <v>53476000</v>
      </c>
      <c r="AO148" s="73" t="s">
        <v>3952</v>
      </c>
      <c r="AP148" s="73" t="s">
        <v>3953</v>
      </c>
      <c r="AQ148" s="73" t="s">
        <v>3954</v>
      </c>
      <c r="AR148" s="70" t="s">
        <v>407</v>
      </c>
      <c r="AS148" s="70" t="s">
        <v>3842</v>
      </c>
      <c r="AT148" s="70" t="s">
        <v>21</v>
      </c>
      <c r="AU148" s="70" t="s">
        <v>560</v>
      </c>
      <c r="AV148" s="70" t="s">
        <v>3852</v>
      </c>
      <c r="AW148" s="70" t="s">
        <v>3844</v>
      </c>
      <c r="AX148" s="70" t="s">
        <v>3844</v>
      </c>
      <c r="AY148" s="70" t="s">
        <v>3835</v>
      </c>
      <c r="AZ148" s="70" t="s">
        <v>3835</v>
      </c>
      <c r="BA148" s="73" t="s">
        <v>3835</v>
      </c>
      <c r="BB148" s="73" t="s">
        <v>3835</v>
      </c>
      <c r="BC148" s="73" t="s">
        <v>3844</v>
      </c>
      <c r="BD148" s="73" t="s">
        <v>3835</v>
      </c>
      <c r="BE148" s="73" t="s">
        <v>3844</v>
      </c>
      <c r="BF148" s="73" t="s">
        <v>3835</v>
      </c>
      <c r="BG148" s="73" t="s">
        <v>3835</v>
      </c>
      <c r="BH148" s="73" t="s">
        <v>3873</v>
      </c>
      <c r="BI148" s="73" t="s">
        <v>4071</v>
      </c>
      <c r="BJ148" s="74">
        <v>25316</v>
      </c>
      <c r="BK148" s="73" t="s">
        <v>3835</v>
      </c>
      <c r="BL148" s="73" t="s">
        <v>3846</v>
      </c>
      <c r="BM148" s="70" t="s">
        <v>3844</v>
      </c>
      <c r="BN148" s="70" t="s">
        <v>3844</v>
      </c>
      <c r="BO148" s="70" t="s">
        <v>3844</v>
      </c>
      <c r="BP148" s="70" t="s">
        <v>3847</v>
      </c>
      <c r="BQ148" s="70" t="s">
        <v>3844</v>
      </c>
      <c r="BR148" s="70" t="s">
        <v>3844</v>
      </c>
    </row>
    <row r="149" spans="1:70" ht="21">
      <c r="A149" s="69" t="s">
        <v>3833</v>
      </c>
      <c r="B149" s="70" t="s">
        <v>3834</v>
      </c>
      <c r="C149" s="70">
        <v>10015</v>
      </c>
      <c r="D149" s="70">
        <v>9361</v>
      </c>
      <c r="E149" s="70">
        <v>9731</v>
      </c>
      <c r="F149" s="70" t="s">
        <v>3836</v>
      </c>
      <c r="G149" s="70" t="s">
        <v>3951</v>
      </c>
      <c r="H149" s="71">
        <v>45841</v>
      </c>
      <c r="I149" s="71">
        <v>45831</v>
      </c>
      <c r="J149" s="71">
        <v>45841</v>
      </c>
      <c r="K149" s="71">
        <v>45841</v>
      </c>
      <c r="L149" s="70" t="s">
        <v>3869</v>
      </c>
      <c r="M149" s="71">
        <v>45841</v>
      </c>
      <c r="N149" s="71">
        <v>45851</v>
      </c>
      <c r="O149" s="75">
        <v>45853.392581018517</v>
      </c>
      <c r="P149" s="71">
        <v>45861</v>
      </c>
      <c r="Q149" s="70" t="s">
        <v>3835</v>
      </c>
      <c r="R149" s="70" t="s">
        <v>3835</v>
      </c>
      <c r="S149" s="71">
        <v>45842</v>
      </c>
      <c r="T149" s="70" t="s">
        <v>3838</v>
      </c>
      <c r="U149" s="70" t="s">
        <v>3839</v>
      </c>
      <c r="V149" s="70">
        <v>2025</v>
      </c>
      <c r="W149" s="70" t="s">
        <v>3840</v>
      </c>
      <c r="X149" s="70">
        <v>1</v>
      </c>
      <c r="Y149" s="70" t="s">
        <v>27</v>
      </c>
      <c r="Z149" s="70" t="s">
        <v>83</v>
      </c>
      <c r="AA149" s="70" t="s">
        <v>3835</v>
      </c>
      <c r="AB149" s="70" t="s">
        <v>86</v>
      </c>
      <c r="AC149" s="70" t="s">
        <v>3835</v>
      </c>
      <c r="AD149" s="70" t="s">
        <v>3992</v>
      </c>
      <c r="AE149" s="70">
        <v>52034</v>
      </c>
      <c r="AF149" s="70" t="s">
        <v>93</v>
      </c>
      <c r="AG149" s="70" t="s">
        <v>96</v>
      </c>
      <c r="AH149" s="70" t="s">
        <v>98</v>
      </c>
      <c r="AI149" s="70">
        <v>246</v>
      </c>
      <c r="AJ149" s="70">
        <v>0</v>
      </c>
      <c r="AK149" s="70">
        <v>0</v>
      </c>
      <c r="AL149" s="73" t="s">
        <v>1863</v>
      </c>
      <c r="AM149" s="73" t="s">
        <v>1864</v>
      </c>
      <c r="AN149" s="76">
        <v>53476000</v>
      </c>
      <c r="AO149" s="73" t="s">
        <v>3952</v>
      </c>
      <c r="AP149" s="73" t="s">
        <v>3953</v>
      </c>
      <c r="AQ149" s="73" t="s">
        <v>3954</v>
      </c>
      <c r="AR149" s="70" t="s">
        <v>374</v>
      </c>
      <c r="AS149" s="70" t="s">
        <v>3842</v>
      </c>
      <c r="AT149" s="70" t="s">
        <v>21</v>
      </c>
      <c r="AU149" s="70" t="s">
        <v>560</v>
      </c>
      <c r="AV149" s="70" t="s">
        <v>3852</v>
      </c>
      <c r="AW149" s="70" t="s">
        <v>3844</v>
      </c>
      <c r="AX149" s="70" t="s">
        <v>3844</v>
      </c>
      <c r="AY149" s="70" t="s">
        <v>3835</v>
      </c>
      <c r="AZ149" s="70" t="s">
        <v>3835</v>
      </c>
      <c r="BA149" s="73" t="s">
        <v>3835</v>
      </c>
      <c r="BB149" s="73" t="s">
        <v>3835</v>
      </c>
      <c r="BC149" s="73" t="s">
        <v>3844</v>
      </c>
      <c r="BD149" s="73" t="s">
        <v>3835</v>
      </c>
      <c r="BE149" s="73" t="s">
        <v>3844</v>
      </c>
      <c r="BF149" s="73" t="s">
        <v>3835</v>
      </c>
      <c r="BG149" s="73" t="s">
        <v>3835</v>
      </c>
      <c r="BH149" s="73" t="s">
        <v>3853</v>
      </c>
      <c r="BI149" s="73" t="s">
        <v>4072</v>
      </c>
      <c r="BJ149" s="74">
        <v>24653</v>
      </c>
      <c r="BK149" s="73" t="s">
        <v>3835</v>
      </c>
      <c r="BL149" s="73" t="s">
        <v>3846</v>
      </c>
      <c r="BM149" s="70" t="s">
        <v>3844</v>
      </c>
      <c r="BN149" s="70" t="s">
        <v>3844</v>
      </c>
      <c r="BO149" s="70" t="s">
        <v>3844</v>
      </c>
      <c r="BP149" s="70" t="s">
        <v>3847</v>
      </c>
      <c r="BQ149" s="70" t="s">
        <v>3844</v>
      </c>
      <c r="BR149" s="70" t="s">
        <v>3844</v>
      </c>
    </row>
    <row r="150" spans="1:70" ht="31.5">
      <c r="A150" s="69" t="s">
        <v>3833</v>
      </c>
      <c r="B150" s="70" t="s">
        <v>3834</v>
      </c>
      <c r="C150" s="70">
        <v>10014</v>
      </c>
      <c r="D150" s="70">
        <v>9362</v>
      </c>
      <c r="E150" s="70">
        <v>9730</v>
      </c>
      <c r="F150" s="70" t="s">
        <v>3836</v>
      </c>
      <c r="G150" s="70" t="s">
        <v>3951</v>
      </c>
      <c r="H150" s="71">
        <v>45841</v>
      </c>
      <c r="I150" s="71">
        <v>45831</v>
      </c>
      <c r="J150" s="71">
        <v>45841</v>
      </c>
      <c r="K150" s="71">
        <v>45841</v>
      </c>
      <c r="L150" s="70" t="s">
        <v>3869</v>
      </c>
      <c r="M150" s="71">
        <v>45841</v>
      </c>
      <c r="N150" s="71">
        <v>45851</v>
      </c>
      <c r="O150" s="75">
        <v>45853.417881944442</v>
      </c>
      <c r="P150" s="71">
        <v>45861</v>
      </c>
      <c r="Q150" s="70" t="s">
        <v>3835</v>
      </c>
      <c r="R150" s="70" t="s">
        <v>3835</v>
      </c>
      <c r="S150" s="71">
        <v>45842</v>
      </c>
      <c r="T150" s="70" t="s">
        <v>3838</v>
      </c>
      <c r="U150" s="70" t="s">
        <v>3839</v>
      </c>
      <c r="V150" s="70">
        <v>2025</v>
      </c>
      <c r="W150" s="70" t="s">
        <v>3840</v>
      </c>
      <c r="X150" s="70">
        <v>1</v>
      </c>
      <c r="Y150" s="70" t="s">
        <v>27</v>
      </c>
      <c r="Z150" s="70" t="s">
        <v>83</v>
      </c>
      <c r="AA150" s="70" t="s">
        <v>3835</v>
      </c>
      <c r="AB150" s="70" t="s">
        <v>86</v>
      </c>
      <c r="AC150" s="70" t="s">
        <v>3835</v>
      </c>
      <c r="AD150" s="70" t="s">
        <v>3992</v>
      </c>
      <c r="AE150" s="70">
        <v>52034</v>
      </c>
      <c r="AF150" s="70" t="s">
        <v>93</v>
      </c>
      <c r="AG150" s="70" t="s">
        <v>96</v>
      </c>
      <c r="AH150" s="70" t="s">
        <v>98</v>
      </c>
      <c r="AI150" s="70">
        <v>246</v>
      </c>
      <c r="AJ150" s="70">
        <v>0</v>
      </c>
      <c r="AK150" s="70">
        <v>0</v>
      </c>
      <c r="AL150" s="73" t="s">
        <v>1913</v>
      </c>
      <c r="AM150" s="73" t="s">
        <v>1914</v>
      </c>
      <c r="AN150" s="76">
        <v>54762000</v>
      </c>
      <c r="AO150" s="73" t="s">
        <v>3952</v>
      </c>
      <c r="AP150" s="73" t="s">
        <v>3953</v>
      </c>
      <c r="AQ150" s="73" t="s">
        <v>3954</v>
      </c>
      <c r="AR150" s="70" t="s">
        <v>408</v>
      </c>
      <c r="AS150" s="70" t="s">
        <v>3842</v>
      </c>
      <c r="AT150" s="70" t="s">
        <v>21</v>
      </c>
      <c r="AU150" s="70" t="s">
        <v>560</v>
      </c>
      <c r="AV150" s="70" t="s">
        <v>3852</v>
      </c>
      <c r="AW150" s="70" t="s">
        <v>3844</v>
      </c>
      <c r="AX150" s="70" t="s">
        <v>3844</v>
      </c>
      <c r="AY150" s="70" t="s">
        <v>3835</v>
      </c>
      <c r="AZ150" s="70" t="s">
        <v>3835</v>
      </c>
      <c r="BA150" s="73" t="s">
        <v>3835</v>
      </c>
      <c r="BB150" s="73" t="s">
        <v>3835</v>
      </c>
      <c r="BC150" s="73" t="s">
        <v>3844</v>
      </c>
      <c r="BD150" s="73" t="s">
        <v>3835</v>
      </c>
      <c r="BE150" s="73" t="s">
        <v>3844</v>
      </c>
      <c r="BF150" s="73" t="s">
        <v>3835</v>
      </c>
      <c r="BG150" s="73" t="s">
        <v>3835</v>
      </c>
      <c r="BH150" s="73" t="s">
        <v>3845</v>
      </c>
      <c r="BI150" s="73" t="s">
        <v>4073</v>
      </c>
      <c r="BJ150" s="73" t="s">
        <v>4074</v>
      </c>
      <c r="BK150" s="73" t="s">
        <v>4075</v>
      </c>
      <c r="BL150" s="73" t="s">
        <v>3846</v>
      </c>
      <c r="BM150" s="70" t="s">
        <v>3844</v>
      </c>
      <c r="BN150" s="70" t="s">
        <v>3844</v>
      </c>
      <c r="BO150" s="70" t="s">
        <v>3844</v>
      </c>
      <c r="BP150" s="70" t="s">
        <v>3847</v>
      </c>
      <c r="BQ150" s="70" t="s">
        <v>3844</v>
      </c>
      <c r="BR150" s="70" t="s">
        <v>3844</v>
      </c>
    </row>
    <row r="151" spans="1:70" ht="21">
      <c r="A151" s="69" t="s">
        <v>3833</v>
      </c>
      <c r="B151" s="70" t="s">
        <v>3834</v>
      </c>
      <c r="C151" s="70">
        <v>10012</v>
      </c>
      <c r="D151" s="70">
        <v>9363</v>
      </c>
      <c r="E151" s="70">
        <v>9729</v>
      </c>
      <c r="F151" s="70" t="s">
        <v>3836</v>
      </c>
      <c r="G151" s="70" t="s">
        <v>3951</v>
      </c>
      <c r="H151" s="71">
        <v>45841</v>
      </c>
      <c r="I151" s="71">
        <v>45821</v>
      </c>
      <c r="J151" s="71">
        <v>45841</v>
      </c>
      <c r="K151" s="71">
        <v>45841</v>
      </c>
      <c r="L151" s="70" t="s">
        <v>3869</v>
      </c>
      <c r="M151" s="71">
        <v>45841</v>
      </c>
      <c r="N151" s="71">
        <v>45851</v>
      </c>
      <c r="O151" s="75">
        <v>45852.713842592595</v>
      </c>
      <c r="P151" s="71">
        <v>45861</v>
      </c>
      <c r="Q151" s="70" t="s">
        <v>3835</v>
      </c>
      <c r="R151" s="70" t="s">
        <v>3835</v>
      </c>
      <c r="S151" s="71">
        <v>45842</v>
      </c>
      <c r="T151" s="70" t="s">
        <v>3838</v>
      </c>
      <c r="U151" s="70" t="s">
        <v>3839</v>
      </c>
      <c r="V151" s="70">
        <v>2025</v>
      </c>
      <c r="W151" s="70" t="s">
        <v>3840</v>
      </c>
      <c r="X151" s="70">
        <v>1</v>
      </c>
      <c r="Y151" s="70" t="s">
        <v>27</v>
      </c>
      <c r="Z151" s="70" t="s">
        <v>83</v>
      </c>
      <c r="AA151" s="70" t="s">
        <v>3835</v>
      </c>
      <c r="AB151" s="70" t="s">
        <v>86</v>
      </c>
      <c r="AC151" s="70" t="s">
        <v>3835</v>
      </c>
      <c r="AD151" s="70" t="s">
        <v>3992</v>
      </c>
      <c r="AE151" s="70">
        <v>52034</v>
      </c>
      <c r="AF151" s="70" t="s">
        <v>93</v>
      </c>
      <c r="AG151" s="70" t="s">
        <v>96</v>
      </c>
      <c r="AH151" s="70" t="s">
        <v>98</v>
      </c>
      <c r="AI151" s="70">
        <v>246</v>
      </c>
      <c r="AJ151" s="70">
        <v>0</v>
      </c>
      <c r="AK151" s="70">
        <v>0</v>
      </c>
      <c r="AL151" s="73" t="s">
        <v>2054</v>
      </c>
      <c r="AM151" s="73" t="s">
        <v>2055</v>
      </c>
      <c r="AN151" s="76">
        <v>52190000</v>
      </c>
      <c r="AO151" s="73" t="s">
        <v>3952</v>
      </c>
      <c r="AP151" s="73" t="s">
        <v>3953</v>
      </c>
      <c r="AQ151" s="73" t="s">
        <v>3954</v>
      </c>
      <c r="AR151" s="70" t="s">
        <v>409</v>
      </c>
      <c r="AS151" s="70" t="s">
        <v>3842</v>
      </c>
      <c r="AT151" s="70" t="s">
        <v>21</v>
      </c>
      <c r="AU151" s="70" t="s">
        <v>560</v>
      </c>
      <c r="AV151" s="70" t="s">
        <v>3852</v>
      </c>
      <c r="AW151" s="70" t="s">
        <v>3844</v>
      </c>
      <c r="AX151" s="70" t="s">
        <v>3844</v>
      </c>
      <c r="AY151" s="70" t="s">
        <v>3835</v>
      </c>
      <c r="AZ151" s="70" t="s">
        <v>3835</v>
      </c>
      <c r="BA151" s="73" t="s">
        <v>3835</v>
      </c>
      <c r="BB151" s="73" t="s">
        <v>3835</v>
      </c>
      <c r="BC151" s="73" t="s">
        <v>3844</v>
      </c>
      <c r="BD151" s="73" t="s">
        <v>3835</v>
      </c>
      <c r="BE151" s="73" t="s">
        <v>3844</v>
      </c>
      <c r="BF151" s="73" t="s">
        <v>3835</v>
      </c>
      <c r="BG151" s="73" t="s">
        <v>3835</v>
      </c>
      <c r="BH151" s="73" t="s">
        <v>3853</v>
      </c>
      <c r="BI151" s="73" t="s">
        <v>4076</v>
      </c>
      <c r="BJ151" s="74">
        <v>26251</v>
      </c>
      <c r="BK151" s="73" t="s">
        <v>3835</v>
      </c>
      <c r="BL151" s="73" t="s">
        <v>3846</v>
      </c>
      <c r="BM151" s="70" t="s">
        <v>3844</v>
      </c>
      <c r="BN151" s="70" t="s">
        <v>3844</v>
      </c>
      <c r="BO151" s="70" t="s">
        <v>3844</v>
      </c>
      <c r="BP151" s="70" t="s">
        <v>3847</v>
      </c>
      <c r="BQ151" s="70" t="s">
        <v>3844</v>
      </c>
      <c r="BR151" s="70" t="s">
        <v>3844</v>
      </c>
    </row>
    <row r="152" spans="1:70" ht="21">
      <c r="A152" s="69" t="s">
        <v>3833</v>
      </c>
      <c r="B152" s="70" t="s">
        <v>3834</v>
      </c>
      <c r="C152" s="70">
        <v>10011</v>
      </c>
      <c r="D152" s="70">
        <v>9364</v>
      </c>
      <c r="E152" s="70">
        <v>9728</v>
      </c>
      <c r="F152" s="70" t="s">
        <v>3836</v>
      </c>
      <c r="G152" s="70" t="s">
        <v>3951</v>
      </c>
      <c r="H152" s="71">
        <v>45841</v>
      </c>
      <c r="I152" s="71">
        <v>45831</v>
      </c>
      <c r="J152" s="71">
        <v>45841</v>
      </c>
      <c r="K152" s="71">
        <v>45841</v>
      </c>
      <c r="L152" s="70" t="s">
        <v>3869</v>
      </c>
      <c r="M152" s="71">
        <v>45841</v>
      </c>
      <c r="N152" s="71">
        <v>45851</v>
      </c>
      <c r="O152" s="75">
        <v>45853.391041666669</v>
      </c>
      <c r="P152" s="71">
        <v>45861</v>
      </c>
      <c r="Q152" s="70" t="s">
        <v>3835</v>
      </c>
      <c r="R152" s="70" t="s">
        <v>3835</v>
      </c>
      <c r="S152" s="71">
        <v>45842</v>
      </c>
      <c r="T152" s="70" t="s">
        <v>3838</v>
      </c>
      <c r="U152" s="70" t="s">
        <v>3839</v>
      </c>
      <c r="V152" s="70">
        <v>2025</v>
      </c>
      <c r="W152" s="70" t="s">
        <v>3840</v>
      </c>
      <c r="X152" s="70">
        <v>1</v>
      </c>
      <c r="Y152" s="70" t="s">
        <v>27</v>
      </c>
      <c r="Z152" s="70" t="s">
        <v>83</v>
      </c>
      <c r="AA152" s="70" t="s">
        <v>3835</v>
      </c>
      <c r="AB152" s="70" t="s">
        <v>86</v>
      </c>
      <c r="AC152" s="70" t="s">
        <v>3835</v>
      </c>
      <c r="AD152" s="70" t="s">
        <v>3992</v>
      </c>
      <c r="AE152" s="70">
        <v>52034</v>
      </c>
      <c r="AF152" s="70" t="s">
        <v>93</v>
      </c>
      <c r="AG152" s="70" t="s">
        <v>96</v>
      </c>
      <c r="AH152" s="70" t="s">
        <v>98</v>
      </c>
      <c r="AI152" s="70">
        <v>246</v>
      </c>
      <c r="AJ152" s="70">
        <v>0</v>
      </c>
      <c r="AK152" s="70">
        <v>0</v>
      </c>
      <c r="AL152" s="73" t="s">
        <v>1861</v>
      </c>
      <c r="AM152" s="73" t="s">
        <v>1862</v>
      </c>
      <c r="AN152" s="76">
        <v>53476000</v>
      </c>
      <c r="AO152" s="73" t="s">
        <v>3952</v>
      </c>
      <c r="AP152" s="73" t="s">
        <v>3953</v>
      </c>
      <c r="AQ152" s="73" t="s">
        <v>3954</v>
      </c>
      <c r="AR152" s="70" t="s">
        <v>373</v>
      </c>
      <c r="AS152" s="70" t="s">
        <v>3842</v>
      </c>
      <c r="AT152" s="70" t="s">
        <v>21</v>
      </c>
      <c r="AU152" s="70" t="s">
        <v>560</v>
      </c>
      <c r="AV152" s="70" t="s">
        <v>3852</v>
      </c>
      <c r="AW152" s="70" t="s">
        <v>3844</v>
      </c>
      <c r="AX152" s="70" t="s">
        <v>3844</v>
      </c>
      <c r="AY152" s="70" t="s">
        <v>3835</v>
      </c>
      <c r="AZ152" s="70" t="s">
        <v>3835</v>
      </c>
      <c r="BA152" s="73" t="s">
        <v>3835</v>
      </c>
      <c r="BB152" s="73" t="s">
        <v>3835</v>
      </c>
      <c r="BC152" s="73" t="s">
        <v>3844</v>
      </c>
      <c r="BD152" s="73" t="s">
        <v>3835</v>
      </c>
      <c r="BE152" s="73" t="s">
        <v>3844</v>
      </c>
      <c r="BF152" s="73" t="s">
        <v>3835</v>
      </c>
      <c r="BG152" s="73" t="s">
        <v>3835</v>
      </c>
      <c r="BH152" s="73" t="s">
        <v>3845</v>
      </c>
      <c r="BI152" s="73" t="s">
        <v>4077</v>
      </c>
      <c r="BJ152" s="73" t="s">
        <v>4078</v>
      </c>
      <c r="BK152" s="73" t="s">
        <v>4079</v>
      </c>
      <c r="BL152" s="73" t="s">
        <v>3846</v>
      </c>
      <c r="BM152" s="70" t="s">
        <v>3844</v>
      </c>
      <c r="BN152" s="70" t="s">
        <v>3844</v>
      </c>
      <c r="BO152" s="70" t="s">
        <v>3844</v>
      </c>
      <c r="BP152" s="70" t="s">
        <v>3847</v>
      </c>
      <c r="BQ152" s="70" t="s">
        <v>3844</v>
      </c>
      <c r="BR152" s="70" t="s">
        <v>3844</v>
      </c>
    </row>
    <row r="153" spans="1:70" ht="21">
      <c r="A153" s="69" t="s">
        <v>3833</v>
      </c>
      <c r="B153" s="70" t="s">
        <v>3834</v>
      </c>
      <c r="C153" s="70">
        <v>10010</v>
      </c>
      <c r="D153" s="70">
        <v>9365</v>
      </c>
      <c r="E153" s="70">
        <v>9727</v>
      </c>
      <c r="F153" s="70" t="s">
        <v>3836</v>
      </c>
      <c r="G153" s="70" t="s">
        <v>3951</v>
      </c>
      <c r="H153" s="71">
        <v>45841</v>
      </c>
      <c r="I153" s="71">
        <v>45831</v>
      </c>
      <c r="J153" s="71">
        <v>45841</v>
      </c>
      <c r="K153" s="71">
        <v>45841</v>
      </c>
      <c r="L153" s="70" t="s">
        <v>3869</v>
      </c>
      <c r="M153" s="71">
        <v>45841</v>
      </c>
      <c r="N153" s="71">
        <v>45851</v>
      </c>
      <c r="O153" s="75">
        <v>45853.411111111112</v>
      </c>
      <c r="P153" s="71">
        <v>45861</v>
      </c>
      <c r="Q153" s="70" t="s">
        <v>3835</v>
      </c>
      <c r="R153" s="70" t="s">
        <v>3835</v>
      </c>
      <c r="S153" s="71">
        <v>45842</v>
      </c>
      <c r="T153" s="70" t="s">
        <v>3838</v>
      </c>
      <c r="U153" s="70" t="s">
        <v>3839</v>
      </c>
      <c r="V153" s="70">
        <v>2025</v>
      </c>
      <c r="W153" s="70" t="s">
        <v>3840</v>
      </c>
      <c r="X153" s="70">
        <v>1</v>
      </c>
      <c r="Y153" s="70" t="s">
        <v>27</v>
      </c>
      <c r="Z153" s="70" t="s">
        <v>83</v>
      </c>
      <c r="AA153" s="70" t="s">
        <v>3835</v>
      </c>
      <c r="AB153" s="70" t="s">
        <v>86</v>
      </c>
      <c r="AC153" s="70" t="s">
        <v>3835</v>
      </c>
      <c r="AD153" s="70" t="s">
        <v>3992</v>
      </c>
      <c r="AE153" s="70">
        <v>52034</v>
      </c>
      <c r="AF153" s="70" t="s">
        <v>93</v>
      </c>
      <c r="AG153" s="70" t="s">
        <v>96</v>
      </c>
      <c r="AH153" s="70" t="s">
        <v>98</v>
      </c>
      <c r="AI153" s="70">
        <v>246</v>
      </c>
      <c r="AJ153" s="70">
        <v>0</v>
      </c>
      <c r="AK153" s="70">
        <v>0</v>
      </c>
      <c r="AL153" s="73" t="s">
        <v>1894</v>
      </c>
      <c r="AM153" s="73" t="s">
        <v>1895</v>
      </c>
      <c r="AN153" s="76">
        <v>53476000</v>
      </c>
      <c r="AO153" s="73" t="s">
        <v>3952</v>
      </c>
      <c r="AP153" s="73" t="s">
        <v>3953</v>
      </c>
      <c r="AQ153" s="73" t="s">
        <v>3954</v>
      </c>
      <c r="AR153" s="70" t="s">
        <v>368</v>
      </c>
      <c r="AS153" s="70" t="s">
        <v>3842</v>
      </c>
      <c r="AT153" s="70" t="s">
        <v>21</v>
      </c>
      <c r="AU153" s="70" t="s">
        <v>560</v>
      </c>
      <c r="AV153" s="70" t="s">
        <v>3852</v>
      </c>
      <c r="AW153" s="70" t="s">
        <v>3844</v>
      </c>
      <c r="AX153" s="70" t="s">
        <v>3844</v>
      </c>
      <c r="AY153" s="70" t="s">
        <v>3835</v>
      </c>
      <c r="AZ153" s="70" t="s">
        <v>3835</v>
      </c>
      <c r="BA153" s="73" t="s">
        <v>3835</v>
      </c>
      <c r="BB153" s="73" t="s">
        <v>3835</v>
      </c>
      <c r="BC153" s="73" t="s">
        <v>3844</v>
      </c>
      <c r="BD153" s="73" t="s">
        <v>3835</v>
      </c>
      <c r="BE153" s="73" t="s">
        <v>3844</v>
      </c>
      <c r="BF153" s="73" t="s">
        <v>3835</v>
      </c>
      <c r="BG153" s="73" t="s">
        <v>3835</v>
      </c>
      <c r="BH153" s="73" t="s">
        <v>3853</v>
      </c>
      <c r="BI153" s="73" t="s">
        <v>4080</v>
      </c>
      <c r="BJ153" s="74">
        <v>31611</v>
      </c>
      <c r="BK153" s="73" t="s">
        <v>3835</v>
      </c>
      <c r="BL153" s="73" t="s">
        <v>3846</v>
      </c>
      <c r="BM153" s="70" t="s">
        <v>3844</v>
      </c>
      <c r="BN153" s="70" t="s">
        <v>3844</v>
      </c>
      <c r="BO153" s="70" t="s">
        <v>3844</v>
      </c>
      <c r="BP153" s="70" t="s">
        <v>3847</v>
      </c>
      <c r="BQ153" s="70" t="s">
        <v>3844</v>
      </c>
      <c r="BR153" s="70" t="s">
        <v>3844</v>
      </c>
    </row>
    <row r="154" spans="1:70" ht="21">
      <c r="A154" s="69" t="s">
        <v>3833</v>
      </c>
      <c r="B154" s="70" t="s">
        <v>3834</v>
      </c>
      <c r="C154" s="70">
        <v>10009</v>
      </c>
      <c r="D154" s="70">
        <v>9366</v>
      </c>
      <c r="E154" s="70">
        <v>9726</v>
      </c>
      <c r="F154" s="70" t="s">
        <v>3836</v>
      </c>
      <c r="G154" s="70" t="s">
        <v>3951</v>
      </c>
      <c r="H154" s="71">
        <v>45841</v>
      </c>
      <c r="I154" s="71">
        <v>45831</v>
      </c>
      <c r="J154" s="71">
        <v>45841</v>
      </c>
      <c r="K154" s="71">
        <v>45841</v>
      </c>
      <c r="L154" s="70" t="s">
        <v>3869</v>
      </c>
      <c r="M154" s="71">
        <v>45841</v>
      </c>
      <c r="N154" s="71">
        <v>45851</v>
      </c>
      <c r="O154" s="75">
        <v>45853.386076388888</v>
      </c>
      <c r="P154" s="71">
        <v>45861</v>
      </c>
      <c r="Q154" s="70" t="s">
        <v>3835</v>
      </c>
      <c r="R154" s="70" t="s">
        <v>3835</v>
      </c>
      <c r="S154" s="71">
        <v>45842</v>
      </c>
      <c r="T154" s="70" t="s">
        <v>3838</v>
      </c>
      <c r="U154" s="70" t="s">
        <v>3839</v>
      </c>
      <c r="V154" s="70">
        <v>2025</v>
      </c>
      <c r="W154" s="70" t="s">
        <v>3840</v>
      </c>
      <c r="X154" s="70">
        <v>1</v>
      </c>
      <c r="Y154" s="70" t="s">
        <v>27</v>
      </c>
      <c r="Z154" s="70" t="s">
        <v>83</v>
      </c>
      <c r="AA154" s="70" t="s">
        <v>3835</v>
      </c>
      <c r="AB154" s="70" t="s">
        <v>86</v>
      </c>
      <c r="AC154" s="70" t="s">
        <v>3835</v>
      </c>
      <c r="AD154" s="70" t="s">
        <v>3992</v>
      </c>
      <c r="AE154" s="70">
        <v>52034</v>
      </c>
      <c r="AF154" s="70" t="s">
        <v>93</v>
      </c>
      <c r="AG154" s="70" t="s">
        <v>96</v>
      </c>
      <c r="AH154" s="70" t="s">
        <v>98</v>
      </c>
      <c r="AI154" s="70">
        <v>246</v>
      </c>
      <c r="AJ154" s="70">
        <v>0</v>
      </c>
      <c r="AK154" s="70">
        <v>0</v>
      </c>
      <c r="AL154" s="73" t="s">
        <v>1846</v>
      </c>
      <c r="AM154" s="73" t="s">
        <v>1847</v>
      </c>
      <c r="AN154" s="76">
        <v>54762000</v>
      </c>
      <c r="AO154" s="73" t="s">
        <v>3952</v>
      </c>
      <c r="AP154" s="73" t="s">
        <v>3953</v>
      </c>
      <c r="AQ154" s="73" t="s">
        <v>3954</v>
      </c>
      <c r="AR154" s="70" t="s">
        <v>367</v>
      </c>
      <c r="AS154" s="70" t="s">
        <v>3842</v>
      </c>
      <c r="AT154" s="70" t="s">
        <v>21</v>
      </c>
      <c r="AU154" s="70" t="s">
        <v>247</v>
      </c>
      <c r="AV154" s="70" t="s">
        <v>3843</v>
      </c>
      <c r="AW154" s="70" t="s">
        <v>3844</v>
      </c>
      <c r="AX154" s="70" t="s">
        <v>3844</v>
      </c>
      <c r="AY154" s="70" t="s">
        <v>3835</v>
      </c>
      <c r="AZ154" s="70" t="s">
        <v>3835</v>
      </c>
      <c r="BA154" s="73" t="s">
        <v>3835</v>
      </c>
      <c r="BB154" s="73" t="s">
        <v>3835</v>
      </c>
      <c r="BC154" s="73" t="s">
        <v>3844</v>
      </c>
      <c r="BD154" s="73" t="s">
        <v>3835</v>
      </c>
      <c r="BE154" s="73" t="s">
        <v>3844</v>
      </c>
      <c r="BF154" s="73" t="s">
        <v>3835</v>
      </c>
      <c r="BG154" s="73" t="s">
        <v>3835</v>
      </c>
      <c r="BH154" s="73" t="s">
        <v>3853</v>
      </c>
      <c r="BI154" s="73" t="s">
        <v>4081</v>
      </c>
      <c r="BJ154" s="74">
        <v>24629</v>
      </c>
      <c r="BK154" s="73" t="s">
        <v>3835</v>
      </c>
      <c r="BL154" s="73" t="s">
        <v>3846</v>
      </c>
      <c r="BM154" s="70" t="s">
        <v>3844</v>
      </c>
      <c r="BN154" s="70" t="s">
        <v>3844</v>
      </c>
      <c r="BO154" s="70" t="s">
        <v>3844</v>
      </c>
      <c r="BP154" s="70" t="s">
        <v>3847</v>
      </c>
      <c r="BQ154" s="70" t="s">
        <v>3844</v>
      </c>
      <c r="BR154" s="70" t="s">
        <v>3844</v>
      </c>
    </row>
    <row r="155" spans="1:70" ht="21">
      <c r="A155" s="69" t="s">
        <v>3833</v>
      </c>
      <c r="B155" s="70" t="s">
        <v>3834</v>
      </c>
      <c r="C155" s="70">
        <v>10007</v>
      </c>
      <c r="D155" s="70">
        <v>9367</v>
      </c>
      <c r="E155" s="70">
        <v>9725</v>
      </c>
      <c r="F155" s="70" t="s">
        <v>3836</v>
      </c>
      <c r="G155" s="70" t="s">
        <v>3951</v>
      </c>
      <c r="H155" s="71">
        <v>45841</v>
      </c>
      <c r="I155" s="71">
        <v>45831</v>
      </c>
      <c r="J155" s="71">
        <v>45841</v>
      </c>
      <c r="K155" s="71">
        <v>45841</v>
      </c>
      <c r="L155" s="70" t="s">
        <v>3869</v>
      </c>
      <c r="M155" s="71">
        <v>45841</v>
      </c>
      <c r="N155" s="71">
        <v>45851</v>
      </c>
      <c r="O155" s="75">
        <v>45853.463645833333</v>
      </c>
      <c r="P155" s="71">
        <v>45861</v>
      </c>
      <c r="Q155" s="70" t="s">
        <v>3835</v>
      </c>
      <c r="R155" s="70" t="s">
        <v>3835</v>
      </c>
      <c r="S155" s="71">
        <v>45842</v>
      </c>
      <c r="T155" s="70" t="s">
        <v>3838</v>
      </c>
      <c r="U155" s="70" t="s">
        <v>3839</v>
      </c>
      <c r="V155" s="70">
        <v>2025</v>
      </c>
      <c r="W155" s="70" t="s">
        <v>3840</v>
      </c>
      <c r="X155" s="70">
        <v>1</v>
      </c>
      <c r="Y155" s="70" t="s">
        <v>27</v>
      </c>
      <c r="Z155" s="70" t="s">
        <v>83</v>
      </c>
      <c r="AA155" s="70" t="s">
        <v>3835</v>
      </c>
      <c r="AB155" s="70" t="s">
        <v>86</v>
      </c>
      <c r="AC155" s="70" t="s">
        <v>3835</v>
      </c>
      <c r="AD155" s="70" t="s">
        <v>3992</v>
      </c>
      <c r="AE155" s="70">
        <v>52034</v>
      </c>
      <c r="AF155" s="70" t="s">
        <v>93</v>
      </c>
      <c r="AG155" s="70" t="s">
        <v>96</v>
      </c>
      <c r="AH155" s="70" t="s">
        <v>98</v>
      </c>
      <c r="AI155" s="70">
        <v>246</v>
      </c>
      <c r="AJ155" s="70">
        <v>0</v>
      </c>
      <c r="AK155" s="70">
        <v>0</v>
      </c>
      <c r="AL155" s="73" t="s">
        <v>2001</v>
      </c>
      <c r="AM155" s="73" t="s">
        <v>2002</v>
      </c>
      <c r="AN155" s="76">
        <v>54762000</v>
      </c>
      <c r="AO155" s="73" t="s">
        <v>3952</v>
      </c>
      <c r="AP155" s="73" t="s">
        <v>3953</v>
      </c>
      <c r="AQ155" s="73" t="s">
        <v>3954</v>
      </c>
      <c r="AR155" s="70" t="s">
        <v>391</v>
      </c>
      <c r="AS155" s="70" t="s">
        <v>3842</v>
      </c>
      <c r="AT155" s="70" t="s">
        <v>21</v>
      </c>
      <c r="AU155" s="70" t="s">
        <v>560</v>
      </c>
      <c r="AV155" s="70" t="s">
        <v>3852</v>
      </c>
      <c r="AW155" s="70" t="s">
        <v>3844</v>
      </c>
      <c r="AX155" s="70" t="s">
        <v>3844</v>
      </c>
      <c r="AY155" s="70" t="s">
        <v>3835</v>
      </c>
      <c r="AZ155" s="70" t="s">
        <v>3835</v>
      </c>
      <c r="BA155" s="73" t="s">
        <v>3835</v>
      </c>
      <c r="BB155" s="73" t="s">
        <v>3835</v>
      </c>
      <c r="BC155" s="73" t="s">
        <v>3844</v>
      </c>
      <c r="BD155" s="73" t="s">
        <v>3835</v>
      </c>
      <c r="BE155" s="73" t="s">
        <v>3844</v>
      </c>
      <c r="BF155" s="73" t="s">
        <v>3835</v>
      </c>
      <c r="BG155" s="73" t="s">
        <v>3835</v>
      </c>
      <c r="BH155" s="73" t="s">
        <v>3853</v>
      </c>
      <c r="BI155" s="73" t="s">
        <v>4082</v>
      </c>
      <c r="BJ155" s="74">
        <v>35708</v>
      </c>
      <c r="BK155" s="73" t="s">
        <v>3835</v>
      </c>
      <c r="BL155" s="73" t="s">
        <v>3846</v>
      </c>
      <c r="BM155" s="70" t="s">
        <v>3844</v>
      </c>
      <c r="BN155" s="70" t="s">
        <v>3844</v>
      </c>
      <c r="BO155" s="70" t="s">
        <v>3844</v>
      </c>
      <c r="BP155" s="70" t="s">
        <v>3847</v>
      </c>
      <c r="BQ155" s="70" t="s">
        <v>3844</v>
      </c>
      <c r="BR155" s="70" t="s">
        <v>3844</v>
      </c>
    </row>
    <row r="156" spans="1:70" ht="21">
      <c r="A156" s="69" t="s">
        <v>3833</v>
      </c>
      <c r="B156" s="70" t="s">
        <v>3834</v>
      </c>
      <c r="C156" s="70">
        <v>10004</v>
      </c>
      <c r="D156" s="70">
        <v>9368</v>
      </c>
      <c r="E156" s="70">
        <v>9722</v>
      </c>
      <c r="F156" s="70" t="s">
        <v>3836</v>
      </c>
      <c r="G156" s="70" t="s">
        <v>3951</v>
      </c>
      <c r="H156" s="71">
        <v>45841</v>
      </c>
      <c r="I156" s="71">
        <v>45831</v>
      </c>
      <c r="J156" s="71">
        <v>45841</v>
      </c>
      <c r="K156" s="71">
        <v>45841</v>
      </c>
      <c r="L156" s="70" t="s">
        <v>3869</v>
      </c>
      <c r="M156" s="71">
        <v>45841</v>
      </c>
      <c r="N156" s="71">
        <v>45851</v>
      </c>
      <c r="O156" s="75">
        <v>45853.459710648145</v>
      </c>
      <c r="P156" s="71">
        <v>45861</v>
      </c>
      <c r="Q156" s="70" t="s">
        <v>3835</v>
      </c>
      <c r="R156" s="70" t="s">
        <v>3835</v>
      </c>
      <c r="S156" s="71">
        <v>45842</v>
      </c>
      <c r="T156" s="70" t="s">
        <v>3838</v>
      </c>
      <c r="U156" s="70" t="s">
        <v>3839</v>
      </c>
      <c r="V156" s="70">
        <v>2025</v>
      </c>
      <c r="W156" s="70" t="s">
        <v>3840</v>
      </c>
      <c r="X156" s="70">
        <v>1</v>
      </c>
      <c r="Y156" s="70" t="s">
        <v>27</v>
      </c>
      <c r="Z156" s="70" t="s">
        <v>83</v>
      </c>
      <c r="AA156" s="70" t="s">
        <v>3835</v>
      </c>
      <c r="AB156" s="70" t="s">
        <v>86</v>
      </c>
      <c r="AC156" s="70" t="s">
        <v>3835</v>
      </c>
      <c r="AD156" s="70" t="s">
        <v>3992</v>
      </c>
      <c r="AE156" s="70">
        <v>52034</v>
      </c>
      <c r="AF156" s="70" t="s">
        <v>93</v>
      </c>
      <c r="AG156" s="70" t="s">
        <v>96</v>
      </c>
      <c r="AH156" s="70" t="s">
        <v>98</v>
      </c>
      <c r="AI156" s="70">
        <v>246</v>
      </c>
      <c r="AJ156" s="70">
        <v>0</v>
      </c>
      <c r="AK156" s="70">
        <v>0</v>
      </c>
      <c r="AL156" s="73" t="s">
        <v>1959</v>
      </c>
      <c r="AM156" s="73" t="s">
        <v>1960</v>
      </c>
      <c r="AN156" s="76">
        <v>53476000</v>
      </c>
      <c r="AO156" s="73" t="s">
        <v>3952</v>
      </c>
      <c r="AP156" s="73" t="s">
        <v>3953</v>
      </c>
      <c r="AQ156" s="73" t="s">
        <v>3954</v>
      </c>
      <c r="AR156" s="70" t="s">
        <v>390</v>
      </c>
      <c r="AS156" s="70" t="s">
        <v>3842</v>
      </c>
      <c r="AT156" s="70" t="s">
        <v>21</v>
      </c>
      <c r="AU156" s="70" t="s">
        <v>560</v>
      </c>
      <c r="AV156" s="70" t="s">
        <v>3852</v>
      </c>
      <c r="AW156" s="70" t="s">
        <v>3844</v>
      </c>
      <c r="AX156" s="70" t="s">
        <v>3844</v>
      </c>
      <c r="AY156" s="70" t="s">
        <v>3835</v>
      </c>
      <c r="AZ156" s="70" t="s">
        <v>3835</v>
      </c>
      <c r="BA156" s="73" t="s">
        <v>3835</v>
      </c>
      <c r="BB156" s="73" t="s">
        <v>3835</v>
      </c>
      <c r="BC156" s="73" t="s">
        <v>3844</v>
      </c>
      <c r="BD156" s="73" t="s">
        <v>3835</v>
      </c>
      <c r="BE156" s="73" t="s">
        <v>3844</v>
      </c>
      <c r="BF156" s="73" t="s">
        <v>3835</v>
      </c>
      <c r="BG156" s="73" t="s">
        <v>3835</v>
      </c>
      <c r="BH156" s="73" t="s">
        <v>3873</v>
      </c>
      <c r="BI156" s="73" t="s">
        <v>4083</v>
      </c>
      <c r="BJ156" s="74">
        <v>33921</v>
      </c>
      <c r="BK156" s="73" t="s">
        <v>3835</v>
      </c>
      <c r="BL156" s="73" t="s">
        <v>3846</v>
      </c>
      <c r="BM156" s="70" t="s">
        <v>3844</v>
      </c>
      <c r="BN156" s="70" t="s">
        <v>3844</v>
      </c>
      <c r="BO156" s="70" t="s">
        <v>3844</v>
      </c>
      <c r="BP156" s="70" t="s">
        <v>3847</v>
      </c>
      <c r="BQ156" s="70" t="s">
        <v>3844</v>
      </c>
      <c r="BR156" s="70" t="s">
        <v>3844</v>
      </c>
    </row>
    <row r="157" spans="1:70" ht="21">
      <c r="A157" s="69" t="s">
        <v>3833</v>
      </c>
      <c r="B157" s="70" t="s">
        <v>3834</v>
      </c>
      <c r="C157" s="70">
        <v>10002</v>
      </c>
      <c r="D157" s="70">
        <v>9369</v>
      </c>
      <c r="E157" s="70">
        <v>9721</v>
      </c>
      <c r="F157" s="70" t="s">
        <v>3836</v>
      </c>
      <c r="G157" s="70" t="s">
        <v>3951</v>
      </c>
      <c r="H157" s="71">
        <v>45841</v>
      </c>
      <c r="I157" s="71">
        <v>45821</v>
      </c>
      <c r="J157" s="71">
        <v>45841</v>
      </c>
      <c r="K157" s="71">
        <v>45841</v>
      </c>
      <c r="L157" s="70" t="s">
        <v>3869</v>
      </c>
      <c r="M157" s="71">
        <v>45841</v>
      </c>
      <c r="N157" s="71">
        <v>45851</v>
      </c>
      <c r="O157" s="75">
        <v>45853.421516203707</v>
      </c>
      <c r="P157" s="71">
        <v>45861</v>
      </c>
      <c r="Q157" s="70" t="s">
        <v>3835</v>
      </c>
      <c r="R157" s="70" t="s">
        <v>3835</v>
      </c>
      <c r="S157" s="71">
        <v>45842</v>
      </c>
      <c r="T157" s="70" t="s">
        <v>3838</v>
      </c>
      <c r="U157" s="70" t="s">
        <v>3839</v>
      </c>
      <c r="V157" s="70">
        <v>2025</v>
      </c>
      <c r="W157" s="70" t="s">
        <v>3840</v>
      </c>
      <c r="X157" s="70">
        <v>1</v>
      </c>
      <c r="Y157" s="70" t="s">
        <v>27</v>
      </c>
      <c r="Z157" s="70" t="s">
        <v>83</v>
      </c>
      <c r="AA157" s="70" t="s">
        <v>3835</v>
      </c>
      <c r="AB157" s="70" t="s">
        <v>86</v>
      </c>
      <c r="AC157" s="70" t="s">
        <v>3835</v>
      </c>
      <c r="AD157" s="70" t="s">
        <v>3992</v>
      </c>
      <c r="AE157" s="70">
        <v>52034</v>
      </c>
      <c r="AF157" s="70" t="s">
        <v>93</v>
      </c>
      <c r="AG157" s="70" t="s">
        <v>96</v>
      </c>
      <c r="AH157" s="70" t="s">
        <v>98</v>
      </c>
      <c r="AI157" s="70">
        <v>246</v>
      </c>
      <c r="AJ157" s="70">
        <v>0</v>
      </c>
      <c r="AK157" s="70">
        <v>0</v>
      </c>
      <c r="AL157" s="73" t="s">
        <v>1927</v>
      </c>
      <c r="AM157" s="73" t="s">
        <v>1928</v>
      </c>
      <c r="AN157" s="76">
        <v>54762000</v>
      </c>
      <c r="AO157" s="73" t="s">
        <v>3952</v>
      </c>
      <c r="AP157" s="73" t="s">
        <v>3953</v>
      </c>
      <c r="AQ157" s="73" t="s">
        <v>3954</v>
      </c>
      <c r="AR157" s="70" t="s">
        <v>389</v>
      </c>
      <c r="AS157" s="70" t="s">
        <v>3842</v>
      </c>
      <c r="AT157" s="70" t="s">
        <v>21</v>
      </c>
      <c r="AU157" s="70" t="s">
        <v>247</v>
      </c>
      <c r="AV157" s="70" t="s">
        <v>3843</v>
      </c>
      <c r="AW157" s="70" t="s">
        <v>3844</v>
      </c>
      <c r="AX157" s="70" t="s">
        <v>3844</v>
      </c>
      <c r="AY157" s="70" t="s">
        <v>3835</v>
      </c>
      <c r="AZ157" s="70" t="s">
        <v>3835</v>
      </c>
      <c r="BA157" s="73" t="s">
        <v>3835</v>
      </c>
      <c r="BB157" s="73" t="s">
        <v>3835</v>
      </c>
      <c r="BC157" s="73" t="s">
        <v>3844</v>
      </c>
      <c r="BD157" s="73" t="s">
        <v>3835</v>
      </c>
      <c r="BE157" s="73" t="s">
        <v>3844</v>
      </c>
      <c r="BF157" s="73" t="s">
        <v>3835</v>
      </c>
      <c r="BG157" s="73" t="s">
        <v>3835</v>
      </c>
      <c r="BH157" s="73" t="s">
        <v>3845</v>
      </c>
      <c r="BI157" s="73" t="s">
        <v>4084</v>
      </c>
      <c r="BJ157" s="73" t="s">
        <v>4085</v>
      </c>
      <c r="BK157" s="73" t="s">
        <v>4086</v>
      </c>
      <c r="BL157" s="73" t="s">
        <v>3846</v>
      </c>
      <c r="BM157" s="70" t="s">
        <v>3844</v>
      </c>
      <c r="BN157" s="70" t="s">
        <v>3844</v>
      </c>
      <c r="BO157" s="70" t="s">
        <v>3844</v>
      </c>
      <c r="BP157" s="70" t="s">
        <v>3847</v>
      </c>
      <c r="BQ157" s="70" t="s">
        <v>3844</v>
      </c>
      <c r="BR157" s="70" t="s">
        <v>3844</v>
      </c>
    </row>
    <row r="158" spans="1:70" ht="21">
      <c r="A158" s="69" t="s">
        <v>3833</v>
      </c>
      <c r="B158" s="70" t="s">
        <v>3834</v>
      </c>
      <c r="C158" s="70">
        <v>10001</v>
      </c>
      <c r="D158" s="70">
        <v>9370</v>
      </c>
      <c r="E158" s="70">
        <v>9720</v>
      </c>
      <c r="F158" s="70" t="s">
        <v>3836</v>
      </c>
      <c r="G158" s="70" t="s">
        <v>3951</v>
      </c>
      <c r="H158" s="71">
        <v>45841</v>
      </c>
      <c r="I158" s="71">
        <v>45831</v>
      </c>
      <c r="J158" s="71">
        <v>45841</v>
      </c>
      <c r="K158" s="71">
        <v>45841</v>
      </c>
      <c r="L158" s="70" t="s">
        <v>3869</v>
      </c>
      <c r="M158" s="71">
        <v>45841</v>
      </c>
      <c r="N158" s="71">
        <v>45851</v>
      </c>
      <c r="O158" s="75">
        <v>45853.412708333337</v>
      </c>
      <c r="P158" s="71">
        <v>45861</v>
      </c>
      <c r="Q158" s="70" t="s">
        <v>3835</v>
      </c>
      <c r="R158" s="70" t="s">
        <v>3835</v>
      </c>
      <c r="S158" s="71">
        <v>45842</v>
      </c>
      <c r="T158" s="70" t="s">
        <v>3838</v>
      </c>
      <c r="U158" s="70" t="s">
        <v>3839</v>
      </c>
      <c r="V158" s="70">
        <v>2025</v>
      </c>
      <c r="W158" s="70" t="s">
        <v>3840</v>
      </c>
      <c r="X158" s="70">
        <v>1</v>
      </c>
      <c r="Y158" s="70" t="s">
        <v>27</v>
      </c>
      <c r="Z158" s="70" t="s">
        <v>83</v>
      </c>
      <c r="AA158" s="70" t="s">
        <v>3835</v>
      </c>
      <c r="AB158" s="70" t="s">
        <v>86</v>
      </c>
      <c r="AC158" s="70" t="s">
        <v>3835</v>
      </c>
      <c r="AD158" s="70" t="s">
        <v>3992</v>
      </c>
      <c r="AE158" s="70">
        <v>52034</v>
      </c>
      <c r="AF158" s="70" t="s">
        <v>93</v>
      </c>
      <c r="AG158" s="70" t="s">
        <v>96</v>
      </c>
      <c r="AH158" s="70" t="s">
        <v>98</v>
      </c>
      <c r="AI158" s="70">
        <v>246</v>
      </c>
      <c r="AJ158" s="70">
        <v>0</v>
      </c>
      <c r="AK158" s="70">
        <v>0</v>
      </c>
      <c r="AL158" s="73" t="s">
        <v>1896</v>
      </c>
      <c r="AM158" s="73" t="s">
        <v>1897</v>
      </c>
      <c r="AN158" s="76">
        <v>53476000</v>
      </c>
      <c r="AO158" s="73" t="s">
        <v>3952</v>
      </c>
      <c r="AP158" s="73" t="s">
        <v>3953</v>
      </c>
      <c r="AQ158" s="73" t="s">
        <v>3954</v>
      </c>
      <c r="AR158" s="70" t="s">
        <v>387</v>
      </c>
      <c r="AS158" s="70" t="s">
        <v>3842</v>
      </c>
      <c r="AT158" s="70" t="s">
        <v>21</v>
      </c>
      <c r="AU158" s="70" t="s">
        <v>247</v>
      </c>
      <c r="AV158" s="70" t="s">
        <v>3843</v>
      </c>
      <c r="AW158" s="70" t="s">
        <v>3844</v>
      </c>
      <c r="AX158" s="70" t="s">
        <v>3844</v>
      </c>
      <c r="AY158" s="70" t="s">
        <v>3835</v>
      </c>
      <c r="AZ158" s="70" t="s">
        <v>3835</v>
      </c>
      <c r="BA158" s="73" t="s">
        <v>3835</v>
      </c>
      <c r="BB158" s="73" t="s">
        <v>3835</v>
      </c>
      <c r="BC158" s="73" t="s">
        <v>3844</v>
      </c>
      <c r="BD158" s="73" t="s">
        <v>3835</v>
      </c>
      <c r="BE158" s="73" t="s">
        <v>3844</v>
      </c>
      <c r="BF158" s="73" t="s">
        <v>3835</v>
      </c>
      <c r="BG158" s="73" t="s">
        <v>3835</v>
      </c>
      <c r="BH158" s="73" t="s">
        <v>3853</v>
      </c>
      <c r="BI158" s="73" t="s">
        <v>4087</v>
      </c>
      <c r="BJ158" s="74">
        <v>29375</v>
      </c>
      <c r="BK158" s="73" t="s">
        <v>3835</v>
      </c>
      <c r="BL158" s="73" t="s">
        <v>3846</v>
      </c>
      <c r="BM158" s="70" t="s">
        <v>3844</v>
      </c>
      <c r="BN158" s="70" t="s">
        <v>3844</v>
      </c>
      <c r="BO158" s="70" t="s">
        <v>3844</v>
      </c>
      <c r="BP158" s="70" t="s">
        <v>3847</v>
      </c>
      <c r="BQ158" s="70" t="s">
        <v>3844</v>
      </c>
      <c r="BR158" s="70" t="s">
        <v>3844</v>
      </c>
    </row>
    <row r="159" spans="1:70" ht="21">
      <c r="A159" s="69" t="s">
        <v>3833</v>
      </c>
      <c r="B159" s="70" t="s">
        <v>3834</v>
      </c>
      <c r="C159" s="70">
        <v>9999</v>
      </c>
      <c r="D159" s="70">
        <v>9371</v>
      </c>
      <c r="E159" s="70">
        <v>9718</v>
      </c>
      <c r="F159" s="70" t="s">
        <v>3836</v>
      </c>
      <c r="G159" s="70" t="s">
        <v>3951</v>
      </c>
      <c r="H159" s="71">
        <v>45841</v>
      </c>
      <c r="I159" s="71">
        <v>45821</v>
      </c>
      <c r="J159" s="71">
        <v>45841</v>
      </c>
      <c r="K159" s="71">
        <v>45841</v>
      </c>
      <c r="L159" s="70" t="s">
        <v>3869</v>
      </c>
      <c r="M159" s="71">
        <v>45841</v>
      </c>
      <c r="N159" s="71">
        <v>45851</v>
      </c>
      <c r="O159" s="75">
        <v>45852.711076388892</v>
      </c>
      <c r="P159" s="71">
        <v>45861</v>
      </c>
      <c r="Q159" s="70" t="s">
        <v>3835</v>
      </c>
      <c r="R159" s="70" t="s">
        <v>3835</v>
      </c>
      <c r="S159" s="71">
        <v>45842</v>
      </c>
      <c r="T159" s="70" t="s">
        <v>3838</v>
      </c>
      <c r="U159" s="70" t="s">
        <v>3839</v>
      </c>
      <c r="V159" s="70">
        <v>2025</v>
      </c>
      <c r="W159" s="70" t="s">
        <v>3840</v>
      </c>
      <c r="X159" s="70">
        <v>1</v>
      </c>
      <c r="Y159" s="70" t="s">
        <v>27</v>
      </c>
      <c r="Z159" s="70" t="s">
        <v>83</v>
      </c>
      <c r="AA159" s="70" t="s">
        <v>3835</v>
      </c>
      <c r="AB159" s="70" t="s">
        <v>86</v>
      </c>
      <c r="AC159" s="70" t="s">
        <v>3835</v>
      </c>
      <c r="AD159" s="70" t="s">
        <v>3992</v>
      </c>
      <c r="AE159" s="70">
        <v>52034</v>
      </c>
      <c r="AF159" s="70" t="s">
        <v>93</v>
      </c>
      <c r="AG159" s="70" t="s">
        <v>96</v>
      </c>
      <c r="AH159" s="70" t="s">
        <v>98</v>
      </c>
      <c r="AI159" s="70">
        <v>246</v>
      </c>
      <c r="AJ159" s="70">
        <v>0</v>
      </c>
      <c r="AK159" s="70">
        <v>0</v>
      </c>
      <c r="AL159" s="73" t="s">
        <v>2065</v>
      </c>
      <c r="AM159" s="73" t="s">
        <v>2066</v>
      </c>
      <c r="AN159" s="76">
        <v>53476000</v>
      </c>
      <c r="AO159" s="73" t="s">
        <v>3952</v>
      </c>
      <c r="AP159" s="73" t="s">
        <v>3953</v>
      </c>
      <c r="AQ159" s="73" t="s">
        <v>3954</v>
      </c>
      <c r="AR159" s="70" t="s">
        <v>386</v>
      </c>
      <c r="AS159" s="70" t="s">
        <v>3842</v>
      </c>
      <c r="AT159" s="70" t="s">
        <v>21</v>
      </c>
      <c r="AU159" s="70" t="s">
        <v>560</v>
      </c>
      <c r="AV159" s="70" t="s">
        <v>3852</v>
      </c>
      <c r="AW159" s="70" t="s">
        <v>3844</v>
      </c>
      <c r="AX159" s="70" t="s">
        <v>3844</v>
      </c>
      <c r="AY159" s="70" t="s">
        <v>3835</v>
      </c>
      <c r="AZ159" s="70" t="s">
        <v>3835</v>
      </c>
      <c r="BA159" s="73" t="s">
        <v>3835</v>
      </c>
      <c r="BB159" s="73" t="s">
        <v>3835</v>
      </c>
      <c r="BC159" s="73" t="s">
        <v>3844</v>
      </c>
      <c r="BD159" s="73" t="s">
        <v>3835</v>
      </c>
      <c r="BE159" s="73" t="s">
        <v>3844</v>
      </c>
      <c r="BF159" s="73" t="s">
        <v>3835</v>
      </c>
      <c r="BG159" s="73" t="s">
        <v>3835</v>
      </c>
      <c r="BH159" s="73" t="s">
        <v>3845</v>
      </c>
      <c r="BI159" s="73" t="s">
        <v>4088</v>
      </c>
      <c r="BJ159" s="73" t="s">
        <v>4089</v>
      </c>
      <c r="BK159" s="73" t="s">
        <v>4090</v>
      </c>
      <c r="BL159" s="73" t="s">
        <v>3846</v>
      </c>
      <c r="BM159" s="70" t="s">
        <v>3844</v>
      </c>
      <c r="BN159" s="70" t="s">
        <v>3844</v>
      </c>
      <c r="BO159" s="70" t="s">
        <v>3844</v>
      </c>
      <c r="BP159" s="70" t="s">
        <v>3847</v>
      </c>
      <c r="BQ159" s="70" t="s">
        <v>3844</v>
      </c>
      <c r="BR159" s="70" t="s">
        <v>3844</v>
      </c>
    </row>
    <row r="160" spans="1:70" ht="21">
      <c r="A160" s="69" t="s">
        <v>3833</v>
      </c>
      <c r="B160" s="70" t="s">
        <v>3834</v>
      </c>
      <c r="C160" s="70">
        <v>9996</v>
      </c>
      <c r="D160" s="70">
        <v>9373</v>
      </c>
      <c r="E160" s="70">
        <v>9715</v>
      </c>
      <c r="F160" s="70" t="s">
        <v>3836</v>
      </c>
      <c r="G160" s="70" t="s">
        <v>3951</v>
      </c>
      <c r="H160" s="71">
        <v>45841</v>
      </c>
      <c r="I160" s="71">
        <v>45831</v>
      </c>
      <c r="J160" s="71">
        <v>45841</v>
      </c>
      <c r="K160" s="71">
        <v>45841</v>
      </c>
      <c r="L160" s="70" t="s">
        <v>3869</v>
      </c>
      <c r="M160" s="71">
        <v>45841</v>
      </c>
      <c r="N160" s="71">
        <v>45851</v>
      </c>
      <c r="O160" s="75">
        <v>45853.457037037035</v>
      </c>
      <c r="P160" s="71">
        <v>45861</v>
      </c>
      <c r="Q160" s="70" t="s">
        <v>3835</v>
      </c>
      <c r="R160" s="70" t="s">
        <v>3835</v>
      </c>
      <c r="S160" s="71">
        <v>45842</v>
      </c>
      <c r="T160" s="70" t="s">
        <v>3838</v>
      </c>
      <c r="U160" s="70" t="s">
        <v>3839</v>
      </c>
      <c r="V160" s="70">
        <v>2025</v>
      </c>
      <c r="W160" s="70" t="s">
        <v>3840</v>
      </c>
      <c r="X160" s="70">
        <v>1</v>
      </c>
      <c r="Y160" s="70" t="s">
        <v>27</v>
      </c>
      <c r="Z160" s="70" t="s">
        <v>83</v>
      </c>
      <c r="AA160" s="70" t="s">
        <v>3835</v>
      </c>
      <c r="AB160" s="70" t="s">
        <v>86</v>
      </c>
      <c r="AC160" s="70" t="s">
        <v>3835</v>
      </c>
      <c r="AD160" s="70" t="s">
        <v>3992</v>
      </c>
      <c r="AE160" s="70">
        <v>52034</v>
      </c>
      <c r="AF160" s="70" t="s">
        <v>93</v>
      </c>
      <c r="AG160" s="70" t="s">
        <v>96</v>
      </c>
      <c r="AH160" s="70" t="s">
        <v>98</v>
      </c>
      <c r="AI160" s="70">
        <v>246</v>
      </c>
      <c r="AJ160" s="70">
        <v>0</v>
      </c>
      <c r="AK160" s="70">
        <v>0</v>
      </c>
      <c r="AL160" s="73" t="s">
        <v>1945</v>
      </c>
      <c r="AM160" s="73" t="s">
        <v>1946</v>
      </c>
      <c r="AN160" s="76">
        <v>54762000</v>
      </c>
      <c r="AO160" s="73" t="s">
        <v>3952</v>
      </c>
      <c r="AP160" s="73" t="s">
        <v>3953</v>
      </c>
      <c r="AQ160" s="73" t="s">
        <v>3954</v>
      </c>
      <c r="AR160" s="70" t="s">
        <v>385</v>
      </c>
      <c r="AS160" s="70" t="s">
        <v>3842</v>
      </c>
      <c r="AT160" s="70" t="s">
        <v>21</v>
      </c>
      <c r="AU160" s="70" t="s">
        <v>560</v>
      </c>
      <c r="AV160" s="70" t="s">
        <v>3852</v>
      </c>
      <c r="AW160" s="70" t="s">
        <v>3844</v>
      </c>
      <c r="AX160" s="70" t="s">
        <v>3844</v>
      </c>
      <c r="AY160" s="70" t="s">
        <v>3835</v>
      </c>
      <c r="AZ160" s="70" t="s">
        <v>3835</v>
      </c>
      <c r="BA160" s="73" t="s">
        <v>3835</v>
      </c>
      <c r="BB160" s="73" t="s">
        <v>3835</v>
      </c>
      <c r="BC160" s="73" t="s">
        <v>3844</v>
      </c>
      <c r="BD160" s="73" t="s">
        <v>3835</v>
      </c>
      <c r="BE160" s="73" t="s">
        <v>3844</v>
      </c>
      <c r="BF160" s="73" t="s">
        <v>3835</v>
      </c>
      <c r="BG160" s="73" t="s">
        <v>3835</v>
      </c>
      <c r="BH160" s="73" t="s">
        <v>3853</v>
      </c>
      <c r="BI160" s="73" t="s">
        <v>4091</v>
      </c>
      <c r="BJ160" s="74">
        <v>31739</v>
      </c>
      <c r="BK160" s="73" t="s">
        <v>3835</v>
      </c>
      <c r="BL160" s="73" t="s">
        <v>3846</v>
      </c>
      <c r="BM160" s="70" t="s">
        <v>3844</v>
      </c>
      <c r="BN160" s="70" t="s">
        <v>3844</v>
      </c>
      <c r="BO160" s="70" t="s">
        <v>3844</v>
      </c>
      <c r="BP160" s="70" t="s">
        <v>3847</v>
      </c>
      <c r="BQ160" s="70" t="s">
        <v>3844</v>
      </c>
      <c r="BR160" s="70" t="s">
        <v>3844</v>
      </c>
    </row>
    <row r="161" spans="1:70" ht="21">
      <c r="A161" s="69" t="s">
        <v>3833</v>
      </c>
      <c r="B161" s="70" t="s">
        <v>3834</v>
      </c>
      <c r="C161" s="70">
        <v>9994</v>
      </c>
      <c r="D161" s="70">
        <v>9374</v>
      </c>
      <c r="E161" s="70">
        <v>9713</v>
      </c>
      <c r="F161" s="70" t="s">
        <v>3836</v>
      </c>
      <c r="G161" s="70" t="s">
        <v>3951</v>
      </c>
      <c r="H161" s="71">
        <v>45841</v>
      </c>
      <c r="I161" s="71">
        <v>45831</v>
      </c>
      <c r="J161" s="71">
        <v>45841</v>
      </c>
      <c r="K161" s="71">
        <v>45841</v>
      </c>
      <c r="L161" s="70" t="s">
        <v>3869</v>
      </c>
      <c r="M161" s="71">
        <v>45841</v>
      </c>
      <c r="N161" s="71">
        <v>45851</v>
      </c>
      <c r="O161" s="75">
        <v>45853.428425925929</v>
      </c>
      <c r="P161" s="71">
        <v>45861</v>
      </c>
      <c r="Q161" s="70" t="s">
        <v>3835</v>
      </c>
      <c r="R161" s="70" t="s">
        <v>3835</v>
      </c>
      <c r="S161" s="71">
        <v>45842</v>
      </c>
      <c r="T161" s="70" t="s">
        <v>3838</v>
      </c>
      <c r="U161" s="70" t="s">
        <v>3839</v>
      </c>
      <c r="V161" s="70">
        <v>2025</v>
      </c>
      <c r="W161" s="70" t="s">
        <v>3840</v>
      </c>
      <c r="X161" s="70">
        <v>1</v>
      </c>
      <c r="Y161" s="70" t="s">
        <v>27</v>
      </c>
      <c r="Z161" s="70" t="s">
        <v>83</v>
      </c>
      <c r="AA161" s="70" t="s">
        <v>3835</v>
      </c>
      <c r="AB161" s="70" t="s">
        <v>86</v>
      </c>
      <c r="AC161" s="70" t="s">
        <v>3835</v>
      </c>
      <c r="AD161" s="70" t="s">
        <v>3992</v>
      </c>
      <c r="AE161" s="70">
        <v>52034</v>
      </c>
      <c r="AF161" s="70" t="s">
        <v>93</v>
      </c>
      <c r="AG161" s="70" t="s">
        <v>96</v>
      </c>
      <c r="AH161" s="70" t="s">
        <v>98</v>
      </c>
      <c r="AI161" s="70">
        <v>246</v>
      </c>
      <c r="AJ161" s="70">
        <v>0</v>
      </c>
      <c r="AK161" s="70">
        <v>0</v>
      </c>
      <c r="AL161" s="73" t="s">
        <v>1943</v>
      </c>
      <c r="AM161" s="73" t="s">
        <v>1944</v>
      </c>
      <c r="AN161" s="76">
        <v>54762000</v>
      </c>
      <c r="AO161" s="73" t="s">
        <v>3952</v>
      </c>
      <c r="AP161" s="73" t="s">
        <v>3953</v>
      </c>
      <c r="AQ161" s="73" t="s">
        <v>3954</v>
      </c>
      <c r="AR161" s="70" t="s">
        <v>384</v>
      </c>
      <c r="AS161" s="70" t="s">
        <v>3842</v>
      </c>
      <c r="AT161" s="70" t="s">
        <v>21</v>
      </c>
      <c r="AU161" s="70" t="s">
        <v>560</v>
      </c>
      <c r="AV161" s="70" t="s">
        <v>3852</v>
      </c>
      <c r="AW161" s="70" t="s">
        <v>3844</v>
      </c>
      <c r="AX161" s="70" t="s">
        <v>3844</v>
      </c>
      <c r="AY161" s="70" t="s">
        <v>3835</v>
      </c>
      <c r="AZ161" s="70" t="s">
        <v>3835</v>
      </c>
      <c r="BA161" s="73" t="s">
        <v>3835</v>
      </c>
      <c r="BB161" s="73" t="s">
        <v>3835</v>
      </c>
      <c r="BC161" s="73" t="s">
        <v>3844</v>
      </c>
      <c r="BD161" s="73" t="s">
        <v>3835</v>
      </c>
      <c r="BE161" s="73" t="s">
        <v>3844</v>
      </c>
      <c r="BF161" s="73" t="s">
        <v>3835</v>
      </c>
      <c r="BG161" s="73" t="s">
        <v>3835</v>
      </c>
      <c r="BH161" s="73" t="s">
        <v>3873</v>
      </c>
      <c r="BI161" s="73" t="s">
        <v>4092</v>
      </c>
      <c r="BJ161" s="74">
        <v>32499</v>
      </c>
      <c r="BK161" s="73" t="s">
        <v>3835</v>
      </c>
      <c r="BL161" s="73" t="s">
        <v>3846</v>
      </c>
      <c r="BM161" s="70" t="s">
        <v>3844</v>
      </c>
      <c r="BN161" s="70" t="s">
        <v>3844</v>
      </c>
      <c r="BO161" s="70" t="s">
        <v>3844</v>
      </c>
      <c r="BP161" s="70" t="s">
        <v>3847</v>
      </c>
      <c r="BQ161" s="70" t="s">
        <v>3844</v>
      </c>
      <c r="BR161" s="70" t="s">
        <v>3844</v>
      </c>
    </row>
    <row r="162" spans="1:70" ht="21">
      <c r="A162" s="69" t="s">
        <v>3833</v>
      </c>
      <c r="B162" s="70" t="s">
        <v>3834</v>
      </c>
      <c r="C162" s="70">
        <v>9993</v>
      </c>
      <c r="D162" s="70">
        <v>9375</v>
      </c>
      <c r="E162" s="70">
        <v>9712</v>
      </c>
      <c r="F162" s="70" t="s">
        <v>3836</v>
      </c>
      <c r="G162" s="70" t="s">
        <v>3951</v>
      </c>
      <c r="H162" s="71">
        <v>45841</v>
      </c>
      <c r="I162" s="71">
        <v>45821</v>
      </c>
      <c r="J162" s="71">
        <v>45841</v>
      </c>
      <c r="K162" s="71">
        <v>45841</v>
      </c>
      <c r="L162" s="70" t="s">
        <v>3869</v>
      </c>
      <c r="M162" s="71">
        <v>45841</v>
      </c>
      <c r="N162" s="71">
        <v>45851</v>
      </c>
      <c r="O162" s="75">
        <v>45852.711655092593</v>
      </c>
      <c r="P162" s="71">
        <v>45861</v>
      </c>
      <c r="Q162" s="70" t="s">
        <v>3835</v>
      </c>
      <c r="R162" s="70" t="s">
        <v>3835</v>
      </c>
      <c r="S162" s="71">
        <v>45842</v>
      </c>
      <c r="T162" s="70" t="s">
        <v>3838</v>
      </c>
      <c r="U162" s="70" t="s">
        <v>3839</v>
      </c>
      <c r="V162" s="70">
        <v>2025</v>
      </c>
      <c r="W162" s="70" t="s">
        <v>3840</v>
      </c>
      <c r="X162" s="70">
        <v>1</v>
      </c>
      <c r="Y162" s="70" t="s">
        <v>27</v>
      </c>
      <c r="Z162" s="70" t="s">
        <v>83</v>
      </c>
      <c r="AA162" s="70" t="s">
        <v>3835</v>
      </c>
      <c r="AB162" s="70" t="s">
        <v>86</v>
      </c>
      <c r="AC162" s="70" t="s">
        <v>3835</v>
      </c>
      <c r="AD162" s="70" t="s">
        <v>3992</v>
      </c>
      <c r="AE162" s="70">
        <v>52034</v>
      </c>
      <c r="AF162" s="70" t="s">
        <v>93</v>
      </c>
      <c r="AG162" s="70" t="s">
        <v>96</v>
      </c>
      <c r="AH162" s="70" t="s">
        <v>98</v>
      </c>
      <c r="AI162" s="70">
        <v>246</v>
      </c>
      <c r="AJ162" s="70">
        <v>0</v>
      </c>
      <c r="AK162" s="70">
        <v>0</v>
      </c>
      <c r="AL162" s="73" t="s">
        <v>2076</v>
      </c>
      <c r="AM162" s="73" t="s">
        <v>2077</v>
      </c>
      <c r="AN162" s="76">
        <v>52190000</v>
      </c>
      <c r="AO162" s="73" t="s">
        <v>3952</v>
      </c>
      <c r="AP162" s="73" t="s">
        <v>3953</v>
      </c>
      <c r="AQ162" s="73" t="s">
        <v>3954</v>
      </c>
      <c r="AR162" s="70" t="s">
        <v>383</v>
      </c>
      <c r="AS162" s="70" t="s">
        <v>3842</v>
      </c>
      <c r="AT162" s="70" t="s">
        <v>21</v>
      </c>
      <c r="AU162" s="70" t="s">
        <v>247</v>
      </c>
      <c r="AV162" s="70" t="s">
        <v>3843</v>
      </c>
      <c r="AW162" s="70" t="s">
        <v>3844</v>
      </c>
      <c r="AX162" s="70" t="s">
        <v>3844</v>
      </c>
      <c r="AY162" s="70" t="s">
        <v>3835</v>
      </c>
      <c r="AZ162" s="70" t="s">
        <v>3835</v>
      </c>
      <c r="BA162" s="73" t="s">
        <v>3835</v>
      </c>
      <c r="BB162" s="73" t="s">
        <v>3835</v>
      </c>
      <c r="BC162" s="73" t="s">
        <v>3844</v>
      </c>
      <c r="BD162" s="73" t="s">
        <v>3835</v>
      </c>
      <c r="BE162" s="73" t="s">
        <v>3844</v>
      </c>
      <c r="BF162" s="73" t="s">
        <v>3835</v>
      </c>
      <c r="BG162" s="73" t="s">
        <v>3835</v>
      </c>
      <c r="BH162" s="73" t="s">
        <v>3845</v>
      </c>
      <c r="BI162" s="73" t="s">
        <v>4093</v>
      </c>
      <c r="BJ162" s="73" t="s">
        <v>4094</v>
      </c>
      <c r="BK162" s="73" t="s">
        <v>4095</v>
      </c>
      <c r="BL162" s="73" t="s">
        <v>3846</v>
      </c>
      <c r="BM162" s="70" t="s">
        <v>3844</v>
      </c>
      <c r="BN162" s="70" t="s">
        <v>3844</v>
      </c>
      <c r="BO162" s="70" t="s">
        <v>3844</v>
      </c>
      <c r="BP162" s="70" t="s">
        <v>3847</v>
      </c>
      <c r="BQ162" s="70" t="s">
        <v>3844</v>
      </c>
      <c r="BR162" s="70" t="s">
        <v>3844</v>
      </c>
    </row>
    <row r="163" spans="1:70" ht="21">
      <c r="A163" s="69" t="s">
        <v>3833</v>
      </c>
      <c r="B163" s="70" t="s">
        <v>3834</v>
      </c>
      <c r="C163" s="70">
        <v>9989</v>
      </c>
      <c r="D163" s="70">
        <v>9431</v>
      </c>
      <c r="E163" s="70">
        <v>9757</v>
      </c>
      <c r="F163" s="70" t="s">
        <v>3836</v>
      </c>
      <c r="G163" s="70" t="s">
        <v>3951</v>
      </c>
      <c r="H163" s="71">
        <v>45841</v>
      </c>
      <c r="I163" s="71">
        <v>45821</v>
      </c>
      <c r="J163" s="71">
        <v>45841</v>
      </c>
      <c r="K163" s="71">
        <v>45841</v>
      </c>
      <c r="L163" s="70" t="s">
        <v>3869</v>
      </c>
      <c r="M163" s="71">
        <v>45841</v>
      </c>
      <c r="N163" s="71">
        <v>45851</v>
      </c>
      <c r="O163" s="75">
        <v>45852.711493055554</v>
      </c>
      <c r="P163" s="71">
        <v>45861</v>
      </c>
      <c r="Q163" s="70" t="s">
        <v>3835</v>
      </c>
      <c r="R163" s="70" t="s">
        <v>3835</v>
      </c>
      <c r="S163" s="71">
        <v>45842</v>
      </c>
      <c r="T163" s="70" t="s">
        <v>3838</v>
      </c>
      <c r="U163" s="70" t="s">
        <v>3839</v>
      </c>
      <c r="V163" s="70">
        <v>2025</v>
      </c>
      <c r="W163" s="70" t="s">
        <v>3840</v>
      </c>
      <c r="X163" s="70">
        <v>1</v>
      </c>
      <c r="Y163" s="70" t="s">
        <v>27</v>
      </c>
      <c r="Z163" s="70" t="s">
        <v>83</v>
      </c>
      <c r="AA163" s="70" t="s">
        <v>3835</v>
      </c>
      <c r="AB163" s="70" t="s">
        <v>86</v>
      </c>
      <c r="AC163" s="70" t="s">
        <v>3835</v>
      </c>
      <c r="AD163" s="70" t="s">
        <v>3992</v>
      </c>
      <c r="AE163" s="70">
        <v>52034</v>
      </c>
      <c r="AF163" s="70" t="s">
        <v>93</v>
      </c>
      <c r="AG163" s="70" t="s">
        <v>96</v>
      </c>
      <c r="AH163" s="70" t="s">
        <v>98</v>
      </c>
      <c r="AI163" s="70">
        <v>246</v>
      </c>
      <c r="AJ163" s="70">
        <v>0</v>
      </c>
      <c r="AK163" s="70">
        <v>0</v>
      </c>
      <c r="AL163" s="73" t="s">
        <v>2019</v>
      </c>
      <c r="AM163" s="73" t="s">
        <v>2020</v>
      </c>
      <c r="AN163" s="76">
        <v>53476000</v>
      </c>
      <c r="AO163" s="73" t="s">
        <v>3952</v>
      </c>
      <c r="AP163" s="73" t="s">
        <v>3953</v>
      </c>
      <c r="AQ163" s="73" t="s">
        <v>3954</v>
      </c>
      <c r="AR163" s="70" t="s">
        <v>382</v>
      </c>
      <c r="AS163" s="70" t="s">
        <v>3842</v>
      </c>
      <c r="AT163" s="70" t="s">
        <v>21</v>
      </c>
      <c r="AU163" s="70" t="s">
        <v>560</v>
      </c>
      <c r="AV163" s="70" t="s">
        <v>3852</v>
      </c>
      <c r="AW163" s="70" t="s">
        <v>3844</v>
      </c>
      <c r="AX163" s="70" t="s">
        <v>3844</v>
      </c>
      <c r="AY163" s="70" t="s">
        <v>3835</v>
      </c>
      <c r="AZ163" s="70" t="s">
        <v>3835</v>
      </c>
      <c r="BA163" s="73" t="s">
        <v>3835</v>
      </c>
      <c r="BB163" s="73" t="s">
        <v>3835</v>
      </c>
      <c r="BC163" s="73" t="s">
        <v>3844</v>
      </c>
      <c r="BD163" s="73" t="s">
        <v>3835</v>
      </c>
      <c r="BE163" s="73" t="s">
        <v>3844</v>
      </c>
      <c r="BF163" s="73" t="s">
        <v>3835</v>
      </c>
      <c r="BG163" s="73" t="s">
        <v>3835</v>
      </c>
      <c r="BH163" s="73" t="s">
        <v>3853</v>
      </c>
      <c r="BI163" s="73" t="s">
        <v>4096</v>
      </c>
      <c r="BJ163" s="74">
        <v>33658</v>
      </c>
      <c r="BK163" s="73" t="s">
        <v>3835</v>
      </c>
      <c r="BL163" s="73" t="s">
        <v>3846</v>
      </c>
      <c r="BM163" s="70" t="s">
        <v>3844</v>
      </c>
      <c r="BN163" s="70" t="s">
        <v>3844</v>
      </c>
      <c r="BO163" s="70" t="s">
        <v>3844</v>
      </c>
      <c r="BP163" s="70" t="s">
        <v>3847</v>
      </c>
      <c r="BQ163" s="70" t="s">
        <v>3844</v>
      </c>
      <c r="BR163" s="70" t="s">
        <v>3844</v>
      </c>
    </row>
    <row r="164" spans="1:70" ht="21">
      <c r="A164" s="69" t="s">
        <v>3833</v>
      </c>
      <c r="B164" s="70" t="s">
        <v>3834</v>
      </c>
      <c r="C164" s="70">
        <v>9988</v>
      </c>
      <c r="D164" s="70">
        <v>9376</v>
      </c>
      <c r="E164" s="70">
        <v>9709</v>
      </c>
      <c r="F164" s="70" t="s">
        <v>3836</v>
      </c>
      <c r="G164" s="70" t="s">
        <v>3951</v>
      </c>
      <c r="H164" s="71">
        <v>45841</v>
      </c>
      <c r="I164" s="71">
        <v>45821</v>
      </c>
      <c r="J164" s="71">
        <v>45841</v>
      </c>
      <c r="K164" s="71">
        <v>45841</v>
      </c>
      <c r="L164" s="70" t="s">
        <v>3869</v>
      </c>
      <c r="M164" s="71">
        <v>45841</v>
      </c>
      <c r="N164" s="71">
        <v>45851</v>
      </c>
      <c r="O164" s="75">
        <v>45852.711354166669</v>
      </c>
      <c r="P164" s="71">
        <v>45861</v>
      </c>
      <c r="Q164" s="70" t="s">
        <v>3835</v>
      </c>
      <c r="R164" s="70" t="s">
        <v>3835</v>
      </c>
      <c r="S164" s="71">
        <v>45842</v>
      </c>
      <c r="T164" s="70" t="s">
        <v>3838</v>
      </c>
      <c r="U164" s="70" t="s">
        <v>3839</v>
      </c>
      <c r="V164" s="70">
        <v>2025</v>
      </c>
      <c r="W164" s="70" t="s">
        <v>3840</v>
      </c>
      <c r="X164" s="70">
        <v>1</v>
      </c>
      <c r="Y164" s="70" t="s">
        <v>27</v>
      </c>
      <c r="Z164" s="70" t="s">
        <v>83</v>
      </c>
      <c r="AA164" s="70" t="s">
        <v>3835</v>
      </c>
      <c r="AB164" s="70" t="s">
        <v>86</v>
      </c>
      <c r="AC164" s="70" t="s">
        <v>3835</v>
      </c>
      <c r="AD164" s="70" t="s">
        <v>3992</v>
      </c>
      <c r="AE164" s="70">
        <v>52034</v>
      </c>
      <c r="AF164" s="70" t="s">
        <v>93</v>
      </c>
      <c r="AG164" s="70" t="s">
        <v>96</v>
      </c>
      <c r="AH164" s="70" t="s">
        <v>98</v>
      </c>
      <c r="AI164" s="70">
        <v>246</v>
      </c>
      <c r="AJ164" s="70">
        <v>0</v>
      </c>
      <c r="AK164" s="70">
        <v>0</v>
      </c>
      <c r="AL164" s="73" t="s">
        <v>1957</v>
      </c>
      <c r="AM164" s="73" t="s">
        <v>1958</v>
      </c>
      <c r="AN164" s="76">
        <v>53476000</v>
      </c>
      <c r="AO164" s="73" t="s">
        <v>3952</v>
      </c>
      <c r="AP164" s="73" t="s">
        <v>3953</v>
      </c>
      <c r="AQ164" s="73" t="s">
        <v>3954</v>
      </c>
      <c r="AR164" s="70" t="s">
        <v>381</v>
      </c>
      <c r="AS164" s="70" t="s">
        <v>3842</v>
      </c>
      <c r="AT164" s="70" t="s">
        <v>21</v>
      </c>
      <c r="AU164" s="70" t="s">
        <v>560</v>
      </c>
      <c r="AV164" s="70" t="s">
        <v>3852</v>
      </c>
      <c r="AW164" s="70" t="s">
        <v>3844</v>
      </c>
      <c r="AX164" s="70" t="s">
        <v>3844</v>
      </c>
      <c r="AY164" s="70" t="s">
        <v>3835</v>
      </c>
      <c r="AZ164" s="70" t="s">
        <v>3835</v>
      </c>
      <c r="BA164" s="73" t="s">
        <v>3835</v>
      </c>
      <c r="BB164" s="73" t="s">
        <v>3835</v>
      </c>
      <c r="BC164" s="73" t="s">
        <v>3844</v>
      </c>
      <c r="BD164" s="73" t="s">
        <v>3835</v>
      </c>
      <c r="BE164" s="73" t="s">
        <v>3844</v>
      </c>
      <c r="BF164" s="73" t="s">
        <v>3835</v>
      </c>
      <c r="BG164" s="73" t="s">
        <v>3835</v>
      </c>
      <c r="BH164" s="73" t="s">
        <v>3853</v>
      </c>
      <c r="BI164" s="73" t="s">
        <v>4097</v>
      </c>
      <c r="BJ164" s="74">
        <v>29341</v>
      </c>
      <c r="BK164" s="73" t="s">
        <v>3835</v>
      </c>
      <c r="BL164" s="73" t="s">
        <v>3846</v>
      </c>
      <c r="BM164" s="70" t="s">
        <v>3844</v>
      </c>
      <c r="BN164" s="70" t="s">
        <v>3844</v>
      </c>
      <c r="BO164" s="70" t="s">
        <v>3844</v>
      </c>
      <c r="BP164" s="70" t="s">
        <v>3847</v>
      </c>
      <c r="BQ164" s="70" t="s">
        <v>3844</v>
      </c>
      <c r="BR164" s="70" t="s">
        <v>3844</v>
      </c>
    </row>
    <row r="165" spans="1:70" ht="21">
      <c r="A165" s="69" t="s">
        <v>3833</v>
      </c>
      <c r="B165" s="70" t="s">
        <v>3834</v>
      </c>
      <c r="C165" s="70">
        <v>9979</v>
      </c>
      <c r="D165" s="70">
        <v>9378</v>
      </c>
      <c r="E165" s="70">
        <v>9700</v>
      </c>
      <c r="F165" s="70" t="s">
        <v>3836</v>
      </c>
      <c r="G165" s="70" t="s">
        <v>3951</v>
      </c>
      <c r="H165" s="71">
        <v>45841</v>
      </c>
      <c r="I165" s="71">
        <v>45821</v>
      </c>
      <c r="J165" s="71">
        <v>45841</v>
      </c>
      <c r="K165" s="71">
        <v>45841</v>
      </c>
      <c r="L165" s="70" t="s">
        <v>3869</v>
      </c>
      <c r="M165" s="71">
        <v>45841</v>
      </c>
      <c r="N165" s="71">
        <v>45851</v>
      </c>
      <c r="O165" s="75">
        <v>45852.711238425924</v>
      </c>
      <c r="P165" s="71">
        <v>45861</v>
      </c>
      <c r="Q165" s="70" t="s">
        <v>3835</v>
      </c>
      <c r="R165" s="70" t="s">
        <v>3835</v>
      </c>
      <c r="S165" s="71">
        <v>45842</v>
      </c>
      <c r="T165" s="70" t="s">
        <v>3838</v>
      </c>
      <c r="U165" s="70" t="s">
        <v>3839</v>
      </c>
      <c r="V165" s="70">
        <v>2025</v>
      </c>
      <c r="W165" s="70" t="s">
        <v>3840</v>
      </c>
      <c r="X165" s="70">
        <v>1</v>
      </c>
      <c r="Y165" s="70" t="s">
        <v>27</v>
      </c>
      <c r="Z165" s="70" t="s">
        <v>83</v>
      </c>
      <c r="AA165" s="70" t="s">
        <v>3835</v>
      </c>
      <c r="AB165" s="70" t="s">
        <v>86</v>
      </c>
      <c r="AC165" s="70" t="s">
        <v>3835</v>
      </c>
      <c r="AD165" s="70" t="s">
        <v>3992</v>
      </c>
      <c r="AE165" s="70">
        <v>52034</v>
      </c>
      <c r="AF165" s="70" t="s">
        <v>93</v>
      </c>
      <c r="AG165" s="70" t="s">
        <v>96</v>
      </c>
      <c r="AH165" s="70" t="s">
        <v>98</v>
      </c>
      <c r="AI165" s="70">
        <v>246</v>
      </c>
      <c r="AJ165" s="70">
        <v>0</v>
      </c>
      <c r="AK165" s="70">
        <v>0</v>
      </c>
      <c r="AL165" s="73" t="s">
        <v>1903</v>
      </c>
      <c r="AM165" s="73" t="s">
        <v>1904</v>
      </c>
      <c r="AN165" s="76">
        <v>53476000</v>
      </c>
      <c r="AO165" s="73" t="s">
        <v>3952</v>
      </c>
      <c r="AP165" s="73" t="s">
        <v>3953</v>
      </c>
      <c r="AQ165" s="73" t="s">
        <v>3954</v>
      </c>
      <c r="AR165" s="70" t="s">
        <v>375</v>
      </c>
      <c r="AS165" s="70" t="s">
        <v>3842</v>
      </c>
      <c r="AT165" s="70" t="s">
        <v>21</v>
      </c>
      <c r="AU165" s="70" t="s">
        <v>560</v>
      </c>
      <c r="AV165" s="70" t="s">
        <v>3852</v>
      </c>
      <c r="AW165" s="70" t="s">
        <v>3844</v>
      </c>
      <c r="AX165" s="70" t="s">
        <v>3844</v>
      </c>
      <c r="AY165" s="70" t="s">
        <v>3835</v>
      </c>
      <c r="AZ165" s="70" t="s">
        <v>3835</v>
      </c>
      <c r="BA165" s="73" t="s">
        <v>3835</v>
      </c>
      <c r="BB165" s="73" t="s">
        <v>3835</v>
      </c>
      <c r="BC165" s="73" t="s">
        <v>3844</v>
      </c>
      <c r="BD165" s="73" t="s">
        <v>3835</v>
      </c>
      <c r="BE165" s="73" t="s">
        <v>3844</v>
      </c>
      <c r="BF165" s="73" t="s">
        <v>3835</v>
      </c>
      <c r="BG165" s="73" t="s">
        <v>3835</v>
      </c>
      <c r="BH165" s="73" t="s">
        <v>3853</v>
      </c>
      <c r="BI165" s="73" t="s">
        <v>4098</v>
      </c>
      <c r="BJ165" s="74">
        <v>31879</v>
      </c>
      <c r="BK165" s="73" t="s">
        <v>3835</v>
      </c>
      <c r="BL165" s="73" t="s">
        <v>3846</v>
      </c>
      <c r="BM165" s="70" t="s">
        <v>3844</v>
      </c>
      <c r="BN165" s="70" t="s">
        <v>3844</v>
      </c>
      <c r="BO165" s="70" t="s">
        <v>3844</v>
      </c>
      <c r="BP165" s="70" t="s">
        <v>3847</v>
      </c>
      <c r="BQ165" s="70" t="s">
        <v>3844</v>
      </c>
      <c r="BR165" s="70" t="s">
        <v>3844</v>
      </c>
    </row>
    <row r="166" spans="1:70" ht="31.5">
      <c r="A166" s="69" t="s">
        <v>3833</v>
      </c>
      <c r="B166" s="70" t="s">
        <v>3834</v>
      </c>
      <c r="C166" s="70">
        <v>9978</v>
      </c>
      <c r="D166" s="70">
        <v>9379</v>
      </c>
      <c r="E166" s="70">
        <v>9699</v>
      </c>
      <c r="F166" s="70" t="s">
        <v>3836</v>
      </c>
      <c r="G166" s="70" t="s">
        <v>3951</v>
      </c>
      <c r="H166" s="71">
        <v>45841</v>
      </c>
      <c r="I166" s="71">
        <v>45821</v>
      </c>
      <c r="J166" s="71">
        <v>45841</v>
      </c>
      <c r="K166" s="71">
        <v>45841</v>
      </c>
      <c r="L166" s="70" t="s">
        <v>3869</v>
      </c>
      <c r="M166" s="71">
        <v>45841</v>
      </c>
      <c r="N166" s="71">
        <v>45851</v>
      </c>
      <c r="O166" s="75">
        <v>45852.697164351855</v>
      </c>
      <c r="P166" s="71">
        <v>45861</v>
      </c>
      <c r="Q166" s="70" t="s">
        <v>3835</v>
      </c>
      <c r="R166" s="70" t="s">
        <v>3835</v>
      </c>
      <c r="S166" s="71">
        <v>45842</v>
      </c>
      <c r="T166" s="70" t="s">
        <v>3838</v>
      </c>
      <c r="U166" s="70" t="s">
        <v>3839</v>
      </c>
      <c r="V166" s="70">
        <v>2025</v>
      </c>
      <c r="W166" s="70" t="s">
        <v>3840</v>
      </c>
      <c r="X166" s="70">
        <v>1</v>
      </c>
      <c r="Y166" s="70" t="s">
        <v>27</v>
      </c>
      <c r="Z166" s="70" t="s">
        <v>83</v>
      </c>
      <c r="AA166" s="70" t="s">
        <v>3835</v>
      </c>
      <c r="AB166" s="70" t="s">
        <v>86</v>
      </c>
      <c r="AC166" s="70" t="s">
        <v>3835</v>
      </c>
      <c r="AD166" s="70" t="s">
        <v>3992</v>
      </c>
      <c r="AE166" s="70">
        <v>52034</v>
      </c>
      <c r="AF166" s="70" t="s">
        <v>93</v>
      </c>
      <c r="AG166" s="70" t="s">
        <v>96</v>
      </c>
      <c r="AH166" s="70" t="s">
        <v>98</v>
      </c>
      <c r="AI166" s="70">
        <v>246</v>
      </c>
      <c r="AJ166" s="70">
        <v>0</v>
      </c>
      <c r="AK166" s="70">
        <v>0</v>
      </c>
      <c r="AL166" s="73" t="s">
        <v>2052</v>
      </c>
      <c r="AM166" s="73" t="s">
        <v>2053</v>
      </c>
      <c r="AN166" s="76">
        <v>52190000</v>
      </c>
      <c r="AO166" s="73" t="s">
        <v>3952</v>
      </c>
      <c r="AP166" s="73" t="s">
        <v>3953</v>
      </c>
      <c r="AQ166" s="73" t="s">
        <v>3954</v>
      </c>
      <c r="AR166" s="70" t="s">
        <v>388</v>
      </c>
      <c r="AS166" s="70" t="s">
        <v>3842</v>
      </c>
      <c r="AT166" s="70" t="s">
        <v>21</v>
      </c>
      <c r="AU166" s="70" t="s">
        <v>560</v>
      </c>
      <c r="AV166" s="70" t="s">
        <v>3852</v>
      </c>
      <c r="AW166" s="70" t="s">
        <v>3844</v>
      </c>
      <c r="AX166" s="70" t="s">
        <v>3844</v>
      </c>
      <c r="AY166" s="70" t="s">
        <v>3835</v>
      </c>
      <c r="AZ166" s="70" t="s">
        <v>3835</v>
      </c>
      <c r="BA166" s="73" t="s">
        <v>3835</v>
      </c>
      <c r="BB166" s="73" t="s">
        <v>3835</v>
      </c>
      <c r="BC166" s="73" t="s">
        <v>3844</v>
      </c>
      <c r="BD166" s="73" t="s">
        <v>3835</v>
      </c>
      <c r="BE166" s="73" t="s">
        <v>3844</v>
      </c>
      <c r="BF166" s="73" t="s">
        <v>3835</v>
      </c>
      <c r="BG166" s="73" t="s">
        <v>3835</v>
      </c>
      <c r="BH166" s="73" t="s">
        <v>3845</v>
      </c>
      <c r="BI166" s="73" t="s">
        <v>4099</v>
      </c>
      <c r="BJ166" s="73" t="s">
        <v>4100</v>
      </c>
      <c r="BK166" s="73" t="s">
        <v>4101</v>
      </c>
      <c r="BL166" s="73" t="s">
        <v>3846</v>
      </c>
      <c r="BM166" s="70" t="s">
        <v>3844</v>
      </c>
      <c r="BN166" s="70" t="s">
        <v>3844</v>
      </c>
      <c r="BO166" s="70" t="s">
        <v>3844</v>
      </c>
      <c r="BP166" s="70" t="s">
        <v>3847</v>
      </c>
      <c r="BQ166" s="70" t="s">
        <v>3844</v>
      </c>
      <c r="BR166" s="70" t="s">
        <v>3844</v>
      </c>
    </row>
    <row r="167" spans="1:70" ht="21">
      <c r="A167" s="69" t="s">
        <v>3833</v>
      </c>
      <c r="B167" s="70" t="s">
        <v>3834</v>
      </c>
      <c r="C167" s="70">
        <v>9975</v>
      </c>
      <c r="D167" s="70">
        <v>9380</v>
      </c>
      <c r="E167" s="70">
        <v>9696</v>
      </c>
      <c r="F167" s="70" t="s">
        <v>3836</v>
      </c>
      <c r="G167" s="70" t="s">
        <v>3951</v>
      </c>
      <c r="H167" s="71">
        <v>45841</v>
      </c>
      <c r="I167" s="71">
        <v>45821</v>
      </c>
      <c r="J167" s="71">
        <v>45841</v>
      </c>
      <c r="K167" s="71">
        <v>45841</v>
      </c>
      <c r="L167" s="70" t="s">
        <v>3869</v>
      </c>
      <c r="M167" s="71">
        <v>45841</v>
      </c>
      <c r="N167" s="71">
        <v>45851</v>
      </c>
      <c r="O167" s="75">
        <v>45852.695798611108</v>
      </c>
      <c r="P167" s="71">
        <v>45861</v>
      </c>
      <c r="Q167" s="70" t="s">
        <v>3835</v>
      </c>
      <c r="R167" s="70" t="s">
        <v>3835</v>
      </c>
      <c r="S167" s="71">
        <v>45842</v>
      </c>
      <c r="T167" s="70" t="s">
        <v>3838</v>
      </c>
      <c r="U167" s="70" t="s">
        <v>3839</v>
      </c>
      <c r="V167" s="70">
        <v>2025</v>
      </c>
      <c r="W167" s="70" t="s">
        <v>3840</v>
      </c>
      <c r="X167" s="70">
        <v>1</v>
      </c>
      <c r="Y167" s="70" t="s">
        <v>27</v>
      </c>
      <c r="Z167" s="70" t="s">
        <v>83</v>
      </c>
      <c r="AA167" s="70" t="s">
        <v>3835</v>
      </c>
      <c r="AB167" s="70" t="s">
        <v>86</v>
      </c>
      <c r="AC167" s="70" t="s">
        <v>3835</v>
      </c>
      <c r="AD167" s="70" t="s">
        <v>3992</v>
      </c>
      <c r="AE167" s="70">
        <v>52034</v>
      </c>
      <c r="AF167" s="70" t="s">
        <v>93</v>
      </c>
      <c r="AG167" s="70" t="s">
        <v>96</v>
      </c>
      <c r="AH167" s="70" t="s">
        <v>98</v>
      </c>
      <c r="AI167" s="70">
        <v>246</v>
      </c>
      <c r="AJ167" s="70">
        <v>0</v>
      </c>
      <c r="AK167" s="70">
        <v>0</v>
      </c>
      <c r="AL167" s="73" t="s">
        <v>2061</v>
      </c>
      <c r="AM167" s="73" t="s">
        <v>2062</v>
      </c>
      <c r="AN167" s="76">
        <v>52190000</v>
      </c>
      <c r="AO167" s="73" t="s">
        <v>3952</v>
      </c>
      <c r="AP167" s="73" t="s">
        <v>3953</v>
      </c>
      <c r="AQ167" s="73" t="s">
        <v>3954</v>
      </c>
      <c r="AR167" s="70" t="s">
        <v>372</v>
      </c>
      <c r="AS167" s="70" t="s">
        <v>3842</v>
      </c>
      <c r="AT167" s="70" t="s">
        <v>21</v>
      </c>
      <c r="AU167" s="70" t="s">
        <v>560</v>
      </c>
      <c r="AV167" s="70" t="s">
        <v>3852</v>
      </c>
      <c r="AW167" s="70" t="s">
        <v>3844</v>
      </c>
      <c r="AX167" s="70" t="s">
        <v>3844</v>
      </c>
      <c r="AY167" s="70" t="s">
        <v>3835</v>
      </c>
      <c r="AZ167" s="70" t="s">
        <v>3835</v>
      </c>
      <c r="BA167" s="73" t="s">
        <v>3835</v>
      </c>
      <c r="BB167" s="73" t="s">
        <v>3835</v>
      </c>
      <c r="BC167" s="73" t="s">
        <v>3844</v>
      </c>
      <c r="BD167" s="73" t="s">
        <v>3835</v>
      </c>
      <c r="BE167" s="73" t="s">
        <v>3844</v>
      </c>
      <c r="BF167" s="73" t="s">
        <v>3835</v>
      </c>
      <c r="BG167" s="73" t="s">
        <v>3835</v>
      </c>
      <c r="BH167" s="73" t="s">
        <v>3873</v>
      </c>
      <c r="BI167" s="73" t="s">
        <v>4102</v>
      </c>
      <c r="BJ167" s="74">
        <v>26430</v>
      </c>
      <c r="BK167" s="73" t="s">
        <v>3835</v>
      </c>
      <c r="BL167" s="73" t="s">
        <v>3846</v>
      </c>
      <c r="BM167" s="70" t="s">
        <v>3844</v>
      </c>
      <c r="BN167" s="70" t="s">
        <v>3844</v>
      </c>
      <c r="BO167" s="70" t="s">
        <v>3844</v>
      </c>
      <c r="BP167" s="70" t="s">
        <v>3847</v>
      </c>
      <c r="BQ167" s="70" t="s">
        <v>3844</v>
      </c>
      <c r="BR167" s="70" t="s">
        <v>3844</v>
      </c>
    </row>
    <row r="168" spans="1:70" ht="21">
      <c r="A168" s="69" t="s">
        <v>3833</v>
      </c>
      <c r="B168" s="70" t="s">
        <v>3834</v>
      </c>
      <c r="C168" s="70">
        <v>9971</v>
      </c>
      <c r="D168" s="70">
        <v>9381</v>
      </c>
      <c r="E168" s="70">
        <v>9692</v>
      </c>
      <c r="F168" s="70" t="s">
        <v>3836</v>
      </c>
      <c r="G168" s="70" t="s">
        <v>3951</v>
      </c>
      <c r="H168" s="71">
        <v>45841</v>
      </c>
      <c r="I168" s="71">
        <v>45821</v>
      </c>
      <c r="J168" s="71">
        <v>45841</v>
      </c>
      <c r="K168" s="71">
        <v>45841</v>
      </c>
      <c r="L168" s="70" t="s">
        <v>3869</v>
      </c>
      <c r="M168" s="71">
        <v>45841</v>
      </c>
      <c r="N168" s="71">
        <v>45851</v>
      </c>
      <c r="O168" s="75">
        <v>45852.694479166668</v>
      </c>
      <c r="P168" s="71">
        <v>45861</v>
      </c>
      <c r="Q168" s="70" t="s">
        <v>3835</v>
      </c>
      <c r="R168" s="70" t="s">
        <v>3835</v>
      </c>
      <c r="S168" s="71">
        <v>45842</v>
      </c>
      <c r="T168" s="70" t="s">
        <v>3838</v>
      </c>
      <c r="U168" s="70" t="s">
        <v>3839</v>
      </c>
      <c r="V168" s="70">
        <v>2025</v>
      </c>
      <c r="W168" s="70" t="s">
        <v>3840</v>
      </c>
      <c r="X168" s="70">
        <v>1</v>
      </c>
      <c r="Y168" s="70" t="s">
        <v>27</v>
      </c>
      <c r="Z168" s="70" t="s">
        <v>83</v>
      </c>
      <c r="AA168" s="70" t="s">
        <v>3835</v>
      </c>
      <c r="AB168" s="70" t="s">
        <v>86</v>
      </c>
      <c r="AC168" s="70" t="s">
        <v>3835</v>
      </c>
      <c r="AD168" s="70" t="s">
        <v>3992</v>
      </c>
      <c r="AE168" s="70">
        <v>52034</v>
      </c>
      <c r="AF168" s="70" t="s">
        <v>93</v>
      </c>
      <c r="AG168" s="70" t="s">
        <v>96</v>
      </c>
      <c r="AH168" s="70" t="s">
        <v>98</v>
      </c>
      <c r="AI168" s="70">
        <v>246</v>
      </c>
      <c r="AJ168" s="70">
        <v>0</v>
      </c>
      <c r="AK168" s="70">
        <v>0</v>
      </c>
      <c r="AL168" s="73" t="s">
        <v>1955</v>
      </c>
      <c r="AM168" s="73" t="s">
        <v>1956</v>
      </c>
      <c r="AN168" s="76">
        <v>53476000</v>
      </c>
      <c r="AO168" s="73" t="s">
        <v>3952</v>
      </c>
      <c r="AP168" s="73" t="s">
        <v>3953</v>
      </c>
      <c r="AQ168" s="73" t="s">
        <v>3954</v>
      </c>
      <c r="AR168" s="70" t="s">
        <v>371</v>
      </c>
      <c r="AS168" s="70" t="s">
        <v>3842</v>
      </c>
      <c r="AT168" s="70" t="s">
        <v>4103</v>
      </c>
      <c r="AU168" s="70" t="s">
        <v>560</v>
      </c>
      <c r="AV168" s="70" t="s">
        <v>3852</v>
      </c>
      <c r="AW168" s="70" t="s">
        <v>3844</v>
      </c>
      <c r="AX168" s="70" t="s">
        <v>3844</v>
      </c>
      <c r="AY168" s="70" t="s">
        <v>3835</v>
      </c>
      <c r="AZ168" s="70" t="s">
        <v>3835</v>
      </c>
      <c r="BA168" s="73" t="s">
        <v>3835</v>
      </c>
      <c r="BB168" s="73" t="s">
        <v>3835</v>
      </c>
      <c r="BC168" s="73" t="s">
        <v>3844</v>
      </c>
      <c r="BD168" s="73" t="s">
        <v>3835</v>
      </c>
      <c r="BE168" s="73" t="s">
        <v>3844</v>
      </c>
      <c r="BF168" s="73" t="s">
        <v>3835</v>
      </c>
      <c r="BG168" s="73" t="s">
        <v>3835</v>
      </c>
      <c r="BH168" s="73" t="s">
        <v>3873</v>
      </c>
      <c r="BI168" s="73" t="s">
        <v>4104</v>
      </c>
      <c r="BJ168" s="74">
        <v>31099</v>
      </c>
      <c r="BK168" s="73" t="s">
        <v>3835</v>
      </c>
      <c r="BL168" s="73" t="s">
        <v>3846</v>
      </c>
      <c r="BM168" s="70" t="s">
        <v>3844</v>
      </c>
      <c r="BN168" s="70" t="s">
        <v>3844</v>
      </c>
      <c r="BO168" s="70" t="s">
        <v>3844</v>
      </c>
      <c r="BP168" s="70" t="s">
        <v>3847</v>
      </c>
      <c r="BQ168" s="70" t="s">
        <v>3844</v>
      </c>
      <c r="BR168" s="70" t="s">
        <v>3844</v>
      </c>
    </row>
    <row r="169" spans="1:70" ht="21">
      <c r="A169" s="69" t="s">
        <v>3833</v>
      </c>
      <c r="B169" s="70" t="s">
        <v>3834</v>
      </c>
      <c r="C169" s="70">
        <v>9967</v>
      </c>
      <c r="D169" s="70">
        <v>9382</v>
      </c>
      <c r="E169" s="70">
        <v>9675</v>
      </c>
      <c r="F169" s="70" t="s">
        <v>3836</v>
      </c>
      <c r="G169" s="70" t="s">
        <v>3951</v>
      </c>
      <c r="H169" s="71">
        <v>45841</v>
      </c>
      <c r="I169" s="71">
        <v>45821</v>
      </c>
      <c r="J169" s="71">
        <v>45841</v>
      </c>
      <c r="K169" s="71">
        <v>45841</v>
      </c>
      <c r="L169" s="70" t="s">
        <v>3869</v>
      </c>
      <c r="M169" s="71">
        <v>45841</v>
      </c>
      <c r="N169" s="71">
        <v>45851</v>
      </c>
      <c r="O169" s="75">
        <v>45852.693067129629</v>
      </c>
      <c r="P169" s="71">
        <v>45861</v>
      </c>
      <c r="Q169" s="70" t="s">
        <v>3835</v>
      </c>
      <c r="R169" s="70" t="s">
        <v>3835</v>
      </c>
      <c r="S169" s="71">
        <v>45842</v>
      </c>
      <c r="T169" s="70" t="s">
        <v>3838</v>
      </c>
      <c r="U169" s="70" t="s">
        <v>3839</v>
      </c>
      <c r="V169" s="70">
        <v>2025</v>
      </c>
      <c r="W169" s="70" t="s">
        <v>3840</v>
      </c>
      <c r="X169" s="70">
        <v>1</v>
      </c>
      <c r="Y169" s="70" t="s">
        <v>27</v>
      </c>
      <c r="Z169" s="70" t="s">
        <v>83</v>
      </c>
      <c r="AA169" s="70" t="s">
        <v>3835</v>
      </c>
      <c r="AB169" s="70" t="s">
        <v>86</v>
      </c>
      <c r="AC169" s="70" t="s">
        <v>3835</v>
      </c>
      <c r="AD169" s="70" t="s">
        <v>3992</v>
      </c>
      <c r="AE169" s="70">
        <v>52034</v>
      </c>
      <c r="AF169" s="70" t="s">
        <v>93</v>
      </c>
      <c r="AG169" s="70" t="s">
        <v>96</v>
      </c>
      <c r="AH169" s="70" t="s">
        <v>98</v>
      </c>
      <c r="AI169" s="70">
        <v>246</v>
      </c>
      <c r="AJ169" s="70">
        <v>0</v>
      </c>
      <c r="AK169" s="70">
        <v>0</v>
      </c>
      <c r="AL169" s="73" t="s">
        <v>1922</v>
      </c>
      <c r="AM169" s="73" t="s">
        <v>1923</v>
      </c>
      <c r="AN169" s="76">
        <v>53476000</v>
      </c>
      <c r="AO169" s="73" t="s">
        <v>3952</v>
      </c>
      <c r="AP169" s="73" t="s">
        <v>3953</v>
      </c>
      <c r="AQ169" s="73" t="s">
        <v>3954</v>
      </c>
      <c r="AR169" s="70" t="s">
        <v>370</v>
      </c>
      <c r="AS169" s="70" t="s">
        <v>3842</v>
      </c>
      <c r="AT169" s="70" t="s">
        <v>21</v>
      </c>
      <c r="AU169" s="70" t="s">
        <v>247</v>
      </c>
      <c r="AV169" s="70" t="s">
        <v>3843</v>
      </c>
      <c r="AW169" s="70" t="s">
        <v>3844</v>
      </c>
      <c r="AX169" s="70" t="s">
        <v>3844</v>
      </c>
      <c r="AY169" s="70" t="s">
        <v>3835</v>
      </c>
      <c r="AZ169" s="70" t="s">
        <v>3835</v>
      </c>
      <c r="BA169" s="73" t="s">
        <v>3835</v>
      </c>
      <c r="BB169" s="73" t="s">
        <v>3835</v>
      </c>
      <c r="BC169" s="73" t="s">
        <v>3844</v>
      </c>
      <c r="BD169" s="73" t="s">
        <v>3835</v>
      </c>
      <c r="BE169" s="73" t="s">
        <v>3844</v>
      </c>
      <c r="BF169" s="73" t="s">
        <v>3835</v>
      </c>
      <c r="BG169" s="73" t="s">
        <v>3835</v>
      </c>
      <c r="BH169" s="73" t="s">
        <v>3873</v>
      </c>
      <c r="BI169" s="73" t="s">
        <v>4105</v>
      </c>
      <c r="BJ169" s="74">
        <v>32964</v>
      </c>
      <c r="BK169" s="73" t="s">
        <v>3835</v>
      </c>
      <c r="BL169" s="73" t="s">
        <v>3846</v>
      </c>
      <c r="BM169" s="70" t="s">
        <v>3844</v>
      </c>
      <c r="BN169" s="70" t="s">
        <v>3844</v>
      </c>
      <c r="BO169" s="70" t="s">
        <v>3844</v>
      </c>
      <c r="BP169" s="70" t="s">
        <v>3847</v>
      </c>
      <c r="BQ169" s="70" t="s">
        <v>3844</v>
      </c>
      <c r="BR169" s="70" t="s">
        <v>3844</v>
      </c>
    </row>
    <row r="170" spans="1:70" ht="21">
      <c r="A170" s="69" t="s">
        <v>3833</v>
      </c>
      <c r="B170" s="70" t="s">
        <v>3834</v>
      </c>
      <c r="C170" s="70">
        <v>9963</v>
      </c>
      <c r="D170" s="70">
        <v>9383</v>
      </c>
      <c r="E170" s="70">
        <v>9672</v>
      </c>
      <c r="F170" s="70" t="s">
        <v>3836</v>
      </c>
      <c r="G170" s="70" t="s">
        <v>3951</v>
      </c>
      <c r="H170" s="71">
        <v>45841</v>
      </c>
      <c r="I170" s="71">
        <v>45821</v>
      </c>
      <c r="J170" s="71">
        <v>45841</v>
      </c>
      <c r="K170" s="71">
        <v>45841</v>
      </c>
      <c r="L170" s="70" t="s">
        <v>3869</v>
      </c>
      <c r="M170" s="71">
        <v>45841</v>
      </c>
      <c r="N170" s="71">
        <v>45851</v>
      </c>
      <c r="O170" s="75">
        <v>45852.689849537041</v>
      </c>
      <c r="P170" s="71">
        <v>45861</v>
      </c>
      <c r="Q170" s="70" t="s">
        <v>3835</v>
      </c>
      <c r="R170" s="70" t="s">
        <v>3835</v>
      </c>
      <c r="S170" s="71">
        <v>45842</v>
      </c>
      <c r="T170" s="70" t="s">
        <v>3838</v>
      </c>
      <c r="U170" s="70" t="s">
        <v>3839</v>
      </c>
      <c r="V170" s="70">
        <v>2025</v>
      </c>
      <c r="W170" s="70" t="s">
        <v>3840</v>
      </c>
      <c r="X170" s="70">
        <v>1</v>
      </c>
      <c r="Y170" s="70" t="s">
        <v>27</v>
      </c>
      <c r="Z170" s="70" t="s">
        <v>83</v>
      </c>
      <c r="AA170" s="70" t="s">
        <v>3835</v>
      </c>
      <c r="AB170" s="70" t="s">
        <v>86</v>
      </c>
      <c r="AC170" s="70" t="s">
        <v>3835</v>
      </c>
      <c r="AD170" s="70" t="s">
        <v>3992</v>
      </c>
      <c r="AE170" s="70">
        <v>52034</v>
      </c>
      <c r="AF170" s="70" t="s">
        <v>93</v>
      </c>
      <c r="AG170" s="70" t="s">
        <v>96</v>
      </c>
      <c r="AH170" s="70" t="s">
        <v>98</v>
      </c>
      <c r="AI170" s="70">
        <v>246</v>
      </c>
      <c r="AJ170" s="70">
        <v>0</v>
      </c>
      <c r="AK170" s="70">
        <v>0</v>
      </c>
      <c r="AL170" s="73" t="s">
        <v>2021</v>
      </c>
      <c r="AM170" s="73" t="s">
        <v>2022</v>
      </c>
      <c r="AN170" s="76">
        <v>54762000</v>
      </c>
      <c r="AO170" s="73" t="s">
        <v>3952</v>
      </c>
      <c r="AP170" s="73" t="s">
        <v>3953</v>
      </c>
      <c r="AQ170" s="73" t="s">
        <v>3954</v>
      </c>
      <c r="AR170" s="70" t="s">
        <v>369</v>
      </c>
      <c r="AS170" s="70" t="s">
        <v>3842</v>
      </c>
      <c r="AT170" s="70" t="s">
        <v>21</v>
      </c>
      <c r="AU170" s="70" t="s">
        <v>247</v>
      </c>
      <c r="AV170" s="70" t="s">
        <v>3843</v>
      </c>
      <c r="AW170" s="70" t="s">
        <v>3844</v>
      </c>
      <c r="AX170" s="70" t="s">
        <v>3844</v>
      </c>
      <c r="AY170" s="70" t="s">
        <v>3835</v>
      </c>
      <c r="AZ170" s="70" t="s">
        <v>3835</v>
      </c>
      <c r="BA170" s="73" t="s">
        <v>3835</v>
      </c>
      <c r="BB170" s="73" t="s">
        <v>3835</v>
      </c>
      <c r="BC170" s="73" t="s">
        <v>3844</v>
      </c>
      <c r="BD170" s="73" t="s">
        <v>3835</v>
      </c>
      <c r="BE170" s="73" t="s">
        <v>3844</v>
      </c>
      <c r="BF170" s="73" t="s">
        <v>3835</v>
      </c>
      <c r="BG170" s="73" t="s">
        <v>3835</v>
      </c>
      <c r="BH170" s="73" t="s">
        <v>3853</v>
      </c>
      <c r="BI170" s="73" t="s">
        <v>4106</v>
      </c>
      <c r="BJ170" s="74">
        <v>34057</v>
      </c>
      <c r="BK170" s="73" t="s">
        <v>3835</v>
      </c>
      <c r="BL170" s="73" t="s">
        <v>3846</v>
      </c>
      <c r="BM170" s="70" t="s">
        <v>3844</v>
      </c>
      <c r="BN170" s="70" t="s">
        <v>3844</v>
      </c>
      <c r="BO170" s="70" t="s">
        <v>3844</v>
      </c>
      <c r="BP170" s="70" t="s">
        <v>3847</v>
      </c>
      <c r="BQ170" s="70" t="s">
        <v>3844</v>
      </c>
      <c r="BR170" s="70" t="s">
        <v>3844</v>
      </c>
    </row>
    <row r="171" spans="1:70" ht="21">
      <c r="A171" s="69" t="s">
        <v>3833</v>
      </c>
      <c r="B171" s="70" t="s">
        <v>3834</v>
      </c>
      <c r="C171" s="70">
        <v>9952</v>
      </c>
      <c r="D171" s="70">
        <v>9384</v>
      </c>
      <c r="E171" s="70">
        <v>9661</v>
      </c>
      <c r="F171" s="70" t="s">
        <v>3836</v>
      </c>
      <c r="G171" s="70" t="s">
        <v>3951</v>
      </c>
      <c r="H171" s="71">
        <v>45841</v>
      </c>
      <c r="I171" s="71">
        <v>45821</v>
      </c>
      <c r="J171" s="71">
        <v>45841</v>
      </c>
      <c r="K171" s="71">
        <v>45841</v>
      </c>
      <c r="L171" s="70" t="s">
        <v>3869</v>
      </c>
      <c r="M171" s="71">
        <v>45841</v>
      </c>
      <c r="N171" s="71">
        <v>45851</v>
      </c>
      <c r="O171" s="75">
        <v>45852.688321759262</v>
      </c>
      <c r="P171" s="71">
        <v>45861</v>
      </c>
      <c r="Q171" s="70" t="s">
        <v>3835</v>
      </c>
      <c r="R171" s="70" t="s">
        <v>3835</v>
      </c>
      <c r="S171" s="71">
        <v>45842</v>
      </c>
      <c r="T171" s="70" t="s">
        <v>3838</v>
      </c>
      <c r="U171" s="70" t="s">
        <v>3839</v>
      </c>
      <c r="V171" s="70">
        <v>2025</v>
      </c>
      <c r="W171" s="70" t="s">
        <v>3840</v>
      </c>
      <c r="X171" s="70">
        <v>1</v>
      </c>
      <c r="Y171" s="70" t="s">
        <v>27</v>
      </c>
      <c r="Z171" s="70" t="s">
        <v>83</v>
      </c>
      <c r="AA171" s="70" t="s">
        <v>3835</v>
      </c>
      <c r="AB171" s="70" t="s">
        <v>86</v>
      </c>
      <c r="AC171" s="70" t="s">
        <v>3835</v>
      </c>
      <c r="AD171" s="70" t="s">
        <v>3992</v>
      </c>
      <c r="AE171" s="70">
        <v>52034</v>
      </c>
      <c r="AF171" s="70" t="s">
        <v>93</v>
      </c>
      <c r="AG171" s="70" t="s">
        <v>96</v>
      </c>
      <c r="AH171" s="70" t="s">
        <v>98</v>
      </c>
      <c r="AI171" s="70">
        <v>246</v>
      </c>
      <c r="AJ171" s="70">
        <v>0</v>
      </c>
      <c r="AK171" s="70">
        <v>0</v>
      </c>
      <c r="AL171" s="73" t="s">
        <v>1984</v>
      </c>
      <c r="AM171" s="73" t="s">
        <v>1985</v>
      </c>
      <c r="AN171" s="76">
        <v>53476000</v>
      </c>
      <c r="AO171" s="73" t="s">
        <v>3952</v>
      </c>
      <c r="AP171" s="73" t="s">
        <v>3953</v>
      </c>
      <c r="AQ171" s="73" t="s">
        <v>3954</v>
      </c>
      <c r="AR171" s="70" t="s">
        <v>365</v>
      </c>
      <c r="AS171" s="70" t="s">
        <v>3842</v>
      </c>
      <c r="AT171" s="70" t="s">
        <v>21</v>
      </c>
      <c r="AU171" s="70" t="s">
        <v>247</v>
      </c>
      <c r="AV171" s="70" t="s">
        <v>3843</v>
      </c>
      <c r="AW171" s="70" t="s">
        <v>3844</v>
      </c>
      <c r="AX171" s="70" t="s">
        <v>3844</v>
      </c>
      <c r="AY171" s="70" t="s">
        <v>3835</v>
      </c>
      <c r="AZ171" s="70" t="s">
        <v>3835</v>
      </c>
      <c r="BA171" s="73" t="s">
        <v>3835</v>
      </c>
      <c r="BB171" s="73" t="s">
        <v>3835</v>
      </c>
      <c r="BC171" s="73" t="s">
        <v>3844</v>
      </c>
      <c r="BD171" s="73" t="s">
        <v>3835</v>
      </c>
      <c r="BE171" s="73" t="s">
        <v>3844</v>
      </c>
      <c r="BF171" s="73" t="s">
        <v>3835</v>
      </c>
      <c r="BG171" s="73" t="s">
        <v>3835</v>
      </c>
      <c r="BH171" s="73" t="s">
        <v>3873</v>
      </c>
      <c r="BI171" s="73" t="s">
        <v>4107</v>
      </c>
      <c r="BJ171" s="74">
        <v>27083</v>
      </c>
      <c r="BK171" s="73" t="s">
        <v>3835</v>
      </c>
      <c r="BL171" s="73" t="s">
        <v>3846</v>
      </c>
      <c r="BM171" s="70" t="s">
        <v>3844</v>
      </c>
      <c r="BN171" s="70" t="s">
        <v>3844</v>
      </c>
      <c r="BO171" s="70" t="s">
        <v>3844</v>
      </c>
      <c r="BP171" s="70" t="s">
        <v>3847</v>
      </c>
      <c r="BQ171" s="70" t="s">
        <v>3844</v>
      </c>
      <c r="BR171" s="70" t="s">
        <v>3844</v>
      </c>
    </row>
    <row r="172" spans="1:70" ht="21">
      <c r="A172" s="69" t="s">
        <v>3833</v>
      </c>
      <c r="B172" s="70" t="s">
        <v>3834</v>
      </c>
      <c r="C172" s="70">
        <v>9948</v>
      </c>
      <c r="D172" s="70">
        <v>9385</v>
      </c>
      <c r="E172" s="70">
        <v>9659</v>
      </c>
      <c r="F172" s="70" t="s">
        <v>3836</v>
      </c>
      <c r="G172" s="70" t="s">
        <v>3951</v>
      </c>
      <c r="H172" s="71">
        <v>45841</v>
      </c>
      <c r="I172" s="71">
        <v>45831</v>
      </c>
      <c r="J172" s="71">
        <v>45841</v>
      </c>
      <c r="K172" s="71">
        <v>45841</v>
      </c>
      <c r="L172" s="70" t="s">
        <v>3869</v>
      </c>
      <c r="M172" s="71">
        <v>45841</v>
      </c>
      <c r="N172" s="71">
        <v>45851</v>
      </c>
      <c r="O172" s="75">
        <v>45853.419328703705</v>
      </c>
      <c r="P172" s="71">
        <v>45861</v>
      </c>
      <c r="Q172" s="70" t="s">
        <v>3835</v>
      </c>
      <c r="R172" s="70" t="s">
        <v>3835</v>
      </c>
      <c r="S172" s="71">
        <v>45842</v>
      </c>
      <c r="T172" s="70" t="s">
        <v>3838</v>
      </c>
      <c r="U172" s="70" t="s">
        <v>3839</v>
      </c>
      <c r="V172" s="70">
        <v>2025</v>
      </c>
      <c r="W172" s="70" t="s">
        <v>3840</v>
      </c>
      <c r="X172" s="70">
        <v>1</v>
      </c>
      <c r="Y172" s="70" t="s">
        <v>27</v>
      </c>
      <c r="Z172" s="70" t="s">
        <v>83</v>
      </c>
      <c r="AA172" s="70" t="s">
        <v>3835</v>
      </c>
      <c r="AB172" s="70" t="s">
        <v>86</v>
      </c>
      <c r="AC172" s="70" t="s">
        <v>3835</v>
      </c>
      <c r="AD172" s="70" t="s">
        <v>3992</v>
      </c>
      <c r="AE172" s="70">
        <v>52034</v>
      </c>
      <c r="AF172" s="70" t="s">
        <v>93</v>
      </c>
      <c r="AG172" s="70" t="s">
        <v>96</v>
      </c>
      <c r="AH172" s="70" t="s">
        <v>98</v>
      </c>
      <c r="AI172" s="70">
        <v>246</v>
      </c>
      <c r="AJ172" s="70">
        <v>0</v>
      </c>
      <c r="AK172" s="70">
        <v>0</v>
      </c>
      <c r="AL172" s="73" t="s">
        <v>1915</v>
      </c>
      <c r="AM172" s="73" t="s">
        <v>1916</v>
      </c>
      <c r="AN172" s="76">
        <v>53476000</v>
      </c>
      <c r="AO172" s="73" t="s">
        <v>3952</v>
      </c>
      <c r="AP172" s="73" t="s">
        <v>3953</v>
      </c>
      <c r="AQ172" s="73" t="s">
        <v>3954</v>
      </c>
      <c r="AR172" s="70" t="s">
        <v>364</v>
      </c>
      <c r="AS172" s="70" t="s">
        <v>3842</v>
      </c>
      <c r="AT172" s="70" t="s">
        <v>21</v>
      </c>
      <c r="AU172" s="70" t="s">
        <v>247</v>
      </c>
      <c r="AV172" s="70" t="s">
        <v>3843</v>
      </c>
      <c r="AW172" s="70" t="s">
        <v>3844</v>
      </c>
      <c r="AX172" s="70" t="s">
        <v>3844</v>
      </c>
      <c r="AY172" s="70" t="s">
        <v>3835</v>
      </c>
      <c r="AZ172" s="70" t="s">
        <v>3835</v>
      </c>
      <c r="BA172" s="73" t="s">
        <v>3835</v>
      </c>
      <c r="BB172" s="73" t="s">
        <v>3835</v>
      </c>
      <c r="BC172" s="73" t="s">
        <v>3844</v>
      </c>
      <c r="BD172" s="73" t="s">
        <v>3835</v>
      </c>
      <c r="BE172" s="73" t="s">
        <v>3844</v>
      </c>
      <c r="BF172" s="73" t="s">
        <v>3835</v>
      </c>
      <c r="BG172" s="73" t="s">
        <v>3835</v>
      </c>
      <c r="BH172" s="73" t="s">
        <v>3873</v>
      </c>
      <c r="BI172" s="73" t="s">
        <v>4108</v>
      </c>
      <c r="BJ172" s="74">
        <v>33827</v>
      </c>
      <c r="BK172" s="73" t="s">
        <v>3835</v>
      </c>
      <c r="BL172" s="73" t="s">
        <v>3846</v>
      </c>
      <c r="BM172" s="70" t="s">
        <v>3844</v>
      </c>
      <c r="BN172" s="70" t="s">
        <v>3844</v>
      </c>
      <c r="BO172" s="70" t="s">
        <v>3844</v>
      </c>
      <c r="BP172" s="70" t="s">
        <v>3847</v>
      </c>
      <c r="BQ172" s="70" t="s">
        <v>3844</v>
      </c>
      <c r="BR172" s="70" t="s">
        <v>3844</v>
      </c>
    </row>
    <row r="173" spans="1:70" ht="21">
      <c r="A173" s="69" t="s">
        <v>3833</v>
      </c>
      <c r="B173" s="70" t="s">
        <v>3834</v>
      </c>
      <c r="C173" s="70">
        <v>9947</v>
      </c>
      <c r="D173" s="70">
        <v>9386</v>
      </c>
      <c r="E173" s="70">
        <v>9658</v>
      </c>
      <c r="F173" s="70" t="s">
        <v>3836</v>
      </c>
      <c r="G173" s="70" t="s">
        <v>3951</v>
      </c>
      <c r="H173" s="71">
        <v>45841</v>
      </c>
      <c r="I173" s="71">
        <v>45831</v>
      </c>
      <c r="J173" s="71">
        <v>45841</v>
      </c>
      <c r="K173" s="71">
        <v>45841</v>
      </c>
      <c r="L173" s="70" t="s">
        <v>3869</v>
      </c>
      <c r="M173" s="71">
        <v>45841</v>
      </c>
      <c r="N173" s="71">
        <v>45851</v>
      </c>
      <c r="O173" s="75">
        <v>45853.394004629627</v>
      </c>
      <c r="P173" s="71">
        <v>45861</v>
      </c>
      <c r="Q173" s="70" t="s">
        <v>3835</v>
      </c>
      <c r="R173" s="70" t="s">
        <v>3835</v>
      </c>
      <c r="S173" s="71">
        <v>45842</v>
      </c>
      <c r="T173" s="70" t="s">
        <v>3838</v>
      </c>
      <c r="U173" s="70" t="s">
        <v>3839</v>
      </c>
      <c r="V173" s="70">
        <v>2025</v>
      </c>
      <c r="W173" s="70" t="s">
        <v>3840</v>
      </c>
      <c r="X173" s="70">
        <v>1</v>
      </c>
      <c r="Y173" s="70" t="s">
        <v>27</v>
      </c>
      <c r="Z173" s="70" t="s">
        <v>83</v>
      </c>
      <c r="AA173" s="70" t="s">
        <v>3835</v>
      </c>
      <c r="AB173" s="70" t="s">
        <v>86</v>
      </c>
      <c r="AC173" s="70" t="s">
        <v>3835</v>
      </c>
      <c r="AD173" s="70" t="s">
        <v>3992</v>
      </c>
      <c r="AE173" s="70">
        <v>52034</v>
      </c>
      <c r="AF173" s="70" t="s">
        <v>93</v>
      </c>
      <c r="AG173" s="70" t="s">
        <v>21</v>
      </c>
      <c r="AH173" s="70" t="s">
        <v>98</v>
      </c>
      <c r="AI173" s="70">
        <v>246</v>
      </c>
      <c r="AJ173" s="70">
        <v>0</v>
      </c>
      <c r="AK173" s="70">
        <v>0</v>
      </c>
      <c r="AL173" s="73" t="s">
        <v>1868</v>
      </c>
      <c r="AM173" s="73" t="s">
        <v>1869</v>
      </c>
      <c r="AN173" s="76">
        <v>54762000</v>
      </c>
      <c r="AO173" s="73" t="s">
        <v>3952</v>
      </c>
      <c r="AP173" s="73" t="s">
        <v>3953</v>
      </c>
      <c r="AQ173" s="73" t="s">
        <v>3954</v>
      </c>
      <c r="AR173" s="70" t="s">
        <v>363</v>
      </c>
      <c r="AS173" s="70" t="s">
        <v>3842</v>
      </c>
      <c r="AT173" s="70" t="s">
        <v>21</v>
      </c>
      <c r="AU173" s="70" t="s">
        <v>247</v>
      </c>
      <c r="AV173" s="70" t="s">
        <v>3843</v>
      </c>
      <c r="AW173" s="70" t="s">
        <v>3844</v>
      </c>
      <c r="AX173" s="70" t="s">
        <v>3844</v>
      </c>
      <c r="AY173" s="70" t="s">
        <v>3835</v>
      </c>
      <c r="AZ173" s="70" t="s">
        <v>3835</v>
      </c>
      <c r="BA173" s="73" t="s">
        <v>3835</v>
      </c>
      <c r="BB173" s="73" t="s">
        <v>3835</v>
      </c>
      <c r="BC173" s="73" t="s">
        <v>3844</v>
      </c>
      <c r="BD173" s="73" t="s">
        <v>3835</v>
      </c>
      <c r="BE173" s="73" t="s">
        <v>3844</v>
      </c>
      <c r="BF173" s="73" t="s">
        <v>3835</v>
      </c>
      <c r="BG173" s="73" t="s">
        <v>3835</v>
      </c>
      <c r="BH173" s="73" t="s">
        <v>3853</v>
      </c>
      <c r="BI173" s="73" t="s">
        <v>4109</v>
      </c>
      <c r="BJ173" s="74">
        <v>33153</v>
      </c>
      <c r="BK173" s="73" t="s">
        <v>3835</v>
      </c>
      <c r="BL173" s="73" t="s">
        <v>3846</v>
      </c>
      <c r="BM173" s="70" t="s">
        <v>3844</v>
      </c>
      <c r="BN173" s="70" t="s">
        <v>3844</v>
      </c>
      <c r="BO173" s="70" t="s">
        <v>3844</v>
      </c>
      <c r="BP173" s="70" t="s">
        <v>3847</v>
      </c>
      <c r="BQ173" s="70" t="s">
        <v>3844</v>
      </c>
      <c r="BR173" s="70" t="s">
        <v>3844</v>
      </c>
    </row>
    <row r="174" spans="1:70" ht="21">
      <c r="A174" s="69" t="s">
        <v>3833</v>
      </c>
      <c r="B174" s="70" t="s">
        <v>3834</v>
      </c>
      <c r="C174" s="70">
        <v>9943</v>
      </c>
      <c r="D174" s="70">
        <v>9387</v>
      </c>
      <c r="E174" s="70">
        <v>9655</v>
      </c>
      <c r="F174" s="70" t="s">
        <v>3836</v>
      </c>
      <c r="G174" s="70" t="s">
        <v>3951</v>
      </c>
      <c r="H174" s="71">
        <v>45841</v>
      </c>
      <c r="I174" s="71">
        <v>45821</v>
      </c>
      <c r="J174" s="71">
        <v>45841</v>
      </c>
      <c r="K174" s="71">
        <v>45841</v>
      </c>
      <c r="L174" s="70" t="s">
        <v>3869</v>
      </c>
      <c r="M174" s="71">
        <v>45841</v>
      </c>
      <c r="N174" s="71">
        <v>45851</v>
      </c>
      <c r="O174" s="75">
        <v>45853.46234953704</v>
      </c>
      <c r="P174" s="71">
        <v>45861</v>
      </c>
      <c r="Q174" s="70" t="s">
        <v>3835</v>
      </c>
      <c r="R174" s="70" t="s">
        <v>3835</v>
      </c>
      <c r="S174" s="71">
        <v>45842</v>
      </c>
      <c r="T174" s="70" t="s">
        <v>3838</v>
      </c>
      <c r="U174" s="70" t="s">
        <v>3839</v>
      </c>
      <c r="V174" s="70">
        <v>2025</v>
      </c>
      <c r="W174" s="70" t="s">
        <v>3840</v>
      </c>
      <c r="X174" s="70">
        <v>1</v>
      </c>
      <c r="Y174" s="70" t="s">
        <v>27</v>
      </c>
      <c r="Z174" s="70" t="s">
        <v>83</v>
      </c>
      <c r="AA174" s="70" t="s">
        <v>3835</v>
      </c>
      <c r="AB174" s="70" t="s">
        <v>86</v>
      </c>
      <c r="AC174" s="70" t="s">
        <v>3835</v>
      </c>
      <c r="AD174" s="70" t="s">
        <v>3992</v>
      </c>
      <c r="AE174" s="70">
        <v>52034</v>
      </c>
      <c r="AF174" s="70" t="s">
        <v>93</v>
      </c>
      <c r="AG174" s="70" t="s">
        <v>96</v>
      </c>
      <c r="AH174" s="70" t="s">
        <v>98</v>
      </c>
      <c r="AI174" s="70">
        <v>246</v>
      </c>
      <c r="AJ174" s="70">
        <v>0</v>
      </c>
      <c r="AK174" s="70">
        <v>0</v>
      </c>
      <c r="AL174" s="73" t="s">
        <v>1991</v>
      </c>
      <c r="AM174" s="73" t="s">
        <v>1992</v>
      </c>
      <c r="AN174" s="76">
        <v>53476000</v>
      </c>
      <c r="AO174" s="73" t="s">
        <v>3952</v>
      </c>
      <c r="AP174" s="73" t="s">
        <v>3953</v>
      </c>
      <c r="AQ174" s="73" t="s">
        <v>3954</v>
      </c>
      <c r="AR174" s="70" t="s">
        <v>362</v>
      </c>
      <c r="AS174" s="70" t="s">
        <v>3842</v>
      </c>
      <c r="AT174" s="70" t="s">
        <v>21</v>
      </c>
      <c r="AU174" s="70" t="s">
        <v>247</v>
      </c>
      <c r="AV174" s="70" t="s">
        <v>3843</v>
      </c>
      <c r="AW174" s="70" t="s">
        <v>3844</v>
      </c>
      <c r="AX174" s="70" t="s">
        <v>3844</v>
      </c>
      <c r="AY174" s="70" t="s">
        <v>3835</v>
      </c>
      <c r="AZ174" s="70" t="s">
        <v>3835</v>
      </c>
      <c r="BA174" s="73" t="s">
        <v>3835</v>
      </c>
      <c r="BB174" s="73" t="s">
        <v>3835</v>
      </c>
      <c r="BC174" s="73" t="s">
        <v>3844</v>
      </c>
      <c r="BD174" s="73" t="s">
        <v>3835</v>
      </c>
      <c r="BE174" s="73" t="s">
        <v>3844</v>
      </c>
      <c r="BF174" s="73" t="s">
        <v>3835</v>
      </c>
      <c r="BG174" s="73" t="s">
        <v>3835</v>
      </c>
      <c r="BH174" s="73" t="s">
        <v>3853</v>
      </c>
      <c r="BI174" s="73" t="s">
        <v>4110</v>
      </c>
      <c r="BJ174" s="74">
        <v>36134</v>
      </c>
      <c r="BK174" s="73" t="s">
        <v>3835</v>
      </c>
      <c r="BL174" s="73" t="s">
        <v>3846</v>
      </c>
      <c r="BM174" s="70" t="s">
        <v>3844</v>
      </c>
      <c r="BN174" s="70" t="s">
        <v>3844</v>
      </c>
      <c r="BO174" s="70" t="s">
        <v>3844</v>
      </c>
      <c r="BP174" s="70" t="s">
        <v>3847</v>
      </c>
      <c r="BQ174" s="70" t="s">
        <v>3844</v>
      </c>
      <c r="BR174" s="70" t="s">
        <v>3844</v>
      </c>
    </row>
    <row r="175" spans="1:70" ht="21">
      <c r="A175" s="69" t="s">
        <v>3833</v>
      </c>
      <c r="B175" s="70" t="s">
        <v>3834</v>
      </c>
      <c r="C175" s="70">
        <v>9942</v>
      </c>
      <c r="D175" s="70">
        <v>9388</v>
      </c>
      <c r="E175" s="70">
        <v>9654</v>
      </c>
      <c r="F175" s="70" t="s">
        <v>3836</v>
      </c>
      <c r="G175" s="70" t="s">
        <v>3951</v>
      </c>
      <c r="H175" s="71">
        <v>45841</v>
      </c>
      <c r="I175" s="71">
        <v>45821</v>
      </c>
      <c r="J175" s="71">
        <v>45841</v>
      </c>
      <c r="K175" s="71">
        <v>45841</v>
      </c>
      <c r="L175" s="70" t="s">
        <v>3869</v>
      </c>
      <c r="M175" s="71">
        <v>45841</v>
      </c>
      <c r="N175" s="71">
        <v>45851</v>
      </c>
      <c r="O175" s="75">
        <v>45852.686666666668</v>
      </c>
      <c r="P175" s="71">
        <v>45861</v>
      </c>
      <c r="Q175" s="70" t="s">
        <v>3835</v>
      </c>
      <c r="R175" s="70" t="s">
        <v>3835</v>
      </c>
      <c r="S175" s="71">
        <v>45842</v>
      </c>
      <c r="T175" s="70" t="s">
        <v>3838</v>
      </c>
      <c r="U175" s="70" t="s">
        <v>3839</v>
      </c>
      <c r="V175" s="70">
        <v>2025</v>
      </c>
      <c r="W175" s="70" t="s">
        <v>3840</v>
      </c>
      <c r="X175" s="70">
        <v>1</v>
      </c>
      <c r="Y175" s="70" t="s">
        <v>27</v>
      </c>
      <c r="Z175" s="70" t="s">
        <v>83</v>
      </c>
      <c r="AA175" s="70" t="s">
        <v>3835</v>
      </c>
      <c r="AB175" s="70" t="s">
        <v>86</v>
      </c>
      <c r="AC175" s="70" t="s">
        <v>3835</v>
      </c>
      <c r="AD175" s="70" t="s">
        <v>3992</v>
      </c>
      <c r="AE175" s="70">
        <v>52034</v>
      </c>
      <c r="AF175" s="70" t="s">
        <v>93</v>
      </c>
      <c r="AG175" s="70" t="s">
        <v>96</v>
      </c>
      <c r="AH175" s="70" t="s">
        <v>98</v>
      </c>
      <c r="AI175" s="70">
        <v>246</v>
      </c>
      <c r="AJ175" s="70">
        <v>0</v>
      </c>
      <c r="AK175" s="70">
        <v>0</v>
      </c>
      <c r="AL175" s="73" t="s">
        <v>2050</v>
      </c>
      <c r="AM175" s="73" t="s">
        <v>2051</v>
      </c>
      <c r="AN175" s="76">
        <v>54762000</v>
      </c>
      <c r="AO175" s="73" t="s">
        <v>3952</v>
      </c>
      <c r="AP175" s="73" t="s">
        <v>3953</v>
      </c>
      <c r="AQ175" s="73" t="s">
        <v>3954</v>
      </c>
      <c r="AR175" s="70" t="s">
        <v>361</v>
      </c>
      <c r="AS175" s="70" t="s">
        <v>3842</v>
      </c>
      <c r="AT175" s="70" t="s">
        <v>21</v>
      </c>
      <c r="AU175" s="70" t="s">
        <v>247</v>
      </c>
      <c r="AV175" s="70" t="s">
        <v>3843</v>
      </c>
      <c r="AW175" s="70" t="s">
        <v>3844</v>
      </c>
      <c r="AX175" s="70" t="s">
        <v>3844</v>
      </c>
      <c r="AY175" s="70" t="s">
        <v>3835</v>
      </c>
      <c r="AZ175" s="70" t="s">
        <v>3835</v>
      </c>
      <c r="BA175" s="73" t="s">
        <v>3835</v>
      </c>
      <c r="BB175" s="73" t="s">
        <v>3835</v>
      </c>
      <c r="BC175" s="73" t="s">
        <v>3844</v>
      </c>
      <c r="BD175" s="73" t="s">
        <v>3835</v>
      </c>
      <c r="BE175" s="73" t="s">
        <v>3844</v>
      </c>
      <c r="BF175" s="73" t="s">
        <v>3835</v>
      </c>
      <c r="BG175" s="73" t="s">
        <v>3835</v>
      </c>
      <c r="BH175" s="73" t="s">
        <v>3845</v>
      </c>
      <c r="BI175" s="73" t="s">
        <v>4111</v>
      </c>
      <c r="BJ175" s="73" t="s">
        <v>4112</v>
      </c>
      <c r="BK175" s="73" t="s">
        <v>4113</v>
      </c>
      <c r="BL175" s="73" t="s">
        <v>3846</v>
      </c>
      <c r="BM175" s="70" t="s">
        <v>3844</v>
      </c>
      <c r="BN175" s="70" t="s">
        <v>3844</v>
      </c>
      <c r="BO175" s="70" t="s">
        <v>3844</v>
      </c>
      <c r="BP175" s="70" t="s">
        <v>3847</v>
      </c>
      <c r="BQ175" s="70" t="s">
        <v>3844</v>
      </c>
      <c r="BR175" s="70" t="s">
        <v>3844</v>
      </c>
    </row>
    <row r="176" spans="1:70" ht="21">
      <c r="A176" s="69" t="s">
        <v>3833</v>
      </c>
      <c r="B176" s="70" t="s">
        <v>3834</v>
      </c>
      <c r="C176" s="70">
        <v>9937</v>
      </c>
      <c r="D176" s="70">
        <v>9389</v>
      </c>
      <c r="E176" s="70">
        <v>9649</v>
      </c>
      <c r="F176" s="70" t="s">
        <v>3836</v>
      </c>
      <c r="G176" s="70" t="s">
        <v>3951</v>
      </c>
      <c r="H176" s="71">
        <v>45840</v>
      </c>
      <c r="I176" s="71">
        <v>45821</v>
      </c>
      <c r="J176" s="71">
        <v>45841</v>
      </c>
      <c r="K176" s="71">
        <v>45841</v>
      </c>
      <c r="L176" s="70" t="s">
        <v>3869</v>
      </c>
      <c r="M176" s="71">
        <v>45841</v>
      </c>
      <c r="N176" s="71">
        <v>45851</v>
      </c>
      <c r="O176" s="75">
        <v>45852.684930555559</v>
      </c>
      <c r="P176" s="71">
        <v>45861</v>
      </c>
      <c r="Q176" s="70" t="s">
        <v>3835</v>
      </c>
      <c r="R176" s="70" t="s">
        <v>3835</v>
      </c>
      <c r="S176" s="71">
        <v>45842</v>
      </c>
      <c r="T176" s="70" t="s">
        <v>3838</v>
      </c>
      <c r="U176" s="70" t="s">
        <v>3839</v>
      </c>
      <c r="V176" s="70">
        <v>2025</v>
      </c>
      <c r="W176" s="70" t="s">
        <v>3840</v>
      </c>
      <c r="X176" s="70">
        <v>1</v>
      </c>
      <c r="Y176" s="70" t="s">
        <v>27</v>
      </c>
      <c r="Z176" s="70" t="s">
        <v>83</v>
      </c>
      <c r="AA176" s="70" t="s">
        <v>3835</v>
      </c>
      <c r="AB176" s="70" t="s">
        <v>86</v>
      </c>
      <c r="AC176" s="70" t="s">
        <v>3835</v>
      </c>
      <c r="AD176" s="70" t="s">
        <v>3992</v>
      </c>
      <c r="AE176" s="70">
        <v>52034</v>
      </c>
      <c r="AF176" s="70" t="s">
        <v>93</v>
      </c>
      <c r="AG176" s="70" t="s">
        <v>96</v>
      </c>
      <c r="AH176" s="70" t="s">
        <v>98</v>
      </c>
      <c r="AI176" s="70">
        <v>246</v>
      </c>
      <c r="AJ176" s="70">
        <v>0</v>
      </c>
      <c r="AK176" s="70">
        <v>0</v>
      </c>
      <c r="AL176" s="73" t="s">
        <v>1917</v>
      </c>
      <c r="AM176" s="73" t="s">
        <v>1918</v>
      </c>
      <c r="AN176" s="76">
        <v>53476000</v>
      </c>
      <c r="AO176" s="73" t="s">
        <v>3952</v>
      </c>
      <c r="AP176" s="73" t="s">
        <v>3953</v>
      </c>
      <c r="AQ176" s="73" t="s">
        <v>3954</v>
      </c>
      <c r="AR176" s="70" t="s">
        <v>360</v>
      </c>
      <c r="AS176" s="70" t="s">
        <v>3842</v>
      </c>
      <c r="AT176" s="70" t="s">
        <v>21</v>
      </c>
      <c r="AU176" s="70" t="s">
        <v>247</v>
      </c>
      <c r="AV176" s="70" t="s">
        <v>3843</v>
      </c>
      <c r="AW176" s="70" t="s">
        <v>3844</v>
      </c>
      <c r="AX176" s="70" t="s">
        <v>3844</v>
      </c>
      <c r="AY176" s="70" t="s">
        <v>3835</v>
      </c>
      <c r="AZ176" s="70" t="s">
        <v>3835</v>
      </c>
      <c r="BA176" s="73" t="s">
        <v>3835</v>
      </c>
      <c r="BB176" s="73" t="s">
        <v>3835</v>
      </c>
      <c r="BC176" s="73" t="s">
        <v>3844</v>
      </c>
      <c r="BD176" s="73" t="s">
        <v>3835</v>
      </c>
      <c r="BE176" s="73" t="s">
        <v>3844</v>
      </c>
      <c r="BF176" s="73" t="s">
        <v>3835</v>
      </c>
      <c r="BG176" s="73" t="s">
        <v>3835</v>
      </c>
      <c r="BH176" s="73" t="s">
        <v>3939</v>
      </c>
      <c r="BI176" s="73" t="s">
        <v>4114</v>
      </c>
      <c r="BJ176" s="74">
        <v>34655</v>
      </c>
      <c r="BK176" s="73" t="s">
        <v>3835</v>
      </c>
      <c r="BL176" s="73" t="s">
        <v>3846</v>
      </c>
      <c r="BM176" s="70" t="s">
        <v>3844</v>
      </c>
      <c r="BN176" s="70" t="s">
        <v>3844</v>
      </c>
      <c r="BO176" s="70" t="s">
        <v>3844</v>
      </c>
      <c r="BP176" s="70" t="s">
        <v>3847</v>
      </c>
      <c r="BQ176" s="70" t="s">
        <v>3844</v>
      </c>
      <c r="BR176" s="70" t="s">
        <v>3844</v>
      </c>
    </row>
    <row r="177" spans="1:70" ht="21">
      <c r="A177" s="69" t="s">
        <v>3833</v>
      </c>
      <c r="B177" s="70" t="s">
        <v>3834</v>
      </c>
      <c r="C177" s="70">
        <v>9936</v>
      </c>
      <c r="D177" s="70">
        <v>9390</v>
      </c>
      <c r="E177" s="70">
        <v>9648</v>
      </c>
      <c r="F177" s="70" t="s">
        <v>3836</v>
      </c>
      <c r="G177" s="70" t="s">
        <v>3951</v>
      </c>
      <c r="H177" s="71">
        <v>45840</v>
      </c>
      <c r="I177" s="71">
        <v>45831</v>
      </c>
      <c r="J177" s="71">
        <v>45841</v>
      </c>
      <c r="K177" s="71">
        <v>45841</v>
      </c>
      <c r="L177" s="70" t="s">
        <v>3869</v>
      </c>
      <c r="M177" s="71">
        <v>45841</v>
      </c>
      <c r="N177" s="71">
        <v>45851</v>
      </c>
      <c r="O177" s="75">
        <v>45853.469942129632</v>
      </c>
      <c r="P177" s="71">
        <v>45861</v>
      </c>
      <c r="Q177" s="70" t="s">
        <v>3835</v>
      </c>
      <c r="R177" s="70" t="s">
        <v>3835</v>
      </c>
      <c r="S177" s="71">
        <v>45842</v>
      </c>
      <c r="T177" s="70" t="s">
        <v>3838</v>
      </c>
      <c r="U177" s="70" t="s">
        <v>3839</v>
      </c>
      <c r="V177" s="70">
        <v>2025</v>
      </c>
      <c r="W177" s="70" t="s">
        <v>3840</v>
      </c>
      <c r="X177" s="70">
        <v>1</v>
      </c>
      <c r="Y177" s="70" t="s">
        <v>27</v>
      </c>
      <c r="Z177" s="70" t="s">
        <v>83</v>
      </c>
      <c r="AA177" s="70" t="s">
        <v>3835</v>
      </c>
      <c r="AB177" s="70" t="s">
        <v>86</v>
      </c>
      <c r="AC177" s="70" t="s">
        <v>3835</v>
      </c>
      <c r="AD177" s="70" t="s">
        <v>3992</v>
      </c>
      <c r="AE177" s="70">
        <v>52034</v>
      </c>
      <c r="AF177" s="70" t="s">
        <v>93</v>
      </c>
      <c r="AG177" s="70" t="s">
        <v>96</v>
      </c>
      <c r="AH177" s="70" t="s">
        <v>98</v>
      </c>
      <c r="AI177" s="70">
        <v>246</v>
      </c>
      <c r="AJ177" s="70">
        <v>0</v>
      </c>
      <c r="AK177" s="70">
        <v>0</v>
      </c>
      <c r="AL177" s="73" t="s">
        <v>2030</v>
      </c>
      <c r="AM177" s="73" t="s">
        <v>2031</v>
      </c>
      <c r="AN177" s="76">
        <v>54762000</v>
      </c>
      <c r="AO177" s="73" t="s">
        <v>3952</v>
      </c>
      <c r="AP177" s="73" t="s">
        <v>3953</v>
      </c>
      <c r="AQ177" s="73" t="s">
        <v>3954</v>
      </c>
      <c r="AR177" s="70" t="s">
        <v>359</v>
      </c>
      <c r="AS177" s="70" t="s">
        <v>3842</v>
      </c>
      <c r="AT177" s="70" t="s">
        <v>21</v>
      </c>
      <c r="AU177" s="70" t="s">
        <v>247</v>
      </c>
      <c r="AV177" s="70" t="s">
        <v>3843</v>
      </c>
      <c r="AW177" s="70" t="s">
        <v>3844</v>
      </c>
      <c r="AX177" s="70" t="s">
        <v>3844</v>
      </c>
      <c r="AY177" s="70" t="s">
        <v>3835</v>
      </c>
      <c r="AZ177" s="70" t="s">
        <v>3835</v>
      </c>
      <c r="BA177" s="73" t="s">
        <v>3835</v>
      </c>
      <c r="BB177" s="73" t="s">
        <v>3835</v>
      </c>
      <c r="BC177" s="73" t="s">
        <v>3844</v>
      </c>
      <c r="BD177" s="73" t="s">
        <v>3835</v>
      </c>
      <c r="BE177" s="73" t="s">
        <v>3844</v>
      </c>
      <c r="BF177" s="73" t="s">
        <v>3835</v>
      </c>
      <c r="BG177" s="73" t="s">
        <v>3835</v>
      </c>
      <c r="BH177" s="73" t="s">
        <v>3939</v>
      </c>
      <c r="BI177" s="73" t="s">
        <v>4061</v>
      </c>
      <c r="BJ177" s="74">
        <v>27207</v>
      </c>
      <c r="BK177" s="73" t="s">
        <v>3835</v>
      </c>
      <c r="BL177" s="73" t="s">
        <v>3846</v>
      </c>
      <c r="BM177" s="70" t="s">
        <v>3844</v>
      </c>
      <c r="BN177" s="70" t="s">
        <v>3844</v>
      </c>
      <c r="BO177" s="70" t="s">
        <v>3844</v>
      </c>
      <c r="BP177" s="70" t="s">
        <v>3847</v>
      </c>
      <c r="BQ177" s="70" t="s">
        <v>3844</v>
      </c>
      <c r="BR177" s="70" t="s">
        <v>3844</v>
      </c>
    </row>
    <row r="178" spans="1:70" ht="21">
      <c r="A178" s="69" t="s">
        <v>3833</v>
      </c>
      <c r="B178" s="70" t="s">
        <v>3834</v>
      </c>
      <c r="C178" s="70">
        <v>9935</v>
      </c>
      <c r="D178" s="70">
        <v>9391</v>
      </c>
      <c r="E178" s="70">
        <v>9647</v>
      </c>
      <c r="F178" s="70" t="s">
        <v>3836</v>
      </c>
      <c r="G178" s="70" t="s">
        <v>3951</v>
      </c>
      <c r="H178" s="71">
        <v>45840</v>
      </c>
      <c r="I178" s="71">
        <v>45821</v>
      </c>
      <c r="J178" s="71">
        <v>45841</v>
      </c>
      <c r="K178" s="71">
        <v>45841</v>
      </c>
      <c r="L178" s="70" t="s">
        <v>3869</v>
      </c>
      <c r="M178" s="71">
        <v>45841</v>
      </c>
      <c r="N178" s="71">
        <v>45851</v>
      </c>
      <c r="O178" s="75">
        <v>45852.683240740742</v>
      </c>
      <c r="P178" s="71">
        <v>45861</v>
      </c>
      <c r="Q178" s="70" t="s">
        <v>3835</v>
      </c>
      <c r="R178" s="70" t="s">
        <v>3835</v>
      </c>
      <c r="S178" s="71">
        <v>45842</v>
      </c>
      <c r="T178" s="70" t="s">
        <v>3838</v>
      </c>
      <c r="U178" s="70" t="s">
        <v>3839</v>
      </c>
      <c r="V178" s="70">
        <v>2025</v>
      </c>
      <c r="W178" s="70" t="s">
        <v>3840</v>
      </c>
      <c r="X178" s="70">
        <v>1</v>
      </c>
      <c r="Y178" s="70" t="s">
        <v>27</v>
      </c>
      <c r="Z178" s="70" t="s">
        <v>83</v>
      </c>
      <c r="AA178" s="70" t="s">
        <v>3835</v>
      </c>
      <c r="AB178" s="70" t="s">
        <v>86</v>
      </c>
      <c r="AC178" s="70" t="s">
        <v>3835</v>
      </c>
      <c r="AD178" s="70" t="s">
        <v>3992</v>
      </c>
      <c r="AE178" s="70">
        <v>52034</v>
      </c>
      <c r="AF178" s="70" t="s">
        <v>93</v>
      </c>
      <c r="AG178" s="70" t="s">
        <v>96</v>
      </c>
      <c r="AH178" s="70" t="s">
        <v>98</v>
      </c>
      <c r="AI178" s="70">
        <v>246</v>
      </c>
      <c r="AJ178" s="70">
        <v>0</v>
      </c>
      <c r="AK178" s="70">
        <v>0</v>
      </c>
      <c r="AL178" s="73" t="s">
        <v>2067</v>
      </c>
      <c r="AM178" s="73" t="s">
        <v>2068</v>
      </c>
      <c r="AN178" s="76">
        <v>54762000</v>
      </c>
      <c r="AO178" s="73" t="s">
        <v>3952</v>
      </c>
      <c r="AP178" s="73" t="s">
        <v>3953</v>
      </c>
      <c r="AQ178" s="73" t="s">
        <v>3954</v>
      </c>
      <c r="AR178" s="70" t="s">
        <v>358</v>
      </c>
      <c r="AS178" s="70" t="s">
        <v>3842</v>
      </c>
      <c r="AT178" s="70" t="s">
        <v>21</v>
      </c>
      <c r="AU178" s="70" t="s">
        <v>247</v>
      </c>
      <c r="AV178" s="70" t="s">
        <v>3843</v>
      </c>
      <c r="AW178" s="70" t="s">
        <v>3844</v>
      </c>
      <c r="AX178" s="70" t="s">
        <v>3844</v>
      </c>
      <c r="AY178" s="70" t="s">
        <v>3835</v>
      </c>
      <c r="AZ178" s="70" t="s">
        <v>3835</v>
      </c>
      <c r="BA178" s="73" t="s">
        <v>3835</v>
      </c>
      <c r="BB178" s="73" t="s">
        <v>3835</v>
      </c>
      <c r="BC178" s="73" t="s">
        <v>3844</v>
      </c>
      <c r="BD178" s="73" t="s">
        <v>3835</v>
      </c>
      <c r="BE178" s="73" t="s">
        <v>3844</v>
      </c>
      <c r="BF178" s="73" t="s">
        <v>3835</v>
      </c>
      <c r="BG178" s="73" t="s">
        <v>3835</v>
      </c>
      <c r="BH178" s="73" t="s">
        <v>3939</v>
      </c>
      <c r="BI178" s="73" t="s">
        <v>4115</v>
      </c>
      <c r="BJ178" s="74">
        <v>31984</v>
      </c>
      <c r="BK178" s="73" t="s">
        <v>3835</v>
      </c>
      <c r="BL178" s="73" t="s">
        <v>3846</v>
      </c>
      <c r="BM178" s="70" t="s">
        <v>3844</v>
      </c>
      <c r="BN178" s="70" t="s">
        <v>3844</v>
      </c>
      <c r="BO178" s="70" t="s">
        <v>3844</v>
      </c>
      <c r="BP178" s="70" t="s">
        <v>3847</v>
      </c>
      <c r="BQ178" s="70" t="s">
        <v>3844</v>
      </c>
      <c r="BR178" s="70" t="s">
        <v>3844</v>
      </c>
    </row>
    <row r="179" spans="1:70" ht="21">
      <c r="A179" s="69" t="s">
        <v>3833</v>
      </c>
      <c r="B179" s="70" t="s">
        <v>3834</v>
      </c>
      <c r="C179" s="70">
        <v>9934</v>
      </c>
      <c r="D179" s="70">
        <v>9392</v>
      </c>
      <c r="E179" s="70">
        <v>9646</v>
      </c>
      <c r="F179" s="70" t="s">
        <v>3836</v>
      </c>
      <c r="G179" s="70" t="s">
        <v>3951</v>
      </c>
      <c r="H179" s="71">
        <v>45840</v>
      </c>
      <c r="I179" s="71">
        <v>45821</v>
      </c>
      <c r="J179" s="71">
        <v>45841</v>
      </c>
      <c r="K179" s="71">
        <v>45841</v>
      </c>
      <c r="L179" s="70" t="s">
        <v>3869</v>
      </c>
      <c r="M179" s="71">
        <v>45841</v>
      </c>
      <c r="N179" s="71">
        <v>45851</v>
      </c>
      <c r="O179" s="75">
        <v>45852.681631944448</v>
      </c>
      <c r="P179" s="71">
        <v>45861</v>
      </c>
      <c r="Q179" s="70" t="s">
        <v>3835</v>
      </c>
      <c r="R179" s="70" t="s">
        <v>3835</v>
      </c>
      <c r="S179" s="71">
        <v>45842</v>
      </c>
      <c r="T179" s="70" t="s">
        <v>3838</v>
      </c>
      <c r="U179" s="70" t="s">
        <v>3839</v>
      </c>
      <c r="V179" s="70">
        <v>2025</v>
      </c>
      <c r="W179" s="70" t="s">
        <v>3840</v>
      </c>
      <c r="X179" s="70">
        <v>1</v>
      </c>
      <c r="Y179" s="70" t="s">
        <v>27</v>
      </c>
      <c r="Z179" s="70" t="s">
        <v>83</v>
      </c>
      <c r="AA179" s="70" t="s">
        <v>3835</v>
      </c>
      <c r="AB179" s="70" t="s">
        <v>86</v>
      </c>
      <c r="AC179" s="70" t="s">
        <v>3835</v>
      </c>
      <c r="AD179" s="70" t="s">
        <v>3992</v>
      </c>
      <c r="AE179" s="70">
        <v>52034</v>
      </c>
      <c r="AF179" s="70" t="s">
        <v>93</v>
      </c>
      <c r="AG179" s="70" t="s">
        <v>96</v>
      </c>
      <c r="AH179" s="70" t="s">
        <v>98</v>
      </c>
      <c r="AI179" s="70">
        <v>246</v>
      </c>
      <c r="AJ179" s="70">
        <v>0</v>
      </c>
      <c r="AK179" s="70">
        <v>0</v>
      </c>
      <c r="AL179" s="73" t="s">
        <v>1971</v>
      </c>
      <c r="AM179" s="73" t="s">
        <v>1972</v>
      </c>
      <c r="AN179" s="76">
        <v>53476000</v>
      </c>
      <c r="AO179" s="73" t="s">
        <v>3952</v>
      </c>
      <c r="AP179" s="73" t="s">
        <v>3953</v>
      </c>
      <c r="AQ179" s="73" t="s">
        <v>3954</v>
      </c>
      <c r="AR179" s="70" t="s">
        <v>356</v>
      </c>
      <c r="AS179" s="70" t="s">
        <v>3842</v>
      </c>
      <c r="AT179" s="70" t="s">
        <v>21</v>
      </c>
      <c r="AU179" s="70" t="s">
        <v>247</v>
      </c>
      <c r="AV179" s="70" t="s">
        <v>3843</v>
      </c>
      <c r="AW179" s="70" t="s">
        <v>3844</v>
      </c>
      <c r="AX179" s="70" t="s">
        <v>3844</v>
      </c>
      <c r="AY179" s="70" t="s">
        <v>3835</v>
      </c>
      <c r="AZ179" s="70" t="s">
        <v>3835</v>
      </c>
      <c r="BA179" s="73" t="s">
        <v>3835</v>
      </c>
      <c r="BB179" s="73" t="s">
        <v>3835</v>
      </c>
      <c r="BC179" s="73" t="s">
        <v>3844</v>
      </c>
      <c r="BD179" s="73" t="s">
        <v>3835</v>
      </c>
      <c r="BE179" s="73" t="s">
        <v>3844</v>
      </c>
      <c r="BF179" s="73" t="s">
        <v>3835</v>
      </c>
      <c r="BG179" s="73" t="s">
        <v>3835</v>
      </c>
      <c r="BH179" s="73" t="s">
        <v>3939</v>
      </c>
      <c r="BI179" s="73" t="s">
        <v>4116</v>
      </c>
      <c r="BJ179" s="74">
        <v>34566</v>
      </c>
      <c r="BK179" s="73" t="s">
        <v>3835</v>
      </c>
      <c r="BL179" s="73" t="s">
        <v>3846</v>
      </c>
      <c r="BM179" s="70" t="s">
        <v>3844</v>
      </c>
      <c r="BN179" s="70" t="s">
        <v>3844</v>
      </c>
      <c r="BO179" s="70" t="s">
        <v>3844</v>
      </c>
      <c r="BP179" s="70" t="s">
        <v>3847</v>
      </c>
      <c r="BQ179" s="70" t="s">
        <v>3844</v>
      </c>
      <c r="BR179" s="70" t="s">
        <v>3844</v>
      </c>
    </row>
    <row r="180" spans="1:70" ht="21">
      <c r="A180" s="69" t="s">
        <v>3833</v>
      </c>
      <c r="B180" s="70" t="s">
        <v>3834</v>
      </c>
      <c r="C180" s="70">
        <v>9933</v>
      </c>
      <c r="D180" s="70">
        <v>9393</v>
      </c>
      <c r="E180" s="70">
        <v>9645</v>
      </c>
      <c r="F180" s="70" t="s">
        <v>3836</v>
      </c>
      <c r="G180" s="70" t="s">
        <v>3951</v>
      </c>
      <c r="H180" s="71">
        <v>45840</v>
      </c>
      <c r="I180" s="71">
        <v>45831</v>
      </c>
      <c r="J180" s="71">
        <v>45841</v>
      </c>
      <c r="K180" s="71">
        <v>45841</v>
      </c>
      <c r="L180" s="70" t="s">
        <v>3869</v>
      </c>
      <c r="M180" s="71">
        <v>45841</v>
      </c>
      <c r="N180" s="71">
        <v>45851</v>
      </c>
      <c r="O180" s="75">
        <v>45853.465069444443</v>
      </c>
      <c r="P180" s="71">
        <v>45861</v>
      </c>
      <c r="Q180" s="70" t="s">
        <v>3835</v>
      </c>
      <c r="R180" s="70" t="s">
        <v>3835</v>
      </c>
      <c r="S180" s="71">
        <v>45842</v>
      </c>
      <c r="T180" s="70" t="s">
        <v>3838</v>
      </c>
      <c r="U180" s="70" t="s">
        <v>3839</v>
      </c>
      <c r="V180" s="70">
        <v>2025</v>
      </c>
      <c r="W180" s="70" t="s">
        <v>3840</v>
      </c>
      <c r="X180" s="70">
        <v>1</v>
      </c>
      <c r="Y180" s="70" t="s">
        <v>27</v>
      </c>
      <c r="Z180" s="70" t="s">
        <v>83</v>
      </c>
      <c r="AA180" s="70" t="s">
        <v>3835</v>
      </c>
      <c r="AB180" s="70" t="s">
        <v>86</v>
      </c>
      <c r="AC180" s="70" t="s">
        <v>3835</v>
      </c>
      <c r="AD180" s="70" t="s">
        <v>3992</v>
      </c>
      <c r="AE180" s="70">
        <v>52034</v>
      </c>
      <c r="AF180" s="70" t="s">
        <v>93</v>
      </c>
      <c r="AG180" s="70" t="s">
        <v>96</v>
      </c>
      <c r="AH180" s="70" t="s">
        <v>98</v>
      </c>
      <c r="AI180" s="70">
        <v>246</v>
      </c>
      <c r="AJ180" s="70">
        <v>0</v>
      </c>
      <c r="AK180" s="70">
        <v>0</v>
      </c>
      <c r="AL180" s="73" t="s">
        <v>2028</v>
      </c>
      <c r="AM180" s="73" t="s">
        <v>2029</v>
      </c>
      <c r="AN180" s="76">
        <v>54762000</v>
      </c>
      <c r="AO180" s="73" t="s">
        <v>3952</v>
      </c>
      <c r="AP180" s="73" t="s">
        <v>3953</v>
      </c>
      <c r="AQ180" s="73" t="s">
        <v>3954</v>
      </c>
      <c r="AR180" s="70" t="s">
        <v>353</v>
      </c>
      <c r="AS180" s="70" t="s">
        <v>3842</v>
      </c>
      <c r="AT180" s="70" t="s">
        <v>3835</v>
      </c>
      <c r="AU180" s="70" t="s">
        <v>247</v>
      </c>
      <c r="AV180" s="70" t="s">
        <v>3843</v>
      </c>
      <c r="AW180" s="70" t="s">
        <v>3844</v>
      </c>
      <c r="AX180" s="70" t="s">
        <v>3844</v>
      </c>
      <c r="AY180" s="70" t="s">
        <v>3835</v>
      </c>
      <c r="AZ180" s="70" t="s">
        <v>3835</v>
      </c>
      <c r="BA180" s="73" t="s">
        <v>3835</v>
      </c>
      <c r="BB180" s="73" t="s">
        <v>3835</v>
      </c>
      <c r="BC180" s="73" t="s">
        <v>3844</v>
      </c>
      <c r="BD180" s="73" t="s">
        <v>3835</v>
      </c>
      <c r="BE180" s="73" t="s">
        <v>3844</v>
      </c>
      <c r="BF180" s="73" t="s">
        <v>3835</v>
      </c>
      <c r="BG180" s="73" t="s">
        <v>3835</v>
      </c>
      <c r="BH180" s="73" t="s">
        <v>3849</v>
      </c>
      <c r="BI180" s="73" t="s">
        <v>4117</v>
      </c>
      <c r="BJ180" s="73" t="s">
        <v>4118</v>
      </c>
      <c r="BK180" s="73" t="s">
        <v>4119</v>
      </c>
      <c r="BL180" s="73" t="s">
        <v>3846</v>
      </c>
      <c r="BM180" s="70" t="s">
        <v>3844</v>
      </c>
      <c r="BN180" s="70" t="s">
        <v>3844</v>
      </c>
      <c r="BO180" s="70" t="s">
        <v>3844</v>
      </c>
      <c r="BP180" s="70" t="s">
        <v>3847</v>
      </c>
      <c r="BQ180" s="70" t="s">
        <v>3844</v>
      </c>
      <c r="BR180" s="70" t="s">
        <v>3844</v>
      </c>
    </row>
    <row r="181" spans="1:70" ht="31.5">
      <c r="A181" s="69" t="s">
        <v>3833</v>
      </c>
      <c r="B181" s="70" t="s">
        <v>3834</v>
      </c>
      <c r="C181" s="70">
        <v>9929</v>
      </c>
      <c r="D181" s="70">
        <v>9394</v>
      </c>
      <c r="E181" s="70">
        <v>9641</v>
      </c>
      <c r="F181" s="70" t="s">
        <v>3836</v>
      </c>
      <c r="G181" s="70" t="s">
        <v>3951</v>
      </c>
      <c r="H181" s="71">
        <v>45840</v>
      </c>
      <c r="I181" s="71">
        <v>45821</v>
      </c>
      <c r="J181" s="71">
        <v>45841</v>
      </c>
      <c r="K181" s="71">
        <v>45841</v>
      </c>
      <c r="L181" s="70" t="s">
        <v>3869</v>
      </c>
      <c r="M181" s="71">
        <v>45841</v>
      </c>
      <c r="N181" s="71">
        <v>45851</v>
      </c>
      <c r="O181" s="75">
        <v>45852.679606481484</v>
      </c>
      <c r="P181" s="71">
        <v>45861</v>
      </c>
      <c r="Q181" s="70" t="s">
        <v>3835</v>
      </c>
      <c r="R181" s="70" t="s">
        <v>3835</v>
      </c>
      <c r="S181" s="71">
        <v>45842</v>
      </c>
      <c r="T181" s="70" t="s">
        <v>3838</v>
      </c>
      <c r="U181" s="70" t="s">
        <v>3839</v>
      </c>
      <c r="V181" s="70">
        <v>2025</v>
      </c>
      <c r="W181" s="70" t="s">
        <v>3840</v>
      </c>
      <c r="X181" s="70">
        <v>1</v>
      </c>
      <c r="Y181" s="70" t="s">
        <v>27</v>
      </c>
      <c r="Z181" s="70" t="s">
        <v>83</v>
      </c>
      <c r="AA181" s="70" t="s">
        <v>3835</v>
      </c>
      <c r="AB181" s="70" t="s">
        <v>86</v>
      </c>
      <c r="AC181" s="70" t="s">
        <v>3835</v>
      </c>
      <c r="AD181" s="70" t="s">
        <v>3992</v>
      </c>
      <c r="AE181" s="70">
        <v>52034</v>
      </c>
      <c r="AF181" s="70" t="s">
        <v>93</v>
      </c>
      <c r="AG181" s="70" t="s">
        <v>96</v>
      </c>
      <c r="AH181" s="70" t="s">
        <v>98</v>
      </c>
      <c r="AI181" s="70">
        <v>246</v>
      </c>
      <c r="AJ181" s="70">
        <v>0</v>
      </c>
      <c r="AK181" s="70">
        <v>0</v>
      </c>
      <c r="AL181" s="73" t="s">
        <v>1964</v>
      </c>
      <c r="AM181" s="73" t="s">
        <v>1965</v>
      </c>
      <c r="AN181" s="76">
        <v>52190000</v>
      </c>
      <c r="AO181" s="73" t="s">
        <v>3952</v>
      </c>
      <c r="AP181" s="73" t="s">
        <v>3953</v>
      </c>
      <c r="AQ181" s="73" t="s">
        <v>3954</v>
      </c>
      <c r="AR181" s="70" t="s">
        <v>412</v>
      </c>
      <c r="AS181" s="70" t="s">
        <v>3842</v>
      </c>
      <c r="AT181" s="70" t="s">
        <v>21</v>
      </c>
      <c r="AU181" s="70" t="s">
        <v>247</v>
      </c>
      <c r="AV181" s="70" t="s">
        <v>3843</v>
      </c>
      <c r="AW181" s="70" t="s">
        <v>3844</v>
      </c>
      <c r="AX181" s="70" t="s">
        <v>3844</v>
      </c>
      <c r="AY181" s="70" t="s">
        <v>3835</v>
      </c>
      <c r="AZ181" s="70" t="s">
        <v>3835</v>
      </c>
      <c r="BA181" s="73" t="s">
        <v>3835</v>
      </c>
      <c r="BB181" s="73" t="s">
        <v>3835</v>
      </c>
      <c r="BC181" s="73" t="s">
        <v>3844</v>
      </c>
      <c r="BD181" s="73" t="s">
        <v>3835</v>
      </c>
      <c r="BE181" s="73" t="s">
        <v>3844</v>
      </c>
      <c r="BF181" s="73" t="s">
        <v>3835</v>
      </c>
      <c r="BG181" s="73" t="s">
        <v>3835</v>
      </c>
      <c r="BH181" s="73" t="s">
        <v>3845</v>
      </c>
      <c r="BI181" s="73" t="s">
        <v>4120</v>
      </c>
      <c r="BJ181" s="73" t="s">
        <v>4121</v>
      </c>
      <c r="BK181" s="73" t="s">
        <v>4122</v>
      </c>
      <c r="BL181" s="73" t="s">
        <v>3846</v>
      </c>
      <c r="BM181" s="70" t="s">
        <v>3844</v>
      </c>
      <c r="BN181" s="70" t="s">
        <v>3844</v>
      </c>
      <c r="BO181" s="70" t="s">
        <v>3844</v>
      </c>
      <c r="BP181" s="70" t="s">
        <v>3847</v>
      </c>
      <c r="BQ181" s="70" t="s">
        <v>3844</v>
      </c>
      <c r="BR181" s="70" t="s">
        <v>3844</v>
      </c>
    </row>
    <row r="182" spans="1:70" ht="21">
      <c r="A182" s="69" t="s">
        <v>3833</v>
      </c>
      <c r="B182" s="70" t="s">
        <v>3834</v>
      </c>
      <c r="C182" s="70">
        <v>9927</v>
      </c>
      <c r="D182" s="70">
        <v>9395</v>
      </c>
      <c r="E182" s="70">
        <v>9639</v>
      </c>
      <c r="F182" s="70" t="s">
        <v>3836</v>
      </c>
      <c r="G182" s="70" t="s">
        <v>3951</v>
      </c>
      <c r="H182" s="71">
        <v>45840</v>
      </c>
      <c r="I182" s="71">
        <v>45831</v>
      </c>
      <c r="J182" s="71">
        <v>45841</v>
      </c>
      <c r="K182" s="71">
        <v>45841</v>
      </c>
      <c r="L182" s="70" t="s">
        <v>3869</v>
      </c>
      <c r="M182" s="71">
        <v>45841</v>
      </c>
      <c r="N182" s="71">
        <v>45851</v>
      </c>
      <c r="O182" s="75">
        <v>45853.41511574074</v>
      </c>
      <c r="P182" s="71">
        <v>45861</v>
      </c>
      <c r="Q182" s="70" t="s">
        <v>3835</v>
      </c>
      <c r="R182" s="70" t="s">
        <v>3835</v>
      </c>
      <c r="S182" s="71">
        <v>45842</v>
      </c>
      <c r="T182" s="70" t="s">
        <v>3838</v>
      </c>
      <c r="U182" s="70" t="s">
        <v>3839</v>
      </c>
      <c r="V182" s="70">
        <v>2025</v>
      </c>
      <c r="W182" s="70" t="s">
        <v>3840</v>
      </c>
      <c r="X182" s="70">
        <v>1</v>
      </c>
      <c r="Y182" s="70" t="s">
        <v>27</v>
      </c>
      <c r="Z182" s="70" t="s">
        <v>83</v>
      </c>
      <c r="AA182" s="70" t="s">
        <v>3835</v>
      </c>
      <c r="AB182" s="70" t="s">
        <v>86</v>
      </c>
      <c r="AC182" s="70" t="s">
        <v>3835</v>
      </c>
      <c r="AD182" s="70" t="s">
        <v>3992</v>
      </c>
      <c r="AE182" s="70">
        <v>52034</v>
      </c>
      <c r="AF182" s="70" t="s">
        <v>93</v>
      </c>
      <c r="AG182" s="70" t="s">
        <v>96</v>
      </c>
      <c r="AH182" s="70" t="s">
        <v>98</v>
      </c>
      <c r="AI182" s="70">
        <v>246</v>
      </c>
      <c r="AJ182" s="70">
        <v>0</v>
      </c>
      <c r="AK182" s="70">
        <v>0</v>
      </c>
      <c r="AL182" s="73" t="s">
        <v>1901</v>
      </c>
      <c r="AM182" s="73" t="s">
        <v>1902</v>
      </c>
      <c r="AN182" s="76">
        <v>53476000</v>
      </c>
      <c r="AO182" s="73" t="s">
        <v>3952</v>
      </c>
      <c r="AP182" s="73" t="s">
        <v>3953</v>
      </c>
      <c r="AQ182" s="73" t="s">
        <v>3954</v>
      </c>
      <c r="AR182" s="70" t="s">
        <v>411</v>
      </c>
      <c r="AS182" s="70" t="s">
        <v>3842</v>
      </c>
      <c r="AT182" s="70" t="s">
        <v>21</v>
      </c>
      <c r="AU182" s="70" t="s">
        <v>247</v>
      </c>
      <c r="AV182" s="70" t="s">
        <v>3843</v>
      </c>
      <c r="AW182" s="70" t="s">
        <v>3844</v>
      </c>
      <c r="AX182" s="70" t="s">
        <v>3844</v>
      </c>
      <c r="AY182" s="70" t="s">
        <v>3835</v>
      </c>
      <c r="AZ182" s="70" t="s">
        <v>3835</v>
      </c>
      <c r="BA182" s="73" t="s">
        <v>3835</v>
      </c>
      <c r="BB182" s="73" t="s">
        <v>3835</v>
      </c>
      <c r="BC182" s="73" t="s">
        <v>3844</v>
      </c>
      <c r="BD182" s="73" t="s">
        <v>3835</v>
      </c>
      <c r="BE182" s="73" t="s">
        <v>3844</v>
      </c>
      <c r="BF182" s="73" t="s">
        <v>3835</v>
      </c>
      <c r="BG182" s="73" t="s">
        <v>3835</v>
      </c>
      <c r="BH182" s="73" t="s">
        <v>3853</v>
      </c>
      <c r="BI182" s="73" t="s">
        <v>4123</v>
      </c>
      <c r="BJ182" s="74">
        <v>33473</v>
      </c>
      <c r="BK182" s="73" t="s">
        <v>3835</v>
      </c>
      <c r="BL182" s="73" t="s">
        <v>3846</v>
      </c>
      <c r="BM182" s="70" t="s">
        <v>3844</v>
      </c>
      <c r="BN182" s="70" t="s">
        <v>3844</v>
      </c>
      <c r="BO182" s="70" t="s">
        <v>3844</v>
      </c>
      <c r="BP182" s="70" t="s">
        <v>3847</v>
      </c>
      <c r="BQ182" s="70" t="s">
        <v>3844</v>
      </c>
      <c r="BR182" s="70" t="s">
        <v>3844</v>
      </c>
    </row>
    <row r="183" spans="1:70" ht="21">
      <c r="A183" s="69" t="s">
        <v>3833</v>
      </c>
      <c r="B183" s="70" t="s">
        <v>3834</v>
      </c>
      <c r="C183" s="70">
        <v>9925</v>
      </c>
      <c r="D183" s="70">
        <v>9396</v>
      </c>
      <c r="E183" s="70">
        <v>9637</v>
      </c>
      <c r="F183" s="70" t="s">
        <v>3836</v>
      </c>
      <c r="G183" s="70" t="s">
        <v>3951</v>
      </c>
      <c r="H183" s="71">
        <v>45840</v>
      </c>
      <c r="I183" s="71">
        <v>45831</v>
      </c>
      <c r="J183" s="71">
        <v>45841</v>
      </c>
      <c r="K183" s="71">
        <v>45841</v>
      </c>
      <c r="L183" s="70" t="s">
        <v>3869</v>
      </c>
      <c r="M183" s="71">
        <v>45841</v>
      </c>
      <c r="N183" s="71">
        <v>45851</v>
      </c>
      <c r="O183" s="75">
        <v>45853.416574074072</v>
      </c>
      <c r="P183" s="71">
        <v>45861</v>
      </c>
      <c r="Q183" s="70" t="s">
        <v>3835</v>
      </c>
      <c r="R183" s="70" t="s">
        <v>3835</v>
      </c>
      <c r="S183" s="71">
        <v>45842</v>
      </c>
      <c r="T183" s="70" t="s">
        <v>3838</v>
      </c>
      <c r="U183" s="70" t="s">
        <v>3839</v>
      </c>
      <c r="V183" s="70">
        <v>2025</v>
      </c>
      <c r="W183" s="70" t="s">
        <v>3840</v>
      </c>
      <c r="X183" s="70">
        <v>1</v>
      </c>
      <c r="Y183" s="70" t="s">
        <v>27</v>
      </c>
      <c r="Z183" s="70" t="s">
        <v>83</v>
      </c>
      <c r="AA183" s="70" t="s">
        <v>3835</v>
      </c>
      <c r="AB183" s="70" t="s">
        <v>86</v>
      </c>
      <c r="AC183" s="70" t="s">
        <v>3835</v>
      </c>
      <c r="AD183" s="70" t="s">
        <v>3992</v>
      </c>
      <c r="AE183" s="70">
        <v>52034</v>
      </c>
      <c r="AF183" s="70" t="s">
        <v>93</v>
      </c>
      <c r="AG183" s="70" t="s">
        <v>96</v>
      </c>
      <c r="AH183" s="70" t="s">
        <v>98</v>
      </c>
      <c r="AI183" s="70">
        <v>246</v>
      </c>
      <c r="AJ183" s="70">
        <v>0</v>
      </c>
      <c r="AK183" s="70">
        <v>0</v>
      </c>
      <c r="AL183" s="73" t="s">
        <v>1911</v>
      </c>
      <c r="AM183" s="73" t="s">
        <v>1912</v>
      </c>
      <c r="AN183" s="76">
        <v>53476000</v>
      </c>
      <c r="AO183" s="73" t="s">
        <v>3952</v>
      </c>
      <c r="AP183" s="73" t="s">
        <v>3953</v>
      </c>
      <c r="AQ183" s="73" t="s">
        <v>3954</v>
      </c>
      <c r="AR183" s="70" t="s">
        <v>410</v>
      </c>
      <c r="AS183" s="70" t="s">
        <v>3842</v>
      </c>
      <c r="AT183" s="70" t="s">
        <v>21</v>
      </c>
      <c r="AU183" s="70" t="s">
        <v>247</v>
      </c>
      <c r="AV183" s="70" t="s">
        <v>3843</v>
      </c>
      <c r="AW183" s="70" t="s">
        <v>3844</v>
      </c>
      <c r="AX183" s="70" t="s">
        <v>3844</v>
      </c>
      <c r="AY183" s="70" t="s">
        <v>3835</v>
      </c>
      <c r="AZ183" s="70" t="s">
        <v>3835</v>
      </c>
      <c r="BA183" s="73" t="s">
        <v>3835</v>
      </c>
      <c r="BB183" s="73" t="s">
        <v>3835</v>
      </c>
      <c r="BC183" s="73" t="s">
        <v>3844</v>
      </c>
      <c r="BD183" s="73" t="s">
        <v>3835</v>
      </c>
      <c r="BE183" s="73" t="s">
        <v>3844</v>
      </c>
      <c r="BF183" s="73" t="s">
        <v>3835</v>
      </c>
      <c r="BG183" s="73" t="s">
        <v>3835</v>
      </c>
      <c r="BH183" s="73" t="s">
        <v>3853</v>
      </c>
      <c r="BI183" s="73" t="s">
        <v>4124</v>
      </c>
      <c r="BJ183" s="74">
        <v>35598</v>
      </c>
      <c r="BK183" s="73" t="s">
        <v>3835</v>
      </c>
      <c r="BL183" s="73" t="s">
        <v>3846</v>
      </c>
      <c r="BM183" s="70" t="s">
        <v>3844</v>
      </c>
      <c r="BN183" s="70" t="s">
        <v>3844</v>
      </c>
      <c r="BO183" s="70" t="s">
        <v>3844</v>
      </c>
      <c r="BP183" s="70" t="s">
        <v>3847</v>
      </c>
      <c r="BQ183" s="70" t="s">
        <v>3844</v>
      </c>
      <c r="BR183" s="70" t="s">
        <v>3844</v>
      </c>
    </row>
    <row r="184" spans="1:70" ht="21">
      <c r="A184" s="69" t="s">
        <v>3833</v>
      </c>
      <c r="B184" s="70" t="s">
        <v>3834</v>
      </c>
      <c r="C184" s="70">
        <v>9922</v>
      </c>
      <c r="D184" s="70">
        <v>9397</v>
      </c>
      <c r="E184" s="70">
        <v>9636</v>
      </c>
      <c r="F184" s="70" t="s">
        <v>3836</v>
      </c>
      <c r="G184" s="70" t="s">
        <v>3951</v>
      </c>
      <c r="H184" s="71">
        <v>45840</v>
      </c>
      <c r="I184" s="71">
        <v>45821</v>
      </c>
      <c r="J184" s="71">
        <v>45841</v>
      </c>
      <c r="K184" s="71">
        <v>45841</v>
      </c>
      <c r="L184" s="70" t="s">
        <v>3869</v>
      </c>
      <c r="M184" s="71">
        <v>45841</v>
      </c>
      <c r="N184" s="71">
        <v>45851</v>
      </c>
      <c r="O184" s="75">
        <v>45853.480798611112</v>
      </c>
      <c r="P184" s="71">
        <v>45861</v>
      </c>
      <c r="Q184" s="70" t="s">
        <v>3835</v>
      </c>
      <c r="R184" s="70" t="s">
        <v>3835</v>
      </c>
      <c r="S184" s="71">
        <v>45842</v>
      </c>
      <c r="T184" s="70" t="s">
        <v>3838</v>
      </c>
      <c r="U184" s="70" t="s">
        <v>3839</v>
      </c>
      <c r="V184" s="70">
        <v>2025</v>
      </c>
      <c r="W184" s="70" t="s">
        <v>3840</v>
      </c>
      <c r="X184" s="70">
        <v>1</v>
      </c>
      <c r="Y184" s="70" t="s">
        <v>27</v>
      </c>
      <c r="Z184" s="70" t="s">
        <v>83</v>
      </c>
      <c r="AA184" s="70" t="s">
        <v>3835</v>
      </c>
      <c r="AB184" s="70" t="s">
        <v>86</v>
      </c>
      <c r="AC184" s="70" t="s">
        <v>3835</v>
      </c>
      <c r="AD184" s="70" t="s">
        <v>3992</v>
      </c>
      <c r="AE184" s="70">
        <v>52034</v>
      </c>
      <c r="AF184" s="70" t="s">
        <v>93</v>
      </c>
      <c r="AG184" s="70" t="s">
        <v>96</v>
      </c>
      <c r="AH184" s="70" t="s">
        <v>98</v>
      </c>
      <c r="AI184" s="70">
        <v>246</v>
      </c>
      <c r="AJ184" s="70">
        <v>0</v>
      </c>
      <c r="AK184" s="70">
        <v>0</v>
      </c>
      <c r="AL184" s="73" t="s">
        <v>2071</v>
      </c>
      <c r="AM184" s="73" t="s">
        <v>2072</v>
      </c>
      <c r="AN184" s="76">
        <v>52190000</v>
      </c>
      <c r="AO184" s="73" t="s">
        <v>3952</v>
      </c>
      <c r="AP184" s="73" t="s">
        <v>3953</v>
      </c>
      <c r="AQ184" s="73" t="s">
        <v>3954</v>
      </c>
      <c r="AR184" s="70" t="s">
        <v>413</v>
      </c>
      <c r="AS184" s="70" t="s">
        <v>3842</v>
      </c>
      <c r="AT184" s="70" t="s">
        <v>21</v>
      </c>
      <c r="AU184" s="70" t="s">
        <v>560</v>
      </c>
      <c r="AV184" s="70" t="s">
        <v>3852</v>
      </c>
      <c r="AW184" s="70" t="s">
        <v>3844</v>
      </c>
      <c r="AX184" s="70" t="s">
        <v>3844</v>
      </c>
      <c r="AY184" s="70" t="s">
        <v>3835</v>
      </c>
      <c r="AZ184" s="70" t="s">
        <v>3835</v>
      </c>
      <c r="BA184" s="73" t="s">
        <v>3835</v>
      </c>
      <c r="BB184" s="73" t="s">
        <v>3835</v>
      </c>
      <c r="BC184" s="73" t="s">
        <v>3844</v>
      </c>
      <c r="BD184" s="73" t="s">
        <v>3835</v>
      </c>
      <c r="BE184" s="73" t="s">
        <v>3844</v>
      </c>
      <c r="BF184" s="73" t="s">
        <v>3835</v>
      </c>
      <c r="BG184" s="73" t="s">
        <v>3835</v>
      </c>
      <c r="BH184" s="73" t="s">
        <v>3845</v>
      </c>
      <c r="BI184" s="73" t="s">
        <v>4125</v>
      </c>
      <c r="BJ184" s="73" t="s">
        <v>4126</v>
      </c>
      <c r="BK184" s="73" t="s">
        <v>4127</v>
      </c>
      <c r="BL184" s="73" t="s">
        <v>3846</v>
      </c>
      <c r="BM184" s="70" t="s">
        <v>3844</v>
      </c>
      <c r="BN184" s="70" t="s">
        <v>3844</v>
      </c>
      <c r="BO184" s="70" t="s">
        <v>3844</v>
      </c>
      <c r="BP184" s="70" t="s">
        <v>3847</v>
      </c>
      <c r="BQ184" s="70" t="s">
        <v>3844</v>
      </c>
      <c r="BR184" s="70" t="s">
        <v>3844</v>
      </c>
    </row>
    <row r="185" spans="1:70" ht="21">
      <c r="A185" s="69" t="s">
        <v>3833</v>
      </c>
      <c r="B185" s="70" t="s">
        <v>3834</v>
      </c>
      <c r="C185" s="70">
        <v>9916</v>
      </c>
      <c r="D185" s="70">
        <v>9398</v>
      </c>
      <c r="E185" s="70">
        <v>9632</v>
      </c>
      <c r="F185" s="70" t="s">
        <v>3836</v>
      </c>
      <c r="G185" s="70" t="s">
        <v>3951</v>
      </c>
      <c r="H185" s="71">
        <v>45840</v>
      </c>
      <c r="I185" s="71">
        <v>45821</v>
      </c>
      <c r="J185" s="71">
        <v>45841</v>
      </c>
      <c r="K185" s="71">
        <v>45841</v>
      </c>
      <c r="L185" s="70" t="s">
        <v>3869</v>
      </c>
      <c r="M185" s="71">
        <v>45841</v>
      </c>
      <c r="N185" s="71">
        <v>45851</v>
      </c>
      <c r="O185" s="75">
        <v>45852.677488425928</v>
      </c>
      <c r="P185" s="71">
        <v>45861</v>
      </c>
      <c r="Q185" s="70" t="s">
        <v>3835</v>
      </c>
      <c r="R185" s="70" t="s">
        <v>3835</v>
      </c>
      <c r="S185" s="71">
        <v>45842</v>
      </c>
      <c r="T185" s="70" t="s">
        <v>3838</v>
      </c>
      <c r="U185" s="70" t="s">
        <v>3839</v>
      </c>
      <c r="V185" s="70">
        <v>2025</v>
      </c>
      <c r="W185" s="70" t="s">
        <v>3840</v>
      </c>
      <c r="X185" s="70">
        <v>1</v>
      </c>
      <c r="Y185" s="70" t="s">
        <v>27</v>
      </c>
      <c r="Z185" s="70" t="s">
        <v>83</v>
      </c>
      <c r="AA185" s="70" t="s">
        <v>3835</v>
      </c>
      <c r="AB185" s="70" t="s">
        <v>86</v>
      </c>
      <c r="AC185" s="70" t="s">
        <v>3835</v>
      </c>
      <c r="AD185" s="70" t="s">
        <v>3992</v>
      </c>
      <c r="AE185" s="70">
        <v>52034</v>
      </c>
      <c r="AF185" s="70" t="s">
        <v>93</v>
      </c>
      <c r="AG185" s="70" t="s">
        <v>96</v>
      </c>
      <c r="AH185" s="70" t="s">
        <v>98</v>
      </c>
      <c r="AI185" s="70">
        <v>246</v>
      </c>
      <c r="AJ185" s="70">
        <v>0</v>
      </c>
      <c r="AK185" s="70">
        <v>0</v>
      </c>
      <c r="AL185" s="73" t="s">
        <v>2069</v>
      </c>
      <c r="AM185" s="73" t="s">
        <v>2070</v>
      </c>
      <c r="AN185" s="76">
        <v>52190000</v>
      </c>
      <c r="AO185" s="73" t="s">
        <v>3952</v>
      </c>
      <c r="AP185" s="73" t="s">
        <v>3953</v>
      </c>
      <c r="AQ185" s="73" t="s">
        <v>3954</v>
      </c>
      <c r="AR185" s="70" t="s">
        <v>414</v>
      </c>
      <c r="AS185" s="70" t="s">
        <v>3842</v>
      </c>
      <c r="AT185" s="70" t="s">
        <v>21</v>
      </c>
      <c r="AU185" s="70" t="s">
        <v>560</v>
      </c>
      <c r="AV185" s="70" t="s">
        <v>3852</v>
      </c>
      <c r="AW185" s="70" t="s">
        <v>3844</v>
      </c>
      <c r="AX185" s="70" t="s">
        <v>3844</v>
      </c>
      <c r="AY185" s="70" t="s">
        <v>3835</v>
      </c>
      <c r="AZ185" s="70" t="s">
        <v>3835</v>
      </c>
      <c r="BA185" s="73" t="s">
        <v>3835</v>
      </c>
      <c r="BB185" s="73" t="s">
        <v>3835</v>
      </c>
      <c r="BC185" s="73" t="s">
        <v>3844</v>
      </c>
      <c r="BD185" s="73" t="s">
        <v>3835</v>
      </c>
      <c r="BE185" s="73" t="s">
        <v>3844</v>
      </c>
      <c r="BF185" s="73" t="s">
        <v>3835</v>
      </c>
      <c r="BG185" s="73" t="s">
        <v>3835</v>
      </c>
      <c r="BH185" s="73" t="s">
        <v>3853</v>
      </c>
      <c r="BI185" s="73" t="s">
        <v>4128</v>
      </c>
      <c r="BJ185" s="74">
        <v>33692</v>
      </c>
      <c r="BK185" s="73" t="s">
        <v>3835</v>
      </c>
      <c r="BL185" s="73" t="s">
        <v>3846</v>
      </c>
      <c r="BM185" s="70" t="s">
        <v>3844</v>
      </c>
      <c r="BN185" s="70" t="s">
        <v>3844</v>
      </c>
      <c r="BO185" s="70" t="s">
        <v>3844</v>
      </c>
      <c r="BP185" s="70" t="s">
        <v>3847</v>
      </c>
      <c r="BQ185" s="70" t="s">
        <v>3844</v>
      </c>
      <c r="BR185" s="70" t="s">
        <v>3844</v>
      </c>
    </row>
    <row r="186" spans="1:70" ht="21">
      <c r="A186" s="69" t="s">
        <v>3833</v>
      </c>
      <c r="B186" s="70" t="s">
        <v>3834</v>
      </c>
      <c r="C186" s="70">
        <v>9915</v>
      </c>
      <c r="D186" s="70">
        <v>9399</v>
      </c>
      <c r="E186" s="70">
        <v>9631</v>
      </c>
      <c r="F186" s="70" t="s">
        <v>3836</v>
      </c>
      <c r="G186" s="70" t="s">
        <v>3951</v>
      </c>
      <c r="H186" s="71">
        <v>45840</v>
      </c>
      <c r="I186" s="71">
        <v>45821</v>
      </c>
      <c r="J186" s="71">
        <v>45841</v>
      </c>
      <c r="K186" s="71">
        <v>45841</v>
      </c>
      <c r="L186" s="70" t="s">
        <v>3869</v>
      </c>
      <c r="M186" s="71">
        <v>45841</v>
      </c>
      <c r="N186" s="71">
        <v>45851</v>
      </c>
      <c r="O186" s="75">
        <v>45852.675520833334</v>
      </c>
      <c r="P186" s="71">
        <v>45861</v>
      </c>
      <c r="Q186" s="70" t="s">
        <v>3835</v>
      </c>
      <c r="R186" s="70" t="s">
        <v>3835</v>
      </c>
      <c r="S186" s="71">
        <v>45842</v>
      </c>
      <c r="T186" s="70" t="s">
        <v>3838</v>
      </c>
      <c r="U186" s="70" t="s">
        <v>3839</v>
      </c>
      <c r="V186" s="70">
        <v>2025</v>
      </c>
      <c r="W186" s="70" t="s">
        <v>3840</v>
      </c>
      <c r="X186" s="70">
        <v>1</v>
      </c>
      <c r="Y186" s="70" t="s">
        <v>27</v>
      </c>
      <c r="Z186" s="70" t="s">
        <v>83</v>
      </c>
      <c r="AA186" s="70" t="s">
        <v>3835</v>
      </c>
      <c r="AB186" s="70" t="s">
        <v>86</v>
      </c>
      <c r="AC186" s="70" t="s">
        <v>3835</v>
      </c>
      <c r="AD186" s="70" t="s">
        <v>3992</v>
      </c>
      <c r="AE186" s="70">
        <v>52034</v>
      </c>
      <c r="AF186" s="70" t="s">
        <v>93</v>
      </c>
      <c r="AG186" s="70" t="s">
        <v>96</v>
      </c>
      <c r="AH186" s="70" t="s">
        <v>98</v>
      </c>
      <c r="AI186" s="70">
        <v>246</v>
      </c>
      <c r="AJ186" s="70">
        <v>0</v>
      </c>
      <c r="AK186" s="70">
        <v>0</v>
      </c>
      <c r="AL186" s="73" t="s">
        <v>2048</v>
      </c>
      <c r="AM186" s="73" t="s">
        <v>2049</v>
      </c>
      <c r="AN186" s="76">
        <v>54762000</v>
      </c>
      <c r="AO186" s="73" t="s">
        <v>3952</v>
      </c>
      <c r="AP186" s="73" t="s">
        <v>3953</v>
      </c>
      <c r="AQ186" s="73" t="s">
        <v>3954</v>
      </c>
      <c r="AR186" s="70" t="s">
        <v>352</v>
      </c>
      <c r="AS186" s="70" t="s">
        <v>3842</v>
      </c>
      <c r="AT186" s="70" t="s">
        <v>21</v>
      </c>
      <c r="AU186" s="70" t="s">
        <v>247</v>
      </c>
      <c r="AV186" s="70" t="s">
        <v>3843</v>
      </c>
      <c r="AW186" s="70" t="s">
        <v>3844</v>
      </c>
      <c r="AX186" s="70" t="s">
        <v>3844</v>
      </c>
      <c r="AY186" s="70" t="s">
        <v>3835</v>
      </c>
      <c r="AZ186" s="70" t="s">
        <v>3835</v>
      </c>
      <c r="BA186" s="73" t="s">
        <v>3835</v>
      </c>
      <c r="BB186" s="73" t="s">
        <v>3835</v>
      </c>
      <c r="BC186" s="73" t="s">
        <v>3844</v>
      </c>
      <c r="BD186" s="73" t="s">
        <v>3835</v>
      </c>
      <c r="BE186" s="73" t="s">
        <v>3844</v>
      </c>
      <c r="BF186" s="73" t="s">
        <v>3835</v>
      </c>
      <c r="BG186" s="73" t="s">
        <v>3835</v>
      </c>
      <c r="BH186" s="73" t="s">
        <v>3941</v>
      </c>
      <c r="BI186" s="73" t="s">
        <v>4129</v>
      </c>
      <c r="BJ186" s="74">
        <v>34601</v>
      </c>
      <c r="BK186" s="73" t="s">
        <v>3835</v>
      </c>
      <c r="BL186" s="73" t="s">
        <v>3846</v>
      </c>
      <c r="BM186" s="70" t="s">
        <v>3844</v>
      </c>
      <c r="BN186" s="70" t="s">
        <v>3844</v>
      </c>
      <c r="BO186" s="70" t="s">
        <v>3844</v>
      </c>
      <c r="BP186" s="70" t="s">
        <v>3847</v>
      </c>
      <c r="BQ186" s="70" t="s">
        <v>3844</v>
      </c>
      <c r="BR186" s="70" t="s">
        <v>3844</v>
      </c>
    </row>
    <row r="187" spans="1:70" ht="21">
      <c r="A187" s="69" t="s">
        <v>3833</v>
      </c>
      <c r="B187" s="70" t="s">
        <v>3834</v>
      </c>
      <c r="C187" s="70">
        <v>9914</v>
      </c>
      <c r="D187" s="70">
        <v>9400</v>
      </c>
      <c r="E187" s="70">
        <v>9630</v>
      </c>
      <c r="F187" s="70" t="s">
        <v>3836</v>
      </c>
      <c r="G187" s="70" t="s">
        <v>3951</v>
      </c>
      <c r="H187" s="71">
        <v>45840</v>
      </c>
      <c r="I187" s="71">
        <v>45831</v>
      </c>
      <c r="J187" s="71">
        <v>45841</v>
      </c>
      <c r="K187" s="71">
        <v>45841</v>
      </c>
      <c r="L187" s="70" t="s">
        <v>3869</v>
      </c>
      <c r="M187" s="71">
        <v>45841</v>
      </c>
      <c r="N187" s="71">
        <v>45851</v>
      </c>
      <c r="O187" s="75">
        <v>45853.397083333337</v>
      </c>
      <c r="P187" s="71">
        <v>45861</v>
      </c>
      <c r="Q187" s="70" t="s">
        <v>3835</v>
      </c>
      <c r="R187" s="70" t="s">
        <v>3835</v>
      </c>
      <c r="S187" s="71">
        <v>45842</v>
      </c>
      <c r="T187" s="70" t="s">
        <v>3838</v>
      </c>
      <c r="U187" s="70" t="s">
        <v>3839</v>
      </c>
      <c r="V187" s="70">
        <v>2025</v>
      </c>
      <c r="W187" s="70" t="s">
        <v>3840</v>
      </c>
      <c r="X187" s="70">
        <v>1</v>
      </c>
      <c r="Y187" s="70" t="s">
        <v>27</v>
      </c>
      <c r="Z187" s="70" t="s">
        <v>83</v>
      </c>
      <c r="AA187" s="70" t="s">
        <v>3835</v>
      </c>
      <c r="AB187" s="70" t="s">
        <v>86</v>
      </c>
      <c r="AC187" s="70" t="s">
        <v>3835</v>
      </c>
      <c r="AD187" s="70" t="s">
        <v>3992</v>
      </c>
      <c r="AE187" s="70">
        <v>52034</v>
      </c>
      <c r="AF187" s="70" t="s">
        <v>93</v>
      </c>
      <c r="AG187" s="70" t="s">
        <v>96</v>
      </c>
      <c r="AH187" s="70" t="s">
        <v>98</v>
      </c>
      <c r="AI187" s="70">
        <v>246</v>
      </c>
      <c r="AJ187" s="70">
        <v>0</v>
      </c>
      <c r="AK187" s="70">
        <v>0</v>
      </c>
      <c r="AL187" s="73" t="s">
        <v>1872</v>
      </c>
      <c r="AM187" s="73" t="s">
        <v>1873</v>
      </c>
      <c r="AN187" s="76">
        <v>53476000</v>
      </c>
      <c r="AO187" s="73" t="s">
        <v>3952</v>
      </c>
      <c r="AP187" s="73" t="s">
        <v>3953</v>
      </c>
      <c r="AQ187" s="73" t="s">
        <v>3954</v>
      </c>
      <c r="AR187" s="70" t="s">
        <v>415</v>
      </c>
      <c r="AS187" s="70" t="s">
        <v>3842</v>
      </c>
      <c r="AT187" s="70" t="s">
        <v>21</v>
      </c>
      <c r="AU187" s="70" t="s">
        <v>560</v>
      </c>
      <c r="AV187" s="70" t="s">
        <v>3852</v>
      </c>
      <c r="AW187" s="70" t="s">
        <v>3844</v>
      </c>
      <c r="AX187" s="70" t="s">
        <v>3844</v>
      </c>
      <c r="AY187" s="70" t="s">
        <v>3835</v>
      </c>
      <c r="AZ187" s="70" t="s">
        <v>3835</v>
      </c>
      <c r="BA187" s="73" t="s">
        <v>3835</v>
      </c>
      <c r="BB187" s="73" t="s">
        <v>3835</v>
      </c>
      <c r="BC187" s="73" t="s">
        <v>3844</v>
      </c>
      <c r="BD187" s="73" t="s">
        <v>3835</v>
      </c>
      <c r="BE187" s="73" t="s">
        <v>3844</v>
      </c>
      <c r="BF187" s="73" t="s">
        <v>3835</v>
      </c>
      <c r="BG187" s="73" t="s">
        <v>3835</v>
      </c>
      <c r="BH187" s="73" t="s">
        <v>3853</v>
      </c>
      <c r="BI187" s="73" t="s">
        <v>4130</v>
      </c>
      <c r="BJ187" s="74">
        <v>29457</v>
      </c>
      <c r="BK187" s="73" t="s">
        <v>3835</v>
      </c>
      <c r="BL187" s="73" t="s">
        <v>3846</v>
      </c>
      <c r="BM187" s="70" t="s">
        <v>3844</v>
      </c>
      <c r="BN187" s="70" t="s">
        <v>3844</v>
      </c>
      <c r="BO187" s="70" t="s">
        <v>3844</v>
      </c>
      <c r="BP187" s="70" t="s">
        <v>3847</v>
      </c>
      <c r="BQ187" s="70" t="s">
        <v>3844</v>
      </c>
      <c r="BR187" s="70" t="s">
        <v>3844</v>
      </c>
    </row>
    <row r="188" spans="1:70" ht="21">
      <c r="A188" s="69" t="s">
        <v>3833</v>
      </c>
      <c r="B188" s="70" t="s">
        <v>3834</v>
      </c>
      <c r="C188" s="70">
        <v>9912</v>
      </c>
      <c r="D188" s="70">
        <v>9401</v>
      </c>
      <c r="E188" s="70">
        <v>9629</v>
      </c>
      <c r="F188" s="70" t="s">
        <v>3836</v>
      </c>
      <c r="G188" s="70" t="s">
        <v>3951</v>
      </c>
      <c r="H188" s="71">
        <v>45840</v>
      </c>
      <c r="I188" s="71">
        <v>45831</v>
      </c>
      <c r="J188" s="71">
        <v>45841</v>
      </c>
      <c r="K188" s="71">
        <v>45841</v>
      </c>
      <c r="L188" s="70" t="s">
        <v>3869</v>
      </c>
      <c r="M188" s="71">
        <v>45841</v>
      </c>
      <c r="N188" s="71">
        <v>45851</v>
      </c>
      <c r="O188" s="75">
        <v>45853.427141203705</v>
      </c>
      <c r="P188" s="71">
        <v>45861</v>
      </c>
      <c r="Q188" s="70" t="s">
        <v>3835</v>
      </c>
      <c r="R188" s="70" t="s">
        <v>3835</v>
      </c>
      <c r="S188" s="71">
        <v>45842</v>
      </c>
      <c r="T188" s="70" t="s">
        <v>3838</v>
      </c>
      <c r="U188" s="70" t="s">
        <v>3839</v>
      </c>
      <c r="V188" s="70">
        <v>2025</v>
      </c>
      <c r="W188" s="70" t="s">
        <v>3840</v>
      </c>
      <c r="X188" s="70">
        <v>1</v>
      </c>
      <c r="Y188" s="70" t="s">
        <v>27</v>
      </c>
      <c r="Z188" s="70" t="s">
        <v>83</v>
      </c>
      <c r="AA188" s="70" t="s">
        <v>3835</v>
      </c>
      <c r="AB188" s="70" t="s">
        <v>86</v>
      </c>
      <c r="AC188" s="70" t="s">
        <v>3835</v>
      </c>
      <c r="AD188" s="70" t="s">
        <v>3992</v>
      </c>
      <c r="AE188" s="70">
        <v>52034</v>
      </c>
      <c r="AF188" s="70" t="s">
        <v>93</v>
      </c>
      <c r="AG188" s="70" t="s">
        <v>96</v>
      </c>
      <c r="AH188" s="70" t="s">
        <v>98</v>
      </c>
      <c r="AI188" s="70">
        <v>246</v>
      </c>
      <c r="AJ188" s="70">
        <v>0</v>
      </c>
      <c r="AK188" s="70">
        <v>0</v>
      </c>
      <c r="AL188" s="73" t="s">
        <v>1941</v>
      </c>
      <c r="AM188" s="73" t="s">
        <v>1942</v>
      </c>
      <c r="AN188" s="76">
        <v>53476000</v>
      </c>
      <c r="AO188" s="73" t="s">
        <v>3952</v>
      </c>
      <c r="AP188" s="73" t="s">
        <v>3953</v>
      </c>
      <c r="AQ188" s="73" t="s">
        <v>3954</v>
      </c>
      <c r="AR188" s="70" t="s">
        <v>351</v>
      </c>
      <c r="AS188" s="70" t="s">
        <v>3842</v>
      </c>
      <c r="AT188" s="70" t="s">
        <v>21</v>
      </c>
      <c r="AU188" s="70" t="s">
        <v>247</v>
      </c>
      <c r="AV188" s="70" t="s">
        <v>3843</v>
      </c>
      <c r="AW188" s="70" t="s">
        <v>3844</v>
      </c>
      <c r="AX188" s="70" t="s">
        <v>3844</v>
      </c>
      <c r="AY188" s="70" t="s">
        <v>3835</v>
      </c>
      <c r="AZ188" s="70" t="s">
        <v>3835</v>
      </c>
      <c r="BA188" s="73" t="s">
        <v>3835</v>
      </c>
      <c r="BB188" s="73" t="s">
        <v>3835</v>
      </c>
      <c r="BC188" s="73" t="s">
        <v>3844</v>
      </c>
      <c r="BD188" s="73" t="s">
        <v>3835</v>
      </c>
      <c r="BE188" s="73" t="s">
        <v>3844</v>
      </c>
      <c r="BF188" s="73" t="s">
        <v>3835</v>
      </c>
      <c r="BG188" s="73" t="s">
        <v>3835</v>
      </c>
      <c r="BH188" s="73" t="s">
        <v>3941</v>
      </c>
      <c r="BI188" s="73" t="s">
        <v>4131</v>
      </c>
      <c r="BJ188" s="74">
        <v>32016</v>
      </c>
      <c r="BK188" s="73" t="s">
        <v>3835</v>
      </c>
      <c r="BL188" s="73" t="s">
        <v>3846</v>
      </c>
      <c r="BM188" s="70" t="s">
        <v>3844</v>
      </c>
      <c r="BN188" s="70" t="s">
        <v>3844</v>
      </c>
      <c r="BO188" s="70" t="s">
        <v>3844</v>
      </c>
      <c r="BP188" s="70" t="s">
        <v>3847</v>
      </c>
      <c r="BQ188" s="70" t="s">
        <v>3844</v>
      </c>
      <c r="BR188" s="70" t="s">
        <v>3844</v>
      </c>
    </row>
    <row r="189" spans="1:70" ht="21">
      <c r="A189" s="69" t="s">
        <v>3833</v>
      </c>
      <c r="B189" s="70" t="s">
        <v>3834</v>
      </c>
      <c r="C189" s="70">
        <v>9911</v>
      </c>
      <c r="D189" s="70">
        <v>9402</v>
      </c>
      <c r="E189" s="70">
        <v>9628</v>
      </c>
      <c r="F189" s="70" t="s">
        <v>3836</v>
      </c>
      <c r="G189" s="70" t="s">
        <v>3951</v>
      </c>
      <c r="H189" s="71">
        <v>45840</v>
      </c>
      <c r="I189" s="71">
        <v>45831</v>
      </c>
      <c r="J189" s="71">
        <v>45841</v>
      </c>
      <c r="K189" s="71">
        <v>45841</v>
      </c>
      <c r="L189" s="70" t="s">
        <v>3869</v>
      </c>
      <c r="M189" s="71">
        <v>45841</v>
      </c>
      <c r="N189" s="71">
        <v>45851</v>
      </c>
      <c r="O189" s="75">
        <v>45853.395520833335</v>
      </c>
      <c r="P189" s="71">
        <v>45861</v>
      </c>
      <c r="Q189" s="70" t="s">
        <v>3835</v>
      </c>
      <c r="R189" s="70" t="s">
        <v>3835</v>
      </c>
      <c r="S189" s="71">
        <v>45842</v>
      </c>
      <c r="T189" s="70" t="s">
        <v>3838</v>
      </c>
      <c r="U189" s="70" t="s">
        <v>3839</v>
      </c>
      <c r="V189" s="70">
        <v>2025</v>
      </c>
      <c r="W189" s="70" t="s">
        <v>3840</v>
      </c>
      <c r="X189" s="70">
        <v>1</v>
      </c>
      <c r="Y189" s="70" t="s">
        <v>27</v>
      </c>
      <c r="Z189" s="70" t="s">
        <v>83</v>
      </c>
      <c r="AA189" s="70" t="s">
        <v>3835</v>
      </c>
      <c r="AB189" s="70" t="s">
        <v>86</v>
      </c>
      <c r="AC189" s="70" t="s">
        <v>3835</v>
      </c>
      <c r="AD189" s="70" t="s">
        <v>3992</v>
      </c>
      <c r="AE189" s="70">
        <v>52034</v>
      </c>
      <c r="AF189" s="70" t="s">
        <v>93</v>
      </c>
      <c r="AG189" s="70" t="s">
        <v>96</v>
      </c>
      <c r="AH189" s="70" t="s">
        <v>98</v>
      </c>
      <c r="AI189" s="70">
        <v>246</v>
      </c>
      <c r="AJ189" s="70">
        <v>0</v>
      </c>
      <c r="AK189" s="70">
        <v>0</v>
      </c>
      <c r="AL189" s="73" t="s">
        <v>1870</v>
      </c>
      <c r="AM189" s="73" t="s">
        <v>1871</v>
      </c>
      <c r="AN189" s="76">
        <v>54762000</v>
      </c>
      <c r="AO189" s="73" t="s">
        <v>3952</v>
      </c>
      <c r="AP189" s="73" t="s">
        <v>3953</v>
      </c>
      <c r="AQ189" s="73" t="s">
        <v>3954</v>
      </c>
      <c r="AR189" s="70" t="s">
        <v>416</v>
      </c>
      <c r="AS189" s="70" t="s">
        <v>3842</v>
      </c>
      <c r="AT189" s="70" t="s">
        <v>21</v>
      </c>
      <c r="AU189" s="70" t="s">
        <v>560</v>
      </c>
      <c r="AV189" s="70" t="s">
        <v>3852</v>
      </c>
      <c r="AW189" s="70" t="s">
        <v>3844</v>
      </c>
      <c r="AX189" s="70" t="s">
        <v>3844</v>
      </c>
      <c r="AY189" s="70" t="s">
        <v>3835</v>
      </c>
      <c r="AZ189" s="70" t="s">
        <v>3835</v>
      </c>
      <c r="BA189" s="73" t="s">
        <v>3835</v>
      </c>
      <c r="BB189" s="73" t="s">
        <v>3835</v>
      </c>
      <c r="BC189" s="73" t="s">
        <v>3844</v>
      </c>
      <c r="BD189" s="73" t="s">
        <v>3835</v>
      </c>
      <c r="BE189" s="73" t="s">
        <v>3844</v>
      </c>
      <c r="BF189" s="73" t="s">
        <v>3835</v>
      </c>
      <c r="BG189" s="73" t="s">
        <v>3835</v>
      </c>
      <c r="BH189" s="73" t="s">
        <v>3853</v>
      </c>
      <c r="BI189" s="73" t="s">
        <v>4132</v>
      </c>
      <c r="BJ189" s="74">
        <v>31846</v>
      </c>
      <c r="BK189" s="73" t="s">
        <v>3835</v>
      </c>
      <c r="BL189" s="73" t="s">
        <v>3846</v>
      </c>
      <c r="BM189" s="70" t="s">
        <v>3844</v>
      </c>
      <c r="BN189" s="70" t="s">
        <v>3844</v>
      </c>
      <c r="BO189" s="70" t="s">
        <v>3844</v>
      </c>
      <c r="BP189" s="70" t="s">
        <v>3847</v>
      </c>
      <c r="BQ189" s="70" t="s">
        <v>3844</v>
      </c>
      <c r="BR189" s="70" t="s">
        <v>3844</v>
      </c>
    </row>
    <row r="190" spans="1:70" ht="21">
      <c r="A190" s="69" t="s">
        <v>3833</v>
      </c>
      <c r="B190" s="70" t="s">
        <v>3834</v>
      </c>
      <c r="C190" s="70">
        <v>9908</v>
      </c>
      <c r="D190" s="70">
        <v>9403</v>
      </c>
      <c r="E190" s="70">
        <v>9626</v>
      </c>
      <c r="F190" s="70" t="s">
        <v>3836</v>
      </c>
      <c r="G190" s="70" t="s">
        <v>3951</v>
      </c>
      <c r="H190" s="71">
        <v>45840</v>
      </c>
      <c r="I190" s="71">
        <v>45821</v>
      </c>
      <c r="J190" s="71">
        <v>45841</v>
      </c>
      <c r="K190" s="71">
        <v>45841</v>
      </c>
      <c r="L190" s="70" t="s">
        <v>3869</v>
      </c>
      <c r="M190" s="71">
        <v>45841</v>
      </c>
      <c r="N190" s="71">
        <v>45851</v>
      </c>
      <c r="O190" s="75">
        <v>45852.671354166669</v>
      </c>
      <c r="P190" s="71">
        <v>45861</v>
      </c>
      <c r="Q190" s="70" t="s">
        <v>3835</v>
      </c>
      <c r="R190" s="70" t="s">
        <v>3835</v>
      </c>
      <c r="S190" s="71">
        <v>45842</v>
      </c>
      <c r="T190" s="70" t="s">
        <v>3838</v>
      </c>
      <c r="U190" s="70" t="s">
        <v>3839</v>
      </c>
      <c r="V190" s="70">
        <v>2025</v>
      </c>
      <c r="W190" s="70" t="s">
        <v>3840</v>
      </c>
      <c r="X190" s="70">
        <v>1</v>
      </c>
      <c r="Y190" s="70" t="s">
        <v>27</v>
      </c>
      <c r="Z190" s="70" t="s">
        <v>83</v>
      </c>
      <c r="AA190" s="70" t="s">
        <v>3835</v>
      </c>
      <c r="AB190" s="70" t="s">
        <v>86</v>
      </c>
      <c r="AC190" s="70" t="s">
        <v>3835</v>
      </c>
      <c r="AD190" s="70" t="s">
        <v>3992</v>
      </c>
      <c r="AE190" s="70">
        <v>52034</v>
      </c>
      <c r="AF190" s="70" t="s">
        <v>93</v>
      </c>
      <c r="AG190" s="70" t="s">
        <v>96</v>
      </c>
      <c r="AH190" s="70" t="s">
        <v>98</v>
      </c>
      <c r="AI190" s="70">
        <v>246</v>
      </c>
      <c r="AJ190" s="70">
        <v>0</v>
      </c>
      <c r="AK190" s="70">
        <v>0</v>
      </c>
      <c r="AL190" s="73" t="s">
        <v>1986</v>
      </c>
      <c r="AM190" s="73" t="s">
        <v>1987</v>
      </c>
      <c r="AN190" s="76">
        <v>54762000</v>
      </c>
      <c r="AO190" s="73" t="s">
        <v>3952</v>
      </c>
      <c r="AP190" s="73" t="s">
        <v>3953</v>
      </c>
      <c r="AQ190" s="73" t="s">
        <v>3954</v>
      </c>
      <c r="AR190" s="70" t="s">
        <v>348</v>
      </c>
      <c r="AS190" s="70" t="s">
        <v>3842</v>
      </c>
      <c r="AT190" s="70" t="s">
        <v>21</v>
      </c>
      <c r="AU190" s="70" t="s">
        <v>247</v>
      </c>
      <c r="AV190" s="70" t="s">
        <v>3843</v>
      </c>
      <c r="AW190" s="70" t="s">
        <v>3844</v>
      </c>
      <c r="AX190" s="70" t="s">
        <v>3844</v>
      </c>
      <c r="AY190" s="70" t="s">
        <v>3835</v>
      </c>
      <c r="AZ190" s="70" t="s">
        <v>3835</v>
      </c>
      <c r="BA190" s="73" t="s">
        <v>3835</v>
      </c>
      <c r="BB190" s="73" t="s">
        <v>3835</v>
      </c>
      <c r="BC190" s="73" t="s">
        <v>3844</v>
      </c>
      <c r="BD190" s="73" t="s">
        <v>3835</v>
      </c>
      <c r="BE190" s="73" t="s">
        <v>3844</v>
      </c>
      <c r="BF190" s="73" t="s">
        <v>3835</v>
      </c>
      <c r="BG190" s="73" t="s">
        <v>3835</v>
      </c>
      <c r="BH190" s="73" t="s">
        <v>3941</v>
      </c>
      <c r="BI190" s="73" t="s">
        <v>4133</v>
      </c>
      <c r="BJ190" s="74">
        <v>31162</v>
      </c>
      <c r="BK190" s="73" t="s">
        <v>3835</v>
      </c>
      <c r="BL190" s="73" t="s">
        <v>3846</v>
      </c>
      <c r="BM190" s="70" t="s">
        <v>3844</v>
      </c>
      <c r="BN190" s="70" t="s">
        <v>3844</v>
      </c>
      <c r="BO190" s="70" t="s">
        <v>3844</v>
      </c>
      <c r="BP190" s="70" t="s">
        <v>3847</v>
      </c>
      <c r="BQ190" s="70" t="s">
        <v>3844</v>
      </c>
      <c r="BR190" s="70" t="s">
        <v>3844</v>
      </c>
    </row>
    <row r="191" spans="1:70" ht="126">
      <c r="A191" s="69" t="s">
        <v>3833</v>
      </c>
      <c r="B191" s="70" t="s">
        <v>3834</v>
      </c>
      <c r="C191" s="70">
        <v>9853</v>
      </c>
      <c r="D191" s="70">
        <v>9558</v>
      </c>
      <c r="E191" s="70">
        <v>9576</v>
      </c>
      <c r="F191" s="70" t="s">
        <v>3836</v>
      </c>
      <c r="G191" s="70" t="s">
        <v>3951</v>
      </c>
      <c r="H191" s="71">
        <v>45840</v>
      </c>
      <c r="I191" s="71">
        <v>45839</v>
      </c>
      <c r="J191" s="71">
        <v>45840</v>
      </c>
      <c r="K191" s="71">
        <v>45845</v>
      </c>
      <c r="L191" s="70" t="s">
        <v>3869</v>
      </c>
      <c r="M191" s="71">
        <v>45845</v>
      </c>
      <c r="N191" s="71">
        <v>45855</v>
      </c>
      <c r="O191" s="75">
        <v>45854.57707175926</v>
      </c>
      <c r="P191" s="71">
        <v>45865</v>
      </c>
      <c r="Q191" s="70" t="s">
        <v>3835</v>
      </c>
      <c r="R191" s="70" t="s">
        <v>3835</v>
      </c>
      <c r="S191" s="71">
        <v>45849</v>
      </c>
      <c r="T191" s="70" t="s">
        <v>3838</v>
      </c>
      <c r="U191" s="70" t="s">
        <v>3839</v>
      </c>
      <c r="V191" s="70">
        <v>2025</v>
      </c>
      <c r="W191" s="70" t="s">
        <v>3840</v>
      </c>
      <c r="X191" s="70">
        <v>6</v>
      </c>
      <c r="Y191" s="70" t="s">
        <v>163</v>
      </c>
      <c r="Z191" s="70" t="s">
        <v>167</v>
      </c>
      <c r="AA191" s="70" t="s">
        <v>3835</v>
      </c>
      <c r="AB191" s="70" t="s">
        <v>169</v>
      </c>
      <c r="AC191" s="70" t="s">
        <v>3835</v>
      </c>
      <c r="AD191" s="70" t="s">
        <v>3866</v>
      </c>
      <c r="AE191" s="70">
        <v>6159</v>
      </c>
      <c r="AF191" s="70" t="s">
        <v>175</v>
      </c>
      <c r="AG191" s="70" t="s">
        <v>175</v>
      </c>
      <c r="AH191" s="70" t="s">
        <v>177</v>
      </c>
      <c r="AI191" s="72">
        <v>1476</v>
      </c>
      <c r="AJ191" s="70">
        <v>0</v>
      </c>
      <c r="AK191" s="70">
        <v>0</v>
      </c>
      <c r="AL191" s="73" t="s">
        <v>4134</v>
      </c>
      <c r="AM191" s="73" t="s">
        <v>4135</v>
      </c>
      <c r="AN191" s="73" t="s">
        <v>4136</v>
      </c>
      <c r="AO191" s="73" t="s">
        <v>3952</v>
      </c>
      <c r="AP191" s="73" t="s">
        <v>3953</v>
      </c>
      <c r="AQ191" s="73" t="s">
        <v>3954</v>
      </c>
      <c r="AR191" s="70" t="s">
        <v>347</v>
      </c>
      <c r="AS191" s="70" t="s">
        <v>3842</v>
      </c>
      <c r="AT191" s="70" t="s">
        <v>16</v>
      </c>
      <c r="AU191" s="70" t="s">
        <v>247</v>
      </c>
      <c r="AV191" s="70" t="s">
        <v>3843</v>
      </c>
      <c r="AW191" s="70" t="s">
        <v>3844</v>
      </c>
      <c r="AX191" s="70" t="s">
        <v>3844</v>
      </c>
      <c r="AY191" s="70" t="s">
        <v>3835</v>
      </c>
      <c r="AZ191" s="70" t="s">
        <v>3835</v>
      </c>
      <c r="BA191" s="73" t="s">
        <v>3835</v>
      </c>
      <c r="BB191" s="73" t="s">
        <v>3835</v>
      </c>
      <c r="BC191" s="73" t="s">
        <v>3844</v>
      </c>
      <c r="BD191" s="73" t="s">
        <v>3835</v>
      </c>
      <c r="BE191" s="73" t="s">
        <v>3844</v>
      </c>
      <c r="BF191" s="73" t="s">
        <v>3835</v>
      </c>
      <c r="BG191" s="73" t="s">
        <v>3835</v>
      </c>
      <c r="BH191" s="73" t="s">
        <v>3845</v>
      </c>
      <c r="BI191" s="73" t="s">
        <v>3835</v>
      </c>
      <c r="BJ191" s="73" t="s">
        <v>3835</v>
      </c>
      <c r="BK191" s="73" t="s">
        <v>3835</v>
      </c>
      <c r="BL191" s="73" t="s">
        <v>3846</v>
      </c>
      <c r="BM191" s="70" t="s">
        <v>3844</v>
      </c>
      <c r="BN191" s="70" t="s">
        <v>3844</v>
      </c>
      <c r="BO191" s="70" t="s">
        <v>3844</v>
      </c>
      <c r="BP191" s="70" t="s">
        <v>3844</v>
      </c>
      <c r="BQ191" s="70" t="s">
        <v>3844</v>
      </c>
      <c r="BR191" s="70" t="s">
        <v>3844</v>
      </c>
    </row>
    <row r="192" spans="1:70" ht="168">
      <c r="A192" s="69" t="s">
        <v>3833</v>
      </c>
      <c r="B192" s="70" t="s">
        <v>3834</v>
      </c>
      <c r="C192" s="70">
        <v>9851</v>
      </c>
      <c r="D192" s="70">
        <v>9519</v>
      </c>
      <c r="E192" s="70">
        <v>9574</v>
      </c>
      <c r="F192" s="70" t="s">
        <v>3836</v>
      </c>
      <c r="G192" s="70" t="s">
        <v>3951</v>
      </c>
      <c r="H192" s="71">
        <v>45840</v>
      </c>
      <c r="I192" s="71">
        <v>45839</v>
      </c>
      <c r="J192" s="71">
        <v>45840</v>
      </c>
      <c r="K192" s="71">
        <v>45845</v>
      </c>
      <c r="L192" s="70" t="s">
        <v>3869</v>
      </c>
      <c r="M192" s="71">
        <v>45845</v>
      </c>
      <c r="N192" s="71">
        <v>45855</v>
      </c>
      <c r="O192" s="75">
        <v>45853.493321759262</v>
      </c>
      <c r="P192" s="71">
        <v>45865</v>
      </c>
      <c r="Q192" s="70" t="s">
        <v>3835</v>
      </c>
      <c r="R192" s="70" t="s">
        <v>3835</v>
      </c>
      <c r="S192" s="71">
        <v>45847</v>
      </c>
      <c r="T192" s="70" t="s">
        <v>3838</v>
      </c>
      <c r="U192" s="70" t="s">
        <v>3839</v>
      </c>
      <c r="V192" s="70">
        <v>2025</v>
      </c>
      <c r="W192" s="70" t="s">
        <v>3840</v>
      </c>
      <c r="X192" s="70">
        <v>8</v>
      </c>
      <c r="Y192" s="70" t="s">
        <v>163</v>
      </c>
      <c r="Z192" s="70" t="s">
        <v>167</v>
      </c>
      <c r="AA192" s="70" t="s">
        <v>3835</v>
      </c>
      <c r="AB192" s="70" t="s">
        <v>169</v>
      </c>
      <c r="AC192" s="70" t="s">
        <v>3835</v>
      </c>
      <c r="AD192" s="70" t="s">
        <v>3866</v>
      </c>
      <c r="AE192" s="70">
        <v>6159</v>
      </c>
      <c r="AF192" s="70" t="s">
        <v>175</v>
      </c>
      <c r="AG192" s="70" t="s">
        <v>175</v>
      </c>
      <c r="AH192" s="70" t="s">
        <v>177</v>
      </c>
      <c r="AI192" s="72">
        <v>1968</v>
      </c>
      <c r="AJ192" s="70">
        <v>0</v>
      </c>
      <c r="AK192" s="70">
        <v>0</v>
      </c>
      <c r="AL192" s="73" t="s">
        <v>4137</v>
      </c>
      <c r="AM192" s="73" t="s">
        <v>4138</v>
      </c>
      <c r="AN192" s="73" t="s">
        <v>4139</v>
      </c>
      <c r="AO192" s="73" t="s">
        <v>3952</v>
      </c>
      <c r="AP192" s="73" t="s">
        <v>3953</v>
      </c>
      <c r="AQ192" s="73" t="s">
        <v>3954</v>
      </c>
      <c r="AR192" s="70" t="s">
        <v>346</v>
      </c>
      <c r="AS192" s="70" t="s">
        <v>3842</v>
      </c>
      <c r="AT192" s="70" t="s">
        <v>16</v>
      </c>
      <c r="AU192" s="70" t="s">
        <v>247</v>
      </c>
      <c r="AV192" s="70" t="s">
        <v>3843</v>
      </c>
      <c r="AW192" s="70" t="s">
        <v>3844</v>
      </c>
      <c r="AX192" s="70" t="s">
        <v>3844</v>
      </c>
      <c r="AY192" s="70" t="s">
        <v>3835</v>
      </c>
      <c r="AZ192" s="70" t="s">
        <v>3835</v>
      </c>
      <c r="BA192" s="73" t="s">
        <v>3835</v>
      </c>
      <c r="BB192" s="73" t="s">
        <v>3835</v>
      </c>
      <c r="BC192" s="73" t="s">
        <v>3844</v>
      </c>
      <c r="BD192" s="73" t="s">
        <v>3835</v>
      </c>
      <c r="BE192" s="73" t="s">
        <v>3844</v>
      </c>
      <c r="BF192" s="73" t="s">
        <v>3835</v>
      </c>
      <c r="BG192" s="73" t="s">
        <v>3835</v>
      </c>
      <c r="BH192" s="73" t="s">
        <v>3845</v>
      </c>
      <c r="BI192" s="73" t="s">
        <v>3835</v>
      </c>
      <c r="BJ192" s="73" t="s">
        <v>3835</v>
      </c>
      <c r="BK192" s="73" t="s">
        <v>3835</v>
      </c>
      <c r="BL192" s="73" t="s">
        <v>3846</v>
      </c>
      <c r="BM192" s="70" t="s">
        <v>3844</v>
      </c>
      <c r="BN192" s="70" t="s">
        <v>3844</v>
      </c>
      <c r="BO192" s="70" t="s">
        <v>3844</v>
      </c>
      <c r="BP192" s="70" t="s">
        <v>3844</v>
      </c>
      <c r="BQ192" s="70" t="s">
        <v>3844</v>
      </c>
      <c r="BR192" s="70" t="s">
        <v>3844</v>
      </c>
    </row>
    <row r="193" spans="1:70" ht="252">
      <c r="A193" s="69" t="s">
        <v>3833</v>
      </c>
      <c r="B193" s="70" t="s">
        <v>3834</v>
      </c>
      <c r="C193" s="70">
        <v>9849</v>
      </c>
      <c r="D193" s="70">
        <v>9299</v>
      </c>
      <c r="E193" s="70">
        <v>9566</v>
      </c>
      <c r="F193" s="70" t="s">
        <v>3836</v>
      </c>
      <c r="G193" s="70" t="s">
        <v>3951</v>
      </c>
      <c r="H193" s="71">
        <v>45840</v>
      </c>
      <c r="I193" s="71">
        <v>45839</v>
      </c>
      <c r="J193" s="71">
        <v>45840</v>
      </c>
      <c r="K193" s="71">
        <v>45841</v>
      </c>
      <c r="L193" s="70" t="s">
        <v>3869</v>
      </c>
      <c r="M193" s="71">
        <v>45841</v>
      </c>
      <c r="N193" s="71">
        <v>45851</v>
      </c>
      <c r="O193" s="75">
        <v>45849.704525462963</v>
      </c>
      <c r="P193" s="71">
        <v>45861</v>
      </c>
      <c r="Q193" s="70" t="s">
        <v>3835</v>
      </c>
      <c r="R193" s="70" t="s">
        <v>3835</v>
      </c>
      <c r="S193" s="71">
        <v>45845</v>
      </c>
      <c r="T193" s="70" t="s">
        <v>3838</v>
      </c>
      <c r="U193" s="70" t="s">
        <v>3839</v>
      </c>
      <c r="V193" s="70">
        <v>2025</v>
      </c>
      <c r="W193" s="70" t="s">
        <v>3840</v>
      </c>
      <c r="X193" s="70">
        <v>12</v>
      </c>
      <c r="Y193" s="70" t="s">
        <v>163</v>
      </c>
      <c r="Z193" s="70" t="s">
        <v>167</v>
      </c>
      <c r="AA193" s="70" t="s">
        <v>3835</v>
      </c>
      <c r="AB193" s="70" t="s">
        <v>169</v>
      </c>
      <c r="AC193" s="70" t="s">
        <v>3835</v>
      </c>
      <c r="AD193" s="70" t="s">
        <v>3866</v>
      </c>
      <c r="AE193" s="70">
        <v>6159</v>
      </c>
      <c r="AF193" s="70" t="s">
        <v>175</v>
      </c>
      <c r="AG193" s="70" t="s">
        <v>175</v>
      </c>
      <c r="AH193" s="70" t="s">
        <v>177</v>
      </c>
      <c r="AI193" s="72">
        <v>2952</v>
      </c>
      <c r="AJ193" s="70">
        <v>0</v>
      </c>
      <c r="AK193" s="70">
        <v>0</v>
      </c>
      <c r="AL193" s="73" t="s">
        <v>4140</v>
      </c>
      <c r="AM193" s="73" t="s">
        <v>4141</v>
      </c>
      <c r="AN193" s="73" t="s">
        <v>4142</v>
      </c>
      <c r="AO193" s="73" t="s">
        <v>3952</v>
      </c>
      <c r="AP193" s="73" t="s">
        <v>3953</v>
      </c>
      <c r="AQ193" s="73" t="s">
        <v>3954</v>
      </c>
      <c r="AR193" s="70" t="s">
        <v>345</v>
      </c>
      <c r="AS193" s="70" t="s">
        <v>3842</v>
      </c>
      <c r="AT193" s="70" t="s">
        <v>16</v>
      </c>
      <c r="AU193" s="70" t="s">
        <v>247</v>
      </c>
      <c r="AV193" s="70" t="s">
        <v>3843</v>
      </c>
      <c r="AW193" s="70" t="s">
        <v>3844</v>
      </c>
      <c r="AX193" s="70" t="s">
        <v>3844</v>
      </c>
      <c r="AY193" s="70" t="s">
        <v>3835</v>
      </c>
      <c r="AZ193" s="70" t="s">
        <v>3835</v>
      </c>
      <c r="BA193" s="73" t="s">
        <v>3835</v>
      </c>
      <c r="BB193" s="73" t="s">
        <v>3835</v>
      </c>
      <c r="BC193" s="73" t="s">
        <v>3844</v>
      </c>
      <c r="BD193" s="73" t="s">
        <v>3835</v>
      </c>
      <c r="BE193" s="73" t="s">
        <v>3844</v>
      </c>
      <c r="BF193" s="73" t="s">
        <v>3835</v>
      </c>
      <c r="BG193" s="73" t="s">
        <v>3835</v>
      </c>
      <c r="BH193" s="73" t="s">
        <v>3845</v>
      </c>
      <c r="BI193" s="73" t="s">
        <v>3835</v>
      </c>
      <c r="BJ193" s="73" t="s">
        <v>3835</v>
      </c>
      <c r="BK193" s="73" t="s">
        <v>3835</v>
      </c>
      <c r="BL193" s="73" t="s">
        <v>3846</v>
      </c>
      <c r="BM193" s="70" t="s">
        <v>3844</v>
      </c>
      <c r="BN193" s="70" t="s">
        <v>3844</v>
      </c>
      <c r="BO193" s="70" t="s">
        <v>3844</v>
      </c>
      <c r="BP193" s="70" t="s">
        <v>3844</v>
      </c>
      <c r="BQ193" s="70" t="s">
        <v>3844</v>
      </c>
      <c r="BR193" s="70" t="s">
        <v>3844</v>
      </c>
    </row>
    <row r="194" spans="1:70" ht="63">
      <c r="A194" s="69" t="s">
        <v>3833</v>
      </c>
      <c r="B194" s="70" t="s">
        <v>3834</v>
      </c>
      <c r="C194" s="70">
        <v>9737</v>
      </c>
      <c r="D194" s="70">
        <v>9560</v>
      </c>
      <c r="E194" s="70">
        <v>9462</v>
      </c>
      <c r="F194" s="70" t="s">
        <v>3836</v>
      </c>
      <c r="G194" s="70" t="s">
        <v>3951</v>
      </c>
      <c r="H194" s="71">
        <v>45839</v>
      </c>
      <c r="I194" s="71">
        <v>45807</v>
      </c>
      <c r="J194" s="71">
        <v>45839</v>
      </c>
      <c r="K194" s="71">
        <v>45845</v>
      </c>
      <c r="L194" s="70" t="s">
        <v>3869</v>
      </c>
      <c r="M194" s="71">
        <v>45845</v>
      </c>
      <c r="N194" s="71">
        <v>45855</v>
      </c>
      <c r="O194" s="75">
        <v>45855.396145833336</v>
      </c>
      <c r="P194" s="71">
        <v>45865</v>
      </c>
      <c r="Q194" s="70" t="s">
        <v>3835</v>
      </c>
      <c r="R194" s="70" t="s">
        <v>3835</v>
      </c>
      <c r="S194" s="71">
        <v>45848</v>
      </c>
      <c r="T194" s="70" t="s">
        <v>3838</v>
      </c>
      <c r="U194" s="70" t="s">
        <v>3839</v>
      </c>
      <c r="V194" s="70">
        <v>2025</v>
      </c>
      <c r="W194" s="70" t="s">
        <v>3840</v>
      </c>
      <c r="X194" s="70">
        <v>3</v>
      </c>
      <c r="Y194" s="70" t="s">
        <v>4143</v>
      </c>
      <c r="Z194" s="70" t="s">
        <v>4144</v>
      </c>
      <c r="AA194" s="70" t="s">
        <v>3835</v>
      </c>
      <c r="AB194" s="70" t="s">
        <v>4145</v>
      </c>
      <c r="AC194" s="70" t="s">
        <v>3835</v>
      </c>
      <c r="AD194" s="70" t="s">
        <v>4146</v>
      </c>
      <c r="AE194" s="70">
        <v>12765</v>
      </c>
      <c r="AF194" s="70" t="s">
        <v>4147</v>
      </c>
      <c r="AG194" s="70" t="s">
        <v>4147</v>
      </c>
      <c r="AH194" s="70" t="s">
        <v>4148</v>
      </c>
      <c r="AI194" s="70">
        <v>738</v>
      </c>
      <c r="AJ194" s="70">
        <v>0</v>
      </c>
      <c r="AK194" s="70">
        <v>0</v>
      </c>
      <c r="AL194" s="73" t="s">
        <v>4149</v>
      </c>
      <c r="AM194" s="73" t="s">
        <v>4150</v>
      </c>
      <c r="AN194" s="73" t="s">
        <v>4151</v>
      </c>
      <c r="AO194" s="73" t="s">
        <v>3952</v>
      </c>
      <c r="AP194" s="73" t="s">
        <v>3953</v>
      </c>
      <c r="AQ194" s="73" t="s">
        <v>3954</v>
      </c>
      <c r="AR194" s="70" t="s">
        <v>343</v>
      </c>
      <c r="AS194" s="70" t="s">
        <v>3842</v>
      </c>
      <c r="AT194" s="70" t="s">
        <v>16</v>
      </c>
      <c r="AU194" s="70" t="s">
        <v>247</v>
      </c>
      <c r="AV194" s="70" t="s">
        <v>3843</v>
      </c>
      <c r="AW194" s="70" t="s">
        <v>3844</v>
      </c>
      <c r="AX194" s="70" t="s">
        <v>3844</v>
      </c>
      <c r="AY194" s="70" t="s">
        <v>3835</v>
      </c>
      <c r="AZ194" s="70" t="s">
        <v>3835</v>
      </c>
      <c r="BA194" s="73" t="s">
        <v>3835</v>
      </c>
      <c r="BB194" s="73" t="s">
        <v>3835</v>
      </c>
      <c r="BC194" s="73" t="s">
        <v>3844</v>
      </c>
      <c r="BD194" s="73" t="s">
        <v>3835</v>
      </c>
      <c r="BE194" s="73" t="s">
        <v>3844</v>
      </c>
      <c r="BF194" s="73" t="s">
        <v>3835</v>
      </c>
      <c r="BG194" s="73" t="s">
        <v>3835</v>
      </c>
      <c r="BH194" s="73" t="s">
        <v>3849</v>
      </c>
      <c r="BI194" s="73" t="s">
        <v>3835</v>
      </c>
      <c r="BJ194" s="73" t="s">
        <v>3835</v>
      </c>
      <c r="BK194" s="73" t="s">
        <v>3835</v>
      </c>
      <c r="BL194" s="73" t="s">
        <v>3846</v>
      </c>
      <c r="BM194" s="70" t="s">
        <v>3844</v>
      </c>
      <c r="BN194" s="70" t="s">
        <v>3844</v>
      </c>
      <c r="BO194" s="70" t="s">
        <v>3844</v>
      </c>
      <c r="BP194" s="70" t="s">
        <v>3844</v>
      </c>
      <c r="BQ194" s="70" t="s">
        <v>3844</v>
      </c>
      <c r="BR194" s="70" t="s">
        <v>3844</v>
      </c>
    </row>
    <row r="195" spans="1:70" ht="42">
      <c r="A195" s="69" t="s">
        <v>3833</v>
      </c>
      <c r="B195" s="70" t="s">
        <v>3834</v>
      </c>
      <c r="C195" s="70">
        <v>9667</v>
      </c>
      <c r="D195" s="70">
        <v>9298</v>
      </c>
      <c r="E195" s="70">
        <v>9388</v>
      </c>
      <c r="F195" s="70" t="s">
        <v>3836</v>
      </c>
      <c r="G195" s="70" t="s">
        <v>3951</v>
      </c>
      <c r="H195" s="71">
        <v>45838</v>
      </c>
      <c r="I195" s="71">
        <v>45810</v>
      </c>
      <c r="J195" s="71">
        <v>45838</v>
      </c>
      <c r="K195" s="71">
        <v>45841</v>
      </c>
      <c r="L195" s="70" t="s">
        <v>3869</v>
      </c>
      <c r="M195" s="71">
        <v>45841</v>
      </c>
      <c r="N195" s="71">
        <v>45851</v>
      </c>
      <c r="O195" s="75">
        <v>45849.727743055555</v>
      </c>
      <c r="P195" s="71">
        <v>45861</v>
      </c>
      <c r="Q195" s="70" t="s">
        <v>3835</v>
      </c>
      <c r="R195" s="70" t="s">
        <v>3835</v>
      </c>
      <c r="S195" s="71">
        <v>45842</v>
      </c>
      <c r="T195" s="70" t="s">
        <v>3838</v>
      </c>
      <c r="U195" s="70" t="s">
        <v>3839</v>
      </c>
      <c r="V195" s="70">
        <v>2025</v>
      </c>
      <c r="W195" s="70" t="s">
        <v>3840</v>
      </c>
      <c r="X195" s="70">
        <v>2</v>
      </c>
      <c r="Y195" s="70" t="s">
        <v>4152</v>
      </c>
      <c r="Z195" s="70" t="s">
        <v>4153</v>
      </c>
      <c r="AA195" s="70" t="s">
        <v>3835</v>
      </c>
      <c r="AB195" s="70" t="s">
        <v>4154</v>
      </c>
      <c r="AC195" s="70" t="s">
        <v>3835</v>
      </c>
      <c r="AD195" s="70" t="s">
        <v>4155</v>
      </c>
      <c r="AE195" s="70">
        <v>34532</v>
      </c>
      <c r="AF195" s="70" t="s">
        <v>4156</v>
      </c>
      <c r="AG195" s="70" t="s">
        <v>4157</v>
      </c>
      <c r="AH195" s="70" t="s">
        <v>4158</v>
      </c>
      <c r="AI195" s="70">
        <v>492</v>
      </c>
      <c r="AJ195" s="70">
        <v>0</v>
      </c>
      <c r="AK195" s="70">
        <v>0</v>
      </c>
      <c r="AL195" s="73" t="s">
        <v>4159</v>
      </c>
      <c r="AM195" s="73" t="s">
        <v>4160</v>
      </c>
      <c r="AN195" s="73" t="s">
        <v>3959</v>
      </c>
      <c r="AO195" s="73" t="s">
        <v>3952</v>
      </c>
      <c r="AP195" s="73" t="s">
        <v>3953</v>
      </c>
      <c r="AQ195" s="73" t="s">
        <v>3954</v>
      </c>
      <c r="AR195" s="70" t="s">
        <v>342</v>
      </c>
      <c r="AS195" s="70" t="s">
        <v>3842</v>
      </c>
      <c r="AT195" s="70" t="s">
        <v>16</v>
      </c>
      <c r="AU195" s="70" t="s">
        <v>247</v>
      </c>
      <c r="AV195" s="70" t="s">
        <v>3843</v>
      </c>
      <c r="AW195" s="70" t="s">
        <v>3844</v>
      </c>
      <c r="AX195" s="70" t="s">
        <v>3844</v>
      </c>
      <c r="AY195" s="70" t="s">
        <v>3835</v>
      </c>
      <c r="AZ195" s="70" t="s">
        <v>3835</v>
      </c>
      <c r="BA195" s="73" t="s">
        <v>3835</v>
      </c>
      <c r="BB195" s="73" t="s">
        <v>3835</v>
      </c>
      <c r="BC195" s="73" t="s">
        <v>3844</v>
      </c>
      <c r="BD195" s="73" t="s">
        <v>3835</v>
      </c>
      <c r="BE195" s="73" t="s">
        <v>3844</v>
      </c>
      <c r="BF195" s="73" t="s">
        <v>3835</v>
      </c>
      <c r="BG195" s="73" t="s">
        <v>3835</v>
      </c>
      <c r="BH195" s="73" t="s">
        <v>3849</v>
      </c>
      <c r="BI195" s="73" t="s">
        <v>3835</v>
      </c>
      <c r="BJ195" s="73" t="s">
        <v>3835</v>
      </c>
      <c r="BK195" s="73" t="s">
        <v>3835</v>
      </c>
      <c r="BL195" s="73" t="s">
        <v>3846</v>
      </c>
      <c r="BM195" s="70" t="s">
        <v>3844</v>
      </c>
      <c r="BN195" s="70" t="s">
        <v>3844</v>
      </c>
      <c r="BO195" s="70" t="s">
        <v>3844</v>
      </c>
      <c r="BP195" s="70" t="s">
        <v>3844</v>
      </c>
      <c r="BQ195" s="70" t="s">
        <v>3844</v>
      </c>
      <c r="BR195" s="70" t="s">
        <v>3844</v>
      </c>
    </row>
    <row r="196" spans="1:70" ht="21">
      <c r="A196" s="69" t="s">
        <v>3833</v>
      </c>
      <c r="B196" s="70" t="s">
        <v>3834</v>
      </c>
      <c r="C196" s="70">
        <v>9666</v>
      </c>
      <c r="D196" s="70">
        <v>9297</v>
      </c>
      <c r="E196" s="70">
        <v>9385</v>
      </c>
      <c r="F196" s="70" t="s">
        <v>3836</v>
      </c>
      <c r="G196" s="70" t="s">
        <v>3951</v>
      </c>
      <c r="H196" s="71">
        <v>45838</v>
      </c>
      <c r="I196" s="71">
        <v>45812</v>
      </c>
      <c r="J196" s="71">
        <v>45838</v>
      </c>
      <c r="K196" s="71">
        <v>45841</v>
      </c>
      <c r="L196" s="70" t="s">
        <v>3869</v>
      </c>
      <c r="M196" s="71">
        <v>45841</v>
      </c>
      <c r="N196" s="71">
        <v>45851</v>
      </c>
      <c r="O196" s="75">
        <v>45849.694976851853</v>
      </c>
      <c r="P196" s="71">
        <v>45861</v>
      </c>
      <c r="Q196" s="70" t="s">
        <v>3835</v>
      </c>
      <c r="R196" s="70" t="s">
        <v>3835</v>
      </c>
      <c r="S196" s="71">
        <v>45842</v>
      </c>
      <c r="T196" s="70" t="s">
        <v>3838</v>
      </c>
      <c r="U196" s="70" t="s">
        <v>3839</v>
      </c>
      <c r="V196" s="70">
        <v>2025</v>
      </c>
      <c r="W196" s="70" t="s">
        <v>3840</v>
      </c>
      <c r="X196" s="70">
        <v>1</v>
      </c>
      <c r="Y196" s="70" t="s">
        <v>4161</v>
      </c>
      <c r="Z196" s="70" t="s">
        <v>4162</v>
      </c>
      <c r="AA196" s="70" t="s">
        <v>3835</v>
      </c>
      <c r="AB196" s="70" t="s">
        <v>4163</v>
      </c>
      <c r="AC196" s="70" t="s">
        <v>3835</v>
      </c>
      <c r="AD196" s="70" t="s">
        <v>4164</v>
      </c>
      <c r="AE196" s="70">
        <v>34532</v>
      </c>
      <c r="AF196" s="70" t="s">
        <v>4156</v>
      </c>
      <c r="AG196" s="70" t="s">
        <v>4157</v>
      </c>
      <c r="AH196" s="70" t="s">
        <v>4158</v>
      </c>
      <c r="AI196" s="70">
        <v>246</v>
      </c>
      <c r="AJ196" s="70">
        <v>0</v>
      </c>
      <c r="AK196" s="70">
        <v>0</v>
      </c>
      <c r="AL196" s="73" t="s">
        <v>1808</v>
      </c>
      <c r="AM196" s="73" t="s">
        <v>1809</v>
      </c>
      <c r="AN196" s="76">
        <v>52990000</v>
      </c>
      <c r="AO196" s="73" t="s">
        <v>3952</v>
      </c>
      <c r="AP196" s="73" t="s">
        <v>3953</v>
      </c>
      <c r="AQ196" s="73" t="s">
        <v>3954</v>
      </c>
      <c r="AR196" s="70" t="s">
        <v>340</v>
      </c>
      <c r="AS196" s="70" t="s">
        <v>3842</v>
      </c>
      <c r="AT196" s="70" t="s">
        <v>16</v>
      </c>
      <c r="AU196" s="70" t="s">
        <v>247</v>
      </c>
      <c r="AV196" s="70" t="s">
        <v>3843</v>
      </c>
      <c r="AW196" s="70" t="s">
        <v>3844</v>
      </c>
      <c r="AX196" s="70" t="s">
        <v>3844</v>
      </c>
      <c r="AY196" s="70" t="s">
        <v>3835</v>
      </c>
      <c r="AZ196" s="70" t="s">
        <v>3835</v>
      </c>
      <c r="BA196" s="73" t="s">
        <v>3835</v>
      </c>
      <c r="BB196" s="73" t="s">
        <v>3835</v>
      </c>
      <c r="BC196" s="73" t="s">
        <v>3844</v>
      </c>
      <c r="BD196" s="73" t="s">
        <v>3835</v>
      </c>
      <c r="BE196" s="73" t="s">
        <v>3844</v>
      </c>
      <c r="BF196" s="73" t="s">
        <v>3835</v>
      </c>
      <c r="BG196" s="73" t="s">
        <v>3835</v>
      </c>
      <c r="BH196" s="73" t="s">
        <v>3849</v>
      </c>
      <c r="BI196" s="73" t="s">
        <v>3835</v>
      </c>
      <c r="BJ196" s="73" t="s">
        <v>3835</v>
      </c>
      <c r="BK196" s="73" t="s">
        <v>3835</v>
      </c>
      <c r="BL196" s="73" t="s">
        <v>3846</v>
      </c>
      <c r="BM196" s="70" t="s">
        <v>3844</v>
      </c>
      <c r="BN196" s="70" t="s">
        <v>3844</v>
      </c>
      <c r="BO196" s="70" t="s">
        <v>3844</v>
      </c>
      <c r="BP196" s="70" t="s">
        <v>3844</v>
      </c>
      <c r="BQ196" s="70" t="s">
        <v>3844</v>
      </c>
      <c r="BR196" s="70" t="s">
        <v>3844</v>
      </c>
    </row>
    <row r="197" spans="1:70" ht="409.6">
      <c r="A197" s="69" t="s">
        <v>3833</v>
      </c>
      <c r="B197" s="70" t="s">
        <v>3834</v>
      </c>
      <c r="C197" s="70">
        <v>9498</v>
      </c>
      <c r="D197" s="70">
        <v>9079</v>
      </c>
      <c r="E197" s="70">
        <v>9232</v>
      </c>
      <c r="F197" s="70" t="s">
        <v>3836</v>
      </c>
      <c r="G197" s="70" t="s">
        <v>3951</v>
      </c>
      <c r="H197" s="71">
        <v>45834</v>
      </c>
      <c r="I197" s="71">
        <v>45831</v>
      </c>
      <c r="J197" s="71">
        <v>45835</v>
      </c>
      <c r="K197" s="71">
        <v>45838</v>
      </c>
      <c r="L197" s="70" t="s">
        <v>3869</v>
      </c>
      <c r="M197" s="71">
        <v>45838</v>
      </c>
      <c r="N197" s="71">
        <v>45848</v>
      </c>
      <c r="O197" s="75">
        <v>45846.560543981483</v>
      </c>
      <c r="P197" s="71">
        <v>45858</v>
      </c>
      <c r="Q197" s="70" t="s">
        <v>3835</v>
      </c>
      <c r="R197" s="70" t="s">
        <v>3835</v>
      </c>
      <c r="S197" s="71">
        <v>45839</v>
      </c>
      <c r="T197" s="70" t="s">
        <v>3838</v>
      </c>
      <c r="U197" s="70" t="s">
        <v>3839</v>
      </c>
      <c r="V197" s="70">
        <v>2025</v>
      </c>
      <c r="W197" s="70" t="s">
        <v>3840</v>
      </c>
      <c r="X197" s="70">
        <v>36</v>
      </c>
      <c r="Y197" s="70" t="s">
        <v>79</v>
      </c>
      <c r="Z197" s="70" t="s">
        <v>85</v>
      </c>
      <c r="AA197" s="70" t="s">
        <v>3835</v>
      </c>
      <c r="AB197" s="70" t="s">
        <v>87</v>
      </c>
      <c r="AC197" s="70" t="s">
        <v>3835</v>
      </c>
      <c r="AD197" s="70" t="s">
        <v>3867</v>
      </c>
      <c r="AE197" s="70">
        <v>47505</v>
      </c>
      <c r="AF197" s="70" t="s">
        <v>95</v>
      </c>
      <c r="AG197" s="70" t="s">
        <v>97</v>
      </c>
      <c r="AH197" s="70" t="s">
        <v>100</v>
      </c>
      <c r="AI197" s="72">
        <v>8856</v>
      </c>
      <c r="AJ197" s="70">
        <v>0</v>
      </c>
      <c r="AK197" s="70">
        <v>0</v>
      </c>
      <c r="AL197" s="73" t="s">
        <v>4165</v>
      </c>
      <c r="AM197" s="73" t="s">
        <v>4166</v>
      </c>
      <c r="AN197" s="73" t="s">
        <v>4167</v>
      </c>
      <c r="AO197" s="73" t="s">
        <v>3952</v>
      </c>
      <c r="AP197" s="73" t="s">
        <v>3953</v>
      </c>
      <c r="AQ197" s="73" t="s">
        <v>3954</v>
      </c>
      <c r="AR197" s="70" t="s">
        <v>337</v>
      </c>
      <c r="AS197" s="70" t="s">
        <v>3842</v>
      </c>
      <c r="AT197" s="70" t="s">
        <v>16</v>
      </c>
      <c r="AU197" s="70" t="s">
        <v>247</v>
      </c>
      <c r="AV197" s="70" t="s">
        <v>3843</v>
      </c>
      <c r="AW197" s="70" t="s">
        <v>3844</v>
      </c>
      <c r="AX197" s="70" t="s">
        <v>3844</v>
      </c>
      <c r="AY197" s="70" t="s">
        <v>3835</v>
      </c>
      <c r="AZ197" s="70" t="s">
        <v>3835</v>
      </c>
      <c r="BA197" s="73" t="s">
        <v>3835</v>
      </c>
      <c r="BB197" s="73" t="s">
        <v>3835</v>
      </c>
      <c r="BC197" s="73" t="s">
        <v>3844</v>
      </c>
      <c r="BD197" s="73" t="s">
        <v>3835</v>
      </c>
      <c r="BE197" s="73" t="s">
        <v>3844</v>
      </c>
      <c r="BF197" s="73" t="s">
        <v>3835</v>
      </c>
      <c r="BG197" s="73" t="s">
        <v>3835</v>
      </c>
      <c r="BH197" s="73" t="s">
        <v>3845</v>
      </c>
      <c r="BI197" s="73" t="s">
        <v>3835</v>
      </c>
      <c r="BJ197" s="73" t="s">
        <v>3835</v>
      </c>
      <c r="BK197" s="73" t="s">
        <v>3835</v>
      </c>
      <c r="BL197" s="73" t="s">
        <v>3846</v>
      </c>
      <c r="BM197" s="70" t="s">
        <v>3844</v>
      </c>
      <c r="BN197" s="70" t="s">
        <v>3844</v>
      </c>
      <c r="BO197" s="70" t="s">
        <v>3844</v>
      </c>
      <c r="BP197" s="70" t="s">
        <v>3847</v>
      </c>
      <c r="BQ197" s="70" t="s">
        <v>3847</v>
      </c>
      <c r="BR197" s="70" t="s">
        <v>3844</v>
      </c>
    </row>
    <row r="198" spans="1:70" ht="105">
      <c r="A198" s="69" t="s">
        <v>3833</v>
      </c>
      <c r="B198" s="70" t="s">
        <v>3834</v>
      </c>
      <c r="C198" s="70">
        <v>9389</v>
      </c>
      <c r="D198" s="70">
        <v>9245</v>
      </c>
      <c r="E198" s="70">
        <v>9121</v>
      </c>
      <c r="F198" s="70" t="s">
        <v>3836</v>
      </c>
      <c r="G198" s="70" t="s">
        <v>3951</v>
      </c>
      <c r="H198" s="71">
        <v>45833</v>
      </c>
      <c r="I198" s="71">
        <v>45810</v>
      </c>
      <c r="J198" s="71">
        <v>45834</v>
      </c>
      <c r="K198" s="71">
        <v>45840</v>
      </c>
      <c r="L198" s="70" t="s">
        <v>3869</v>
      </c>
      <c r="M198" s="71">
        <v>45840</v>
      </c>
      <c r="N198" s="71">
        <v>45850</v>
      </c>
      <c r="O198" s="75">
        <v>45848.744849537034</v>
      </c>
      <c r="P198" s="71">
        <v>45860</v>
      </c>
      <c r="Q198" s="70" t="s">
        <v>3835</v>
      </c>
      <c r="R198" s="70" t="s">
        <v>3835</v>
      </c>
      <c r="S198" s="71">
        <v>45841</v>
      </c>
      <c r="T198" s="70" t="s">
        <v>3838</v>
      </c>
      <c r="U198" s="70" t="s">
        <v>3839</v>
      </c>
      <c r="V198" s="70">
        <v>2025</v>
      </c>
      <c r="W198" s="70" t="s">
        <v>3840</v>
      </c>
      <c r="X198" s="70">
        <v>5</v>
      </c>
      <c r="Y198" s="70" t="s">
        <v>42</v>
      </c>
      <c r="Z198" s="70" t="s">
        <v>105</v>
      </c>
      <c r="AA198" s="70" t="s">
        <v>3835</v>
      </c>
      <c r="AB198" s="70" t="s">
        <v>107</v>
      </c>
      <c r="AC198" s="70" t="s">
        <v>3835</v>
      </c>
      <c r="AD198" s="70" t="s">
        <v>4168</v>
      </c>
      <c r="AE198" s="70">
        <v>5391</v>
      </c>
      <c r="AF198" s="70" t="s">
        <v>113</v>
      </c>
      <c r="AG198" s="70" t="s">
        <v>113</v>
      </c>
      <c r="AH198" s="70" t="s">
        <v>116</v>
      </c>
      <c r="AI198" s="72">
        <v>1230</v>
      </c>
      <c r="AJ198" s="70">
        <v>0</v>
      </c>
      <c r="AK198" s="70">
        <v>0</v>
      </c>
      <c r="AL198" s="73" t="s">
        <v>4169</v>
      </c>
      <c r="AM198" s="73" t="s">
        <v>4170</v>
      </c>
      <c r="AN198" s="73" t="s">
        <v>4171</v>
      </c>
      <c r="AO198" s="73" t="s">
        <v>3952</v>
      </c>
      <c r="AP198" s="73" t="s">
        <v>3953</v>
      </c>
      <c r="AQ198" s="73" t="s">
        <v>3954</v>
      </c>
      <c r="AR198" s="70" t="s">
        <v>336</v>
      </c>
      <c r="AS198" s="70" t="s">
        <v>3842</v>
      </c>
      <c r="AT198" s="70" t="s">
        <v>21</v>
      </c>
      <c r="AU198" s="70" t="s">
        <v>247</v>
      </c>
      <c r="AV198" s="70" t="s">
        <v>3843</v>
      </c>
      <c r="AW198" s="70" t="s">
        <v>3844</v>
      </c>
      <c r="AX198" s="70" t="s">
        <v>3844</v>
      </c>
      <c r="AY198" s="70" t="s">
        <v>3835</v>
      </c>
      <c r="AZ198" s="70" t="s">
        <v>3835</v>
      </c>
      <c r="BA198" s="73" t="s">
        <v>3835</v>
      </c>
      <c r="BB198" s="73" t="s">
        <v>3835</v>
      </c>
      <c r="BC198" s="73" t="s">
        <v>3844</v>
      </c>
      <c r="BD198" s="73" t="s">
        <v>3835</v>
      </c>
      <c r="BE198" s="73" t="s">
        <v>3844</v>
      </c>
      <c r="BF198" s="73" t="s">
        <v>3835</v>
      </c>
      <c r="BG198" s="73" t="s">
        <v>3835</v>
      </c>
      <c r="BH198" s="73" t="s">
        <v>3849</v>
      </c>
      <c r="BI198" s="73" t="s">
        <v>3835</v>
      </c>
      <c r="BJ198" s="73" t="s">
        <v>3835</v>
      </c>
      <c r="BK198" s="73" t="s">
        <v>3835</v>
      </c>
      <c r="BL198" s="73" t="s">
        <v>3846</v>
      </c>
      <c r="BM198" s="70" t="s">
        <v>3844</v>
      </c>
      <c r="BN198" s="70" t="s">
        <v>3844</v>
      </c>
      <c r="BO198" s="70" t="s">
        <v>3844</v>
      </c>
      <c r="BP198" s="70" t="s">
        <v>3844</v>
      </c>
      <c r="BQ198" s="70" t="s">
        <v>3844</v>
      </c>
      <c r="BR198" s="70" t="s">
        <v>3844</v>
      </c>
    </row>
    <row r="199" spans="1:70" ht="21">
      <c r="A199" s="69" t="s">
        <v>3833</v>
      </c>
      <c r="B199" s="70" t="s">
        <v>3834</v>
      </c>
      <c r="C199" s="70">
        <v>9304</v>
      </c>
      <c r="D199" s="70">
        <v>8734</v>
      </c>
      <c r="E199" s="70">
        <v>9026</v>
      </c>
      <c r="F199" s="70" t="s">
        <v>3836</v>
      </c>
      <c r="G199" s="70" t="s">
        <v>3951</v>
      </c>
      <c r="H199" s="71">
        <v>45833</v>
      </c>
      <c r="I199" s="71">
        <v>45826</v>
      </c>
      <c r="J199" s="71">
        <v>45834</v>
      </c>
      <c r="K199" s="71">
        <v>45834</v>
      </c>
      <c r="L199" s="70" t="s">
        <v>3869</v>
      </c>
      <c r="M199" s="71">
        <v>45834</v>
      </c>
      <c r="N199" s="71">
        <v>45844</v>
      </c>
      <c r="O199" s="75">
        <v>45840.677951388891</v>
      </c>
      <c r="P199" s="71">
        <v>45854</v>
      </c>
      <c r="Q199" s="70" t="s">
        <v>3835</v>
      </c>
      <c r="R199" s="70" t="s">
        <v>3835</v>
      </c>
      <c r="S199" s="71">
        <v>45833</v>
      </c>
      <c r="T199" s="70" t="s">
        <v>3838</v>
      </c>
      <c r="U199" s="70" t="s">
        <v>3839</v>
      </c>
      <c r="V199" s="70">
        <v>2025</v>
      </c>
      <c r="W199" s="70" t="s">
        <v>3840</v>
      </c>
      <c r="X199" s="70">
        <v>1</v>
      </c>
      <c r="Y199" s="70" t="s">
        <v>31</v>
      </c>
      <c r="Z199" s="70" t="s">
        <v>56</v>
      </c>
      <c r="AA199" s="70" t="s">
        <v>3835</v>
      </c>
      <c r="AB199" s="70" t="s">
        <v>59</v>
      </c>
      <c r="AC199" s="70" t="s">
        <v>3835</v>
      </c>
      <c r="AD199" s="70" t="s">
        <v>3949</v>
      </c>
      <c r="AE199" s="70">
        <v>51494</v>
      </c>
      <c r="AF199" s="70" t="s">
        <v>68</v>
      </c>
      <c r="AG199" s="70" t="s">
        <v>71</v>
      </c>
      <c r="AH199" s="70" t="s">
        <v>75</v>
      </c>
      <c r="AI199" s="70">
        <v>246</v>
      </c>
      <c r="AJ199" s="70">
        <v>0</v>
      </c>
      <c r="AK199" s="70">
        <v>0</v>
      </c>
      <c r="AL199" s="73" t="s">
        <v>1510</v>
      </c>
      <c r="AM199" s="73" t="s">
        <v>1511</v>
      </c>
      <c r="AN199" s="76">
        <v>52990000</v>
      </c>
      <c r="AO199" s="73" t="s">
        <v>3952</v>
      </c>
      <c r="AP199" s="73" t="s">
        <v>3953</v>
      </c>
      <c r="AQ199" s="73" t="s">
        <v>3954</v>
      </c>
      <c r="AR199" s="70" t="s">
        <v>294</v>
      </c>
      <c r="AS199" s="70" t="s">
        <v>3842</v>
      </c>
      <c r="AT199" s="70" t="s">
        <v>16</v>
      </c>
      <c r="AU199" s="70" t="s">
        <v>247</v>
      </c>
      <c r="AV199" s="70" t="s">
        <v>3843</v>
      </c>
      <c r="AW199" s="70" t="s">
        <v>3844</v>
      </c>
      <c r="AX199" s="70" t="s">
        <v>3844</v>
      </c>
      <c r="AY199" s="70" t="s">
        <v>3835</v>
      </c>
      <c r="AZ199" s="70" t="s">
        <v>3835</v>
      </c>
      <c r="BA199" s="73" t="s">
        <v>3835</v>
      </c>
      <c r="BB199" s="73" t="s">
        <v>3835</v>
      </c>
      <c r="BC199" s="73" t="s">
        <v>3844</v>
      </c>
      <c r="BD199" s="73" t="s">
        <v>3835</v>
      </c>
      <c r="BE199" s="73" t="s">
        <v>3844</v>
      </c>
      <c r="BF199" s="73" t="s">
        <v>3835</v>
      </c>
      <c r="BG199" s="73" t="s">
        <v>3835</v>
      </c>
      <c r="BH199" s="73" t="s">
        <v>3873</v>
      </c>
      <c r="BI199" s="73" t="s">
        <v>4172</v>
      </c>
      <c r="BJ199" s="74">
        <v>29923</v>
      </c>
      <c r="BK199" s="73" t="s">
        <v>3835</v>
      </c>
      <c r="BL199" s="73" t="s">
        <v>3846</v>
      </c>
      <c r="BM199" s="70" t="s">
        <v>3844</v>
      </c>
      <c r="BN199" s="70" t="s">
        <v>3844</v>
      </c>
      <c r="BO199" s="70" t="s">
        <v>3844</v>
      </c>
      <c r="BP199" s="70" t="s">
        <v>3847</v>
      </c>
      <c r="BQ199" s="70" t="s">
        <v>3847</v>
      </c>
      <c r="BR199" s="70" t="s">
        <v>3844</v>
      </c>
    </row>
    <row r="200" spans="1:70" ht="21">
      <c r="A200" s="69" t="s">
        <v>3833</v>
      </c>
      <c r="B200" s="70" t="s">
        <v>3834</v>
      </c>
      <c r="C200" s="70">
        <v>9303</v>
      </c>
      <c r="D200" s="70">
        <v>8733</v>
      </c>
      <c r="E200" s="70">
        <v>9025</v>
      </c>
      <c r="F200" s="70" t="s">
        <v>3836</v>
      </c>
      <c r="G200" s="70" t="s">
        <v>3951</v>
      </c>
      <c r="H200" s="71">
        <v>45833</v>
      </c>
      <c r="I200" s="71">
        <v>45826</v>
      </c>
      <c r="J200" s="71">
        <v>45834</v>
      </c>
      <c r="K200" s="71">
        <v>45834</v>
      </c>
      <c r="L200" s="70" t="s">
        <v>3869</v>
      </c>
      <c r="M200" s="71">
        <v>45834</v>
      </c>
      <c r="N200" s="71">
        <v>45844</v>
      </c>
      <c r="O200" s="75">
        <v>45840.67628472222</v>
      </c>
      <c r="P200" s="71">
        <v>45854</v>
      </c>
      <c r="Q200" s="70" t="s">
        <v>3835</v>
      </c>
      <c r="R200" s="70" t="s">
        <v>3835</v>
      </c>
      <c r="S200" s="71">
        <v>45833</v>
      </c>
      <c r="T200" s="70" t="s">
        <v>3838</v>
      </c>
      <c r="U200" s="70" t="s">
        <v>3839</v>
      </c>
      <c r="V200" s="70">
        <v>2025</v>
      </c>
      <c r="W200" s="70" t="s">
        <v>3840</v>
      </c>
      <c r="X200" s="70">
        <v>1</v>
      </c>
      <c r="Y200" s="70" t="s">
        <v>31</v>
      </c>
      <c r="Z200" s="70" t="s">
        <v>56</v>
      </c>
      <c r="AA200" s="70" t="s">
        <v>3835</v>
      </c>
      <c r="AB200" s="70" t="s">
        <v>59</v>
      </c>
      <c r="AC200" s="70" t="s">
        <v>3835</v>
      </c>
      <c r="AD200" s="70" t="s">
        <v>3949</v>
      </c>
      <c r="AE200" s="70">
        <v>51494</v>
      </c>
      <c r="AF200" s="70" t="s">
        <v>68</v>
      </c>
      <c r="AG200" s="70" t="s">
        <v>71</v>
      </c>
      <c r="AH200" s="70" t="s">
        <v>75</v>
      </c>
      <c r="AI200" s="70">
        <v>246</v>
      </c>
      <c r="AJ200" s="70">
        <v>0</v>
      </c>
      <c r="AK200" s="70">
        <v>0</v>
      </c>
      <c r="AL200" s="73" t="s">
        <v>1508</v>
      </c>
      <c r="AM200" s="73" t="s">
        <v>1509</v>
      </c>
      <c r="AN200" s="76">
        <v>52990000</v>
      </c>
      <c r="AO200" s="73" t="s">
        <v>3952</v>
      </c>
      <c r="AP200" s="73" t="s">
        <v>3953</v>
      </c>
      <c r="AQ200" s="73" t="s">
        <v>3954</v>
      </c>
      <c r="AR200" s="70" t="s">
        <v>292</v>
      </c>
      <c r="AS200" s="70" t="s">
        <v>3842</v>
      </c>
      <c r="AT200" s="70" t="s">
        <v>16</v>
      </c>
      <c r="AU200" s="70" t="s">
        <v>247</v>
      </c>
      <c r="AV200" s="70" t="s">
        <v>3843</v>
      </c>
      <c r="AW200" s="70" t="s">
        <v>3844</v>
      </c>
      <c r="AX200" s="70" t="s">
        <v>3844</v>
      </c>
      <c r="AY200" s="70" t="s">
        <v>3835</v>
      </c>
      <c r="AZ200" s="70" t="s">
        <v>3835</v>
      </c>
      <c r="BA200" s="73" t="s">
        <v>3835</v>
      </c>
      <c r="BB200" s="73" t="s">
        <v>3835</v>
      </c>
      <c r="BC200" s="73" t="s">
        <v>3844</v>
      </c>
      <c r="BD200" s="73" t="s">
        <v>3835</v>
      </c>
      <c r="BE200" s="73" t="s">
        <v>3844</v>
      </c>
      <c r="BF200" s="73" t="s">
        <v>3835</v>
      </c>
      <c r="BG200" s="73" t="s">
        <v>3835</v>
      </c>
      <c r="BH200" s="73" t="s">
        <v>3853</v>
      </c>
      <c r="BI200" s="73" t="s">
        <v>4173</v>
      </c>
      <c r="BJ200" s="74">
        <v>32295</v>
      </c>
      <c r="BK200" s="73" t="s">
        <v>3835</v>
      </c>
      <c r="BL200" s="73" t="s">
        <v>3846</v>
      </c>
      <c r="BM200" s="70" t="s">
        <v>3844</v>
      </c>
      <c r="BN200" s="70" t="s">
        <v>3844</v>
      </c>
      <c r="BO200" s="70" t="s">
        <v>3844</v>
      </c>
      <c r="BP200" s="70" t="s">
        <v>3847</v>
      </c>
      <c r="BQ200" s="70" t="s">
        <v>3847</v>
      </c>
      <c r="BR200" s="70" t="s">
        <v>3844</v>
      </c>
    </row>
    <row r="201" spans="1:70" ht="21">
      <c r="A201" s="69" t="s">
        <v>3833</v>
      </c>
      <c r="B201" s="70" t="s">
        <v>3834</v>
      </c>
      <c r="C201" s="70">
        <v>9278</v>
      </c>
      <c r="D201" s="70">
        <v>8724</v>
      </c>
      <c r="E201" s="70">
        <v>9005</v>
      </c>
      <c r="F201" s="70" t="s">
        <v>3836</v>
      </c>
      <c r="G201" s="70" t="s">
        <v>3951</v>
      </c>
      <c r="H201" s="71">
        <v>45832</v>
      </c>
      <c r="I201" s="71">
        <v>45826</v>
      </c>
      <c r="J201" s="71">
        <v>45834</v>
      </c>
      <c r="K201" s="71">
        <v>45834</v>
      </c>
      <c r="L201" s="70" t="s">
        <v>3869</v>
      </c>
      <c r="M201" s="71">
        <v>45834</v>
      </c>
      <c r="N201" s="71">
        <v>45844</v>
      </c>
      <c r="O201" s="75">
        <v>45840.684432870374</v>
      </c>
      <c r="P201" s="71">
        <v>45854</v>
      </c>
      <c r="Q201" s="70" t="s">
        <v>3835</v>
      </c>
      <c r="R201" s="70" t="s">
        <v>3835</v>
      </c>
      <c r="S201" s="71">
        <v>45833</v>
      </c>
      <c r="T201" s="70" t="s">
        <v>3838</v>
      </c>
      <c r="U201" s="70" t="s">
        <v>3839</v>
      </c>
      <c r="V201" s="70">
        <v>2025</v>
      </c>
      <c r="W201" s="70" t="s">
        <v>3840</v>
      </c>
      <c r="X201" s="70">
        <v>1</v>
      </c>
      <c r="Y201" s="70" t="s">
        <v>31</v>
      </c>
      <c r="Z201" s="70" t="s">
        <v>56</v>
      </c>
      <c r="AA201" s="70" t="s">
        <v>3835</v>
      </c>
      <c r="AB201" s="70" t="s">
        <v>59</v>
      </c>
      <c r="AC201" s="70" t="s">
        <v>3835</v>
      </c>
      <c r="AD201" s="70" t="s">
        <v>3949</v>
      </c>
      <c r="AE201" s="70">
        <v>51494</v>
      </c>
      <c r="AF201" s="70" t="s">
        <v>68</v>
      </c>
      <c r="AG201" s="70" t="s">
        <v>71</v>
      </c>
      <c r="AH201" s="70" t="s">
        <v>75</v>
      </c>
      <c r="AI201" s="70">
        <v>246</v>
      </c>
      <c r="AJ201" s="70">
        <v>0</v>
      </c>
      <c r="AK201" s="70">
        <v>0</v>
      </c>
      <c r="AL201" s="73" t="s">
        <v>1494</v>
      </c>
      <c r="AM201" s="73" t="s">
        <v>1495</v>
      </c>
      <c r="AN201" s="76">
        <v>52990000</v>
      </c>
      <c r="AO201" s="73" t="s">
        <v>3952</v>
      </c>
      <c r="AP201" s="73" t="s">
        <v>3953</v>
      </c>
      <c r="AQ201" s="73" t="s">
        <v>3954</v>
      </c>
      <c r="AR201" s="70" t="s">
        <v>280</v>
      </c>
      <c r="AS201" s="70" t="s">
        <v>3842</v>
      </c>
      <c r="AT201" s="70" t="s">
        <v>16</v>
      </c>
      <c r="AU201" s="70" t="s">
        <v>247</v>
      </c>
      <c r="AV201" s="70" t="s">
        <v>3843</v>
      </c>
      <c r="AW201" s="70" t="s">
        <v>3844</v>
      </c>
      <c r="AX201" s="70" t="s">
        <v>3844</v>
      </c>
      <c r="AY201" s="70" t="s">
        <v>3835</v>
      </c>
      <c r="AZ201" s="70" t="s">
        <v>3835</v>
      </c>
      <c r="BA201" s="73" t="s">
        <v>3835</v>
      </c>
      <c r="BB201" s="73" t="s">
        <v>3835</v>
      </c>
      <c r="BC201" s="73" t="s">
        <v>3844</v>
      </c>
      <c r="BD201" s="73" t="s">
        <v>3835</v>
      </c>
      <c r="BE201" s="73" t="s">
        <v>3844</v>
      </c>
      <c r="BF201" s="73" t="s">
        <v>3835</v>
      </c>
      <c r="BG201" s="73" t="s">
        <v>3835</v>
      </c>
      <c r="BH201" s="73" t="s">
        <v>3853</v>
      </c>
      <c r="BI201" s="73" t="s">
        <v>4174</v>
      </c>
      <c r="BJ201" s="74">
        <v>30945</v>
      </c>
      <c r="BK201" s="73" t="s">
        <v>3835</v>
      </c>
      <c r="BL201" s="73" t="s">
        <v>3846</v>
      </c>
      <c r="BM201" s="70" t="s">
        <v>3844</v>
      </c>
      <c r="BN201" s="70" t="s">
        <v>3844</v>
      </c>
      <c r="BO201" s="70" t="s">
        <v>3844</v>
      </c>
      <c r="BP201" s="70" t="s">
        <v>3847</v>
      </c>
      <c r="BQ201" s="70" t="s">
        <v>3847</v>
      </c>
      <c r="BR201" s="70" t="s">
        <v>3844</v>
      </c>
    </row>
    <row r="202" spans="1:70" ht="21">
      <c r="A202" s="69" t="s">
        <v>3833</v>
      </c>
      <c r="B202" s="70" t="s">
        <v>3834</v>
      </c>
      <c r="C202" s="70">
        <v>9276</v>
      </c>
      <c r="D202" s="70">
        <v>9073</v>
      </c>
      <c r="E202" s="70">
        <v>9033</v>
      </c>
      <c r="F202" s="70" t="s">
        <v>3836</v>
      </c>
      <c r="G202" s="70" t="s">
        <v>3951</v>
      </c>
      <c r="H202" s="71">
        <v>45832</v>
      </c>
      <c r="I202" s="71">
        <v>45807</v>
      </c>
      <c r="J202" s="71">
        <v>45834</v>
      </c>
      <c r="K202" s="71">
        <v>45838</v>
      </c>
      <c r="L202" s="70" t="s">
        <v>3869</v>
      </c>
      <c r="M202" s="71">
        <v>45838</v>
      </c>
      <c r="N202" s="71">
        <v>45848</v>
      </c>
      <c r="O202" s="75">
        <v>45845.387789351851</v>
      </c>
      <c r="P202" s="71">
        <v>45858</v>
      </c>
      <c r="Q202" s="70" t="s">
        <v>3835</v>
      </c>
      <c r="R202" s="70" t="s">
        <v>3835</v>
      </c>
      <c r="S202" s="71">
        <v>45841</v>
      </c>
      <c r="T202" s="70" t="s">
        <v>3838</v>
      </c>
      <c r="U202" s="70" t="s">
        <v>3839</v>
      </c>
      <c r="V202" s="70">
        <v>2025</v>
      </c>
      <c r="W202" s="70" t="s">
        <v>3840</v>
      </c>
      <c r="X202" s="70">
        <v>1</v>
      </c>
      <c r="Y202" s="70" t="s">
        <v>4175</v>
      </c>
      <c r="Z202" s="70" t="s">
        <v>4176</v>
      </c>
      <c r="AA202" s="70" t="s">
        <v>3835</v>
      </c>
      <c r="AB202" s="70" t="s">
        <v>4177</v>
      </c>
      <c r="AC202" s="70" t="s">
        <v>3835</v>
      </c>
      <c r="AD202" s="70" t="s">
        <v>4178</v>
      </c>
      <c r="AE202" s="70">
        <v>6800</v>
      </c>
      <c r="AF202" s="70" t="s">
        <v>4179</v>
      </c>
      <c r="AG202" s="70" t="s">
        <v>4180</v>
      </c>
      <c r="AH202" s="70" t="s">
        <v>4181</v>
      </c>
      <c r="AI202" s="70">
        <v>246</v>
      </c>
      <c r="AJ202" s="70">
        <v>0</v>
      </c>
      <c r="AK202" s="70">
        <v>0</v>
      </c>
      <c r="AL202" s="73" t="s">
        <v>1677</v>
      </c>
      <c r="AM202" s="73" t="s">
        <v>1678</v>
      </c>
      <c r="AN202" s="76">
        <v>52990000</v>
      </c>
      <c r="AO202" s="73" t="s">
        <v>3952</v>
      </c>
      <c r="AP202" s="73" t="s">
        <v>3953</v>
      </c>
      <c r="AQ202" s="73" t="s">
        <v>3954</v>
      </c>
      <c r="AR202" s="70" t="s">
        <v>335</v>
      </c>
      <c r="AS202" s="70" t="s">
        <v>3842</v>
      </c>
      <c r="AT202" s="70" t="s">
        <v>16</v>
      </c>
      <c r="AU202" s="70" t="s">
        <v>247</v>
      </c>
      <c r="AV202" s="70" t="s">
        <v>3843</v>
      </c>
      <c r="AW202" s="70" t="s">
        <v>3844</v>
      </c>
      <c r="AX202" s="70" t="s">
        <v>3844</v>
      </c>
      <c r="AY202" s="70" t="s">
        <v>3835</v>
      </c>
      <c r="AZ202" s="70" t="s">
        <v>3835</v>
      </c>
      <c r="BA202" s="73" t="s">
        <v>3835</v>
      </c>
      <c r="BB202" s="73" t="s">
        <v>3835</v>
      </c>
      <c r="BC202" s="73" t="s">
        <v>3844</v>
      </c>
      <c r="BD202" s="73" t="s">
        <v>3835</v>
      </c>
      <c r="BE202" s="73" t="s">
        <v>3844</v>
      </c>
      <c r="BF202" s="73" t="s">
        <v>3835</v>
      </c>
      <c r="BG202" s="73" t="s">
        <v>3835</v>
      </c>
      <c r="BH202" s="73" t="s">
        <v>3849</v>
      </c>
      <c r="BI202" s="73" t="s">
        <v>3835</v>
      </c>
      <c r="BJ202" s="73" t="s">
        <v>3835</v>
      </c>
      <c r="BK202" s="73" t="s">
        <v>3835</v>
      </c>
      <c r="BL202" s="73" t="s">
        <v>3846</v>
      </c>
      <c r="BM202" s="70" t="s">
        <v>3844</v>
      </c>
      <c r="BN202" s="70" t="s">
        <v>3844</v>
      </c>
      <c r="BO202" s="70" t="s">
        <v>3844</v>
      </c>
      <c r="BP202" s="70" t="s">
        <v>3844</v>
      </c>
      <c r="BQ202" s="70" t="s">
        <v>3844</v>
      </c>
      <c r="BR202" s="70" t="s">
        <v>3844</v>
      </c>
    </row>
    <row r="203" spans="1:70" ht="21">
      <c r="A203" s="69" t="s">
        <v>3833</v>
      </c>
      <c r="B203" s="70" t="s">
        <v>3834</v>
      </c>
      <c r="C203" s="70">
        <v>9275</v>
      </c>
      <c r="D203" s="70">
        <v>8731</v>
      </c>
      <c r="E203" s="70">
        <v>9019</v>
      </c>
      <c r="F203" s="70" t="s">
        <v>3836</v>
      </c>
      <c r="G203" s="70" t="s">
        <v>3951</v>
      </c>
      <c r="H203" s="71">
        <v>45832</v>
      </c>
      <c r="I203" s="71">
        <v>45826</v>
      </c>
      <c r="J203" s="71">
        <v>45834</v>
      </c>
      <c r="K203" s="71">
        <v>45834</v>
      </c>
      <c r="L203" s="70" t="s">
        <v>3869</v>
      </c>
      <c r="M203" s="71">
        <v>45834</v>
      </c>
      <c r="N203" s="71">
        <v>45844</v>
      </c>
      <c r="O203" s="75">
        <v>45840.648194444446</v>
      </c>
      <c r="P203" s="71">
        <v>45854</v>
      </c>
      <c r="Q203" s="70" t="s">
        <v>3835</v>
      </c>
      <c r="R203" s="70" t="s">
        <v>3835</v>
      </c>
      <c r="S203" s="71">
        <v>45833</v>
      </c>
      <c r="T203" s="70" t="s">
        <v>3838</v>
      </c>
      <c r="U203" s="70" t="s">
        <v>3839</v>
      </c>
      <c r="V203" s="70">
        <v>2025</v>
      </c>
      <c r="W203" s="70" t="s">
        <v>3840</v>
      </c>
      <c r="X203" s="70">
        <v>1</v>
      </c>
      <c r="Y203" s="70" t="s">
        <v>31</v>
      </c>
      <c r="Z203" s="70" t="s">
        <v>56</v>
      </c>
      <c r="AA203" s="70" t="s">
        <v>3835</v>
      </c>
      <c r="AB203" s="70" t="s">
        <v>59</v>
      </c>
      <c r="AC203" s="70" t="s">
        <v>3835</v>
      </c>
      <c r="AD203" s="70" t="s">
        <v>3949</v>
      </c>
      <c r="AE203" s="70">
        <v>51494</v>
      </c>
      <c r="AF203" s="70" t="s">
        <v>68</v>
      </c>
      <c r="AG203" s="70" t="s">
        <v>71</v>
      </c>
      <c r="AH203" s="70" t="s">
        <v>75</v>
      </c>
      <c r="AI203" s="70">
        <v>246</v>
      </c>
      <c r="AJ203" s="70">
        <v>0</v>
      </c>
      <c r="AK203" s="70">
        <v>0</v>
      </c>
      <c r="AL203" s="73" t="s">
        <v>1522</v>
      </c>
      <c r="AM203" s="73" t="s">
        <v>1523</v>
      </c>
      <c r="AN203" s="76">
        <v>57035000</v>
      </c>
      <c r="AO203" s="73" t="s">
        <v>3952</v>
      </c>
      <c r="AP203" s="73" t="s">
        <v>3953</v>
      </c>
      <c r="AQ203" s="73" t="s">
        <v>3954</v>
      </c>
      <c r="AR203" s="70" t="s">
        <v>328</v>
      </c>
      <c r="AS203" s="70" t="s">
        <v>3842</v>
      </c>
      <c r="AT203" s="70" t="s">
        <v>16</v>
      </c>
      <c r="AU203" s="70" t="s">
        <v>247</v>
      </c>
      <c r="AV203" s="70" t="s">
        <v>3843</v>
      </c>
      <c r="AW203" s="70" t="s">
        <v>3844</v>
      </c>
      <c r="AX203" s="70" t="s">
        <v>3844</v>
      </c>
      <c r="AY203" s="70" t="s">
        <v>3835</v>
      </c>
      <c r="AZ203" s="70" t="s">
        <v>3835</v>
      </c>
      <c r="BA203" s="73" t="s">
        <v>3835</v>
      </c>
      <c r="BB203" s="73" t="s">
        <v>3835</v>
      </c>
      <c r="BC203" s="73" t="s">
        <v>3844</v>
      </c>
      <c r="BD203" s="73" t="s">
        <v>3835</v>
      </c>
      <c r="BE203" s="73" t="s">
        <v>3844</v>
      </c>
      <c r="BF203" s="73" t="s">
        <v>3835</v>
      </c>
      <c r="BG203" s="73" t="s">
        <v>3835</v>
      </c>
      <c r="BH203" s="73" t="s">
        <v>3873</v>
      </c>
      <c r="BI203" s="73" t="s">
        <v>4182</v>
      </c>
      <c r="BJ203" s="74">
        <v>31129</v>
      </c>
      <c r="BK203" s="73" t="s">
        <v>3835</v>
      </c>
      <c r="BL203" s="73" t="s">
        <v>3846</v>
      </c>
      <c r="BM203" s="70" t="s">
        <v>3844</v>
      </c>
      <c r="BN203" s="70" t="s">
        <v>3844</v>
      </c>
      <c r="BO203" s="70" t="s">
        <v>3844</v>
      </c>
      <c r="BP203" s="70" t="s">
        <v>3847</v>
      </c>
      <c r="BQ203" s="70" t="s">
        <v>3847</v>
      </c>
      <c r="BR203" s="70" t="s">
        <v>3844</v>
      </c>
    </row>
    <row r="204" spans="1:70" ht="21">
      <c r="A204" s="69" t="s">
        <v>3833</v>
      </c>
      <c r="B204" s="70" t="s">
        <v>3834</v>
      </c>
      <c r="C204" s="70">
        <v>9274</v>
      </c>
      <c r="D204" s="70">
        <v>8730</v>
      </c>
      <c r="E204" s="70">
        <v>9012</v>
      </c>
      <c r="F204" s="70" t="s">
        <v>3836</v>
      </c>
      <c r="G204" s="70" t="s">
        <v>3951</v>
      </c>
      <c r="H204" s="71">
        <v>45832</v>
      </c>
      <c r="I204" s="71">
        <v>45826</v>
      </c>
      <c r="J204" s="71">
        <v>45834</v>
      </c>
      <c r="K204" s="71">
        <v>45834</v>
      </c>
      <c r="L204" s="70" t="s">
        <v>3869</v>
      </c>
      <c r="M204" s="71">
        <v>45834</v>
      </c>
      <c r="N204" s="71">
        <v>45844</v>
      </c>
      <c r="O204" s="75">
        <v>45840.671284722222</v>
      </c>
      <c r="P204" s="71">
        <v>45854</v>
      </c>
      <c r="Q204" s="70" t="s">
        <v>3835</v>
      </c>
      <c r="R204" s="70" t="s">
        <v>3835</v>
      </c>
      <c r="S204" s="71">
        <v>45833</v>
      </c>
      <c r="T204" s="70" t="s">
        <v>3838</v>
      </c>
      <c r="U204" s="70" t="s">
        <v>3839</v>
      </c>
      <c r="V204" s="70">
        <v>2025</v>
      </c>
      <c r="W204" s="70" t="s">
        <v>3840</v>
      </c>
      <c r="X204" s="70">
        <v>1</v>
      </c>
      <c r="Y204" s="70" t="s">
        <v>31</v>
      </c>
      <c r="Z204" s="70" t="s">
        <v>56</v>
      </c>
      <c r="AA204" s="70" t="s">
        <v>3835</v>
      </c>
      <c r="AB204" s="70" t="s">
        <v>59</v>
      </c>
      <c r="AC204" s="70" t="s">
        <v>3835</v>
      </c>
      <c r="AD204" s="70" t="s">
        <v>3949</v>
      </c>
      <c r="AE204" s="70">
        <v>51494</v>
      </c>
      <c r="AF204" s="70" t="s">
        <v>68</v>
      </c>
      <c r="AG204" s="70" t="s">
        <v>71</v>
      </c>
      <c r="AH204" s="70" t="s">
        <v>75</v>
      </c>
      <c r="AI204" s="70">
        <v>246</v>
      </c>
      <c r="AJ204" s="70">
        <v>0</v>
      </c>
      <c r="AK204" s="70">
        <v>0</v>
      </c>
      <c r="AL204" s="73" t="s">
        <v>1488</v>
      </c>
      <c r="AM204" s="73" t="s">
        <v>1489</v>
      </c>
      <c r="AN204" s="76">
        <v>55562000</v>
      </c>
      <c r="AO204" s="73" t="s">
        <v>3952</v>
      </c>
      <c r="AP204" s="73" t="s">
        <v>3953</v>
      </c>
      <c r="AQ204" s="73" t="s">
        <v>3954</v>
      </c>
      <c r="AR204" s="70" t="s">
        <v>330</v>
      </c>
      <c r="AS204" s="70" t="s">
        <v>3842</v>
      </c>
      <c r="AT204" s="70" t="s">
        <v>16</v>
      </c>
      <c r="AU204" s="70" t="s">
        <v>247</v>
      </c>
      <c r="AV204" s="70" t="s">
        <v>3843</v>
      </c>
      <c r="AW204" s="70" t="s">
        <v>3844</v>
      </c>
      <c r="AX204" s="70" t="s">
        <v>3844</v>
      </c>
      <c r="AY204" s="70" t="s">
        <v>3835</v>
      </c>
      <c r="AZ204" s="70" t="s">
        <v>3835</v>
      </c>
      <c r="BA204" s="73" t="s">
        <v>3835</v>
      </c>
      <c r="BB204" s="73" t="s">
        <v>3835</v>
      </c>
      <c r="BC204" s="73" t="s">
        <v>3844</v>
      </c>
      <c r="BD204" s="73" t="s">
        <v>3835</v>
      </c>
      <c r="BE204" s="73" t="s">
        <v>3844</v>
      </c>
      <c r="BF204" s="73" t="s">
        <v>3835</v>
      </c>
      <c r="BG204" s="73" t="s">
        <v>3835</v>
      </c>
      <c r="BH204" s="73" t="s">
        <v>3873</v>
      </c>
      <c r="BI204" s="73" t="s">
        <v>4183</v>
      </c>
      <c r="BJ204" s="74">
        <v>30976</v>
      </c>
      <c r="BK204" s="73" t="s">
        <v>3835</v>
      </c>
      <c r="BL204" s="73" t="s">
        <v>3846</v>
      </c>
      <c r="BM204" s="70" t="s">
        <v>3844</v>
      </c>
      <c r="BN204" s="70" t="s">
        <v>3844</v>
      </c>
      <c r="BO204" s="70" t="s">
        <v>3844</v>
      </c>
      <c r="BP204" s="70" t="s">
        <v>3847</v>
      </c>
      <c r="BQ204" s="70" t="s">
        <v>3847</v>
      </c>
      <c r="BR204" s="70" t="s">
        <v>3844</v>
      </c>
    </row>
    <row r="205" spans="1:70" ht="21">
      <c r="A205" s="69" t="s">
        <v>3833</v>
      </c>
      <c r="B205" s="70" t="s">
        <v>3834</v>
      </c>
      <c r="C205" s="70">
        <v>9272</v>
      </c>
      <c r="D205" s="70">
        <v>8727</v>
      </c>
      <c r="E205" s="70">
        <v>9009</v>
      </c>
      <c r="F205" s="70" t="s">
        <v>3836</v>
      </c>
      <c r="G205" s="70" t="s">
        <v>3951</v>
      </c>
      <c r="H205" s="71">
        <v>45832</v>
      </c>
      <c r="I205" s="71">
        <v>45826</v>
      </c>
      <c r="J205" s="71">
        <v>45834</v>
      </c>
      <c r="K205" s="71">
        <v>45834</v>
      </c>
      <c r="L205" s="70" t="s">
        <v>3869</v>
      </c>
      <c r="M205" s="71">
        <v>45834</v>
      </c>
      <c r="N205" s="71">
        <v>45844</v>
      </c>
      <c r="O205" s="75">
        <v>45840.658842592595</v>
      </c>
      <c r="P205" s="71">
        <v>45854</v>
      </c>
      <c r="Q205" s="70" t="s">
        <v>3835</v>
      </c>
      <c r="R205" s="70" t="s">
        <v>3835</v>
      </c>
      <c r="S205" s="71">
        <v>45833</v>
      </c>
      <c r="T205" s="70" t="s">
        <v>3838</v>
      </c>
      <c r="U205" s="70" t="s">
        <v>3839</v>
      </c>
      <c r="V205" s="70">
        <v>2025</v>
      </c>
      <c r="W205" s="70" t="s">
        <v>3840</v>
      </c>
      <c r="X205" s="70">
        <v>1</v>
      </c>
      <c r="Y205" s="70" t="s">
        <v>31</v>
      </c>
      <c r="Z205" s="70" t="s">
        <v>56</v>
      </c>
      <c r="AA205" s="70" t="s">
        <v>3835</v>
      </c>
      <c r="AB205" s="70" t="s">
        <v>59</v>
      </c>
      <c r="AC205" s="70" t="s">
        <v>3835</v>
      </c>
      <c r="AD205" s="70" t="s">
        <v>3949</v>
      </c>
      <c r="AE205" s="70">
        <v>51494</v>
      </c>
      <c r="AF205" s="70" t="s">
        <v>68</v>
      </c>
      <c r="AG205" s="70" t="s">
        <v>71</v>
      </c>
      <c r="AH205" s="70" t="s">
        <v>75</v>
      </c>
      <c r="AI205" s="70">
        <v>246</v>
      </c>
      <c r="AJ205" s="70">
        <v>0</v>
      </c>
      <c r="AK205" s="70">
        <v>0</v>
      </c>
      <c r="AL205" s="73" t="s">
        <v>1478</v>
      </c>
      <c r="AM205" s="73" t="s">
        <v>1479</v>
      </c>
      <c r="AN205" s="76">
        <v>55562000</v>
      </c>
      <c r="AO205" s="73" t="s">
        <v>3952</v>
      </c>
      <c r="AP205" s="73" t="s">
        <v>3953</v>
      </c>
      <c r="AQ205" s="73" t="s">
        <v>3954</v>
      </c>
      <c r="AR205" s="70" t="s">
        <v>320</v>
      </c>
      <c r="AS205" s="70" t="s">
        <v>3842</v>
      </c>
      <c r="AT205" s="70" t="s">
        <v>16</v>
      </c>
      <c r="AU205" s="70" t="s">
        <v>247</v>
      </c>
      <c r="AV205" s="70" t="s">
        <v>3843</v>
      </c>
      <c r="AW205" s="70" t="s">
        <v>3844</v>
      </c>
      <c r="AX205" s="70" t="s">
        <v>3844</v>
      </c>
      <c r="AY205" s="70" t="s">
        <v>3835</v>
      </c>
      <c r="AZ205" s="70" t="s">
        <v>3835</v>
      </c>
      <c r="BA205" s="73" t="s">
        <v>3835</v>
      </c>
      <c r="BB205" s="73" t="s">
        <v>3835</v>
      </c>
      <c r="BC205" s="73" t="s">
        <v>3844</v>
      </c>
      <c r="BD205" s="73" t="s">
        <v>3835</v>
      </c>
      <c r="BE205" s="73" t="s">
        <v>3844</v>
      </c>
      <c r="BF205" s="73" t="s">
        <v>3835</v>
      </c>
      <c r="BG205" s="73" t="s">
        <v>3835</v>
      </c>
      <c r="BH205" s="73" t="s">
        <v>3873</v>
      </c>
      <c r="BI205" s="73" t="s">
        <v>4184</v>
      </c>
      <c r="BJ205" s="74">
        <v>28967</v>
      </c>
      <c r="BK205" s="73" t="s">
        <v>3835</v>
      </c>
      <c r="BL205" s="73" t="s">
        <v>3846</v>
      </c>
      <c r="BM205" s="70" t="s">
        <v>3844</v>
      </c>
      <c r="BN205" s="70" t="s">
        <v>3844</v>
      </c>
      <c r="BO205" s="70" t="s">
        <v>3844</v>
      </c>
      <c r="BP205" s="70" t="s">
        <v>3847</v>
      </c>
      <c r="BQ205" s="70" t="s">
        <v>3847</v>
      </c>
      <c r="BR205" s="70" t="s">
        <v>3844</v>
      </c>
    </row>
    <row r="206" spans="1:70" ht="21">
      <c r="A206" s="69" t="s">
        <v>3833</v>
      </c>
      <c r="B206" s="70" t="s">
        <v>3834</v>
      </c>
      <c r="C206" s="70">
        <v>9270</v>
      </c>
      <c r="D206" s="70">
        <v>8726</v>
      </c>
      <c r="E206" s="70">
        <v>9007</v>
      </c>
      <c r="F206" s="70" t="s">
        <v>3836</v>
      </c>
      <c r="G206" s="70" t="s">
        <v>3951</v>
      </c>
      <c r="H206" s="71">
        <v>45832</v>
      </c>
      <c r="I206" s="71">
        <v>45826</v>
      </c>
      <c r="J206" s="71">
        <v>45834</v>
      </c>
      <c r="K206" s="71">
        <v>45834</v>
      </c>
      <c r="L206" s="70" t="s">
        <v>3869</v>
      </c>
      <c r="M206" s="71">
        <v>45834</v>
      </c>
      <c r="N206" s="71">
        <v>45844</v>
      </c>
      <c r="O206" s="75">
        <v>45840.634143518517</v>
      </c>
      <c r="P206" s="71">
        <v>45854</v>
      </c>
      <c r="Q206" s="70" t="s">
        <v>3835</v>
      </c>
      <c r="R206" s="70" t="s">
        <v>3835</v>
      </c>
      <c r="S206" s="71">
        <v>45833</v>
      </c>
      <c r="T206" s="70" t="s">
        <v>3838</v>
      </c>
      <c r="U206" s="70" t="s">
        <v>3839</v>
      </c>
      <c r="V206" s="70">
        <v>2025</v>
      </c>
      <c r="W206" s="70" t="s">
        <v>3840</v>
      </c>
      <c r="X206" s="70">
        <v>1</v>
      </c>
      <c r="Y206" s="70" t="s">
        <v>31</v>
      </c>
      <c r="Z206" s="70" t="s">
        <v>56</v>
      </c>
      <c r="AA206" s="70" t="s">
        <v>3835</v>
      </c>
      <c r="AB206" s="70" t="s">
        <v>59</v>
      </c>
      <c r="AC206" s="70" t="s">
        <v>3835</v>
      </c>
      <c r="AD206" s="70" t="s">
        <v>3949</v>
      </c>
      <c r="AE206" s="70">
        <v>51494</v>
      </c>
      <c r="AF206" s="70" t="s">
        <v>68</v>
      </c>
      <c r="AG206" s="70" t="s">
        <v>71</v>
      </c>
      <c r="AH206" s="70" t="s">
        <v>75</v>
      </c>
      <c r="AI206" s="70">
        <v>246</v>
      </c>
      <c r="AJ206" s="70">
        <v>0</v>
      </c>
      <c r="AK206" s="70">
        <v>0</v>
      </c>
      <c r="AL206" s="73" t="s">
        <v>1468</v>
      </c>
      <c r="AM206" s="73" t="s">
        <v>1469</v>
      </c>
      <c r="AN206" s="76">
        <v>54276000</v>
      </c>
      <c r="AO206" s="73" t="s">
        <v>3952</v>
      </c>
      <c r="AP206" s="73" t="s">
        <v>3953</v>
      </c>
      <c r="AQ206" s="73" t="s">
        <v>3954</v>
      </c>
      <c r="AR206" s="70" t="s">
        <v>306</v>
      </c>
      <c r="AS206" s="70" t="s">
        <v>3842</v>
      </c>
      <c r="AT206" s="70" t="s">
        <v>16</v>
      </c>
      <c r="AU206" s="70" t="s">
        <v>247</v>
      </c>
      <c r="AV206" s="70" t="s">
        <v>3843</v>
      </c>
      <c r="AW206" s="70" t="s">
        <v>3844</v>
      </c>
      <c r="AX206" s="70" t="s">
        <v>3844</v>
      </c>
      <c r="AY206" s="70" t="s">
        <v>3835</v>
      </c>
      <c r="AZ206" s="70" t="s">
        <v>3835</v>
      </c>
      <c r="BA206" s="73" t="s">
        <v>3835</v>
      </c>
      <c r="BB206" s="73" t="s">
        <v>3835</v>
      </c>
      <c r="BC206" s="73" t="s">
        <v>3844</v>
      </c>
      <c r="BD206" s="73" t="s">
        <v>3835</v>
      </c>
      <c r="BE206" s="73" t="s">
        <v>3844</v>
      </c>
      <c r="BF206" s="73" t="s">
        <v>3835</v>
      </c>
      <c r="BG206" s="73" t="s">
        <v>3835</v>
      </c>
      <c r="BH206" s="73" t="s">
        <v>3853</v>
      </c>
      <c r="BI206" s="73" t="s">
        <v>4185</v>
      </c>
      <c r="BJ206" s="74">
        <v>32875</v>
      </c>
      <c r="BK206" s="73" t="s">
        <v>3835</v>
      </c>
      <c r="BL206" s="73" t="s">
        <v>3846</v>
      </c>
      <c r="BM206" s="70" t="s">
        <v>3844</v>
      </c>
      <c r="BN206" s="70" t="s">
        <v>3844</v>
      </c>
      <c r="BO206" s="70" t="s">
        <v>3844</v>
      </c>
      <c r="BP206" s="70" t="s">
        <v>3847</v>
      </c>
      <c r="BQ206" s="70" t="s">
        <v>3847</v>
      </c>
      <c r="BR206" s="70" t="s">
        <v>3844</v>
      </c>
    </row>
    <row r="207" spans="1:70" ht="21">
      <c r="A207" s="69" t="s">
        <v>3833</v>
      </c>
      <c r="B207" s="70" t="s">
        <v>3834</v>
      </c>
      <c r="C207" s="70">
        <v>9266</v>
      </c>
      <c r="D207" s="70">
        <v>8698</v>
      </c>
      <c r="E207" s="70">
        <v>8987</v>
      </c>
      <c r="F207" s="70" t="s">
        <v>3836</v>
      </c>
      <c r="G207" s="70" t="s">
        <v>3951</v>
      </c>
      <c r="H207" s="71">
        <v>45832</v>
      </c>
      <c r="I207" s="71">
        <v>45826</v>
      </c>
      <c r="J207" s="71">
        <v>45833</v>
      </c>
      <c r="K207" s="71">
        <v>45833</v>
      </c>
      <c r="L207" s="70" t="s">
        <v>3869</v>
      </c>
      <c r="M207" s="71">
        <v>45833</v>
      </c>
      <c r="N207" s="71">
        <v>45843</v>
      </c>
      <c r="O207" s="75">
        <v>45840.630856481483</v>
      </c>
      <c r="P207" s="71">
        <v>45853</v>
      </c>
      <c r="Q207" s="70" t="s">
        <v>3835</v>
      </c>
      <c r="R207" s="70" t="s">
        <v>3835</v>
      </c>
      <c r="S207" s="71">
        <v>45833</v>
      </c>
      <c r="T207" s="70" t="s">
        <v>3838</v>
      </c>
      <c r="U207" s="70" t="s">
        <v>3839</v>
      </c>
      <c r="V207" s="70">
        <v>2025</v>
      </c>
      <c r="W207" s="70" t="s">
        <v>3840</v>
      </c>
      <c r="X207" s="70">
        <v>1</v>
      </c>
      <c r="Y207" s="70" t="s">
        <v>31</v>
      </c>
      <c r="Z207" s="70" t="s">
        <v>56</v>
      </c>
      <c r="AA207" s="70" t="s">
        <v>3835</v>
      </c>
      <c r="AB207" s="70" t="s">
        <v>59</v>
      </c>
      <c r="AC207" s="70" t="s">
        <v>3835</v>
      </c>
      <c r="AD207" s="70" t="s">
        <v>3949</v>
      </c>
      <c r="AE207" s="70">
        <v>51494</v>
      </c>
      <c r="AF207" s="70" t="s">
        <v>68</v>
      </c>
      <c r="AG207" s="70" t="s">
        <v>71</v>
      </c>
      <c r="AH207" s="70" t="s">
        <v>75</v>
      </c>
      <c r="AI207" s="70">
        <v>246</v>
      </c>
      <c r="AJ207" s="70">
        <v>0</v>
      </c>
      <c r="AK207" s="70">
        <v>0</v>
      </c>
      <c r="AL207" s="73" t="s">
        <v>1466</v>
      </c>
      <c r="AM207" s="73" t="s">
        <v>1467</v>
      </c>
      <c r="AN207" s="76">
        <v>54276000</v>
      </c>
      <c r="AO207" s="73" t="s">
        <v>3952</v>
      </c>
      <c r="AP207" s="73" t="s">
        <v>3953</v>
      </c>
      <c r="AQ207" s="73" t="s">
        <v>3954</v>
      </c>
      <c r="AR207" s="70" t="s">
        <v>304</v>
      </c>
      <c r="AS207" s="70" t="s">
        <v>3842</v>
      </c>
      <c r="AT207" s="70" t="s">
        <v>16</v>
      </c>
      <c r="AU207" s="70" t="s">
        <v>247</v>
      </c>
      <c r="AV207" s="70" t="s">
        <v>3843</v>
      </c>
      <c r="AW207" s="70" t="s">
        <v>3844</v>
      </c>
      <c r="AX207" s="70" t="s">
        <v>3844</v>
      </c>
      <c r="AY207" s="70" t="s">
        <v>3835</v>
      </c>
      <c r="AZ207" s="70" t="s">
        <v>3835</v>
      </c>
      <c r="BA207" s="73" t="s">
        <v>3835</v>
      </c>
      <c r="BB207" s="73" t="s">
        <v>3835</v>
      </c>
      <c r="BC207" s="73" t="s">
        <v>3844</v>
      </c>
      <c r="BD207" s="73" t="s">
        <v>3835</v>
      </c>
      <c r="BE207" s="73" t="s">
        <v>3844</v>
      </c>
      <c r="BF207" s="73" t="s">
        <v>3835</v>
      </c>
      <c r="BG207" s="73" t="s">
        <v>3835</v>
      </c>
      <c r="BH207" s="73" t="s">
        <v>3853</v>
      </c>
      <c r="BI207" s="73" t="s">
        <v>4186</v>
      </c>
      <c r="BJ207" s="74">
        <v>24818</v>
      </c>
      <c r="BK207" s="73" t="s">
        <v>3835</v>
      </c>
      <c r="BL207" s="73" t="s">
        <v>3846</v>
      </c>
      <c r="BM207" s="70" t="s">
        <v>3844</v>
      </c>
      <c r="BN207" s="70" t="s">
        <v>3844</v>
      </c>
      <c r="BO207" s="70" t="s">
        <v>3844</v>
      </c>
      <c r="BP207" s="70" t="s">
        <v>3847</v>
      </c>
      <c r="BQ207" s="70" t="s">
        <v>3847</v>
      </c>
      <c r="BR207" s="70" t="s">
        <v>3844</v>
      </c>
    </row>
    <row r="208" spans="1:70" ht="21">
      <c r="A208" s="69" t="s">
        <v>3833</v>
      </c>
      <c r="B208" s="70" t="s">
        <v>3834</v>
      </c>
      <c r="C208" s="70">
        <v>9262</v>
      </c>
      <c r="D208" s="70">
        <v>8695</v>
      </c>
      <c r="E208" s="70">
        <v>8984</v>
      </c>
      <c r="F208" s="70" t="s">
        <v>3836</v>
      </c>
      <c r="G208" s="70" t="s">
        <v>3951</v>
      </c>
      <c r="H208" s="71">
        <v>45832</v>
      </c>
      <c r="I208" s="71">
        <v>45826</v>
      </c>
      <c r="J208" s="71">
        <v>45833</v>
      </c>
      <c r="K208" s="71">
        <v>45833</v>
      </c>
      <c r="L208" s="70" t="s">
        <v>3869</v>
      </c>
      <c r="M208" s="71">
        <v>45833</v>
      </c>
      <c r="N208" s="71">
        <v>45843</v>
      </c>
      <c r="O208" s="75">
        <v>45840.666064814817</v>
      </c>
      <c r="P208" s="71">
        <v>45853</v>
      </c>
      <c r="Q208" s="70" t="s">
        <v>3835</v>
      </c>
      <c r="R208" s="70" t="s">
        <v>3835</v>
      </c>
      <c r="S208" s="71">
        <v>45833</v>
      </c>
      <c r="T208" s="70" t="s">
        <v>3838</v>
      </c>
      <c r="U208" s="70" t="s">
        <v>3839</v>
      </c>
      <c r="V208" s="70">
        <v>2025</v>
      </c>
      <c r="W208" s="70" t="s">
        <v>3840</v>
      </c>
      <c r="X208" s="70">
        <v>1</v>
      </c>
      <c r="Y208" s="70" t="s">
        <v>31</v>
      </c>
      <c r="Z208" s="70" t="s">
        <v>56</v>
      </c>
      <c r="AA208" s="70" t="s">
        <v>3835</v>
      </c>
      <c r="AB208" s="70" t="s">
        <v>59</v>
      </c>
      <c r="AC208" s="70" t="s">
        <v>3835</v>
      </c>
      <c r="AD208" s="70" t="s">
        <v>3949</v>
      </c>
      <c r="AE208" s="70">
        <v>51494</v>
      </c>
      <c r="AF208" s="70" t="s">
        <v>68</v>
      </c>
      <c r="AG208" s="70" t="s">
        <v>71</v>
      </c>
      <c r="AH208" s="70" t="s">
        <v>75</v>
      </c>
      <c r="AI208" s="70">
        <v>246</v>
      </c>
      <c r="AJ208" s="70">
        <v>0</v>
      </c>
      <c r="AK208" s="70">
        <v>0</v>
      </c>
      <c r="AL208" s="73" t="s">
        <v>1484</v>
      </c>
      <c r="AM208" s="73" t="s">
        <v>1485</v>
      </c>
      <c r="AN208" s="76">
        <v>60084000</v>
      </c>
      <c r="AO208" s="73" t="s">
        <v>3952</v>
      </c>
      <c r="AP208" s="73" t="s">
        <v>3953</v>
      </c>
      <c r="AQ208" s="73" t="s">
        <v>3954</v>
      </c>
      <c r="AR208" s="70" t="s">
        <v>332</v>
      </c>
      <c r="AS208" s="70" t="s">
        <v>3842</v>
      </c>
      <c r="AT208" s="70" t="s">
        <v>16</v>
      </c>
      <c r="AU208" s="70" t="s">
        <v>247</v>
      </c>
      <c r="AV208" s="70" t="s">
        <v>3843</v>
      </c>
      <c r="AW208" s="70" t="s">
        <v>3844</v>
      </c>
      <c r="AX208" s="70" t="s">
        <v>3844</v>
      </c>
      <c r="AY208" s="70" t="s">
        <v>3835</v>
      </c>
      <c r="AZ208" s="70" t="s">
        <v>3835</v>
      </c>
      <c r="BA208" s="73" t="s">
        <v>3835</v>
      </c>
      <c r="BB208" s="73" t="s">
        <v>3835</v>
      </c>
      <c r="BC208" s="73" t="s">
        <v>3844</v>
      </c>
      <c r="BD208" s="73" t="s">
        <v>3835</v>
      </c>
      <c r="BE208" s="73" t="s">
        <v>3844</v>
      </c>
      <c r="BF208" s="73" t="s">
        <v>3835</v>
      </c>
      <c r="BG208" s="73" t="s">
        <v>3835</v>
      </c>
      <c r="BH208" s="73" t="s">
        <v>3873</v>
      </c>
      <c r="BI208" s="73" t="s">
        <v>4187</v>
      </c>
      <c r="BJ208" s="74">
        <v>30318</v>
      </c>
      <c r="BK208" s="73" t="s">
        <v>3835</v>
      </c>
      <c r="BL208" s="73" t="s">
        <v>3846</v>
      </c>
      <c r="BM208" s="70" t="s">
        <v>3844</v>
      </c>
      <c r="BN208" s="70" t="s">
        <v>3844</v>
      </c>
      <c r="BO208" s="70" t="s">
        <v>3844</v>
      </c>
      <c r="BP208" s="70" t="s">
        <v>3847</v>
      </c>
      <c r="BQ208" s="70" t="s">
        <v>3847</v>
      </c>
      <c r="BR208" s="70" t="s">
        <v>3844</v>
      </c>
    </row>
    <row r="209" spans="1:70" ht="21">
      <c r="A209" s="69" t="s">
        <v>3833</v>
      </c>
      <c r="B209" s="70" t="s">
        <v>3834</v>
      </c>
      <c r="C209" s="70">
        <v>9258</v>
      </c>
      <c r="D209" s="70">
        <v>8692</v>
      </c>
      <c r="E209" s="70">
        <v>8981</v>
      </c>
      <c r="F209" s="70" t="s">
        <v>3836</v>
      </c>
      <c r="G209" s="70" t="s">
        <v>3951</v>
      </c>
      <c r="H209" s="71">
        <v>45832</v>
      </c>
      <c r="I209" s="71">
        <v>45826</v>
      </c>
      <c r="J209" s="71">
        <v>45833</v>
      </c>
      <c r="K209" s="71">
        <v>45833</v>
      </c>
      <c r="L209" s="70" t="s">
        <v>3869</v>
      </c>
      <c r="M209" s="71">
        <v>45833</v>
      </c>
      <c r="N209" s="71">
        <v>45843</v>
      </c>
      <c r="O209" s="75">
        <v>45840.667743055557</v>
      </c>
      <c r="P209" s="71">
        <v>45853</v>
      </c>
      <c r="Q209" s="70" t="s">
        <v>3835</v>
      </c>
      <c r="R209" s="70" t="s">
        <v>3835</v>
      </c>
      <c r="S209" s="71">
        <v>45833</v>
      </c>
      <c r="T209" s="70" t="s">
        <v>3838</v>
      </c>
      <c r="U209" s="70" t="s">
        <v>3839</v>
      </c>
      <c r="V209" s="70">
        <v>2025</v>
      </c>
      <c r="W209" s="70" t="s">
        <v>3840</v>
      </c>
      <c r="X209" s="70">
        <v>1</v>
      </c>
      <c r="Y209" s="70" t="s">
        <v>31</v>
      </c>
      <c r="Z209" s="70" t="s">
        <v>56</v>
      </c>
      <c r="AA209" s="70" t="s">
        <v>3835</v>
      </c>
      <c r="AB209" s="70" t="s">
        <v>59</v>
      </c>
      <c r="AC209" s="70" t="s">
        <v>3835</v>
      </c>
      <c r="AD209" s="70" t="s">
        <v>3949</v>
      </c>
      <c r="AE209" s="70">
        <v>51494</v>
      </c>
      <c r="AF209" s="70" t="s">
        <v>68</v>
      </c>
      <c r="AG209" s="70" t="s">
        <v>71</v>
      </c>
      <c r="AH209" s="70" t="s">
        <v>75</v>
      </c>
      <c r="AI209" s="70">
        <v>246</v>
      </c>
      <c r="AJ209" s="70">
        <v>0</v>
      </c>
      <c r="AK209" s="70">
        <v>0</v>
      </c>
      <c r="AL209" s="73" t="s">
        <v>1486</v>
      </c>
      <c r="AM209" s="73" t="s">
        <v>1487</v>
      </c>
      <c r="AN209" s="76">
        <v>55562000</v>
      </c>
      <c r="AO209" s="73" t="s">
        <v>3952</v>
      </c>
      <c r="AP209" s="73" t="s">
        <v>3953</v>
      </c>
      <c r="AQ209" s="73" t="s">
        <v>3954</v>
      </c>
      <c r="AR209" s="70" t="s">
        <v>326</v>
      </c>
      <c r="AS209" s="70" t="s">
        <v>3842</v>
      </c>
      <c r="AT209" s="70" t="s">
        <v>16</v>
      </c>
      <c r="AU209" s="70" t="s">
        <v>247</v>
      </c>
      <c r="AV209" s="70" t="s">
        <v>3843</v>
      </c>
      <c r="AW209" s="70" t="s">
        <v>3844</v>
      </c>
      <c r="AX209" s="70" t="s">
        <v>3844</v>
      </c>
      <c r="AY209" s="70" t="s">
        <v>3835</v>
      </c>
      <c r="AZ209" s="70" t="s">
        <v>3835</v>
      </c>
      <c r="BA209" s="73" t="s">
        <v>3835</v>
      </c>
      <c r="BB209" s="73" t="s">
        <v>3835</v>
      </c>
      <c r="BC209" s="73" t="s">
        <v>3844</v>
      </c>
      <c r="BD209" s="73" t="s">
        <v>3835</v>
      </c>
      <c r="BE209" s="73" t="s">
        <v>3844</v>
      </c>
      <c r="BF209" s="73" t="s">
        <v>3835</v>
      </c>
      <c r="BG209" s="73" t="s">
        <v>3835</v>
      </c>
      <c r="BH209" s="73" t="s">
        <v>3853</v>
      </c>
      <c r="BI209" s="73" t="s">
        <v>4188</v>
      </c>
      <c r="BJ209" s="74">
        <v>32543</v>
      </c>
      <c r="BK209" s="73" t="s">
        <v>3835</v>
      </c>
      <c r="BL209" s="73" t="s">
        <v>3846</v>
      </c>
      <c r="BM209" s="70" t="s">
        <v>3844</v>
      </c>
      <c r="BN209" s="70" t="s">
        <v>3844</v>
      </c>
      <c r="BO209" s="70" t="s">
        <v>3844</v>
      </c>
      <c r="BP209" s="70" t="s">
        <v>3847</v>
      </c>
      <c r="BQ209" s="70" t="s">
        <v>3847</v>
      </c>
      <c r="BR209" s="70" t="s">
        <v>3844</v>
      </c>
    </row>
    <row r="210" spans="1:70" ht="21">
      <c r="A210" s="69" t="s">
        <v>3833</v>
      </c>
      <c r="B210" s="70" t="s">
        <v>3834</v>
      </c>
      <c r="C210" s="70">
        <v>9256</v>
      </c>
      <c r="D210" s="70">
        <v>8691</v>
      </c>
      <c r="E210" s="70">
        <v>8980</v>
      </c>
      <c r="F210" s="70" t="s">
        <v>3836</v>
      </c>
      <c r="G210" s="70" t="s">
        <v>3951</v>
      </c>
      <c r="H210" s="71">
        <v>45832</v>
      </c>
      <c r="I210" s="71">
        <v>45826</v>
      </c>
      <c r="J210" s="71">
        <v>45833</v>
      </c>
      <c r="K210" s="71">
        <v>45833</v>
      </c>
      <c r="L210" s="70" t="s">
        <v>3869</v>
      </c>
      <c r="M210" s="71">
        <v>45833</v>
      </c>
      <c r="N210" s="71">
        <v>45843</v>
      </c>
      <c r="O210" s="75">
        <v>45840.663935185185</v>
      </c>
      <c r="P210" s="71">
        <v>45853</v>
      </c>
      <c r="Q210" s="70" t="s">
        <v>3835</v>
      </c>
      <c r="R210" s="70" t="s">
        <v>3835</v>
      </c>
      <c r="S210" s="71">
        <v>45833</v>
      </c>
      <c r="T210" s="70" t="s">
        <v>3838</v>
      </c>
      <c r="U210" s="70" t="s">
        <v>3839</v>
      </c>
      <c r="V210" s="70">
        <v>2025</v>
      </c>
      <c r="W210" s="70" t="s">
        <v>3840</v>
      </c>
      <c r="X210" s="70">
        <v>1</v>
      </c>
      <c r="Y210" s="70" t="s">
        <v>31</v>
      </c>
      <c r="Z210" s="70" t="s">
        <v>56</v>
      </c>
      <c r="AA210" s="70" t="s">
        <v>3835</v>
      </c>
      <c r="AB210" s="70" t="s">
        <v>59</v>
      </c>
      <c r="AC210" s="70" t="s">
        <v>3835</v>
      </c>
      <c r="AD210" s="70" t="s">
        <v>3949</v>
      </c>
      <c r="AE210" s="70">
        <v>51494</v>
      </c>
      <c r="AF210" s="70" t="s">
        <v>68</v>
      </c>
      <c r="AG210" s="70" t="s">
        <v>71</v>
      </c>
      <c r="AH210" s="70" t="s">
        <v>75</v>
      </c>
      <c r="AI210" s="70">
        <v>246</v>
      </c>
      <c r="AJ210" s="70">
        <v>0</v>
      </c>
      <c r="AK210" s="70">
        <v>0</v>
      </c>
      <c r="AL210" s="73" t="s">
        <v>1482</v>
      </c>
      <c r="AM210" s="73" t="s">
        <v>1483</v>
      </c>
      <c r="AN210" s="76">
        <v>55562000</v>
      </c>
      <c r="AO210" s="73" t="s">
        <v>3952</v>
      </c>
      <c r="AP210" s="73" t="s">
        <v>3953</v>
      </c>
      <c r="AQ210" s="73" t="s">
        <v>3954</v>
      </c>
      <c r="AR210" s="70" t="s">
        <v>324</v>
      </c>
      <c r="AS210" s="70" t="s">
        <v>3842</v>
      </c>
      <c r="AT210" s="70" t="s">
        <v>16</v>
      </c>
      <c r="AU210" s="70" t="s">
        <v>247</v>
      </c>
      <c r="AV210" s="70" t="s">
        <v>3843</v>
      </c>
      <c r="AW210" s="70" t="s">
        <v>3844</v>
      </c>
      <c r="AX210" s="70" t="s">
        <v>3844</v>
      </c>
      <c r="AY210" s="70" t="s">
        <v>3835</v>
      </c>
      <c r="AZ210" s="70" t="s">
        <v>3835</v>
      </c>
      <c r="BA210" s="73" t="s">
        <v>3835</v>
      </c>
      <c r="BB210" s="73" t="s">
        <v>3835</v>
      </c>
      <c r="BC210" s="73" t="s">
        <v>3844</v>
      </c>
      <c r="BD210" s="73" t="s">
        <v>3835</v>
      </c>
      <c r="BE210" s="73" t="s">
        <v>3844</v>
      </c>
      <c r="BF210" s="73" t="s">
        <v>3835</v>
      </c>
      <c r="BG210" s="73" t="s">
        <v>3835</v>
      </c>
      <c r="BH210" s="73" t="s">
        <v>3845</v>
      </c>
      <c r="BI210" s="73" t="s">
        <v>4189</v>
      </c>
      <c r="BJ210" s="73" t="s">
        <v>4190</v>
      </c>
      <c r="BK210" s="73" t="s">
        <v>4191</v>
      </c>
      <c r="BL210" s="73" t="s">
        <v>3846</v>
      </c>
      <c r="BM210" s="70" t="s">
        <v>3844</v>
      </c>
      <c r="BN210" s="70" t="s">
        <v>3844</v>
      </c>
      <c r="BO210" s="70" t="s">
        <v>3844</v>
      </c>
      <c r="BP210" s="70" t="s">
        <v>3847</v>
      </c>
      <c r="BQ210" s="70" t="s">
        <v>3847</v>
      </c>
      <c r="BR210" s="70" t="s">
        <v>3844</v>
      </c>
    </row>
    <row r="211" spans="1:70" ht="21">
      <c r="A211" s="69" t="s">
        <v>3833</v>
      </c>
      <c r="B211" s="70" t="s">
        <v>3834</v>
      </c>
      <c r="C211" s="70">
        <v>9254</v>
      </c>
      <c r="D211" s="70">
        <v>8690</v>
      </c>
      <c r="E211" s="70">
        <v>8978</v>
      </c>
      <c r="F211" s="70" t="s">
        <v>3836</v>
      </c>
      <c r="G211" s="70" t="s">
        <v>3951</v>
      </c>
      <c r="H211" s="71">
        <v>45832</v>
      </c>
      <c r="I211" s="71">
        <v>45826</v>
      </c>
      <c r="J211" s="71">
        <v>45833</v>
      </c>
      <c r="K211" s="71">
        <v>45833</v>
      </c>
      <c r="L211" s="70" t="s">
        <v>3869</v>
      </c>
      <c r="M211" s="71">
        <v>45833</v>
      </c>
      <c r="N211" s="71">
        <v>45843</v>
      </c>
      <c r="O211" s="75">
        <v>45840.662442129629</v>
      </c>
      <c r="P211" s="71">
        <v>45853</v>
      </c>
      <c r="Q211" s="70" t="s">
        <v>3835</v>
      </c>
      <c r="R211" s="70" t="s">
        <v>3835</v>
      </c>
      <c r="S211" s="71">
        <v>45833</v>
      </c>
      <c r="T211" s="70" t="s">
        <v>3838</v>
      </c>
      <c r="U211" s="70" t="s">
        <v>3839</v>
      </c>
      <c r="V211" s="70">
        <v>2025</v>
      </c>
      <c r="W211" s="70" t="s">
        <v>3840</v>
      </c>
      <c r="X211" s="70">
        <v>1</v>
      </c>
      <c r="Y211" s="70" t="s">
        <v>31</v>
      </c>
      <c r="Z211" s="70" t="s">
        <v>56</v>
      </c>
      <c r="AA211" s="70" t="s">
        <v>3835</v>
      </c>
      <c r="AB211" s="70" t="s">
        <v>59</v>
      </c>
      <c r="AC211" s="70" t="s">
        <v>3835</v>
      </c>
      <c r="AD211" s="70" t="s">
        <v>3949</v>
      </c>
      <c r="AE211" s="70">
        <v>51494</v>
      </c>
      <c r="AF211" s="70" t="s">
        <v>68</v>
      </c>
      <c r="AG211" s="70" t="s">
        <v>71</v>
      </c>
      <c r="AH211" s="70" t="s">
        <v>75</v>
      </c>
      <c r="AI211" s="70">
        <v>246</v>
      </c>
      <c r="AJ211" s="70">
        <v>0</v>
      </c>
      <c r="AK211" s="70">
        <v>0</v>
      </c>
      <c r="AL211" s="73" t="s">
        <v>1480</v>
      </c>
      <c r="AM211" s="73" t="s">
        <v>1481</v>
      </c>
      <c r="AN211" s="76">
        <v>55562000</v>
      </c>
      <c r="AO211" s="73" t="s">
        <v>3952</v>
      </c>
      <c r="AP211" s="73" t="s">
        <v>3953</v>
      </c>
      <c r="AQ211" s="73" t="s">
        <v>3954</v>
      </c>
      <c r="AR211" s="70" t="s">
        <v>322</v>
      </c>
      <c r="AS211" s="70" t="s">
        <v>3842</v>
      </c>
      <c r="AT211" s="70" t="s">
        <v>16</v>
      </c>
      <c r="AU211" s="70" t="s">
        <v>247</v>
      </c>
      <c r="AV211" s="70" t="s">
        <v>3843</v>
      </c>
      <c r="AW211" s="70" t="s">
        <v>3844</v>
      </c>
      <c r="AX211" s="70" t="s">
        <v>3844</v>
      </c>
      <c r="AY211" s="70" t="s">
        <v>3835</v>
      </c>
      <c r="AZ211" s="70" t="s">
        <v>3835</v>
      </c>
      <c r="BA211" s="73" t="s">
        <v>3835</v>
      </c>
      <c r="BB211" s="73" t="s">
        <v>3835</v>
      </c>
      <c r="BC211" s="73" t="s">
        <v>3844</v>
      </c>
      <c r="BD211" s="73" t="s">
        <v>3835</v>
      </c>
      <c r="BE211" s="73" t="s">
        <v>3844</v>
      </c>
      <c r="BF211" s="73" t="s">
        <v>3835</v>
      </c>
      <c r="BG211" s="73" t="s">
        <v>3835</v>
      </c>
      <c r="BH211" s="73" t="s">
        <v>3853</v>
      </c>
      <c r="BI211" s="73" t="s">
        <v>4192</v>
      </c>
      <c r="BJ211" s="74">
        <v>21125</v>
      </c>
      <c r="BK211" s="73" t="s">
        <v>3835</v>
      </c>
      <c r="BL211" s="73" t="s">
        <v>3846</v>
      </c>
      <c r="BM211" s="70" t="s">
        <v>3844</v>
      </c>
      <c r="BN211" s="70" t="s">
        <v>3844</v>
      </c>
      <c r="BO211" s="70" t="s">
        <v>3844</v>
      </c>
      <c r="BP211" s="70" t="s">
        <v>3847</v>
      </c>
      <c r="BQ211" s="70" t="s">
        <v>3847</v>
      </c>
      <c r="BR211" s="70" t="s">
        <v>3844</v>
      </c>
    </row>
    <row r="212" spans="1:70" ht="21">
      <c r="A212" s="69" t="s">
        <v>3833</v>
      </c>
      <c r="B212" s="70" t="s">
        <v>3834</v>
      </c>
      <c r="C212" s="70">
        <v>9251</v>
      </c>
      <c r="D212" s="70">
        <v>8688</v>
      </c>
      <c r="E212" s="70">
        <v>8975</v>
      </c>
      <c r="F212" s="70" t="s">
        <v>3836</v>
      </c>
      <c r="G212" s="70" t="s">
        <v>3951</v>
      </c>
      <c r="H212" s="71">
        <v>45832</v>
      </c>
      <c r="I212" s="71">
        <v>45826</v>
      </c>
      <c r="J212" s="71">
        <v>45833</v>
      </c>
      <c r="K212" s="71">
        <v>45833</v>
      </c>
      <c r="L212" s="70" t="s">
        <v>3869</v>
      </c>
      <c r="M212" s="71">
        <v>45833</v>
      </c>
      <c r="N212" s="71">
        <v>45843</v>
      </c>
      <c r="O212" s="75">
        <v>45840.656157407408</v>
      </c>
      <c r="P212" s="71">
        <v>45853</v>
      </c>
      <c r="Q212" s="70" t="s">
        <v>3835</v>
      </c>
      <c r="R212" s="70" t="s">
        <v>3835</v>
      </c>
      <c r="S212" s="71">
        <v>45833</v>
      </c>
      <c r="T212" s="70" t="s">
        <v>3838</v>
      </c>
      <c r="U212" s="70" t="s">
        <v>3839</v>
      </c>
      <c r="V212" s="70">
        <v>2025</v>
      </c>
      <c r="W212" s="70" t="s">
        <v>3840</v>
      </c>
      <c r="X212" s="70">
        <v>1</v>
      </c>
      <c r="Y212" s="70" t="s">
        <v>31</v>
      </c>
      <c r="Z212" s="70" t="s">
        <v>56</v>
      </c>
      <c r="AA212" s="70" t="s">
        <v>3835</v>
      </c>
      <c r="AB212" s="70" t="s">
        <v>59</v>
      </c>
      <c r="AC212" s="70" t="s">
        <v>3835</v>
      </c>
      <c r="AD212" s="70" t="s">
        <v>3949</v>
      </c>
      <c r="AE212" s="70">
        <v>51494</v>
      </c>
      <c r="AF212" s="70" t="s">
        <v>68</v>
      </c>
      <c r="AG212" s="70" t="s">
        <v>71</v>
      </c>
      <c r="AH212" s="70" t="s">
        <v>75</v>
      </c>
      <c r="AI212" s="70">
        <v>246</v>
      </c>
      <c r="AJ212" s="70">
        <v>0</v>
      </c>
      <c r="AK212" s="70">
        <v>0</v>
      </c>
      <c r="AL212" s="73" t="s">
        <v>1476</v>
      </c>
      <c r="AM212" s="73" t="s">
        <v>1477</v>
      </c>
      <c r="AN212" s="76">
        <v>55562000</v>
      </c>
      <c r="AO212" s="73" t="s">
        <v>3952</v>
      </c>
      <c r="AP212" s="73" t="s">
        <v>3953</v>
      </c>
      <c r="AQ212" s="73" t="s">
        <v>3954</v>
      </c>
      <c r="AR212" s="70" t="s">
        <v>318</v>
      </c>
      <c r="AS212" s="70" t="s">
        <v>3842</v>
      </c>
      <c r="AT212" s="70" t="s">
        <v>16</v>
      </c>
      <c r="AU212" s="70" t="s">
        <v>247</v>
      </c>
      <c r="AV212" s="70" t="s">
        <v>3843</v>
      </c>
      <c r="AW212" s="70" t="s">
        <v>3844</v>
      </c>
      <c r="AX212" s="70" t="s">
        <v>3844</v>
      </c>
      <c r="AY212" s="70" t="s">
        <v>3835</v>
      </c>
      <c r="AZ212" s="70" t="s">
        <v>3835</v>
      </c>
      <c r="BA212" s="73" t="s">
        <v>3835</v>
      </c>
      <c r="BB212" s="73" t="s">
        <v>3835</v>
      </c>
      <c r="BC212" s="73" t="s">
        <v>3844</v>
      </c>
      <c r="BD212" s="73" t="s">
        <v>3835</v>
      </c>
      <c r="BE212" s="73" t="s">
        <v>3844</v>
      </c>
      <c r="BF212" s="73" t="s">
        <v>3835</v>
      </c>
      <c r="BG212" s="73" t="s">
        <v>3835</v>
      </c>
      <c r="BH212" s="73" t="s">
        <v>3853</v>
      </c>
      <c r="BI212" s="73" t="s">
        <v>4193</v>
      </c>
      <c r="BJ212" s="74">
        <v>34219</v>
      </c>
      <c r="BK212" s="73" t="s">
        <v>3835</v>
      </c>
      <c r="BL212" s="73" t="s">
        <v>3846</v>
      </c>
      <c r="BM212" s="70" t="s">
        <v>3844</v>
      </c>
      <c r="BN212" s="70" t="s">
        <v>3844</v>
      </c>
      <c r="BO212" s="70" t="s">
        <v>3844</v>
      </c>
      <c r="BP212" s="70" t="s">
        <v>3847</v>
      </c>
      <c r="BQ212" s="70" t="s">
        <v>3847</v>
      </c>
      <c r="BR212" s="70" t="s">
        <v>3844</v>
      </c>
    </row>
    <row r="213" spans="1:70" ht="21">
      <c r="A213" s="69" t="s">
        <v>3833</v>
      </c>
      <c r="B213" s="70" t="s">
        <v>3834</v>
      </c>
      <c r="C213" s="70">
        <v>9249</v>
      </c>
      <c r="D213" s="70">
        <v>8687</v>
      </c>
      <c r="E213" s="70">
        <v>8973</v>
      </c>
      <c r="F213" s="70" t="s">
        <v>3836</v>
      </c>
      <c r="G213" s="70" t="s">
        <v>3951</v>
      </c>
      <c r="H213" s="71">
        <v>45832</v>
      </c>
      <c r="I213" s="71">
        <v>45826</v>
      </c>
      <c r="J213" s="71">
        <v>45833</v>
      </c>
      <c r="K213" s="71">
        <v>45833</v>
      </c>
      <c r="L213" s="70" t="s">
        <v>3869</v>
      </c>
      <c r="M213" s="71">
        <v>45833</v>
      </c>
      <c r="N213" s="71">
        <v>45843</v>
      </c>
      <c r="O213" s="75">
        <v>45840.646099537036</v>
      </c>
      <c r="P213" s="71">
        <v>45853</v>
      </c>
      <c r="Q213" s="70" t="s">
        <v>3835</v>
      </c>
      <c r="R213" s="70" t="s">
        <v>3835</v>
      </c>
      <c r="S213" s="71">
        <v>45833</v>
      </c>
      <c r="T213" s="70" t="s">
        <v>3838</v>
      </c>
      <c r="U213" s="70" t="s">
        <v>3839</v>
      </c>
      <c r="V213" s="70">
        <v>2025</v>
      </c>
      <c r="W213" s="70" t="s">
        <v>3840</v>
      </c>
      <c r="X213" s="70">
        <v>1</v>
      </c>
      <c r="Y213" s="70" t="s">
        <v>31</v>
      </c>
      <c r="Z213" s="70" t="s">
        <v>56</v>
      </c>
      <c r="AA213" s="70" t="s">
        <v>3835</v>
      </c>
      <c r="AB213" s="70" t="s">
        <v>59</v>
      </c>
      <c r="AC213" s="70" t="s">
        <v>3835</v>
      </c>
      <c r="AD213" s="70" t="s">
        <v>3949</v>
      </c>
      <c r="AE213" s="70">
        <v>51494</v>
      </c>
      <c r="AF213" s="70" t="s">
        <v>68</v>
      </c>
      <c r="AG213" s="70" t="s">
        <v>71</v>
      </c>
      <c r="AH213" s="70" t="s">
        <v>75</v>
      </c>
      <c r="AI213" s="70">
        <v>246</v>
      </c>
      <c r="AJ213" s="70">
        <v>0</v>
      </c>
      <c r="AK213" s="70">
        <v>0</v>
      </c>
      <c r="AL213" s="73" t="s">
        <v>1520</v>
      </c>
      <c r="AM213" s="73" t="s">
        <v>1521</v>
      </c>
      <c r="AN213" s="76">
        <v>54276000</v>
      </c>
      <c r="AO213" s="73" t="s">
        <v>3952</v>
      </c>
      <c r="AP213" s="73" t="s">
        <v>3953</v>
      </c>
      <c r="AQ213" s="73" t="s">
        <v>3954</v>
      </c>
      <c r="AR213" s="70" t="s">
        <v>316</v>
      </c>
      <c r="AS213" s="70" t="s">
        <v>3842</v>
      </c>
      <c r="AT213" s="70" t="s">
        <v>16</v>
      </c>
      <c r="AU213" s="70" t="s">
        <v>247</v>
      </c>
      <c r="AV213" s="70" t="s">
        <v>3843</v>
      </c>
      <c r="AW213" s="70" t="s">
        <v>3844</v>
      </c>
      <c r="AX213" s="70" t="s">
        <v>3844</v>
      </c>
      <c r="AY213" s="70" t="s">
        <v>3835</v>
      </c>
      <c r="AZ213" s="70" t="s">
        <v>3835</v>
      </c>
      <c r="BA213" s="73" t="s">
        <v>3835</v>
      </c>
      <c r="BB213" s="73" t="s">
        <v>3835</v>
      </c>
      <c r="BC213" s="73" t="s">
        <v>3844</v>
      </c>
      <c r="BD213" s="73" t="s">
        <v>3835</v>
      </c>
      <c r="BE213" s="73" t="s">
        <v>3844</v>
      </c>
      <c r="BF213" s="73" t="s">
        <v>3835</v>
      </c>
      <c r="BG213" s="73" t="s">
        <v>3835</v>
      </c>
      <c r="BH213" s="73" t="s">
        <v>3873</v>
      </c>
      <c r="BI213" s="73" t="s">
        <v>4194</v>
      </c>
      <c r="BJ213" s="74">
        <v>21631</v>
      </c>
      <c r="BK213" s="73" t="s">
        <v>3835</v>
      </c>
      <c r="BL213" s="73" t="s">
        <v>3846</v>
      </c>
      <c r="BM213" s="70" t="s">
        <v>3844</v>
      </c>
      <c r="BN213" s="70" t="s">
        <v>3844</v>
      </c>
      <c r="BO213" s="70" t="s">
        <v>3844</v>
      </c>
      <c r="BP213" s="70" t="s">
        <v>3847</v>
      </c>
      <c r="BQ213" s="70" t="s">
        <v>3847</v>
      </c>
      <c r="BR213" s="70" t="s">
        <v>3844</v>
      </c>
    </row>
    <row r="214" spans="1:70" ht="21">
      <c r="A214" s="69" t="s">
        <v>3833</v>
      </c>
      <c r="B214" s="70" t="s">
        <v>3834</v>
      </c>
      <c r="C214" s="70">
        <v>9248</v>
      </c>
      <c r="D214" s="70">
        <v>8686</v>
      </c>
      <c r="E214" s="70">
        <v>8972</v>
      </c>
      <c r="F214" s="70" t="s">
        <v>3836</v>
      </c>
      <c r="G214" s="70" t="s">
        <v>3951</v>
      </c>
      <c r="H214" s="71">
        <v>45832</v>
      </c>
      <c r="I214" s="71">
        <v>45826</v>
      </c>
      <c r="J214" s="71">
        <v>45833</v>
      </c>
      <c r="K214" s="71">
        <v>45833</v>
      </c>
      <c r="L214" s="70" t="s">
        <v>3869</v>
      </c>
      <c r="M214" s="71">
        <v>45833</v>
      </c>
      <c r="N214" s="71">
        <v>45843</v>
      </c>
      <c r="O214" s="75">
        <v>45840.64403935185</v>
      </c>
      <c r="P214" s="71">
        <v>45853</v>
      </c>
      <c r="Q214" s="70" t="s">
        <v>3835</v>
      </c>
      <c r="R214" s="70" t="s">
        <v>3835</v>
      </c>
      <c r="S214" s="71">
        <v>45833</v>
      </c>
      <c r="T214" s="70" t="s">
        <v>3838</v>
      </c>
      <c r="U214" s="70" t="s">
        <v>3839</v>
      </c>
      <c r="V214" s="70">
        <v>2025</v>
      </c>
      <c r="W214" s="70" t="s">
        <v>3840</v>
      </c>
      <c r="X214" s="70">
        <v>1</v>
      </c>
      <c r="Y214" s="70" t="s">
        <v>31</v>
      </c>
      <c r="Z214" s="70" t="s">
        <v>56</v>
      </c>
      <c r="AA214" s="70" t="s">
        <v>3835</v>
      </c>
      <c r="AB214" s="70" t="s">
        <v>59</v>
      </c>
      <c r="AC214" s="70" t="s">
        <v>3835</v>
      </c>
      <c r="AD214" s="70" t="s">
        <v>3949</v>
      </c>
      <c r="AE214" s="70">
        <v>51494</v>
      </c>
      <c r="AF214" s="70" t="s">
        <v>68</v>
      </c>
      <c r="AG214" s="70" t="s">
        <v>71</v>
      </c>
      <c r="AH214" s="70" t="s">
        <v>75</v>
      </c>
      <c r="AI214" s="70">
        <v>246</v>
      </c>
      <c r="AJ214" s="70">
        <v>0</v>
      </c>
      <c r="AK214" s="70">
        <v>0</v>
      </c>
      <c r="AL214" s="73" t="s">
        <v>1518</v>
      </c>
      <c r="AM214" s="73" t="s">
        <v>1519</v>
      </c>
      <c r="AN214" s="76">
        <v>54276000</v>
      </c>
      <c r="AO214" s="73" t="s">
        <v>3952</v>
      </c>
      <c r="AP214" s="73" t="s">
        <v>3953</v>
      </c>
      <c r="AQ214" s="73" t="s">
        <v>3954</v>
      </c>
      <c r="AR214" s="70" t="s">
        <v>314</v>
      </c>
      <c r="AS214" s="70" t="s">
        <v>3842</v>
      </c>
      <c r="AT214" s="70" t="s">
        <v>16</v>
      </c>
      <c r="AU214" s="70" t="s">
        <v>247</v>
      </c>
      <c r="AV214" s="70" t="s">
        <v>3843</v>
      </c>
      <c r="AW214" s="70" t="s">
        <v>3844</v>
      </c>
      <c r="AX214" s="70" t="s">
        <v>3844</v>
      </c>
      <c r="AY214" s="70" t="s">
        <v>3835</v>
      </c>
      <c r="AZ214" s="70" t="s">
        <v>3835</v>
      </c>
      <c r="BA214" s="73" t="s">
        <v>3835</v>
      </c>
      <c r="BB214" s="73" t="s">
        <v>3835</v>
      </c>
      <c r="BC214" s="73" t="s">
        <v>3844</v>
      </c>
      <c r="BD214" s="73" t="s">
        <v>3835</v>
      </c>
      <c r="BE214" s="73" t="s">
        <v>3844</v>
      </c>
      <c r="BF214" s="73" t="s">
        <v>3835</v>
      </c>
      <c r="BG214" s="73" t="s">
        <v>3835</v>
      </c>
      <c r="BH214" s="73" t="s">
        <v>3873</v>
      </c>
      <c r="BI214" s="73" t="s">
        <v>4195</v>
      </c>
      <c r="BJ214" s="74">
        <v>35867</v>
      </c>
      <c r="BK214" s="73" t="s">
        <v>3835</v>
      </c>
      <c r="BL214" s="73" t="s">
        <v>3846</v>
      </c>
      <c r="BM214" s="70" t="s">
        <v>3844</v>
      </c>
      <c r="BN214" s="70" t="s">
        <v>3844</v>
      </c>
      <c r="BO214" s="70" t="s">
        <v>3844</v>
      </c>
      <c r="BP214" s="70" t="s">
        <v>3847</v>
      </c>
      <c r="BQ214" s="70" t="s">
        <v>3847</v>
      </c>
      <c r="BR214" s="70" t="s">
        <v>3844</v>
      </c>
    </row>
    <row r="215" spans="1:70" ht="21">
      <c r="A215" s="69" t="s">
        <v>3833</v>
      </c>
      <c r="B215" s="70" t="s">
        <v>3834</v>
      </c>
      <c r="C215" s="70">
        <v>9247</v>
      </c>
      <c r="D215" s="70">
        <v>8685</v>
      </c>
      <c r="E215" s="70">
        <v>8971</v>
      </c>
      <c r="F215" s="70" t="s">
        <v>3836</v>
      </c>
      <c r="G215" s="70" t="s">
        <v>3951</v>
      </c>
      <c r="H215" s="71">
        <v>45832</v>
      </c>
      <c r="I215" s="71">
        <v>45826</v>
      </c>
      <c r="J215" s="71">
        <v>45833</v>
      </c>
      <c r="K215" s="71">
        <v>45833</v>
      </c>
      <c r="L215" s="70" t="s">
        <v>3869</v>
      </c>
      <c r="M215" s="71">
        <v>45833</v>
      </c>
      <c r="N215" s="71">
        <v>45843</v>
      </c>
      <c r="O215" s="75">
        <v>45840.65388888889</v>
      </c>
      <c r="P215" s="71">
        <v>45853</v>
      </c>
      <c r="Q215" s="70" t="s">
        <v>3835</v>
      </c>
      <c r="R215" s="70" t="s">
        <v>3835</v>
      </c>
      <c r="S215" s="71">
        <v>45833</v>
      </c>
      <c r="T215" s="70" t="s">
        <v>3838</v>
      </c>
      <c r="U215" s="70" t="s">
        <v>3839</v>
      </c>
      <c r="V215" s="70">
        <v>2025</v>
      </c>
      <c r="W215" s="70" t="s">
        <v>3840</v>
      </c>
      <c r="X215" s="70">
        <v>1</v>
      </c>
      <c r="Y215" s="70" t="s">
        <v>31</v>
      </c>
      <c r="Z215" s="70" t="s">
        <v>56</v>
      </c>
      <c r="AA215" s="70" t="s">
        <v>3835</v>
      </c>
      <c r="AB215" s="70" t="s">
        <v>59</v>
      </c>
      <c r="AC215" s="70" t="s">
        <v>3835</v>
      </c>
      <c r="AD215" s="70" t="s">
        <v>3949</v>
      </c>
      <c r="AE215" s="70">
        <v>51494</v>
      </c>
      <c r="AF215" s="70" t="s">
        <v>68</v>
      </c>
      <c r="AG215" s="70" t="s">
        <v>71</v>
      </c>
      <c r="AH215" s="70" t="s">
        <v>75</v>
      </c>
      <c r="AI215" s="70">
        <v>246</v>
      </c>
      <c r="AJ215" s="70">
        <v>0</v>
      </c>
      <c r="AK215" s="70">
        <v>0</v>
      </c>
      <c r="AL215" s="73" t="s">
        <v>1474</v>
      </c>
      <c r="AM215" s="73" t="s">
        <v>1475</v>
      </c>
      <c r="AN215" s="76">
        <v>54276000</v>
      </c>
      <c r="AO215" s="73" t="s">
        <v>3952</v>
      </c>
      <c r="AP215" s="73" t="s">
        <v>3953</v>
      </c>
      <c r="AQ215" s="73" t="s">
        <v>3954</v>
      </c>
      <c r="AR215" s="70" t="s">
        <v>312</v>
      </c>
      <c r="AS215" s="70" t="s">
        <v>3842</v>
      </c>
      <c r="AT215" s="70" t="s">
        <v>16</v>
      </c>
      <c r="AU215" s="70" t="s">
        <v>247</v>
      </c>
      <c r="AV215" s="70" t="s">
        <v>3843</v>
      </c>
      <c r="AW215" s="70" t="s">
        <v>3844</v>
      </c>
      <c r="AX215" s="70" t="s">
        <v>3844</v>
      </c>
      <c r="AY215" s="70" t="s">
        <v>3835</v>
      </c>
      <c r="AZ215" s="70" t="s">
        <v>3835</v>
      </c>
      <c r="BA215" s="73" t="s">
        <v>3835</v>
      </c>
      <c r="BB215" s="73" t="s">
        <v>3835</v>
      </c>
      <c r="BC215" s="73" t="s">
        <v>3844</v>
      </c>
      <c r="BD215" s="73" t="s">
        <v>3835</v>
      </c>
      <c r="BE215" s="73" t="s">
        <v>3844</v>
      </c>
      <c r="BF215" s="73" t="s">
        <v>3835</v>
      </c>
      <c r="BG215" s="73" t="s">
        <v>3835</v>
      </c>
      <c r="BH215" s="73" t="s">
        <v>3853</v>
      </c>
      <c r="BI215" s="73" t="s">
        <v>4196</v>
      </c>
      <c r="BJ215" s="74">
        <v>35570</v>
      </c>
      <c r="BK215" s="73" t="s">
        <v>3835</v>
      </c>
      <c r="BL215" s="73" t="s">
        <v>3846</v>
      </c>
      <c r="BM215" s="70" t="s">
        <v>3844</v>
      </c>
      <c r="BN215" s="70" t="s">
        <v>3844</v>
      </c>
      <c r="BO215" s="70" t="s">
        <v>3844</v>
      </c>
      <c r="BP215" s="70" t="s">
        <v>3847</v>
      </c>
      <c r="BQ215" s="70" t="s">
        <v>3847</v>
      </c>
      <c r="BR215" s="70" t="s">
        <v>3844</v>
      </c>
    </row>
    <row r="216" spans="1:70" ht="21">
      <c r="A216" s="69" t="s">
        <v>3833</v>
      </c>
      <c r="B216" s="70" t="s">
        <v>3834</v>
      </c>
      <c r="C216" s="70">
        <v>9244</v>
      </c>
      <c r="D216" s="70">
        <v>8684</v>
      </c>
      <c r="E216" s="70">
        <v>8969</v>
      </c>
      <c r="F216" s="70" t="s">
        <v>3836</v>
      </c>
      <c r="G216" s="70" t="s">
        <v>3951</v>
      </c>
      <c r="H216" s="71">
        <v>45832</v>
      </c>
      <c r="I216" s="71">
        <v>45826</v>
      </c>
      <c r="J216" s="71">
        <v>45833</v>
      </c>
      <c r="K216" s="71">
        <v>45833</v>
      </c>
      <c r="L216" s="70" t="s">
        <v>3869</v>
      </c>
      <c r="M216" s="71">
        <v>45833</v>
      </c>
      <c r="N216" s="71">
        <v>45843</v>
      </c>
      <c r="O216" s="75">
        <v>45840.646620370368</v>
      </c>
      <c r="P216" s="71">
        <v>45853</v>
      </c>
      <c r="Q216" s="70" t="s">
        <v>3835</v>
      </c>
      <c r="R216" s="70" t="s">
        <v>3835</v>
      </c>
      <c r="S216" s="71">
        <v>45833</v>
      </c>
      <c r="T216" s="70" t="s">
        <v>3838</v>
      </c>
      <c r="U216" s="70" t="s">
        <v>3839</v>
      </c>
      <c r="V216" s="70">
        <v>2025</v>
      </c>
      <c r="W216" s="70" t="s">
        <v>3840</v>
      </c>
      <c r="X216" s="70">
        <v>1</v>
      </c>
      <c r="Y216" s="70" t="s">
        <v>31</v>
      </c>
      <c r="Z216" s="70" t="s">
        <v>56</v>
      </c>
      <c r="AA216" s="70" t="s">
        <v>3835</v>
      </c>
      <c r="AB216" s="70" t="s">
        <v>59</v>
      </c>
      <c r="AC216" s="70" t="s">
        <v>3835</v>
      </c>
      <c r="AD216" s="70" t="s">
        <v>3949</v>
      </c>
      <c r="AE216" s="70">
        <v>51494</v>
      </c>
      <c r="AF216" s="70" t="s">
        <v>68</v>
      </c>
      <c r="AG216" s="70" t="s">
        <v>71</v>
      </c>
      <c r="AH216" s="70" t="s">
        <v>75</v>
      </c>
      <c r="AI216" s="70">
        <v>246</v>
      </c>
      <c r="AJ216" s="70">
        <v>0</v>
      </c>
      <c r="AK216" s="70">
        <v>0</v>
      </c>
      <c r="AL216" s="73" t="s">
        <v>1472</v>
      </c>
      <c r="AM216" s="73" t="s">
        <v>1473</v>
      </c>
      <c r="AN216" s="76">
        <v>54276000</v>
      </c>
      <c r="AO216" s="73" t="s">
        <v>3952</v>
      </c>
      <c r="AP216" s="73" t="s">
        <v>3953</v>
      </c>
      <c r="AQ216" s="73" t="s">
        <v>3954</v>
      </c>
      <c r="AR216" s="70" t="s">
        <v>310</v>
      </c>
      <c r="AS216" s="70" t="s">
        <v>3842</v>
      </c>
      <c r="AT216" s="70" t="s">
        <v>16</v>
      </c>
      <c r="AU216" s="70" t="s">
        <v>247</v>
      </c>
      <c r="AV216" s="70" t="s">
        <v>3843</v>
      </c>
      <c r="AW216" s="70" t="s">
        <v>3844</v>
      </c>
      <c r="AX216" s="70" t="s">
        <v>3844</v>
      </c>
      <c r="AY216" s="70" t="s">
        <v>3835</v>
      </c>
      <c r="AZ216" s="70" t="s">
        <v>3835</v>
      </c>
      <c r="BA216" s="73" t="s">
        <v>3835</v>
      </c>
      <c r="BB216" s="73" t="s">
        <v>3835</v>
      </c>
      <c r="BC216" s="73" t="s">
        <v>3844</v>
      </c>
      <c r="BD216" s="73" t="s">
        <v>3835</v>
      </c>
      <c r="BE216" s="73" t="s">
        <v>3844</v>
      </c>
      <c r="BF216" s="73" t="s">
        <v>3835</v>
      </c>
      <c r="BG216" s="73" t="s">
        <v>3835</v>
      </c>
      <c r="BH216" s="73" t="s">
        <v>3853</v>
      </c>
      <c r="BI216" s="73" t="s">
        <v>4197</v>
      </c>
      <c r="BJ216" s="74">
        <v>30509</v>
      </c>
      <c r="BK216" s="73" t="s">
        <v>3835</v>
      </c>
      <c r="BL216" s="73" t="s">
        <v>3846</v>
      </c>
      <c r="BM216" s="70" t="s">
        <v>3844</v>
      </c>
      <c r="BN216" s="70" t="s">
        <v>3844</v>
      </c>
      <c r="BO216" s="70" t="s">
        <v>3844</v>
      </c>
      <c r="BP216" s="70" t="s">
        <v>3847</v>
      </c>
      <c r="BQ216" s="70" t="s">
        <v>3847</v>
      </c>
      <c r="BR216" s="70" t="s">
        <v>3844</v>
      </c>
    </row>
    <row r="217" spans="1:70" ht="21">
      <c r="A217" s="69" t="s">
        <v>3833</v>
      </c>
      <c r="B217" s="70" t="s">
        <v>3834</v>
      </c>
      <c r="C217" s="70">
        <v>9243</v>
      </c>
      <c r="D217" s="70">
        <v>8683</v>
      </c>
      <c r="E217" s="70">
        <v>8968</v>
      </c>
      <c r="F217" s="70" t="s">
        <v>3836</v>
      </c>
      <c r="G217" s="70" t="s">
        <v>3951</v>
      </c>
      <c r="H217" s="71">
        <v>45832</v>
      </c>
      <c r="I217" s="71">
        <v>45826</v>
      </c>
      <c r="J217" s="71">
        <v>45833</v>
      </c>
      <c r="K217" s="71">
        <v>45833</v>
      </c>
      <c r="L217" s="70" t="s">
        <v>3869</v>
      </c>
      <c r="M217" s="71">
        <v>45833</v>
      </c>
      <c r="N217" s="71">
        <v>45843</v>
      </c>
      <c r="O217" s="75">
        <v>45840.644363425927</v>
      </c>
      <c r="P217" s="71">
        <v>45853</v>
      </c>
      <c r="Q217" s="70" t="s">
        <v>3835</v>
      </c>
      <c r="R217" s="70" t="s">
        <v>3835</v>
      </c>
      <c r="S217" s="71">
        <v>45833</v>
      </c>
      <c r="T217" s="70" t="s">
        <v>3838</v>
      </c>
      <c r="U217" s="70" t="s">
        <v>3839</v>
      </c>
      <c r="V217" s="70">
        <v>2025</v>
      </c>
      <c r="W217" s="70" t="s">
        <v>3840</v>
      </c>
      <c r="X217" s="70">
        <v>1</v>
      </c>
      <c r="Y217" s="70" t="s">
        <v>31</v>
      </c>
      <c r="Z217" s="70" t="s">
        <v>56</v>
      </c>
      <c r="AA217" s="70" t="s">
        <v>3835</v>
      </c>
      <c r="AB217" s="70" t="s">
        <v>59</v>
      </c>
      <c r="AC217" s="70" t="s">
        <v>3835</v>
      </c>
      <c r="AD217" s="70" t="s">
        <v>3949</v>
      </c>
      <c r="AE217" s="70">
        <v>51494</v>
      </c>
      <c r="AF217" s="70" t="s">
        <v>68</v>
      </c>
      <c r="AG217" s="70" t="s">
        <v>71</v>
      </c>
      <c r="AH217" s="70" t="s">
        <v>75</v>
      </c>
      <c r="AI217" s="70">
        <v>246</v>
      </c>
      <c r="AJ217" s="70">
        <v>0</v>
      </c>
      <c r="AK217" s="70">
        <v>0</v>
      </c>
      <c r="AL217" s="73" t="s">
        <v>1470</v>
      </c>
      <c r="AM217" s="73" t="s">
        <v>1471</v>
      </c>
      <c r="AN217" s="76">
        <v>54276000</v>
      </c>
      <c r="AO217" s="73" t="s">
        <v>3952</v>
      </c>
      <c r="AP217" s="73" t="s">
        <v>3953</v>
      </c>
      <c r="AQ217" s="73" t="s">
        <v>3954</v>
      </c>
      <c r="AR217" s="70" t="s">
        <v>308</v>
      </c>
      <c r="AS217" s="70" t="s">
        <v>3842</v>
      </c>
      <c r="AT217" s="70" t="s">
        <v>16</v>
      </c>
      <c r="AU217" s="70" t="s">
        <v>247</v>
      </c>
      <c r="AV217" s="70" t="s">
        <v>3843</v>
      </c>
      <c r="AW217" s="70" t="s">
        <v>3844</v>
      </c>
      <c r="AX217" s="70" t="s">
        <v>3844</v>
      </c>
      <c r="AY217" s="70" t="s">
        <v>3835</v>
      </c>
      <c r="AZ217" s="70" t="s">
        <v>3835</v>
      </c>
      <c r="BA217" s="73" t="s">
        <v>3835</v>
      </c>
      <c r="BB217" s="73" t="s">
        <v>3835</v>
      </c>
      <c r="BC217" s="73" t="s">
        <v>3844</v>
      </c>
      <c r="BD217" s="73" t="s">
        <v>3835</v>
      </c>
      <c r="BE217" s="73" t="s">
        <v>3844</v>
      </c>
      <c r="BF217" s="73" t="s">
        <v>3835</v>
      </c>
      <c r="BG217" s="73" t="s">
        <v>3835</v>
      </c>
      <c r="BH217" s="73" t="s">
        <v>3853</v>
      </c>
      <c r="BI217" s="73" t="s">
        <v>4198</v>
      </c>
      <c r="BJ217" s="74">
        <v>31673</v>
      </c>
      <c r="BK217" s="73" t="s">
        <v>3835</v>
      </c>
      <c r="BL217" s="73" t="s">
        <v>3846</v>
      </c>
      <c r="BM217" s="70" t="s">
        <v>3844</v>
      </c>
      <c r="BN217" s="70" t="s">
        <v>3844</v>
      </c>
      <c r="BO217" s="70" t="s">
        <v>3844</v>
      </c>
      <c r="BP217" s="70" t="s">
        <v>3847</v>
      </c>
      <c r="BQ217" s="70" t="s">
        <v>3847</v>
      </c>
      <c r="BR217" s="70" t="s">
        <v>3844</v>
      </c>
    </row>
    <row r="218" spans="1:70" ht="21">
      <c r="A218" s="69" t="s">
        <v>3833</v>
      </c>
      <c r="B218" s="70" t="s">
        <v>3834</v>
      </c>
      <c r="C218" s="70">
        <v>9241</v>
      </c>
      <c r="D218" s="70">
        <v>8682</v>
      </c>
      <c r="E218" s="70">
        <v>8967</v>
      </c>
      <c r="F218" s="70" t="s">
        <v>3836</v>
      </c>
      <c r="G218" s="70" t="s">
        <v>3951</v>
      </c>
      <c r="H218" s="71">
        <v>45832</v>
      </c>
      <c r="I218" s="71">
        <v>45826</v>
      </c>
      <c r="J218" s="71">
        <v>45833</v>
      </c>
      <c r="K218" s="71">
        <v>45833</v>
      </c>
      <c r="L218" s="70" t="s">
        <v>3869</v>
      </c>
      <c r="M218" s="71">
        <v>45833</v>
      </c>
      <c r="N218" s="71">
        <v>45843</v>
      </c>
      <c r="O218" s="75">
        <v>45840.670844907407</v>
      </c>
      <c r="P218" s="71">
        <v>45853</v>
      </c>
      <c r="Q218" s="70" t="s">
        <v>3835</v>
      </c>
      <c r="R218" s="70" t="s">
        <v>3835</v>
      </c>
      <c r="S218" s="71">
        <v>45833</v>
      </c>
      <c r="T218" s="70" t="s">
        <v>3838</v>
      </c>
      <c r="U218" s="70" t="s">
        <v>3839</v>
      </c>
      <c r="V218" s="70">
        <v>2025</v>
      </c>
      <c r="W218" s="70" t="s">
        <v>3840</v>
      </c>
      <c r="X218" s="70">
        <v>1</v>
      </c>
      <c r="Y218" s="70" t="s">
        <v>31</v>
      </c>
      <c r="Z218" s="70" t="s">
        <v>56</v>
      </c>
      <c r="AA218" s="70" t="s">
        <v>3835</v>
      </c>
      <c r="AB218" s="70" t="s">
        <v>59</v>
      </c>
      <c r="AC218" s="70" t="s">
        <v>3835</v>
      </c>
      <c r="AD218" s="70" t="s">
        <v>3949</v>
      </c>
      <c r="AE218" s="70">
        <v>51494</v>
      </c>
      <c r="AF218" s="70" t="s">
        <v>68</v>
      </c>
      <c r="AG218" s="70" t="s">
        <v>71</v>
      </c>
      <c r="AH218" s="70" t="s">
        <v>75</v>
      </c>
      <c r="AI218" s="70">
        <v>246</v>
      </c>
      <c r="AJ218" s="70">
        <v>0</v>
      </c>
      <c r="AK218" s="70">
        <v>0</v>
      </c>
      <c r="AL218" s="73" t="s">
        <v>1502</v>
      </c>
      <c r="AM218" s="73" t="s">
        <v>1503</v>
      </c>
      <c r="AN218" s="76">
        <v>52990000</v>
      </c>
      <c r="AO218" s="73" t="s">
        <v>3952</v>
      </c>
      <c r="AP218" s="73" t="s">
        <v>3953</v>
      </c>
      <c r="AQ218" s="73" t="s">
        <v>3954</v>
      </c>
      <c r="AR218" s="70" t="s">
        <v>302</v>
      </c>
      <c r="AS218" s="70" t="s">
        <v>3842</v>
      </c>
      <c r="AT218" s="70" t="s">
        <v>16</v>
      </c>
      <c r="AU218" s="70" t="s">
        <v>247</v>
      </c>
      <c r="AV218" s="70" t="s">
        <v>3843</v>
      </c>
      <c r="AW218" s="70" t="s">
        <v>3844</v>
      </c>
      <c r="AX218" s="70" t="s">
        <v>3844</v>
      </c>
      <c r="AY218" s="70" t="s">
        <v>3835</v>
      </c>
      <c r="AZ218" s="70" t="s">
        <v>3835</v>
      </c>
      <c r="BA218" s="73" t="s">
        <v>3835</v>
      </c>
      <c r="BB218" s="73" t="s">
        <v>3835</v>
      </c>
      <c r="BC218" s="73" t="s">
        <v>3844</v>
      </c>
      <c r="BD218" s="73" t="s">
        <v>3835</v>
      </c>
      <c r="BE218" s="73" t="s">
        <v>3844</v>
      </c>
      <c r="BF218" s="73" t="s">
        <v>3835</v>
      </c>
      <c r="BG218" s="73" t="s">
        <v>3835</v>
      </c>
      <c r="BH218" s="73" t="s">
        <v>3853</v>
      </c>
      <c r="BI218" s="73" t="s">
        <v>4199</v>
      </c>
      <c r="BJ218" s="74">
        <v>31748</v>
      </c>
      <c r="BK218" s="73" t="s">
        <v>3835</v>
      </c>
      <c r="BL218" s="73" t="s">
        <v>3846</v>
      </c>
      <c r="BM218" s="70" t="s">
        <v>3844</v>
      </c>
      <c r="BN218" s="70" t="s">
        <v>3844</v>
      </c>
      <c r="BO218" s="70" t="s">
        <v>3844</v>
      </c>
      <c r="BP218" s="70" t="s">
        <v>3847</v>
      </c>
      <c r="BQ218" s="70" t="s">
        <v>3847</v>
      </c>
      <c r="BR218" s="70" t="s">
        <v>3844</v>
      </c>
    </row>
    <row r="219" spans="1:70" ht="21">
      <c r="A219" s="69" t="s">
        <v>3833</v>
      </c>
      <c r="B219" s="70" t="s">
        <v>3834</v>
      </c>
      <c r="C219" s="70">
        <v>9239</v>
      </c>
      <c r="D219" s="70">
        <v>8681</v>
      </c>
      <c r="E219" s="70">
        <v>8966</v>
      </c>
      <c r="F219" s="70" t="s">
        <v>3836</v>
      </c>
      <c r="G219" s="70" t="s">
        <v>3951</v>
      </c>
      <c r="H219" s="71">
        <v>45832</v>
      </c>
      <c r="I219" s="71">
        <v>45826</v>
      </c>
      <c r="J219" s="71">
        <v>45833</v>
      </c>
      <c r="K219" s="71">
        <v>45833</v>
      </c>
      <c r="L219" s="70" t="s">
        <v>3869</v>
      </c>
      <c r="M219" s="71">
        <v>45833</v>
      </c>
      <c r="N219" s="71">
        <v>45843</v>
      </c>
      <c r="O219" s="75">
        <v>45840.641134259262</v>
      </c>
      <c r="P219" s="71">
        <v>45853</v>
      </c>
      <c r="Q219" s="70" t="s">
        <v>3835</v>
      </c>
      <c r="R219" s="70" t="s">
        <v>3835</v>
      </c>
      <c r="S219" s="71">
        <v>45833</v>
      </c>
      <c r="T219" s="70" t="s">
        <v>3838</v>
      </c>
      <c r="U219" s="70" t="s">
        <v>3839</v>
      </c>
      <c r="V219" s="70">
        <v>2025</v>
      </c>
      <c r="W219" s="70" t="s">
        <v>3840</v>
      </c>
      <c r="X219" s="70">
        <v>1</v>
      </c>
      <c r="Y219" s="70" t="s">
        <v>31</v>
      </c>
      <c r="Z219" s="70" t="s">
        <v>56</v>
      </c>
      <c r="AA219" s="70" t="s">
        <v>3835</v>
      </c>
      <c r="AB219" s="70" t="s">
        <v>59</v>
      </c>
      <c r="AC219" s="70" t="s">
        <v>3835</v>
      </c>
      <c r="AD219" s="70" t="s">
        <v>3949</v>
      </c>
      <c r="AE219" s="70">
        <v>51494</v>
      </c>
      <c r="AF219" s="70" t="s">
        <v>68</v>
      </c>
      <c r="AG219" s="70" t="s">
        <v>71</v>
      </c>
      <c r="AH219" s="70" t="s">
        <v>75</v>
      </c>
      <c r="AI219" s="70">
        <v>246</v>
      </c>
      <c r="AJ219" s="70">
        <v>0</v>
      </c>
      <c r="AK219" s="70">
        <v>0</v>
      </c>
      <c r="AL219" s="73" t="s">
        <v>1516</v>
      </c>
      <c r="AM219" s="73" t="s">
        <v>1517</v>
      </c>
      <c r="AN219" s="76">
        <v>52990000</v>
      </c>
      <c r="AO219" s="73" t="s">
        <v>3952</v>
      </c>
      <c r="AP219" s="73" t="s">
        <v>3953</v>
      </c>
      <c r="AQ219" s="73" t="s">
        <v>3954</v>
      </c>
      <c r="AR219" s="70" t="s">
        <v>300</v>
      </c>
      <c r="AS219" s="70" t="s">
        <v>3842</v>
      </c>
      <c r="AT219" s="70" t="s">
        <v>16</v>
      </c>
      <c r="AU219" s="70" t="s">
        <v>247</v>
      </c>
      <c r="AV219" s="70" t="s">
        <v>3843</v>
      </c>
      <c r="AW219" s="70" t="s">
        <v>3844</v>
      </c>
      <c r="AX219" s="70" t="s">
        <v>3844</v>
      </c>
      <c r="AY219" s="70" t="s">
        <v>3835</v>
      </c>
      <c r="AZ219" s="70" t="s">
        <v>3835</v>
      </c>
      <c r="BA219" s="73" t="s">
        <v>3835</v>
      </c>
      <c r="BB219" s="73" t="s">
        <v>3835</v>
      </c>
      <c r="BC219" s="73" t="s">
        <v>3844</v>
      </c>
      <c r="BD219" s="73" t="s">
        <v>3835</v>
      </c>
      <c r="BE219" s="73" t="s">
        <v>3844</v>
      </c>
      <c r="BF219" s="73" t="s">
        <v>3835</v>
      </c>
      <c r="BG219" s="73" t="s">
        <v>3835</v>
      </c>
      <c r="BH219" s="73" t="s">
        <v>3853</v>
      </c>
      <c r="BI219" s="73" t="s">
        <v>4200</v>
      </c>
      <c r="BJ219" s="74">
        <v>36526</v>
      </c>
      <c r="BK219" s="73" t="s">
        <v>3835</v>
      </c>
      <c r="BL219" s="73" t="s">
        <v>3846</v>
      </c>
      <c r="BM219" s="70" t="s">
        <v>3844</v>
      </c>
      <c r="BN219" s="70" t="s">
        <v>3844</v>
      </c>
      <c r="BO219" s="70" t="s">
        <v>3844</v>
      </c>
      <c r="BP219" s="70" t="s">
        <v>3847</v>
      </c>
      <c r="BQ219" s="70" t="s">
        <v>3847</v>
      </c>
      <c r="BR219" s="70" t="s">
        <v>3844</v>
      </c>
    </row>
    <row r="220" spans="1:70" ht="21">
      <c r="A220" s="69" t="s">
        <v>3833</v>
      </c>
      <c r="B220" s="70" t="s">
        <v>3834</v>
      </c>
      <c r="C220" s="70">
        <v>9238</v>
      </c>
      <c r="D220" s="70">
        <v>8680</v>
      </c>
      <c r="E220" s="70">
        <v>8965</v>
      </c>
      <c r="F220" s="70" t="s">
        <v>3836</v>
      </c>
      <c r="G220" s="70" t="s">
        <v>3951</v>
      </c>
      <c r="H220" s="71">
        <v>45832</v>
      </c>
      <c r="I220" s="71">
        <v>45826</v>
      </c>
      <c r="J220" s="71">
        <v>45833</v>
      </c>
      <c r="K220" s="71">
        <v>45833</v>
      </c>
      <c r="L220" s="70" t="s">
        <v>3869</v>
      </c>
      <c r="M220" s="71">
        <v>45833</v>
      </c>
      <c r="N220" s="71">
        <v>45843</v>
      </c>
      <c r="O220" s="75">
        <v>45840.638437499998</v>
      </c>
      <c r="P220" s="71">
        <v>45853</v>
      </c>
      <c r="Q220" s="70" t="s">
        <v>3835</v>
      </c>
      <c r="R220" s="70" t="s">
        <v>3835</v>
      </c>
      <c r="S220" s="71">
        <v>45833</v>
      </c>
      <c r="T220" s="70" t="s">
        <v>3838</v>
      </c>
      <c r="U220" s="70" t="s">
        <v>3839</v>
      </c>
      <c r="V220" s="70">
        <v>2025</v>
      </c>
      <c r="W220" s="70" t="s">
        <v>3840</v>
      </c>
      <c r="X220" s="70">
        <v>1</v>
      </c>
      <c r="Y220" s="70" t="s">
        <v>31</v>
      </c>
      <c r="Z220" s="70" t="s">
        <v>56</v>
      </c>
      <c r="AA220" s="70" t="s">
        <v>3835</v>
      </c>
      <c r="AB220" s="70" t="s">
        <v>59</v>
      </c>
      <c r="AC220" s="70" t="s">
        <v>3835</v>
      </c>
      <c r="AD220" s="70" t="s">
        <v>3949</v>
      </c>
      <c r="AE220" s="70">
        <v>51494</v>
      </c>
      <c r="AF220" s="70" t="s">
        <v>68</v>
      </c>
      <c r="AG220" s="70" t="s">
        <v>71</v>
      </c>
      <c r="AH220" s="70" t="s">
        <v>75</v>
      </c>
      <c r="AI220" s="70">
        <v>246</v>
      </c>
      <c r="AJ220" s="70">
        <v>0</v>
      </c>
      <c r="AK220" s="70">
        <v>0</v>
      </c>
      <c r="AL220" s="73" t="s">
        <v>1514</v>
      </c>
      <c r="AM220" s="73" t="s">
        <v>1515</v>
      </c>
      <c r="AN220" s="76">
        <v>52990000</v>
      </c>
      <c r="AO220" s="73" t="s">
        <v>3952</v>
      </c>
      <c r="AP220" s="73" t="s">
        <v>3953</v>
      </c>
      <c r="AQ220" s="73" t="s">
        <v>3954</v>
      </c>
      <c r="AR220" s="70" t="s">
        <v>298</v>
      </c>
      <c r="AS220" s="70" t="s">
        <v>3842</v>
      </c>
      <c r="AT220" s="70" t="s">
        <v>16</v>
      </c>
      <c r="AU220" s="70" t="s">
        <v>247</v>
      </c>
      <c r="AV220" s="70" t="s">
        <v>3843</v>
      </c>
      <c r="AW220" s="70" t="s">
        <v>3844</v>
      </c>
      <c r="AX220" s="70" t="s">
        <v>3844</v>
      </c>
      <c r="AY220" s="70" t="s">
        <v>3835</v>
      </c>
      <c r="AZ220" s="70" t="s">
        <v>3835</v>
      </c>
      <c r="BA220" s="73" t="s">
        <v>3835</v>
      </c>
      <c r="BB220" s="73" t="s">
        <v>3835</v>
      </c>
      <c r="BC220" s="73" t="s">
        <v>3844</v>
      </c>
      <c r="BD220" s="73" t="s">
        <v>3835</v>
      </c>
      <c r="BE220" s="73" t="s">
        <v>3844</v>
      </c>
      <c r="BF220" s="73" t="s">
        <v>3835</v>
      </c>
      <c r="BG220" s="73" t="s">
        <v>3835</v>
      </c>
      <c r="BH220" s="73" t="s">
        <v>3853</v>
      </c>
      <c r="BI220" s="73" t="s">
        <v>4201</v>
      </c>
      <c r="BJ220" s="74">
        <v>33539</v>
      </c>
      <c r="BK220" s="73" t="s">
        <v>3835</v>
      </c>
      <c r="BL220" s="73" t="s">
        <v>3846</v>
      </c>
      <c r="BM220" s="70" t="s">
        <v>3844</v>
      </c>
      <c r="BN220" s="70" t="s">
        <v>3844</v>
      </c>
      <c r="BO220" s="70" t="s">
        <v>3844</v>
      </c>
      <c r="BP220" s="70" t="s">
        <v>3847</v>
      </c>
      <c r="BQ220" s="70" t="s">
        <v>3847</v>
      </c>
      <c r="BR220" s="70" t="s">
        <v>3844</v>
      </c>
    </row>
    <row r="221" spans="1:70" ht="21">
      <c r="A221" s="69" t="s">
        <v>3833</v>
      </c>
      <c r="B221" s="70" t="s">
        <v>3834</v>
      </c>
      <c r="C221" s="70">
        <v>9237</v>
      </c>
      <c r="D221" s="70">
        <v>8679</v>
      </c>
      <c r="E221" s="70">
        <v>8964</v>
      </c>
      <c r="F221" s="70" t="s">
        <v>3836</v>
      </c>
      <c r="G221" s="70" t="s">
        <v>3951</v>
      </c>
      <c r="H221" s="71">
        <v>45832</v>
      </c>
      <c r="I221" s="71">
        <v>45826</v>
      </c>
      <c r="J221" s="71">
        <v>45833</v>
      </c>
      <c r="K221" s="71">
        <v>45833</v>
      </c>
      <c r="L221" s="70" t="s">
        <v>3869</v>
      </c>
      <c r="M221" s="71">
        <v>45833</v>
      </c>
      <c r="N221" s="71">
        <v>45843</v>
      </c>
      <c r="O221" s="75">
        <v>45840.679918981485</v>
      </c>
      <c r="P221" s="71">
        <v>45853</v>
      </c>
      <c r="Q221" s="70" t="s">
        <v>3835</v>
      </c>
      <c r="R221" s="70" t="s">
        <v>3835</v>
      </c>
      <c r="S221" s="71">
        <v>45833</v>
      </c>
      <c r="T221" s="70" t="s">
        <v>3838</v>
      </c>
      <c r="U221" s="70" t="s">
        <v>3839</v>
      </c>
      <c r="V221" s="70">
        <v>2025</v>
      </c>
      <c r="W221" s="70" t="s">
        <v>3840</v>
      </c>
      <c r="X221" s="70">
        <v>1</v>
      </c>
      <c r="Y221" s="70" t="s">
        <v>31</v>
      </c>
      <c r="Z221" s="70" t="s">
        <v>56</v>
      </c>
      <c r="AA221" s="70" t="s">
        <v>3835</v>
      </c>
      <c r="AB221" s="70" t="s">
        <v>59</v>
      </c>
      <c r="AC221" s="70" t="s">
        <v>3835</v>
      </c>
      <c r="AD221" s="70" t="s">
        <v>3949</v>
      </c>
      <c r="AE221" s="70">
        <v>51494</v>
      </c>
      <c r="AF221" s="70" t="s">
        <v>68</v>
      </c>
      <c r="AG221" s="70" t="s">
        <v>71</v>
      </c>
      <c r="AH221" s="70" t="s">
        <v>75</v>
      </c>
      <c r="AI221" s="70">
        <v>246</v>
      </c>
      <c r="AJ221" s="70">
        <v>0</v>
      </c>
      <c r="AK221" s="70">
        <v>0</v>
      </c>
      <c r="AL221" s="73" t="s">
        <v>1512</v>
      </c>
      <c r="AM221" s="73" t="s">
        <v>1513</v>
      </c>
      <c r="AN221" s="76">
        <v>52990000</v>
      </c>
      <c r="AO221" s="73" t="s">
        <v>3952</v>
      </c>
      <c r="AP221" s="73" t="s">
        <v>3953</v>
      </c>
      <c r="AQ221" s="73" t="s">
        <v>3954</v>
      </c>
      <c r="AR221" s="70" t="s">
        <v>296</v>
      </c>
      <c r="AS221" s="70" t="s">
        <v>3842</v>
      </c>
      <c r="AT221" s="70" t="s">
        <v>16</v>
      </c>
      <c r="AU221" s="70" t="s">
        <v>247</v>
      </c>
      <c r="AV221" s="70" t="s">
        <v>3843</v>
      </c>
      <c r="AW221" s="70" t="s">
        <v>3844</v>
      </c>
      <c r="AX221" s="70" t="s">
        <v>3844</v>
      </c>
      <c r="AY221" s="70" t="s">
        <v>3835</v>
      </c>
      <c r="AZ221" s="70" t="s">
        <v>3835</v>
      </c>
      <c r="BA221" s="73" t="s">
        <v>3835</v>
      </c>
      <c r="BB221" s="73" t="s">
        <v>3835</v>
      </c>
      <c r="BC221" s="73" t="s">
        <v>3844</v>
      </c>
      <c r="BD221" s="73" t="s">
        <v>3835</v>
      </c>
      <c r="BE221" s="73" t="s">
        <v>3844</v>
      </c>
      <c r="BF221" s="73" t="s">
        <v>3835</v>
      </c>
      <c r="BG221" s="73" t="s">
        <v>3835</v>
      </c>
      <c r="BH221" s="73" t="s">
        <v>3853</v>
      </c>
      <c r="BI221" s="73" t="s">
        <v>4202</v>
      </c>
      <c r="BJ221" s="74">
        <v>32114</v>
      </c>
      <c r="BK221" s="73" t="s">
        <v>3835</v>
      </c>
      <c r="BL221" s="73" t="s">
        <v>3846</v>
      </c>
      <c r="BM221" s="70" t="s">
        <v>3844</v>
      </c>
      <c r="BN221" s="70" t="s">
        <v>3844</v>
      </c>
      <c r="BO221" s="70" t="s">
        <v>3844</v>
      </c>
      <c r="BP221" s="70" t="s">
        <v>3847</v>
      </c>
      <c r="BQ221" s="70" t="s">
        <v>3847</v>
      </c>
      <c r="BR221" s="70" t="s">
        <v>3844</v>
      </c>
    </row>
    <row r="222" spans="1:70" ht="21">
      <c r="A222" s="69" t="s">
        <v>3833</v>
      </c>
      <c r="B222" s="70" t="s">
        <v>3834</v>
      </c>
      <c r="C222" s="70">
        <v>9236</v>
      </c>
      <c r="D222" s="70">
        <v>8677</v>
      </c>
      <c r="E222" s="70">
        <v>8963</v>
      </c>
      <c r="F222" s="70" t="s">
        <v>3836</v>
      </c>
      <c r="G222" s="70" t="s">
        <v>3951</v>
      </c>
      <c r="H222" s="71">
        <v>45832</v>
      </c>
      <c r="I222" s="71">
        <v>45826</v>
      </c>
      <c r="J222" s="71">
        <v>45833</v>
      </c>
      <c r="K222" s="71">
        <v>45833</v>
      </c>
      <c r="L222" s="70" t="s">
        <v>3869</v>
      </c>
      <c r="M222" s="71">
        <v>45833</v>
      </c>
      <c r="N222" s="71">
        <v>45843</v>
      </c>
      <c r="O222" s="75">
        <v>45840.674409722225</v>
      </c>
      <c r="P222" s="71">
        <v>45853</v>
      </c>
      <c r="Q222" s="70" t="s">
        <v>3835</v>
      </c>
      <c r="R222" s="70" t="s">
        <v>3835</v>
      </c>
      <c r="S222" s="71">
        <v>45833</v>
      </c>
      <c r="T222" s="70" t="s">
        <v>3838</v>
      </c>
      <c r="U222" s="70" t="s">
        <v>3839</v>
      </c>
      <c r="V222" s="70">
        <v>2025</v>
      </c>
      <c r="W222" s="70" t="s">
        <v>3840</v>
      </c>
      <c r="X222" s="70">
        <v>1</v>
      </c>
      <c r="Y222" s="70" t="s">
        <v>31</v>
      </c>
      <c r="Z222" s="70" t="s">
        <v>56</v>
      </c>
      <c r="AA222" s="70" t="s">
        <v>3835</v>
      </c>
      <c r="AB222" s="70" t="s">
        <v>59</v>
      </c>
      <c r="AC222" s="70" t="s">
        <v>3835</v>
      </c>
      <c r="AD222" s="70" t="s">
        <v>3949</v>
      </c>
      <c r="AE222" s="70">
        <v>51494</v>
      </c>
      <c r="AF222" s="70" t="s">
        <v>68</v>
      </c>
      <c r="AG222" s="70" t="s">
        <v>71</v>
      </c>
      <c r="AH222" s="70" t="s">
        <v>75</v>
      </c>
      <c r="AI222" s="70">
        <v>246</v>
      </c>
      <c r="AJ222" s="70">
        <v>0</v>
      </c>
      <c r="AK222" s="70">
        <v>0</v>
      </c>
      <c r="AL222" s="73" t="s">
        <v>1506</v>
      </c>
      <c r="AM222" s="73" t="s">
        <v>1507</v>
      </c>
      <c r="AN222" s="76">
        <v>52990000</v>
      </c>
      <c r="AO222" s="73" t="s">
        <v>3952</v>
      </c>
      <c r="AP222" s="73" t="s">
        <v>3953</v>
      </c>
      <c r="AQ222" s="73" t="s">
        <v>3954</v>
      </c>
      <c r="AR222" s="70" t="s">
        <v>290</v>
      </c>
      <c r="AS222" s="70" t="s">
        <v>3842</v>
      </c>
      <c r="AT222" s="70" t="s">
        <v>16</v>
      </c>
      <c r="AU222" s="70" t="s">
        <v>247</v>
      </c>
      <c r="AV222" s="70" t="s">
        <v>3843</v>
      </c>
      <c r="AW222" s="70" t="s">
        <v>3844</v>
      </c>
      <c r="AX222" s="70" t="s">
        <v>3844</v>
      </c>
      <c r="AY222" s="70" t="s">
        <v>3835</v>
      </c>
      <c r="AZ222" s="70" t="s">
        <v>3835</v>
      </c>
      <c r="BA222" s="73" t="s">
        <v>3835</v>
      </c>
      <c r="BB222" s="73" t="s">
        <v>3835</v>
      </c>
      <c r="BC222" s="73" t="s">
        <v>3844</v>
      </c>
      <c r="BD222" s="73" t="s">
        <v>3835</v>
      </c>
      <c r="BE222" s="73" t="s">
        <v>3844</v>
      </c>
      <c r="BF222" s="73" t="s">
        <v>3835</v>
      </c>
      <c r="BG222" s="73" t="s">
        <v>3835</v>
      </c>
      <c r="BH222" s="73" t="s">
        <v>3845</v>
      </c>
      <c r="BI222" s="73" t="s">
        <v>4203</v>
      </c>
      <c r="BJ222" s="73" t="s">
        <v>4204</v>
      </c>
      <c r="BK222" s="73" t="s">
        <v>4205</v>
      </c>
      <c r="BL222" s="73" t="s">
        <v>3846</v>
      </c>
      <c r="BM222" s="70" t="s">
        <v>3844</v>
      </c>
      <c r="BN222" s="70" t="s">
        <v>3844</v>
      </c>
      <c r="BO222" s="70" t="s">
        <v>3844</v>
      </c>
      <c r="BP222" s="70" t="s">
        <v>3847</v>
      </c>
      <c r="BQ222" s="70" t="s">
        <v>3847</v>
      </c>
      <c r="BR222" s="70" t="s">
        <v>3844</v>
      </c>
    </row>
    <row r="223" spans="1:70" ht="21">
      <c r="A223" s="69" t="s">
        <v>3833</v>
      </c>
      <c r="B223" s="70" t="s">
        <v>3834</v>
      </c>
      <c r="C223" s="70">
        <v>9235</v>
      </c>
      <c r="D223" s="70">
        <v>8676</v>
      </c>
      <c r="E223" s="70">
        <v>8962</v>
      </c>
      <c r="F223" s="70" t="s">
        <v>3836</v>
      </c>
      <c r="G223" s="70" t="s">
        <v>3951</v>
      </c>
      <c r="H223" s="71">
        <v>45832</v>
      </c>
      <c r="I223" s="71">
        <v>45826</v>
      </c>
      <c r="J223" s="71">
        <v>45833</v>
      </c>
      <c r="K223" s="71">
        <v>45833</v>
      </c>
      <c r="L223" s="70" t="s">
        <v>3869</v>
      </c>
      <c r="M223" s="71">
        <v>45833</v>
      </c>
      <c r="N223" s="71">
        <v>45843</v>
      </c>
      <c r="O223" s="75">
        <v>45840.672488425924</v>
      </c>
      <c r="P223" s="71">
        <v>45853</v>
      </c>
      <c r="Q223" s="70" t="s">
        <v>3835</v>
      </c>
      <c r="R223" s="70" t="s">
        <v>3835</v>
      </c>
      <c r="S223" s="71">
        <v>45833</v>
      </c>
      <c r="T223" s="70" t="s">
        <v>3838</v>
      </c>
      <c r="U223" s="70" t="s">
        <v>3839</v>
      </c>
      <c r="V223" s="70">
        <v>2025</v>
      </c>
      <c r="W223" s="70" t="s">
        <v>3840</v>
      </c>
      <c r="X223" s="70">
        <v>1</v>
      </c>
      <c r="Y223" s="70" t="s">
        <v>31</v>
      </c>
      <c r="Z223" s="70" t="s">
        <v>56</v>
      </c>
      <c r="AA223" s="70" t="s">
        <v>3835</v>
      </c>
      <c r="AB223" s="70" t="s">
        <v>59</v>
      </c>
      <c r="AC223" s="70" t="s">
        <v>3835</v>
      </c>
      <c r="AD223" s="70" t="s">
        <v>3949</v>
      </c>
      <c r="AE223" s="70">
        <v>51494</v>
      </c>
      <c r="AF223" s="70" t="s">
        <v>68</v>
      </c>
      <c r="AG223" s="70" t="s">
        <v>71</v>
      </c>
      <c r="AH223" s="70" t="s">
        <v>75</v>
      </c>
      <c r="AI223" s="70">
        <v>246</v>
      </c>
      <c r="AJ223" s="70">
        <v>0</v>
      </c>
      <c r="AK223" s="70">
        <v>0</v>
      </c>
      <c r="AL223" s="73" t="s">
        <v>1504</v>
      </c>
      <c r="AM223" s="73" t="s">
        <v>1505</v>
      </c>
      <c r="AN223" s="76">
        <v>52990000</v>
      </c>
      <c r="AO223" s="73" t="s">
        <v>3952</v>
      </c>
      <c r="AP223" s="73" t="s">
        <v>3953</v>
      </c>
      <c r="AQ223" s="73" t="s">
        <v>3954</v>
      </c>
      <c r="AR223" s="70" t="s">
        <v>288</v>
      </c>
      <c r="AS223" s="70" t="s">
        <v>3842</v>
      </c>
      <c r="AT223" s="70" t="s">
        <v>16</v>
      </c>
      <c r="AU223" s="70" t="s">
        <v>247</v>
      </c>
      <c r="AV223" s="70" t="s">
        <v>3843</v>
      </c>
      <c r="AW223" s="70" t="s">
        <v>3844</v>
      </c>
      <c r="AX223" s="70" t="s">
        <v>3844</v>
      </c>
      <c r="AY223" s="70" t="s">
        <v>3835</v>
      </c>
      <c r="AZ223" s="70" t="s">
        <v>3835</v>
      </c>
      <c r="BA223" s="73" t="s">
        <v>3835</v>
      </c>
      <c r="BB223" s="73" t="s">
        <v>3835</v>
      </c>
      <c r="BC223" s="73" t="s">
        <v>3844</v>
      </c>
      <c r="BD223" s="73" t="s">
        <v>3835</v>
      </c>
      <c r="BE223" s="73" t="s">
        <v>3844</v>
      </c>
      <c r="BF223" s="73" t="s">
        <v>3835</v>
      </c>
      <c r="BG223" s="73" t="s">
        <v>3835</v>
      </c>
      <c r="BH223" s="73" t="s">
        <v>3873</v>
      </c>
      <c r="BI223" s="73" t="s">
        <v>4206</v>
      </c>
      <c r="BJ223" s="74">
        <v>29918</v>
      </c>
      <c r="BK223" s="73" t="s">
        <v>3835</v>
      </c>
      <c r="BL223" s="73" t="s">
        <v>3846</v>
      </c>
      <c r="BM223" s="70" t="s">
        <v>3844</v>
      </c>
      <c r="BN223" s="70" t="s">
        <v>3844</v>
      </c>
      <c r="BO223" s="70" t="s">
        <v>3844</v>
      </c>
      <c r="BP223" s="70" t="s">
        <v>3847</v>
      </c>
      <c r="BQ223" s="70" t="s">
        <v>3847</v>
      </c>
      <c r="BR223" s="70" t="s">
        <v>3844</v>
      </c>
    </row>
    <row r="224" spans="1:70" ht="21">
      <c r="A224" s="69" t="s">
        <v>3833</v>
      </c>
      <c r="B224" s="70" t="s">
        <v>3834</v>
      </c>
      <c r="C224" s="70">
        <v>9233</v>
      </c>
      <c r="D224" s="70">
        <v>8675</v>
      </c>
      <c r="E224" s="70">
        <v>8961</v>
      </c>
      <c r="F224" s="70" t="s">
        <v>3836</v>
      </c>
      <c r="G224" s="70" t="s">
        <v>3951</v>
      </c>
      <c r="H224" s="71">
        <v>45832</v>
      </c>
      <c r="I224" s="71">
        <v>45826</v>
      </c>
      <c r="J224" s="71">
        <v>45833</v>
      </c>
      <c r="K224" s="71">
        <v>45833</v>
      </c>
      <c r="L224" s="70" t="s">
        <v>3869</v>
      </c>
      <c r="M224" s="71">
        <v>45833</v>
      </c>
      <c r="N224" s="71">
        <v>45843</v>
      </c>
      <c r="O224" s="75">
        <v>45840.668715277781</v>
      </c>
      <c r="P224" s="71">
        <v>45853</v>
      </c>
      <c r="Q224" s="70" t="s">
        <v>3835</v>
      </c>
      <c r="R224" s="70" t="s">
        <v>3835</v>
      </c>
      <c r="S224" s="71">
        <v>45833</v>
      </c>
      <c r="T224" s="70" t="s">
        <v>3838</v>
      </c>
      <c r="U224" s="70" t="s">
        <v>3839</v>
      </c>
      <c r="V224" s="70">
        <v>2025</v>
      </c>
      <c r="W224" s="70" t="s">
        <v>3840</v>
      </c>
      <c r="X224" s="70">
        <v>1</v>
      </c>
      <c r="Y224" s="70" t="s">
        <v>31</v>
      </c>
      <c r="Z224" s="70" t="s">
        <v>56</v>
      </c>
      <c r="AA224" s="70" t="s">
        <v>3835</v>
      </c>
      <c r="AB224" s="70" t="s">
        <v>59</v>
      </c>
      <c r="AC224" s="70" t="s">
        <v>3835</v>
      </c>
      <c r="AD224" s="70" t="s">
        <v>3949</v>
      </c>
      <c r="AE224" s="70">
        <v>51494</v>
      </c>
      <c r="AF224" s="70" t="s">
        <v>68</v>
      </c>
      <c r="AG224" s="70" t="s">
        <v>71</v>
      </c>
      <c r="AH224" s="70" t="s">
        <v>75</v>
      </c>
      <c r="AI224" s="70">
        <v>246</v>
      </c>
      <c r="AJ224" s="70">
        <v>0</v>
      </c>
      <c r="AK224" s="70">
        <v>0</v>
      </c>
      <c r="AL224" s="73" t="s">
        <v>1500</v>
      </c>
      <c r="AM224" s="73" t="s">
        <v>1501</v>
      </c>
      <c r="AN224" s="76">
        <v>52990000</v>
      </c>
      <c r="AO224" s="73" t="s">
        <v>3952</v>
      </c>
      <c r="AP224" s="73" t="s">
        <v>3953</v>
      </c>
      <c r="AQ224" s="73" t="s">
        <v>3954</v>
      </c>
      <c r="AR224" s="70" t="s">
        <v>286</v>
      </c>
      <c r="AS224" s="70" t="s">
        <v>3842</v>
      </c>
      <c r="AT224" s="70" t="s">
        <v>16</v>
      </c>
      <c r="AU224" s="70" t="s">
        <v>247</v>
      </c>
      <c r="AV224" s="70" t="s">
        <v>3843</v>
      </c>
      <c r="AW224" s="70" t="s">
        <v>3844</v>
      </c>
      <c r="AX224" s="70" t="s">
        <v>3844</v>
      </c>
      <c r="AY224" s="70" t="s">
        <v>3835</v>
      </c>
      <c r="AZ224" s="70" t="s">
        <v>3835</v>
      </c>
      <c r="BA224" s="73" t="s">
        <v>3835</v>
      </c>
      <c r="BB224" s="73" t="s">
        <v>3835</v>
      </c>
      <c r="BC224" s="73" t="s">
        <v>3844</v>
      </c>
      <c r="BD224" s="73" t="s">
        <v>3835</v>
      </c>
      <c r="BE224" s="73" t="s">
        <v>3844</v>
      </c>
      <c r="BF224" s="73" t="s">
        <v>3835</v>
      </c>
      <c r="BG224" s="73" t="s">
        <v>3835</v>
      </c>
      <c r="BH224" s="73" t="s">
        <v>3845</v>
      </c>
      <c r="BI224" s="73" t="s">
        <v>4207</v>
      </c>
      <c r="BJ224" s="73" t="s">
        <v>4208</v>
      </c>
      <c r="BK224" s="73" t="s">
        <v>4209</v>
      </c>
      <c r="BL224" s="73" t="s">
        <v>3846</v>
      </c>
      <c r="BM224" s="70" t="s">
        <v>3844</v>
      </c>
      <c r="BN224" s="70" t="s">
        <v>3844</v>
      </c>
      <c r="BO224" s="70" t="s">
        <v>3844</v>
      </c>
      <c r="BP224" s="70" t="s">
        <v>3847</v>
      </c>
      <c r="BQ224" s="70" t="s">
        <v>3847</v>
      </c>
      <c r="BR224" s="70" t="s">
        <v>3844</v>
      </c>
    </row>
    <row r="225" spans="1:70" ht="21">
      <c r="A225" s="69" t="s">
        <v>3833</v>
      </c>
      <c r="B225" s="70" t="s">
        <v>3834</v>
      </c>
      <c r="C225" s="70">
        <v>9231</v>
      </c>
      <c r="D225" s="70">
        <v>8674</v>
      </c>
      <c r="E225" s="70">
        <v>8960</v>
      </c>
      <c r="F225" s="70" t="s">
        <v>3836</v>
      </c>
      <c r="G225" s="70" t="s">
        <v>3951</v>
      </c>
      <c r="H225" s="71">
        <v>45832</v>
      </c>
      <c r="I225" s="71">
        <v>45826</v>
      </c>
      <c r="J225" s="71">
        <v>45833</v>
      </c>
      <c r="K225" s="71">
        <v>45833</v>
      </c>
      <c r="L225" s="70" t="s">
        <v>3869</v>
      </c>
      <c r="M225" s="71">
        <v>45833</v>
      </c>
      <c r="N225" s="71">
        <v>45843</v>
      </c>
      <c r="O225" s="75">
        <v>45840.666145833333</v>
      </c>
      <c r="P225" s="71">
        <v>45853</v>
      </c>
      <c r="Q225" s="70" t="s">
        <v>3835</v>
      </c>
      <c r="R225" s="70" t="s">
        <v>3835</v>
      </c>
      <c r="S225" s="71">
        <v>45833</v>
      </c>
      <c r="T225" s="70" t="s">
        <v>3838</v>
      </c>
      <c r="U225" s="70" t="s">
        <v>3839</v>
      </c>
      <c r="V225" s="70">
        <v>2025</v>
      </c>
      <c r="W225" s="70" t="s">
        <v>3840</v>
      </c>
      <c r="X225" s="70">
        <v>1</v>
      </c>
      <c r="Y225" s="70" t="s">
        <v>31</v>
      </c>
      <c r="Z225" s="70" t="s">
        <v>56</v>
      </c>
      <c r="AA225" s="70" t="s">
        <v>3835</v>
      </c>
      <c r="AB225" s="70" t="s">
        <v>59</v>
      </c>
      <c r="AC225" s="70" t="s">
        <v>3835</v>
      </c>
      <c r="AD225" s="70" t="s">
        <v>3949</v>
      </c>
      <c r="AE225" s="70">
        <v>51494</v>
      </c>
      <c r="AF225" s="70" t="s">
        <v>68</v>
      </c>
      <c r="AG225" s="70" t="s">
        <v>71</v>
      </c>
      <c r="AH225" s="70" t="s">
        <v>75</v>
      </c>
      <c r="AI225" s="70">
        <v>246</v>
      </c>
      <c r="AJ225" s="70">
        <v>0</v>
      </c>
      <c r="AK225" s="70">
        <v>0</v>
      </c>
      <c r="AL225" s="73" t="s">
        <v>1498</v>
      </c>
      <c r="AM225" s="73" t="s">
        <v>1499</v>
      </c>
      <c r="AN225" s="76">
        <v>52990000</v>
      </c>
      <c r="AO225" s="73" t="s">
        <v>3952</v>
      </c>
      <c r="AP225" s="73" t="s">
        <v>3953</v>
      </c>
      <c r="AQ225" s="73" t="s">
        <v>3954</v>
      </c>
      <c r="AR225" s="70" t="s">
        <v>284</v>
      </c>
      <c r="AS225" s="70" t="s">
        <v>3842</v>
      </c>
      <c r="AT225" s="70" t="s">
        <v>16</v>
      </c>
      <c r="AU225" s="70" t="s">
        <v>247</v>
      </c>
      <c r="AV225" s="70" t="s">
        <v>3843</v>
      </c>
      <c r="AW225" s="70" t="s">
        <v>3844</v>
      </c>
      <c r="AX225" s="70" t="s">
        <v>3844</v>
      </c>
      <c r="AY225" s="70" t="s">
        <v>3835</v>
      </c>
      <c r="AZ225" s="70" t="s">
        <v>3835</v>
      </c>
      <c r="BA225" s="73" t="s">
        <v>3835</v>
      </c>
      <c r="BB225" s="73" t="s">
        <v>3835</v>
      </c>
      <c r="BC225" s="73" t="s">
        <v>3844</v>
      </c>
      <c r="BD225" s="73" t="s">
        <v>3835</v>
      </c>
      <c r="BE225" s="73" t="s">
        <v>3844</v>
      </c>
      <c r="BF225" s="73" t="s">
        <v>3835</v>
      </c>
      <c r="BG225" s="73" t="s">
        <v>3835</v>
      </c>
      <c r="BH225" s="73" t="s">
        <v>3873</v>
      </c>
      <c r="BI225" s="73" t="s">
        <v>4210</v>
      </c>
      <c r="BJ225" s="74">
        <v>28187</v>
      </c>
      <c r="BK225" s="73" t="s">
        <v>3835</v>
      </c>
      <c r="BL225" s="73" t="s">
        <v>3846</v>
      </c>
      <c r="BM225" s="70" t="s">
        <v>3844</v>
      </c>
      <c r="BN225" s="70" t="s">
        <v>3844</v>
      </c>
      <c r="BO225" s="70" t="s">
        <v>3844</v>
      </c>
      <c r="BP225" s="70" t="s">
        <v>3847</v>
      </c>
      <c r="BQ225" s="70" t="s">
        <v>3847</v>
      </c>
      <c r="BR225" s="70" t="s">
        <v>3844</v>
      </c>
    </row>
    <row r="226" spans="1:70" ht="21">
      <c r="A226" s="69" t="s">
        <v>3833</v>
      </c>
      <c r="B226" s="70" t="s">
        <v>3834</v>
      </c>
      <c r="C226" s="70">
        <v>9228</v>
      </c>
      <c r="D226" s="70">
        <v>8673</v>
      </c>
      <c r="E226" s="70">
        <v>8958</v>
      </c>
      <c r="F226" s="70" t="s">
        <v>3836</v>
      </c>
      <c r="G226" s="70" t="s">
        <v>3951</v>
      </c>
      <c r="H226" s="71">
        <v>45832</v>
      </c>
      <c r="I226" s="71">
        <v>45826</v>
      </c>
      <c r="J226" s="71">
        <v>45833</v>
      </c>
      <c r="K226" s="71">
        <v>45833</v>
      </c>
      <c r="L226" s="70" t="s">
        <v>3869</v>
      </c>
      <c r="M226" s="71">
        <v>45833</v>
      </c>
      <c r="N226" s="71">
        <v>45843</v>
      </c>
      <c r="O226" s="75">
        <v>45840.68613425926</v>
      </c>
      <c r="P226" s="71">
        <v>45853</v>
      </c>
      <c r="Q226" s="70" t="s">
        <v>3835</v>
      </c>
      <c r="R226" s="70" t="s">
        <v>3835</v>
      </c>
      <c r="S226" s="71">
        <v>45833</v>
      </c>
      <c r="T226" s="70" t="s">
        <v>3838</v>
      </c>
      <c r="U226" s="70" t="s">
        <v>3839</v>
      </c>
      <c r="V226" s="70">
        <v>2025</v>
      </c>
      <c r="W226" s="70" t="s">
        <v>3840</v>
      </c>
      <c r="X226" s="70">
        <v>1</v>
      </c>
      <c r="Y226" s="70" t="s">
        <v>31</v>
      </c>
      <c r="Z226" s="70" t="s">
        <v>56</v>
      </c>
      <c r="AA226" s="70" t="s">
        <v>3835</v>
      </c>
      <c r="AB226" s="70" t="s">
        <v>59</v>
      </c>
      <c r="AC226" s="70" t="s">
        <v>3835</v>
      </c>
      <c r="AD226" s="70" t="s">
        <v>3949</v>
      </c>
      <c r="AE226" s="70">
        <v>51494</v>
      </c>
      <c r="AF226" s="70" t="s">
        <v>68</v>
      </c>
      <c r="AG226" s="70" t="s">
        <v>71</v>
      </c>
      <c r="AH226" s="70" t="s">
        <v>75</v>
      </c>
      <c r="AI226" s="70">
        <v>246</v>
      </c>
      <c r="AJ226" s="70">
        <v>0</v>
      </c>
      <c r="AK226" s="70">
        <v>0</v>
      </c>
      <c r="AL226" s="73" t="s">
        <v>1496</v>
      </c>
      <c r="AM226" s="73" t="s">
        <v>1497</v>
      </c>
      <c r="AN226" s="76">
        <v>52990000</v>
      </c>
      <c r="AO226" s="73" t="s">
        <v>3952</v>
      </c>
      <c r="AP226" s="73" t="s">
        <v>3953</v>
      </c>
      <c r="AQ226" s="73" t="s">
        <v>3954</v>
      </c>
      <c r="AR226" s="70" t="s">
        <v>282</v>
      </c>
      <c r="AS226" s="70" t="s">
        <v>3842</v>
      </c>
      <c r="AT226" s="70" t="s">
        <v>16</v>
      </c>
      <c r="AU226" s="70" t="s">
        <v>247</v>
      </c>
      <c r="AV226" s="70" t="s">
        <v>3843</v>
      </c>
      <c r="AW226" s="70" t="s">
        <v>3844</v>
      </c>
      <c r="AX226" s="70" t="s">
        <v>3844</v>
      </c>
      <c r="AY226" s="70" t="s">
        <v>3835</v>
      </c>
      <c r="AZ226" s="70" t="s">
        <v>3835</v>
      </c>
      <c r="BA226" s="73" t="s">
        <v>3835</v>
      </c>
      <c r="BB226" s="73" t="s">
        <v>3835</v>
      </c>
      <c r="BC226" s="73" t="s">
        <v>3844</v>
      </c>
      <c r="BD226" s="73" t="s">
        <v>3835</v>
      </c>
      <c r="BE226" s="73" t="s">
        <v>3844</v>
      </c>
      <c r="BF226" s="73" t="s">
        <v>3835</v>
      </c>
      <c r="BG226" s="73" t="s">
        <v>3835</v>
      </c>
      <c r="BH226" s="73" t="s">
        <v>3853</v>
      </c>
      <c r="BI226" s="73" t="s">
        <v>4211</v>
      </c>
      <c r="BJ226" s="74">
        <v>32310</v>
      </c>
      <c r="BK226" s="73" t="s">
        <v>3835</v>
      </c>
      <c r="BL226" s="73" t="s">
        <v>3846</v>
      </c>
      <c r="BM226" s="70" t="s">
        <v>3844</v>
      </c>
      <c r="BN226" s="70" t="s">
        <v>3844</v>
      </c>
      <c r="BO226" s="70" t="s">
        <v>3844</v>
      </c>
      <c r="BP226" s="70" t="s">
        <v>3847</v>
      </c>
      <c r="BQ226" s="70" t="s">
        <v>3847</v>
      </c>
      <c r="BR226" s="70" t="s">
        <v>3844</v>
      </c>
    </row>
    <row r="227" spans="1:70" ht="21">
      <c r="A227" s="69" t="s">
        <v>3833</v>
      </c>
      <c r="B227" s="70" t="s">
        <v>3834</v>
      </c>
      <c r="C227" s="70">
        <v>9225</v>
      </c>
      <c r="D227" s="70">
        <v>8670</v>
      </c>
      <c r="E227" s="70">
        <v>8955</v>
      </c>
      <c r="F227" s="70" t="s">
        <v>3836</v>
      </c>
      <c r="G227" s="70" t="s">
        <v>3951</v>
      </c>
      <c r="H227" s="71">
        <v>45832</v>
      </c>
      <c r="I227" s="71">
        <v>45826</v>
      </c>
      <c r="J227" s="71">
        <v>45833</v>
      </c>
      <c r="K227" s="71">
        <v>45833</v>
      </c>
      <c r="L227" s="70" t="s">
        <v>3869</v>
      </c>
      <c r="M227" s="71">
        <v>45833</v>
      </c>
      <c r="N227" s="71">
        <v>45843</v>
      </c>
      <c r="O227" s="75">
        <v>45840.675196759257</v>
      </c>
      <c r="P227" s="71">
        <v>45853</v>
      </c>
      <c r="Q227" s="70" t="s">
        <v>3835</v>
      </c>
      <c r="R227" s="70" t="s">
        <v>3835</v>
      </c>
      <c r="S227" s="71">
        <v>45833</v>
      </c>
      <c r="T227" s="70" t="s">
        <v>3838</v>
      </c>
      <c r="U227" s="70" t="s">
        <v>3839</v>
      </c>
      <c r="V227" s="70">
        <v>2025</v>
      </c>
      <c r="W227" s="70" t="s">
        <v>3840</v>
      </c>
      <c r="X227" s="70">
        <v>1</v>
      </c>
      <c r="Y227" s="70" t="s">
        <v>31</v>
      </c>
      <c r="Z227" s="70" t="s">
        <v>56</v>
      </c>
      <c r="AA227" s="70" t="s">
        <v>3835</v>
      </c>
      <c r="AB227" s="70" t="s">
        <v>59</v>
      </c>
      <c r="AC227" s="70" t="s">
        <v>3835</v>
      </c>
      <c r="AD227" s="70" t="s">
        <v>3949</v>
      </c>
      <c r="AE227" s="70">
        <v>51494</v>
      </c>
      <c r="AF227" s="70" t="s">
        <v>68</v>
      </c>
      <c r="AG227" s="70" t="s">
        <v>71</v>
      </c>
      <c r="AH227" s="70" t="s">
        <v>75</v>
      </c>
      <c r="AI227" s="70">
        <v>246</v>
      </c>
      <c r="AJ227" s="70">
        <v>0</v>
      </c>
      <c r="AK227" s="70">
        <v>0</v>
      </c>
      <c r="AL227" s="73" t="s">
        <v>1492</v>
      </c>
      <c r="AM227" s="73" t="s">
        <v>1493</v>
      </c>
      <c r="AN227" s="76">
        <v>52990000</v>
      </c>
      <c r="AO227" s="73" t="s">
        <v>3952</v>
      </c>
      <c r="AP227" s="73" t="s">
        <v>3953</v>
      </c>
      <c r="AQ227" s="73" t="s">
        <v>3954</v>
      </c>
      <c r="AR227" s="70" t="s">
        <v>278</v>
      </c>
      <c r="AS227" s="70" t="s">
        <v>3842</v>
      </c>
      <c r="AT227" s="70" t="s">
        <v>16</v>
      </c>
      <c r="AU227" s="70" t="s">
        <v>247</v>
      </c>
      <c r="AV227" s="70" t="s">
        <v>3843</v>
      </c>
      <c r="AW227" s="70" t="s">
        <v>3844</v>
      </c>
      <c r="AX227" s="70" t="s">
        <v>3844</v>
      </c>
      <c r="AY227" s="70" t="s">
        <v>3835</v>
      </c>
      <c r="AZ227" s="70" t="s">
        <v>3835</v>
      </c>
      <c r="BA227" s="73" t="s">
        <v>3835</v>
      </c>
      <c r="BB227" s="73" t="s">
        <v>3835</v>
      </c>
      <c r="BC227" s="73" t="s">
        <v>3844</v>
      </c>
      <c r="BD227" s="73" t="s">
        <v>3835</v>
      </c>
      <c r="BE227" s="73" t="s">
        <v>3844</v>
      </c>
      <c r="BF227" s="73" t="s">
        <v>3835</v>
      </c>
      <c r="BG227" s="73" t="s">
        <v>3835</v>
      </c>
      <c r="BH227" s="73" t="s">
        <v>3853</v>
      </c>
      <c r="BI227" s="73" t="s">
        <v>4212</v>
      </c>
      <c r="BJ227" s="74">
        <v>28521</v>
      </c>
      <c r="BK227" s="73" t="s">
        <v>3835</v>
      </c>
      <c r="BL227" s="73" t="s">
        <v>3846</v>
      </c>
      <c r="BM227" s="70" t="s">
        <v>3844</v>
      </c>
      <c r="BN227" s="70" t="s">
        <v>3844</v>
      </c>
      <c r="BO227" s="70" t="s">
        <v>3844</v>
      </c>
      <c r="BP227" s="70" t="s">
        <v>3847</v>
      </c>
      <c r="BQ227" s="70" t="s">
        <v>3847</v>
      </c>
      <c r="BR227" s="70" t="s">
        <v>3844</v>
      </c>
    </row>
    <row r="228" spans="1:70" ht="21">
      <c r="A228" s="69" t="s">
        <v>3833</v>
      </c>
      <c r="B228" s="70" t="s">
        <v>3834</v>
      </c>
      <c r="C228" s="70">
        <v>9223</v>
      </c>
      <c r="D228" s="70">
        <v>8633</v>
      </c>
      <c r="E228" s="70">
        <v>8916</v>
      </c>
      <c r="F228" s="70" t="s">
        <v>3836</v>
      </c>
      <c r="G228" s="70" t="s">
        <v>3951</v>
      </c>
      <c r="H228" s="71">
        <v>45832</v>
      </c>
      <c r="I228" s="71">
        <v>45824</v>
      </c>
      <c r="J228" s="71">
        <v>45832</v>
      </c>
      <c r="K228" s="71">
        <v>45833</v>
      </c>
      <c r="L228" s="70" t="s">
        <v>3869</v>
      </c>
      <c r="M228" s="71">
        <v>45833</v>
      </c>
      <c r="N228" s="71">
        <v>45843</v>
      </c>
      <c r="O228" s="75">
        <v>45835.490439814814</v>
      </c>
      <c r="P228" s="71">
        <v>45853</v>
      </c>
      <c r="Q228" s="70" t="s">
        <v>3835</v>
      </c>
      <c r="R228" s="70" t="s">
        <v>3835</v>
      </c>
      <c r="S228" s="71">
        <v>45833</v>
      </c>
      <c r="T228" s="70" t="s">
        <v>3838</v>
      </c>
      <c r="U228" s="70" t="s">
        <v>3839</v>
      </c>
      <c r="V228" s="70">
        <v>2025</v>
      </c>
      <c r="W228" s="70" t="s">
        <v>3840</v>
      </c>
      <c r="X228" s="70">
        <v>1</v>
      </c>
      <c r="Y228" s="70" t="s">
        <v>10</v>
      </c>
      <c r="Z228" s="70" t="s">
        <v>55</v>
      </c>
      <c r="AA228" s="70" t="s">
        <v>3835</v>
      </c>
      <c r="AB228" s="70" t="s">
        <v>58</v>
      </c>
      <c r="AC228" s="70" t="s">
        <v>3835</v>
      </c>
      <c r="AD228" s="70" t="s">
        <v>3851</v>
      </c>
      <c r="AE228" s="70">
        <v>21060</v>
      </c>
      <c r="AF228" s="70" t="s">
        <v>67</v>
      </c>
      <c r="AG228" s="70" t="s">
        <v>67</v>
      </c>
      <c r="AH228" s="70" t="s">
        <v>74</v>
      </c>
      <c r="AI228" s="70">
        <v>246</v>
      </c>
      <c r="AJ228" s="70">
        <v>0</v>
      </c>
      <c r="AK228" s="70">
        <v>0</v>
      </c>
      <c r="AL228" s="73" t="s">
        <v>880</v>
      </c>
      <c r="AM228" s="73" t="s">
        <v>881</v>
      </c>
      <c r="AN228" s="76">
        <v>55219000</v>
      </c>
      <c r="AO228" s="73" t="s">
        <v>3952</v>
      </c>
      <c r="AP228" s="73" t="s">
        <v>3953</v>
      </c>
      <c r="AQ228" s="73" t="s">
        <v>3954</v>
      </c>
      <c r="AR228" s="70" t="s">
        <v>263</v>
      </c>
      <c r="AS228" s="70" t="s">
        <v>3842</v>
      </c>
      <c r="AT228" s="70" t="s">
        <v>21</v>
      </c>
      <c r="AU228" s="70" t="s">
        <v>247</v>
      </c>
      <c r="AV228" s="70" t="s">
        <v>3843</v>
      </c>
      <c r="AW228" s="70" t="s">
        <v>3844</v>
      </c>
      <c r="AX228" s="70" t="s">
        <v>3844</v>
      </c>
      <c r="AY228" s="70" t="s">
        <v>3835</v>
      </c>
      <c r="AZ228" s="70" t="s">
        <v>3835</v>
      </c>
      <c r="BA228" s="73" t="s">
        <v>3835</v>
      </c>
      <c r="BB228" s="73" t="s">
        <v>3835</v>
      </c>
      <c r="BC228" s="73" t="s">
        <v>3844</v>
      </c>
      <c r="BD228" s="73" t="s">
        <v>3835</v>
      </c>
      <c r="BE228" s="73" t="s">
        <v>3844</v>
      </c>
      <c r="BF228" s="73" t="s">
        <v>3835</v>
      </c>
      <c r="BG228" s="73" t="s">
        <v>3835</v>
      </c>
      <c r="BH228" s="73" t="s">
        <v>3853</v>
      </c>
      <c r="BI228" s="73" t="s">
        <v>4213</v>
      </c>
      <c r="BJ228" s="74">
        <v>28807</v>
      </c>
      <c r="BK228" s="73" t="s">
        <v>3835</v>
      </c>
      <c r="BL228" s="73" t="s">
        <v>3846</v>
      </c>
      <c r="BM228" s="70" t="s">
        <v>3844</v>
      </c>
      <c r="BN228" s="70" t="s">
        <v>3844</v>
      </c>
      <c r="BO228" s="70" t="s">
        <v>3844</v>
      </c>
      <c r="BP228" s="70" t="s">
        <v>3847</v>
      </c>
      <c r="BQ228" s="70" t="s">
        <v>3844</v>
      </c>
      <c r="BR228" s="70" t="s">
        <v>3844</v>
      </c>
    </row>
    <row r="229" spans="1:70" ht="21">
      <c r="A229" s="69" t="s">
        <v>3833</v>
      </c>
      <c r="B229" s="70" t="s">
        <v>3834</v>
      </c>
      <c r="C229" s="70">
        <v>9221</v>
      </c>
      <c r="D229" s="70">
        <v>8632</v>
      </c>
      <c r="E229" s="70">
        <v>8915</v>
      </c>
      <c r="F229" s="70" t="s">
        <v>3836</v>
      </c>
      <c r="G229" s="70" t="s">
        <v>3951</v>
      </c>
      <c r="H229" s="71">
        <v>45832</v>
      </c>
      <c r="I229" s="71">
        <v>45824</v>
      </c>
      <c r="J229" s="71">
        <v>45832</v>
      </c>
      <c r="K229" s="71">
        <v>45833</v>
      </c>
      <c r="L229" s="70" t="s">
        <v>3869</v>
      </c>
      <c r="M229" s="71">
        <v>45833</v>
      </c>
      <c r="N229" s="71">
        <v>45843</v>
      </c>
      <c r="O229" s="75">
        <v>45835.483495370368</v>
      </c>
      <c r="P229" s="71">
        <v>45853</v>
      </c>
      <c r="Q229" s="70" t="s">
        <v>3835</v>
      </c>
      <c r="R229" s="70" t="s">
        <v>3835</v>
      </c>
      <c r="S229" s="71">
        <v>45833</v>
      </c>
      <c r="T229" s="70" t="s">
        <v>3838</v>
      </c>
      <c r="U229" s="70" t="s">
        <v>3839</v>
      </c>
      <c r="V229" s="70">
        <v>2025</v>
      </c>
      <c r="W229" s="70" t="s">
        <v>3840</v>
      </c>
      <c r="X229" s="70">
        <v>1</v>
      </c>
      <c r="Y229" s="70" t="s">
        <v>10</v>
      </c>
      <c r="Z229" s="70" t="s">
        <v>55</v>
      </c>
      <c r="AA229" s="70" t="s">
        <v>3835</v>
      </c>
      <c r="AB229" s="70" t="s">
        <v>58</v>
      </c>
      <c r="AC229" s="70" t="s">
        <v>3835</v>
      </c>
      <c r="AD229" s="70" t="s">
        <v>3851</v>
      </c>
      <c r="AE229" s="70">
        <v>21060</v>
      </c>
      <c r="AF229" s="70" t="s">
        <v>67</v>
      </c>
      <c r="AG229" s="70" t="s">
        <v>67</v>
      </c>
      <c r="AH229" s="70" t="s">
        <v>74</v>
      </c>
      <c r="AI229" s="70">
        <v>246</v>
      </c>
      <c r="AJ229" s="70">
        <v>0</v>
      </c>
      <c r="AK229" s="70">
        <v>0</v>
      </c>
      <c r="AL229" s="73" t="s">
        <v>878</v>
      </c>
      <c r="AM229" s="73" t="s">
        <v>879</v>
      </c>
      <c r="AN229" s="76">
        <v>53746000</v>
      </c>
      <c r="AO229" s="73" t="s">
        <v>3952</v>
      </c>
      <c r="AP229" s="73" t="s">
        <v>3953</v>
      </c>
      <c r="AQ229" s="73" t="s">
        <v>3954</v>
      </c>
      <c r="AR229" s="70" t="s">
        <v>260</v>
      </c>
      <c r="AS229" s="70" t="s">
        <v>3842</v>
      </c>
      <c r="AT229" s="70" t="s">
        <v>21</v>
      </c>
      <c r="AU229" s="70" t="s">
        <v>247</v>
      </c>
      <c r="AV229" s="70" t="s">
        <v>3843</v>
      </c>
      <c r="AW229" s="70" t="s">
        <v>3844</v>
      </c>
      <c r="AX229" s="70" t="s">
        <v>3844</v>
      </c>
      <c r="AY229" s="70" t="s">
        <v>3835</v>
      </c>
      <c r="AZ229" s="70" t="s">
        <v>3835</v>
      </c>
      <c r="BA229" s="73" t="s">
        <v>3835</v>
      </c>
      <c r="BB229" s="73" t="s">
        <v>3835</v>
      </c>
      <c r="BC229" s="73" t="s">
        <v>3844</v>
      </c>
      <c r="BD229" s="73" t="s">
        <v>3835</v>
      </c>
      <c r="BE229" s="73" t="s">
        <v>3844</v>
      </c>
      <c r="BF229" s="73" t="s">
        <v>3835</v>
      </c>
      <c r="BG229" s="73" t="s">
        <v>3835</v>
      </c>
      <c r="BH229" s="73" t="s">
        <v>3853</v>
      </c>
      <c r="BI229" s="73" t="s">
        <v>4214</v>
      </c>
      <c r="BJ229" s="74">
        <v>27414</v>
      </c>
      <c r="BK229" s="73" t="s">
        <v>3835</v>
      </c>
      <c r="BL229" s="73" t="s">
        <v>3846</v>
      </c>
      <c r="BM229" s="70" t="s">
        <v>3844</v>
      </c>
      <c r="BN229" s="70" t="s">
        <v>3844</v>
      </c>
      <c r="BO229" s="70" t="s">
        <v>3844</v>
      </c>
      <c r="BP229" s="70" t="s">
        <v>3847</v>
      </c>
      <c r="BQ229" s="70" t="s">
        <v>3844</v>
      </c>
      <c r="BR229" s="70" t="s">
        <v>3844</v>
      </c>
    </row>
    <row r="230" spans="1:70" ht="31.5">
      <c r="A230" s="69" t="s">
        <v>3833</v>
      </c>
      <c r="B230" s="70" t="s">
        <v>3834</v>
      </c>
      <c r="C230" s="70">
        <v>9216</v>
      </c>
      <c r="D230" s="70">
        <v>8669</v>
      </c>
      <c r="E230" s="70">
        <v>8952</v>
      </c>
      <c r="F230" s="70" t="s">
        <v>3836</v>
      </c>
      <c r="G230" s="70" t="s">
        <v>3951</v>
      </c>
      <c r="H230" s="71">
        <v>45832</v>
      </c>
      <c r="I230" s="71">
        <v>45826</v>
      </c>
      <c r="J230" s="71">
        <v>45833</v>
      </c>
      <c r="K230" s="71">
        <v>45833</v>
      </c>
      <c r="L230" s="70" t="s">
        <v>3869</v>
      </c>
      <c r="M230" s="71">
        <v>45833</v>
      </c>
      <c r="N230" s="71">
        <v>45843</v>
      </c>
      <c r="O230" s="75">
        <v>45840.673275462963</v>
      </c>
      <c r="P230" s="71">
        <v>45853</v>
      </c>
      <c r="Q230" s="70" t="s">
        <v>3835</v>
      </c>
      <c r="R230" s="70" t="s">
        <v>3835</v>
      </c>
      <c r="S230" s="71">
        <v>45833</v>
      </c>
      <c r="T230" s="70" t="s">
        <v>3838</v>
      </c>
      <c r="U230" s="70" t="s">
        <v>3839</v>
      </c>
      <c r="V230" s="70">
        <v>2025</v>
      </c>
      <c r="W230" s="70" t="s">
        <v>3840</v>
      </c>
      <c r="X230" s="70">
        <v>1</v>
      </c>
      <c r="Y230" s="70" t="s">
        <v>31</v>
      </c>
      <c r="Z230" s="70" t="s">
        <v>56</v>
      </c>
      <c r="AA230" s="70" t="s">
        <v>3835</v>
      </c>
      <c r="AB230" s="70" t="s">
        <v>59</v>
      </c>
      <c r="AC230" s="70" t="s">
        <v>3835</v>
      </c>
      <c r="AD230" s="70" t="s">
        <v>3949</v>
      </c>
      <c r="AE230" s="70">
        <v>51494</v>
      </c>
      <c r="AF230" s="70" t="s">
        <v>68</v>
      </c>
      <c r="AG230" s="70" t="s">
        <v>71</v>
      </c>
      <c r="AH230" s="70" t="s">
        <v>75</v>
      </c>
      <c r="AI230" s="70">
        <v>246</v>
      </c>
      <c r="AJ230" s="70">
        <v>0</v>
      </c>
      <c r="AK230" s="70">
        <v>0</v>
      </c>
      <c r="AL230" s="73" t="s">
        <v>1490</v>
      </c>
      <c r="AM230" s="73" t="s">
        <v>1491</v>
      </c>
      <c r="AN230" s="76">
        <v>52990000</v>
      </c>
      <c r="AO230" s="73" t="s">
        <v>3952</v>
      </c>
      <c r="AP230" s="73" t="s">
        <v>3953</v>
      </c>
      <c r="AQ230" s="73" t="s">
        <v>3954</v>
      </c>
      <c r="AR230" s="70" t="s">
        <v>275</v>
      </c>
      <c r="AS230" s="70" t="s">
        <v>3842</v>
      </c>
      <c r="AT230" s="70" t="s">
        <v>16</v>
      </c>
      <c r="AU230" s="70" t="s">
        <v>247</v>
      </c>
      <c r="AV230" s="70" t="s">
        <v>3843</v>
      </c>
      <c r="AW230" s="70" t="s">
        <v>3844</v>
      </c>
      <c r="AX230" s="70" t="s">
        <v>3844</v>
      </c>
      <c r="AY230" s="70" t="s">
        <v>3835</v>
      </c>
      <c r="AZ230" s="70" t="s">
        <v>3835</v>
      </c>
      <c r="BA230" s="73" t="s">
        <v>3835</v>
      </c>
      <c r="BB230" s="73" t="s">
        <v>3835</v>
      </c>
      <c r="BC230" s="73" t="s">
        <v>3844</v>
      </c>
      <c r="BD230" s="73" t="s">
        <v>3835</v>
      </c>
      <c r="BE230" s="73" t="s">
        <v>3844</v>
      </c>
      <c r="BF230" s="73" t="s">
        <v>3835</v>
      </c>
      <c r="BG230" s="73" t="s">
        <v>3835</v>
      </c>
      <c r="BH230" s="73" t="s">
        <v>3845</v>
      </c>
      <c r="BI230" s="73" t="s">
        <v>4215</v>
      </c>
      <c r="BJ230" s="73" t="s">
        <v>4216</v>
      </c>
      <c r="BK230" s="73" t="s">
        <v>4217</v>
      </c>
      <c r="BL230" s="73" t="s">
        <v>3846</v>
      </c>
      <c r="BM230" s="70" t="s">
        <v>3844</v>
      </c>
      <c r="BN230" s="70" t="s">
        <v>3844</v>
      </c>
      <c r="BO230" s="70" t="s">
        <v>3844</v>
      </c>
      <c r="BP230" s="70" t="s">
        <v>3847</v>
      </c>
      <c r="BQ230" s="70" t="s">
        <v>3847</v>
      </c>
      <c r="BR230" s="70" t="s">
        <v>3844</v>
      </c>
    </row>
    <row r="231" spans="1:70" ht="21">
      <c r="A231" s="69" t="s">
        <v>3833</v>
      </c>
      <c r="B231" s="70" t="s">
        <v>3834</v>
      </c>
      <c r="C231" s="70">
        <v>9212</v>
      </c>
      <c r="D231" s="70">
        <v>8631</v>
      </c>
      <c r="E231" s="70">
        <v>8914</v>
      </c>
      <c r="F231" s="70" t="s">
        <v>3836</v>
      </c>
      <c r="G231" s="70" t="s">
        <v>3951</v>
      </c>
      <c r="H231" s="71">
        <v>45832</v>
      </c>
      <c r="I231" s="71">
        <v>45824</v>
      </c>
      <c r="J231" s="71">
        <v>45832</v>
      </c>
      <c r="K231" s="71">
        <v>45833</v>
      </c>
      <c r="L231" s="70" t="s">
        <v>3869</v>
      </c>
      <c r="M231" s="71">
        <v>45833</v>
      </c>
      <c r="N231" s="71">
        <v>45843</v>
      </c>
      <c r="O231" s="75">
        <v>45835.487430555557</v>
      </c>
      <c r="P231" s="71">
        <v>45853</v>
      </c>
      <c r="Q231" s="70" t="s">
        <v>3835</v>
      </c>
      <c r="R231" s="70" t="s">
        <v>3835</v>
      </c>
      <c r="S231" s="71">
        <v>45833</v>
      </c>
      <c r="T231" s="70" t="s">
        <v>3838</v>
      </c>
      <c r="U231" s="70" t="s">
        <v>3839</v>
      </c>
      <c r="V231" s="70">
        <v>2025</v>
      </c>
      <c r="W231" s="70" t="s">
        <v>3840</v>
      </c>
      <c r="X231" s="70">
        <v>1</v>
      </c>
      <c r="Y231" s="70" t="s">
        <v>10</v>
      </c>
      <c r="Z231" s="70" t="s">
        <v>55</v>
      </c>
      <c r="AA231" s="70" t="s">
        <v>3835</v>
      </c>
      <c r="AB231" s="70" t="s">
        <v>58</v>
      </c>
      <c r="AC231" s="70" t="s">
        <v>3835</v>
      </c>
      <c r="AD231" s="70" t="s">
        <v>3851</v>
      </c>
      <c r="AE231" s="70">
        <v>21060</v>
      </c>
      <c r="AF231" s="70" t="s">
        <v>67</v>
      </c>
      <c r="AG231" s="70" t="s">
        <v>67</v>
      </c>
      <c r="AH231" s="70" t="s">
        <v>74</v>
      </c>
      <c r="AI231" s="70">
        <v>246</v>
      </c>
      <c r="AJ231" s="70">
        <v>0</v>
      </c>
      <c r="AK231" s="70">
        <v>0</v>
      </c>
      <c r="AL231" s="73" t="s">
        <v>876</v>
      </c>
      <c r="AM231" s="73" t="s">
        <v>877</v>
      </c>
      <c r="AN231" s="76">
        <v>53746000</v>
      </c>
      <c r="AO231" s="73" t="s">
        <v>3952</v>
      </c>
      <c r="AP231" s="73" t="s">
        <v>3953</v>
      </c>
      <c r="AQ231" s="73" t="s">
        <v>3954</v>
      </c>
      <c r="AR231" s="70" t="s">
        <v>265</v>
      </c>
      <c r="AS231" s="70" t="s">
        <v>3842</v>
      </c>
      <c r="AT231" s="70" t="s">
        <v>21</v>
      </c>
      <c r="AU231" s="70" t="s">
        <v>247</v>
      </c>
      <c r="AV231" s="70" t="s">
        <v>3843</v>
      </c>
      <c r="AW231" s="70" t="s">
        <v>3844</v>
      </c>
      <c r="AX231" s="70" t="s">
        <v>3844</v>
      </c>
      <c r="AY231" s="70" t="s">
        <v>3835</v>
      </c>
      <c r="AZ231" s="70" t="s">
        <v>3835</v>
      </c>
      <c r="BA231" s="73" t="s">
        <v>3835</v>
      </c>
      <c r="BB231" s="73" t="s">
        <v>3835</v>
      </c>
      <c r="BC231" s="73" t="s">
        <v>3844</v>
      </c>
      <c r="BD231" s="73" t="s">
        <v>3835</v>
      </c>
      <c r="BE231" s="73" t="s">
        <v>3844</v>
      </c>
      <c r="BF231" s="73" t="s">
        <v>3835</v>
      </c>
      <c r="BG231" s="73" t="s">
        <v>3835</v>
      </c>
      <c r="BH231" s="73" t="s">
        <v>3873</v>
      </c>
      <c r="BI231" s="73" t="s">
        <v>4218</v>
      </c>
      <c r="BJ231" s="74">
        <v>35045</v>
      </c>
      <c r="BK231" s="73" t="s">
        <v>3835</v>
      </c>
      <c r="BL231" s="73" t="s">
        <v>3846</v>
      </c>
      <c r="BM231" s="70" t="s">
        <v>3844</v>
      </c>
      <c r="BN231" s="70" t="s">
        <v>3844</v>
      </c>
      <c r="BO231" s="70" t="s">
        <v>3844</v>
      </c>
      <c r="BP231" s="70" t="s">
        <v>3847</v>
      </c>
      <c r="BQ231" s="70" t="s">
        <v>3844</v>
      </c>
      <c r="BR231" s="70" t="s">
        <v>3844</v>
      </c>
    </row>
    <row r="232" spans="1:70" ht="409.6">
      <c r="A232" s="69" t="s">
        <v>3833</v>
      </c>
      <c r="B232" s="70" t="s">
        <v>3834</v>
      </c>
      <c r="C232" s="70">
        <v>9083</v>
      </c>
      <c r="D232" s="70">
        <v>8720</v>
      </c>
      <c r="E232" s="70">
        <v>8782</v>
      </c>
      <c r="F232" s="70" t="s">
        <v>3836</v>
      </c>
      <c r="G232" s="70" t="s">
        <v>3951</v>
      </c>
      <c r="H232" s="71">
        <v>45831</v>
      </c>
      <c r="I232" s="71">
        <v>45828</v>
      </c>
      <c r="J232" s="71">
        <v>45831</v>
      </c>
      <c r="K232" s="71">
        <v>45834</v>
      </c>
      <c r="L232" s="70" t="s">
        <v>3869</v>
      </c>
      <c r="M232" s="71">
        <v>45834</v>
      </c>
      <c r="N232" s="71">
        <v>45844</v>
      </c>
      <c r="O232" s="75">
        <v>45842.394675925927</v>
      </c>
      <c r="P232" s="71">
        <v>45854</v>
      </c>
      <c r="Q232" s="70" t="s">
        <v>3835</v>
      </c>
      <c r="R232" s="70" t="s">
        <v>3835</v>
      </c>
      <c r="S232" s="71">
        <v>45833</v>
      </c>
      <c r="T232" s="70" t="s">
        <v>3838</v>
      </c>
      <c r="U232" s="70" t="s">
        <v>3839</v>
      </c>
      <c r="V232" s="70">
        <v>2025</v>
      </c>
      <c r="W232" s="70" t="s">
        <v>3870</v>
      </c>
      <c r="X232" s="70">
        <v>31</v>
      </c>
      <c r="Y232" s="70" t="s">
        <v>13</v>
      </c>
      <c r="Z232" s="70" t="s">
        <v>23</v>
      </c>
      <c r="AA232" s="70" t="s">
        <v>3835</v>
      </c>
      <c r="AB232" s="70" t="s">
        <v>29</v>
      </c>
      <c r="AC232" s="70" t="s">
        <v>3835</v>
      </c>
      <c r="AD232" s="70" t="s">
        <v>3901</v>
      </c>
      <c r="AE232" s="70">
        <v>21030</v>
      </c>
      <c r="AF232" s="70" t="s">
        <v>40</v>
      </c>
      <c r="AG232" s="70" t="s">
        <v>44</v>
      </c>
      <c r="AH232" s="70" t="s">
        <v>48</v>
      </c>
      <c r="AI232" s="72">
        <v>7533</v>
      </c>
      <c r="AJ232" s="70">
        <v>0</v>
      </c>
      <c r="AK232" s="70">
        <v>0</v>
      </c>
      <c r="AL232" s="73" t="s">
        <v>4219</v>
      </c>
      <c r="AM232" s="73" t="s">
        <v>4220</v>
      </c>
      <c r="AN232" s="73" t="s">
        <v>4221</v>
      </c>
      <c r="AO232" s="73" t="s">
        <v>3952</v>
      </c>
      <c r="AP232" s="73" t="s">
        <v>3953</v>
      </c>
      <c r="AQ232" s="73" t="s">
        <v>3954</v>
      </c>
      <c r="AR232" s="70" t="s">
        <v>272</v>
      </c>
      <c r="AS232" s="70" t="s">
        <v>3842</v>
      </c>
      <c r="AT232" s="70" t="s">
        <v>16</v>
      </c>
      <c r="AU232" s="70" t="s">
        <v>247</v>
      </c>
      <c r="AV232" s="70" t="s">
        <v>3843</v>
      </c>
      <c r="AW232" s="70" t="s">
        <v>3844</v>
      </c>
      <c r="AX232" s="70" t="s">
        <v>3844</v>
      </c>
      <c r="AY232" s="70" t="s">
        <v>3835</v>
      </c>
      <c r="AZ232" s="70" t="s">
        <v>3835</v>
      </c>
      <c r="BA232" s="73" t="s">
        <v>3835</v>
      </c>
      <c r="BB232" s="73" t="s">
        <v>3835</v>
      </c>
      <c r="BC232" s="73" t="s">
        <v>3844</v>
      </c>
      <c r="BD232" s="73" t="s">
        <v>3835</v>
      </c>
      <c r="BE232" s="73" t="s">
        <v>3844</v>
      </c>
      <c r="BF232" s="73" t="s">
        <v>3835</v>
      </c>
      <c r="BG232" s="73" t="s">
        <v>3835</v>
      </c>
      <c r="BH232" s="73" t="s">
        <v>3849</v>
      </c>
      <c r="BI232" s="73" t="s">
        <v>3835</v>
      </c>
      <c r="BJ232" s="73" t="s">
        <v>3835</v>
      </c>
      <c r="BK232" s="73" t="s">
        <v>3835</v>
      </c>
      <c r="BL232" s="73" t="s">
        <v>3846</v>
      </c>
      <c r="BM232" s="70" t="s">
        <v>3844</v>
      </c>
      <c r="BN232" s="70" t="s">
        <v>3844</v>
      </c>
      <c r="BO232" s="70" t="s">
        <v>3844</v>
      </c>
      <c r="BP232" s="70" t="s">
        <v>3847</v>
      </c>
      <c r="BQ232" s="70" t="s">
        <v>3847</v>
      </c>
      <c r="BR232" s="70" t="s">
        <v>3844</v>
      </c>
    </row>
    <row r="233" spans="1:70" ht="409.6">
      <c r="A233" s="69" t="s">
        <v>3833</v>
      </c>
      <c r="B233" s="70" t="s">
        <v>3834</v>
      </c>
      <c r="C233" s="70">
        <v>8968</v>
      </c>
      <c r="D233" s="70">
        <v>8585</v>
      </c>
      <c r="E233" s="70">
        <v>8838</v>
      </c>
      <c r="F233" s="70" t="s">
        <v>3836</v>
      </c>
      <c r="G233" s="70" t="s">
        <v>3951</v>
      </c>
      <c r="H233" s="71">
        <v>45828</v>
      </c>
      <c r="I233" s="71">
        <v>45826</v>
      </c>
      <c r="J233" s="71">
        <v>45831</v>
      </c>
      <c r="K233" s="71">
        <v>45832</v>
      </c>
      <c r="L233" s="70" t="s">
        <v>3869</v>
      </c>
      <c r="M233" s="71">
        <v>45832</v>
      </c>
      <c r="N233" s="71">
        <v>45842</v>
      </c>
      <c r="O233" s="75">
        <v>45840.662951388891</v>
      </c>
      <c r="P233" s="71">
        <v>45852</v>
      </c>
      <c r="Q233" s="70" t="s">
        <v>3835</v>
      </c>
      <c r="R233" s="70" t="s">
        <v>3835</v>
      </c>
      <c r="S233" s="71">
        <v>45834</v>
      </c>
      <c r="T233" s="70" t="s">
        <v>3838</v>
      </c>
      <c r="U233" s="70" t="s">
        <v>3839</v>
      </c>
      <c r="V233" s="70">
        <v>2025</v>
      </c>
      <c r="W233" s="70" t="s">
        <v>3840</v>
      </c>
      <c r="X233" s="70">
        <v>32</v>
      </c>
      <c r="Y233" s="70" t="s">
        <v>145</v>
      </c>
      <c r="Z233" s="70" t="s">
        <v>149</v>
      </c>
      <c r="AA233" s="70" t="s">
        <v>3835</v>
      </c>
      <c r="AB233" s="70" t="s">
        <v>151</v>
      </c>
      <c r="AC233" s="70" t="s">
        <v>3835</v>
      </c>
      <c r="AD233" s="70" t="s">
        <v>3915</v>
      </c>
      <c r="AE233" s="70">
        <v>42784</v>
      </c>
      <c r="AF233" s="70" t="s">
        <v>156</v>
      </c>
      <c r="AG233" s="70" t="s">
        <v>158</v>
      </c>
      <c r="AH233" s="70" t="s">
        <v>160</v>
      </c>
      <c r="AI233" s="72">
        <v>7872</v>
      </c>
      <c r="AJ233" s="70">
        <v>0</v>
      </c>
      <c r="AK233" s="70">
        <v>0</v>
      </c>
      <c r="AL233" s="73" t="s">
        <v>4222</v>
      </c>
      <c r="AM233" s="73" t="s">
        <v>4223</v>
      </c>
      <c r="AN233" s="73" t="s">
        <v>4224</v>
      </c>
      <c r="AO233" s="73" t="s">
        <v>3952</v>
      </c>
      <c r="AP233" s="73" t="s">
        <v>3953</v>
      </c>
      <c r="AQ233" s="73" t="s">
        <v>3954</v>
      </c>
      <c r="AR233" s="70" t="s">
        <v>270</v>
      </c>
      <c r="AS233" s="70" t="s">
        <v>3842</v>
      </c>
      <c r="AT233" s="70" t="s">
        <v>16</v>
      </c>
      <c r="AU233" s="70" t="s">
        <v>247</v>
      </c>
      <c r="AV233" s="70" t="s">
        <v>3843</v>
      </c>
      <c r="AW233" s="70" t="s">
        <v>3844</v>
      </c>
      <c r="AX233" s="70" t="s">
        <v>3844</v>
      </c>
      <c r="AY233" s="70" t="s">
        <v>3835</v>
      </c>
      <c r="AZ233" s="70" t="s">
        <v>3835</v>
      </c>
      <c r="BA233" s="73" t="s">
        <v>3835</v>
      </c>
      <c r="BB233" s="73" t="s">
        <v>3835</v>
      </c>
      <c r="BC233" s="73" t="s">
        <v>3844</v>
      </c>
      <c r="BD233" s="73" t="s">
        <v>3835</v>
      </c>
      <c r="BE233" s="73" t="s">
        <v>3844</v>
      </c>
      <c r="BF233" s="73" t="s">
        <v>3835</v>
      </c>
      <c r="BG233" s="73" t="s">
        <v>3835</v>
      </c>
      <c r="BH233" s="73" t="s">
        <v>3849</v>
      </c>
      <c r="BI233" s="73" t="s">
        <v>3835</v>
      </c>
      <c r="BJ233" s="73" t="s">
        <v>3835</v>
      </c>
      <c r="BK233" s="73" t="s">
        <v>3835</v>
      </c>
      <c r="BL233" s="73" t="s">
        <v>3846</v>
      </c>
      <c r="BM233" s="70" t="s">
        <v>3844</v>
      </c>
      <c r="BN233" s="70" t="s">
        <v>3844</v>
      </c>
      <c r="BO233" s="70" t="s">
        <v>3844</v>
      </c>
      <c r="BP233" s="70" t="s">
        <v>3844</v>
      </c>
      <c r="BQ233" s="70" t="s">
        <v>3844</v>
      </c>
      <c r="BR233" s="70" t="s">
        <v>3844</v>
      </c>
    </row>
    <row r="234" spans="1:70" ht="409.6">
      <c r="A234" s="69" t="s">
        <v>3833</v>
      </c>
      <c r="B234" s="70" t="s">
        <v>3834</v>
      </c>
      <c r="C234" s="70">
        <v>8878</v>
      </c>
      <c r="D234" s="70">
        <v>8403</v>
      </c>
      <c r="E234" s="70">
        <v>8627</v>
      </c>
      <c r="F234" s="70" t="s">
        <v>3836</v>
      </c>
      <c r="G234" s="70" t="s">
        <v>3951</v>
      </c>
      <c r="H234" s="71">
        <v>45827</v>
      </c>
      <c r="I234" s="71">
        <v>45824</v>
      </c>
      <c r="J234" s="71">
        <v>45827</v>
      </c>
      <c r="K234" s="71">
        <v>45831</v>
      </c>
      <c r="L234" s="70" t="s">
        <v>3869</v>
      </c>
      <c r="M234" s="71">
        <v>45832</v>
      </c>
      <c r="N234" s="71">
        <v>45842</v>
      </c>
      <c r="O234" s="75">
        <v>45835.592592592591</v>
      </c>
      <c r="P234" s="71">
        <v>45852</v>
      </c>
      <c r="Q234" s="70" t="s">
        <v>3835</v>
      </c>
      <c r="R234" s="70" t="s">
        <v>3835</v>
      </c>
      <c r="S234" s="71">
        <v>45833</v>
      </c>
      <c r="T234" s="70" t="s">
        <v>3838</v>
      </c>
      <c r="U234" s="70" t="s">
        <v>3839</v>
      </c>
      <c r="V234" s="70">
        <v>2025</v>
      </c>
      <c r="W234" s="70" t="s">
        <v>3840</v>
      </c>
      <c r="X234" s="70">
        <v>47</v>
      </c>
      <c r="Y234" s="70" t="s">
        <v>10</v>
      </c>
      <c r="Z234" s="70" t="s">
        <v>55</v>
      </c>
      <c r="AA234" s="70" t="s">
        <v>3835</v>
      </c>
      <c r="AB234" s="70" t="s">
        <v>58</v>
      </c>
      <c r="AC234" s="70" t="s">
        <v>3835</v>
      </c>
      <c r="AD234" s="70" t="s">
        <v>3851</v>
      </c>
      <c r="AE234" s="70">
        <v>21060</v>
      </c>
      <c r="AF234" s="70" t="s">
        <v>67</v>
      </c>
      <c r="AG234" s="70" t="s">
        <v>67</v>
      </c>
      <c r="AH234" s="70" t="s">
        <v>74</v>
      </c>
      <c r="AI234" s="72">
        <v>11562</v>
      </c>
      <c r="AJ234" s="70">
        <v>0</v>
      </c>
      <c r="AK234" s="70">
        <v>0</v>
      </c>
      <c r="AL234" s="73" t="s">
        <v>4225</v>
      </c>
      <c r="AM234" s="73" t="s">
        <v>4226</v>
      </c>
      <c r="AN234" s="73" t="s">
        <v>4227</v>
      </c>
      <c r="AO234" s="73" t="s">
        <v>3952</v>
      </c>
      <c r="AP234" s="73" t="s">
        <v>3953</v>
      </c>
      <c r="AQ234" s="73" t="s">
        <v>3954</v>
      </c>
      <c r="AR234" s="70" t="s">
        <v>268</v>
      </c>
      <c r="AS234" s="70" t="s">
        <v>3842</v>
      </c>
      <c r="AT234" s="70" t="s">
        <v>21</v>
      </c>
      <c r="AU234" s="70" t="s">
        <v>247</v>
      </c>
      <c r="AV234" s="70" t="s">
        <v>3843</v>
      </c>
      <c r="AW234" s="70" t="s">
        <v>3844</v>
      </c>
      <c r="AX234" s="70" t="s">
        <v>3844</v>
      </c>
      <c r="AY234" s="70" t="s">
        <v>3835</v>
      </c>
      <c r="AZ234" s="70" t="s">
        <v>3835</v>
      </c>
      <c r="BA234" s="73" t="s">
        <v>3835</v>
      </c>
      <c r="BB234" s="73" t="s">
        <v>3835</v>
      </c>
      <c r="BC234" s="73" t="s">
        <v>3844</v>
      </c>
      <c r="BD234" s="73" t="s">
        <v>3835</v>
      </c>
      <c r="BE234" s="73" t="s">
        <v>3844</v>
      </c>
      <c r="BF234" s="73" t="s">
        <v>3835</v>
      </c>
      <c r="BG234" s="73" t="s">
        <v>3835</v>
      </c>
      <c r="BH234" s="73" t="s">
        <v>3849</v>
      </c>
      <c r="BI234" s="73" t="s">
        <v>3835</v>
      </c>
      <c r="BJ234" s="73" t="s">
        <v>3835</v>
      </c>
      <c r="BK234" s="73" t="s">
        <v>3835</v>
      </c>
      <c r="BL234" s="73" t="s">
        <v>3846</v>
      </c>
      <c r="BM234" s="70" t="s">
        <v>3844</v>
      </c>
      <c r="BN234" s="70" t="s">
        <v>3844</v>
      </c>
      <c r="BO234" s="70" t="s">
        <v>3844</v>
      </c>
      <c r="BP234" s="70" t="s">
        <v>3847</v>
      </c>
      <c r="BQ234" s="70" t="s">
        <v>3844</v>
      </c>
      <c r="BR234" s="70" t="s">
        <v>3844</v>
      </c>
    </row>
    <row r="235" spans="1:70" ht="409.6">
      <c r="A235" s="69" t="s">
        <v>3833</v>
      </c>
      <c r="B235" s="70" t="s">
        <v>3834</v>
      </c>
      <c r="C235" s="70">
        <v>8877</v>
      </c>
      <c r="D235" s="70">
        <v>8401</v>
      </c>
      <c r="E235" s="70">
        <v>8644</v>
      </c>
      <c r="F235" s="70" t="s">
        <v>3836</v>
      </c>
      <c r="G235" s="70" t="s">
        <v>3951</v>
      </c>
      <c r="H235" s="71">
        <v>45827</v>
      </c>
      <c r="I235" s="71">
        <v>45825</v>
      </c>
      <c r="J235" s="71">
        <v>45827</v>
      </c>
      <c r="K235" s="71">
        <v>45831</v>
      </c>
      <c r="L235" s="70" t="s">
        <v>3869</v>
      </c>
      <c r="M235" s="71">
        <v>45832</v>
      </c>
      <c r="N235" s="71">
        <v>45842</v>
      </c>
      <c r="O235" s="75">
        <v>45835.591909722221</v>
      </c>
      <c r="P235" s="71">
        <v>45852</v>
      </c>
      <c r="Q235" s="70" t="s">
        <v>3835</v>
      </c>
      <c r="R235" s="70" t="s">
        <v>3835</v>
      </c>
      <c r="S235" s="71">
        <v>45833</v>
      </c>
      <c r="T235" s="70" t="s">
        <v>3838</v>
      </c>
      <c r="U235" s="70" t="s">
        <v>3839</v>
      </c>
      <c r="V235" s="70">
        <v>2025</v>
      </c>
      <c r="W235" s="70" t="s">
        <v>3840</v>
      </c>
      <c r="X235" s="70">
        <v>50</v>
      </c>
      <c r="Y235" s="70" t="s">
        <v>10</v>
      </c>
      <c r="Z235" s="70" t="s">
        <v>55</v>
      </c>
      <c r="AA235" s="70" t="s">
        <v>3835</v>
      </c>
      <c r="AB235" s="70" t="s">
        <v>58</v>
      </c>
      <c r="AC235" s="70" t="s">
        <v>3835</v>
      </c>
      <c r="AD235" s="70" t="s">
        <v>4228</v>
      </c>
      <c r="AE235" s="70">
        <v>21060</v>
      </c>
      <c r="AF235" s="70" t="s">
        <v>67</v>
      </c>
      <c r="AG235" s="70" t="s">
        <v>67</v>
      </c>
      <c r="AH235" s="70" t="s">
        <v>74</v>
      </c>
      <c r="AI235" s="72">
        <v>12300</v>
      </c>
      <c r="AJ235" s="70">
        <v>0</v>
      </c>
      <c r="AK235" s="70">
        <v>0</v>
      </c>
      <c r="AL235" s="73" t="s">
        <v>4229</v>
      </c>
      <c r="AM235" s="73" t="s">
        <v>4230</v>
      </c>
      <c r="AN235" s="73" t="s">
        <v>4231</v>
      </c>
      <c r="AO235" s="73" t="s">
        <v>3952</v>
      </c>
      <c r="AP235" s="73" t="s">
        <v>3953</v>
      </c>
      <c r="AQ235" s="73" t="s">
        <v>3954</v>
      </c>
      <c r="AR235" s="70" t="s">
        <v>267</v>
      </c>
      <c r="AS235" s="70" t="s">
        <v>3842</v>
      </c>
      <c r="AT235" s="70" t="s">
        <v>21</v>
      </c>
      <c r="AU235" s="70" t="s">
        <v>247</v>
      </c>
      <c r="AV235" s="70" t="s">
        <v>3843</v>
      </c>
      <c r="AW235" s="70" t="s">
        <v>3844</v>
      </c>
      <c r="AX235" s="70" t="s">
        <v>3844</v>
      </c>
      <c r="AY235" s="70" t="s">
        <v>3835</v>
      </c>
      <c r="AZ235" s="70" t="s">
        <v>3835</v>
      </c>
      <c r="BA235" s="73" t="s">
        <v>3835</v>
      </c>
      <c r="BB235" s="73" t="s">
        <v>3835</v>
      </c>
      <c r="BC235" s="73" t="s">
        <v>3844</v>
      </c>
      <c r="BD235" s="73" t="s">
        <v>3835</v>
      </c>
      <c r="BE235" s="73" t="s">
        <v>3844</v>
      </c>
      <c r="BF235" s="73" t="s">
        <v>3835</v>
      </c>
      <c r="BG235" s="73" t="s">
        <v>3835</v>
      </c>
      <c r="BH235" s="73" t="s">
        <v>3849</v>
      </c>
      <c r="BI235" s="73" t="s">
        <v>3835</v>
      </c>
      <c r="BJ235" s="73" t="s">
        <v>3835</v>
      </c>
      <c r="BK235" s="73" t="s">
        <v>3835</v>
      </c>
      <c r="BL235" s="73" t="s">
        <v>3846</v>
      </c>
      <c r="BM235" s="70" t="s">
        <v>3844</v>
      </c>
      <c r="BN235" s="70" t="s">
        <v>3844</v>
      </c>
      <c r="BO235" s="70" t="s">
        <v>3844</v>
      </c>
      <c r="BP235" s="70" t="s">
        <v>3847</v>
      </c>
      <c r="BQ235" s="70" t="s">
        <v>3844</v>
      </c>
      <c r="BR235" s="70" t="s">
        <v>3844</v>
      </c>
    </row>
    <row r="236" spans="1:70" ht="84">
      <c r="A236" s="69" t="s">
        <v>3833</v>
      </c>
      <c r="B236" s="70" t="s">
        <v>3834</v>
      </c>
      <c r="C236" s="70">
        <v>8872</v>
      </c>
      <c r="D236" s="70">
        <v>8552</v>
      </c>
      <c r="E236" s="70">
        <v>8638</v>
      </c>
      <c r="F236" s="70" t="s">
        <v>3836</v>
      </c>
      <c r="G236" s="70" t="s">
        <v>3951</v>
      </c>
      <c r="H236" s="71">
        <v>45827</v>
      </c>
      <c r="I236" s="71">
        <v>45798</v>
      </c>
      <c r="J236" s="71">
        <v>45827</v>
      </c>
      <c r="K236" s="71">
        <v>45832</v>
      </c>
      <c r="L236" s="70" t="s">
        <v>3869</v>
      </c>
      <c r="M236" s="71">
        <v>45832</v>
      </c>
      <c r="N236" s="71">
        <v>45842</v>
      </c>
      <c r="O236" s="75">
        <v>45840.406840277778</v>
      </c>
      <c r="P236" s="71">
        <v>45852</v>
      </c>
      <c r="Q236" s="70" t="s">
        <v>3835</v>
      </c>
      <c r="R236" s="70" t="s">
        <v>3835</v>
      </c>
      <c r="S236" s="71">
        <v>45831</v>
      </c>
      <c r="T236" s="70" t="s">
        <v>3838</v>
      </c>
      <c r="U236" s="70" t="s">
        <v>3839</v>
      </c>
      <c r="V236" s="70">
        <v>2025</v>
      </c>
      <c r="W236" s="70" t="s">
        <v>3840</v>
      </c>
      <c r="X236" s="70">
        <v>4</v>
      </c>
      <c r="Y236" s="70" t="s">
        <v>4143</v>
      </c>
      <c r="Z236" s="70" t="s">
        <v>4144</v>
      </c>
      <c r="AA236" s="70" t="s">
        <v>3835</v>
      </c>
      <c r="AB236" s="70" t="s">
        <v>4145</v>
      </c>
      <c r="AC236" s="70" t="s">
        <v>3835</v>
      </c>
      <c r="AD236" s="70" t="s">
        <v>4232</v>
      </c>
      <c r="AE236" s="70">
        <v>15360</v>
      </c>
      <c r="AF236" s="70" t="s">
        <v>4233</v>
      </c>
      <c r="AG236" s="70" t="s">
        <v>4233</v>
      </c>
      <c r="AH236" s="70" t="s">
        <v>4148</v>
      </c>
      <c r="AI236" s="70">
        <v>984</v>
      </c>
      <c r="AJ236" s="70">
        <v>0</v>
      </c>
      <c r="AK236" s="70">
        <v>0</v>
      </c>
      <c r="AL236" s="73" t="s">
        <v>4234</v>
      </c>
      <c r="AM236" s="73" t="s">
        <v>4235</v>
      </c>
      <c r="AN236" s="73" t="s">
        <v>4236</v>
      </c>
      <c r="AO236" s="73" t="s">
        <v>3952</v>
      </c>
      <c r="AP236" s="73" t="s">
        <v>3953</v>
      </c>
      <c r="AQ236" s="73" t="s">
        <v>3954</v>
      </c>
      <c r="AR236" s="70" t="s">
        <v>259</v>
      </c>
      <c r="AS236" s="70" t="s">
        <v>3842</v>
      </c>
      <c r="AT236" s="70" t="s">
        <v>16</v>
      </c>
      <c r="AU236" s="70" t="s">
        <v>247</v>
      </c>
      <c r="AV236" s="70" t="s">
        <v>3843</v>
      </c>
      <c r="AW236" s="70" t="s">
        <v>3844</v>
      </c>
      <c r="AX236" s="70" t="s">
        <v>3844</v>
      </c>
      <c r="AY236" s="70" t="s">
        <v>3835</v>
      </c>
      <c r="AZ236" s="70" t="s">
        <v>3835</v>
      </c>
      <c r="BA236" s="73" t="s">
        <v>3835</v>
      </c>
      <c r="BB236" s="73" t="s">
        <v>3835</v>
      </c>
      <c r="BC236" s="73" t="s">
        <v>3844</v>
      </c>
      <c r="BD236" s="73" t="s">
        <v>3835</v>
      </c>
      <c r="BE236" s="73" t="s">
        <v>3844</v>
      </c>
      <c r="BF236" s="73" t="s">
        <v>3835</v>
      </c>
      <c r="BG236" s="73" t="s">
        <v>3835</v>
      </c>
      <c r="BH236" s="73" t="s">
        <v>3849</v>
      </c>
      <c r="BI236" s="73" t="s">
        <v>3835</v>
      </c>
      <c r="BJ236" s="73" t="s">
        <v>3835</v>
      </c>
      <c r="BK236" s="73" t="s">
        <v>3835</v>
      </c>
      <c r="BL236" s="73" t="s">
        <v>3846</v>
      </c>
      <c r="BM236" s="70" t="s">
        <v>3844</v>
      </c>
      <c r="BN236" s="70" t="s">
        <v>3844</v>
      </c>
      <c r="BO236" s="70" t="s">
        <v>3844</v>
      </c>
      <c r="BP236" s="70" t="s">
        <v>3844</v>
      </c>
      <c r="BQ236" s="70" t="s">
        <v>3844</v>
      </c>
      <c r="BR236" s="70" t="s">
        <v>3844</v>
      </c>
    </row>
    <row r="237" spans="1:70" ht="84">
      <c r="A237" s="69" t="s">
        <v>3833</v>
      </c>
      <c r="B237" s="70" t="s">
        <v>3834</v>
      </c>
      <c r="C237" s="70">
        <v>8841</v>
      </c>
      <c r="D237" s="70">
        <v>8721</v>
      </c>
      <c r="E237" s="70">
        <v>8578</v>
      </c>
      <c r="F237" s="70" t="s">
        <v>3836</v>
      </c>
      <c r="G237" s="70" t="s">
        <v>3951</v>
      </c>
      <c r="H237" s="71">
        <v>45827</v>
      </c>
      <c r="I237" s="71">
        <v>45807</v>
      </c>
      <c r="J237" s="71">
        <v>45827</v>
      </c>
      <c r="K237" s="71">
        <v>45834</v>
      </c>
      <c r="L237" s="70" t="s">
        <v>3869</v>
      </c>
      <c r="M237" s="71">
        <v>45834</v>
      </c>
      <c r="N237" s="71">
        <v>45844</v>
      </c>
      <c r="O237" s="75">
        <v>45842.604525462964</v>
      </c>
      <c r="P237" s="71">
        <v>45854</v>
      </c>
      <c r="Q237" s="70" t="s">
        <v>3835</v>
      </c>
      <c r="R237" s="70" t="s">
        <v>3835</v>
      </c>
      <c r="S237" s="71">
        <v>45833</v>
      </c>
      <c r="T237" s="70" t="s">
        <v>3838</v>
      </c>
      <c r="U237" s="70" t="s">
        <v>3839</v>
      </c>
      <c r="V237" s="70">
        <v>2025</v>
      </c>
      <c r="W237" s="70" t="s">
        <v>3840</v>
      </c>
      <c r="X237" s="70">
        <v>4</v>
      </c>
      <c r="Y237" s="70" t="s">
        <v>4237</v>
      </c>
      <c r="Z237" s="70" t="s">
        <v>4238</v>
      </c>
      <c r="AA237" s="70" t="s">
        <v>3835</v>
      </c>
      <c r="AB237" s="70" t="s">
        <v>4239</v>
      </c>
      <c r="AC237" s="70" t="s">
        <v>3835</v>
      </c>
      <c r="AD237" s="70" t="s">
        <v>4240</v>
      </c>
      <c r="AE237" s="70">
        <v>47590</v>
      </c>
      <c r="AF237" s="70" t="s">
        <v>4241</v>
      </c>
      <c r="AG237" s="70" t="s">
        <v>4242</v>
      </c>
      <c r="AH237" s="70" t="s">
        <v>4243</v>
      </c>
      <c r="AI237" s="70">
        <v>984</v>
      </c>
      <c r="AJ237" s="70">
        <v>0</v>
      </c>
      <c r="AK237" s="70">
        <v>0</v>
      </c>
      <c r="AL237" s="73" t="s">
        <v>4244</v>
      </c>
      <c r="AM237" s="73" t="s">
        <v>4245</v>
      </c>
      <c r="AN237" s="73" t="s">
        <v>4246</v>
      </c>
      <c r="AO237" s="73" t="s">
        <v>3952</v>
      </c>
      <c r="AP237" s="73" t="s">
        <v>3953</v>
      </c>
      <c r="AQ237" s="73" t="s">
        <v>3954</v>
      </c>
      <c r="AR237" s="70" t="s">
        <v>257</v>
      </c>
      <c r="AS237" s="70" t="s">
        <v>3842</v>
      </c>
      <c r="AT237" s="70" t="s">
        <v>16</v>
      </c>
      <c r="AU237" s="70" t="s">
        <v>247</v>
      </c>
      <c r="AV237" s="70" t="s">
        <v>3843</v>
      </c>
      <c r="AW237" s="70" t="s">
        <v>3844</v>
      </c>
      <c r="AX237" s="70" t="s">
        <v>3844</v>
      </c>
      <c r="AY237" s="70" t="s">
        <v>3835</v>
      </c>
      <c r="AZ237" s="70" t="s">
        <v>3835</v>
      </c>
      <c r="BA237" s="73" t="s">
        <v>3835</v>
      </c>
      <c r="BB237" s="73" t="s">
        <v>3835</v>
      </c>
      <c r="BC237" s="73" t="s">
        <v>3844</v>
      </c>
      <c r="BD237" s="73" t="s">
        <v>3835</v>
      </c>
      <c r="BE237" s="73" t="s">
        <v>3844</v>
      </c>
      <c r="BF237" s="73" t="s">
        <v>3835</v>
      </c>
      <c r="BG237" s="73" t="s">
        <v>3835</v>
      </c>
      <c r="BH237" s="73" t="s">
        <v>3849</v>
      </c>
      <c r="BI237" s="73" t="s">
        <v>3835</v>
      </c>
      <c r="BJ237" s="73" t="s">
        <v>3835</v>
      </c>
      <c r="BK237" s="73" t="s">
        <v>3835</v>
      </c>
      <c r="BL237" s="73" t="s">
        <v>3846</v>
      </c>
      <c r="BM237" s="70" t="s">
        <v>3844</v>
      </c>
      <c r="BN237" s="70" t="s">
        <v>3844</v>
      </c>
      <c r="BO237" s="70" t="s">
        <v>3844</v>
      </c>
      <c r="BP237" s="70" t="s">
        <v>3847</v>
      </c>
      <c r="BQ237" s="70" t="s">
        <v>3844</v>
      </c>
      <c r="BR237" s="70" t="s">
        <v>3844</v>
      </c>
    </row>
    <row r="238" spans="1:70" ht="21">
      <c r="A238" s="69" t="s">
        <v>3833</v>
      </c>
      <c r="B238" s="70" t="s">
        <v>3834</v>
      </c>
      <c r="C238" s="70">
        <v>8804</v>
      </c>
      <c r="D238" s="70">
        <v>8553</v>
      </c>
      <c r="E238" s="70">
        <v>8563</v>
      </c>
      <c r="F238" s="70" t="s">
        <v>3836</v>
      </c>
      <c r="G238" s="70" t="s">
        <v>3951</v>
      </c>
      <c r="H238" s="71">
        <v>45826</v>
      </c>
      <c r="I238" s="71">
        <v>45807</v>
      </c>
      <c r="J238" s="71">
        <v>45827</v>
      </c>
      <c r="K238" s="71">
        <v>45832</v>
      </c>
      <c r="L238" s="70" t="s">
        <v>3869</v>
      </c>
      <c r="M238" s="71">
        <v>45832</v>
      </c>
      <c r="N238" s="71">
        <v>45842</v>
      </c>
      <c r="O238" s="75">
        <v>45840.410046296296</v>
      </c>
      <c r="P238" s="71">
        <v>45852</v>
      </c>
      <c r="Q238" s="70" t="s">
        <v>3835</v>
      </c>
      <c r="R238" s="70" t="s">
        <v>3835</v>
      </c>
      <c r="S238" s="71">
        <v>45831</v>
      </c>
      <c r="T238" s="70" t="s">
        <v>3838</v>
      </c>
      <c r="U238" s="70" t="s">
        <v>3839</v>
      </c>
      <c r="V238" s="70">
        <v>2025</v>
      </c>
      <c r="W238" s="70" t="s">
        <v>3840</v>
      </c>
      <c r="X238" s="70">
        <v>1</v>
      </c>
      <c r="Y238" s="70" t="s">
        <v>253</v>
      </c>
      <c r="Z238" s="70" t="s">
        <v>4247</v>
      </c>
      <c r="AA238" s="70" t="s">
        <v>3835</v>
      </c>
      <c r="AB238" s="70" t="s">
        <v>4248</v>
      </c>
      <c r="AC238" s="70" t="s">
        <v>3835</v>
      </c>
      <c r="AD238" s="70" t="s">
        <v>4249</v>
      </c>
      <c r="AE238" s="70">
        <v>35236</v>
      </c>
      <c r="AF238" s="70" t="s">
        <v>4250</v>
      </c>
      <c r="AG238" s="70" t="s">
        <v>4251</v>
      </c>
      <c r="AH238" s="70" t="s">
        <v>4252</v>
      </c>
      <c r="AI238" s="70">
        <v>246</v>
      </c>
      <c r="AJ238" s="70">
        <v>0</v>
      </c>
      <c r="AK238" s="70">
        <v>0</v>
      </c>
      <c r="AL238" s="73" t="s">
        <v>1356</v>
      </c>
      <c r="AM238" s="73" t="s">
        <v>1357</v>
      </c>
      <c r="AN238" s="76">
        <v>52990000</v>
      </c>
      <c r="AO238" s="73" t="s">
        <v>3952</v>
      </c>
      <c r="AP238" s="73" t="s">
        <v>3953</v>
      </c>
      <c r="AQ238" s="73" t="s">
        <v>3954</v>
      </c>
      <c r="AR238" s="70" t="s">
        <v>254</v>
      </c>
      <c r="AS238" s="70" t="s">
        <v>3842</v>
      </c>
      <c r="AT238" s="70" t="s">
        <v>16</v>
      </c>
      <c r="AU238" s="70" t="s">
        <v>247</v>
      </c>
      <c r="AV238" s="70" t="s">
        <v>3843</v>
      </c>
      <c r="AW238" s="70" t="s">
        <v>3844</v>
      </c>
      <c r="AX238" s="70" t="s">
        <v>3844</v>
      </c>
      <c r="AY238" s="70" t="s">
        <v>3835</v>
      </c>
      <c r="AZ238" s="70" t="s">
        <v>3835</v>
      </c>
      <c r="BA238" s="73" t="s">
        <v>3835</v>
      </c>
      <c r="BB238" s="73" t="s">
        <v>3835</v>
      </c>
      <c r="BC238" s="73" t="s">
        <v>3844</v>
      </c>
      <c r="BD238" s="73" t="s">
        <v>3835</v>
      </c>
      <c r="BE238" s="73" t="s">
        <v>3844</v>
      </c>
      <c r="BF238" s="73" t="s">
        <v>3835</v>
      </c>
      <c r="BG238" s="73" t="s">
        <v>3835</v>
      </c>
      <c r="BH238" s="73" t="s">
        <v>3849</v>
      </c>
      <c r="BI238" s="73" t="s">
        <v>3835</v>
      </c>
      <c r="BJ238" s="73" t="s">
        <v>3835</v>
      </c>
      <c r="BK238" s="73" t="s">
        <v>3835</v>
      </c>
      <c r="BL238" s="73" t="s">
        <v>3846</v>
      </c>
      <c r="BM238" s="70" t="s">
        <v>3844</v>
      </c>
      <c r="BN238" s="70" t="s">
        <v>3844</v>
      </c>
      <c r="BO238" s="70" t="s">
        <v>3844</v>
      </c>
      <c r="BP238" s="70" t="s">
        <v>3844</v>
      </c>
      <c r="BQ238" s="70" t="s">
        <v>3844</v>
      </c>
      <c r="BR238" s="70" t="s">
        <v>3844</v>
      </c>
    </row>
    <row r="239" spans="1:70" ht="336">
      <c r="A239" s="69" t="s">
        <v>3833</v>
      </c>
      <c r="B239" s="70" t="s">
        <v>3834</v>
      </c>
      <c r="C239" s="70">
        <v>8745</v>
      </c>
      <c r="D239" s="70">
        <v>8719</v>
      </c>
      <c r="E239" s="70">
        <v>8514</v>
      </c>
      <c r="F239" s="70" t="s">
        <v>3836</v>
      </c>
      <c r="G239" s="70" t="s">
        <v>3951</v>
      </c>
      <c r="H239" s="71">
        <v>45826</v>
      </c>
      <c r="I239" s="71">
        <v>45825</v>
      </c>
      <c r="J239" s="71">
        <v>45827</v>
      </c>
      <c r="K239" s="71">
        <v>45834</v>
      </c>
      <c r="L239" s="70" t="s">
        <v>3869</v>
      </c>
      <c r="M239" s="71">
        <v>45835</v>
      </c>
      <c r="N239" s="71">
        <v>45845</v>
      </c>
      <c r="O239" s="75">
        <v>45842.402743055558</v>
      </c>
      <c r="P239" s="71">
        <v>45855</v>
      </c>
      <c r="Q239" s="70" t="s">
        <v>3835</v>
      </c>
      <c r="R239" s="70" t="s">
        <v>3835</v>
      </c>
      <c r="S239" s="71">
        <v>45828</v>
      </c>
      <c r="T239" s="70" t="s">
        <v>3838</v>
      </c>
      <c r="U239" s="70" t="s">
        <v>3839</v>
      </c>
      <c r="V239" s="70">
        <v>2025</v>
      </c>
      <c r="W239" s="70" t="s">
        <v>3840</v>
      </c>
      <c r="X239" s="70">
        <v>16</v>
      </c>
      <c r="Y239" s="70" t="s">
        <v>13</v>
      </c>
      <c r="Z239" s="70" t="s">
        <v>23</v>
      </c>
      <c r="AA239" s="70" t="s">
        <v>3835</v>
      </c>
      <c r="AB239" s="70" t="s">
        <v>29</v>
      </c>
      <c r="AC239" s="70" t="s">
        <v>3835</v>
      </c>
      <c r="AD239" s="70" t="s">
        <v>3901</v>
      </c>
      <c r="AE239" s="70">
        <v>21030</v>
      </c>
      <c r="AF239" s="70" t="s">
        <v>40</v>
      </c>
      <c r="AG239" s="70" t="s">
        <v>44</v>
      </c>
      <c r="AH239" s="70" t="s">
        <v>48</v>
      </c>
      <c r="AI239" s="72">
        <v>3936</v>
      </c>
      <c r="AJ239" s="70">
        <v>0</v>
      </c>
      <c r="AK239" s="70">
        <v>0</v>
      </c>
      <c r="AL239" s="73" t="s">
        <v>4253</v>
      </c>
      <c r="AM239" s="73" t="s">
        <v>4254</v>
      </c>
      <c r="AN239" s="73" t="s">
        <v>4255</v>
      </c>
      <c r="AO239" s="73" t="s">
        <v>3952</v>
      </c>
      <c r="AP239" s="73" t="s">
        <v>3953</v>
      </c>
      <c r="AQ239" s="73" t="s">
        <v>3954</v>
      </c>
      <c r="AR239" s="70" t="s">
        <v>252</v>
      </c>
      <c r="AS239" s="70" t="s">
        <v>3842</v>
      </c>
      <c r="AT239" s="70" t="s">
        <v>16</v>
      </c>
      <c r="AU239" s="70" t="s">
        <v>247</v>
      </c>
      <c r="AV239" s="70" t="s">
        <v>3843</v>
      </c>
      <c r="AW239" s="70" t="s">
        <v>3844</v>
      </c>
      <c r="AX239" s="70" t="s">
        <v>3844</v>
      </c>
      <c r="AY239" s="70" t="s">
        <v>3835</v>
      </c>
      <c r="AZ239" s="70" t="s">
        <v>3835</v>
      </c>
      <c r="BA239" s="73" t="s">
        <v>3835</v>
      </c>
      <c r="BB239" s="73" t="s">
        <v>3835</v>
      </c>
      <c r="BC239" s="73" t="s">
        <v>3844</v>
      </c>
      <c r="BD239" s="73" t="s">
        <v>3835</v>
      </c>
      <c r="BE239" s="73" t="s">
        <v>3844</v>
      </c>
      <c r="BF239" s="73" t="s">
        <v>3835</v>
      </c>
      <c r="BG239" s="73" t="s">
        <v>3835</v>
      </c>
      <c r="BH239" s="73" t="s">
        <v>3849</v>
      </c>
      <c r="BI239" s="73" t="s">
        <v>3835</v>
      </c>
      <c r="BJ239" s="73" t="s">
        <v>3835</v>
      </c>
      <c r="BK239" s="73" t="s">
        <v>3835</v>
      </c>
      <c r="BL239" s="73" t="s">
        <v>3846</v>
      </c>
      <c r="BM239" s="70" t="s">
        <v>3844</v>
      </c>
      <c r="BN239" s="70" t="s">
        <v>3844</v>
      </c>
      <c r="BO239" s="70" t="s">
        <v>3844</v>
      </c>
      <c r="BP239" s="70" t="s">
        <v>3847</v>
      </c>
      <c r="BQ239" s="70" t="s">
        <v>3847</v>
      </c>
      <c r="BR239" s="70" t="s">
        <v>3844</v>
      </c>
    </row>
    <row r="240" spans="1:70" ht="168">
      <c r="A240" s="69" t="s">
        <v>3833</v>
      </c>
      <c r="B240" s="70" t="s">
        <v>3834</v>
      </c>
      <c r="C240" s="70">
        <v>8743</v>
      </c>
      <c r="D240" s="70">
        <v>8221</v>
      </c>
      <c r="E240" s="70">
        <v>8512</v>
      </c>
      <c r="F240" s="70" t="s">
        <v>3836</v>
      </c>
      <c r="G240" s="70" t="s">
        <v>3951</v>
      </c>
      <c r="H240" s="71">
        <v>45826</v>
      </c>
      <c r="I240" s="71">
        <v>45825</v>
      </c>
      <c r="J240" s="71">
        <v>45827</v>
      </c>
      <c r="K240" s="71">
        <v>45827</v>
      </c>
      <c r="L240" s="70" t="s">
        <v>3869</v>
      </c>
      <c r="M240" s="71">
        <v>45827</v>
      </c>
      <c r="N240" s="71">
        <v>45837</v>
      </c>
      <c r="O240" s="75">
        <v>45839.58326388889</v>
      </c>
      <c r="P240" s="71">
        <v>45847</v>
      </c>
      <c r="Q240" s="70" t="s">
        <v>3835</v>
      </c>
      <c r="R240" s="70" t="s">
        <v>3835</v>
      </c>
      <c r="S240" s="71">
        <v>45828</v>
      </c>
      <c r="T240" s="70" t="s">
        <v>3838</v>
      </c>
      <c r="U240" s="70" t="s">
        <v>3839</v>
      </c>
      <c r="V240" s="70">
        <v>2025</v>
      </c>
      <c r="W240" s="70" t="s">
        <v>3840</v>
      </c>
      <c r="X240" s="70">
        <v>8</v>
      </c>
      <c r="Y240" s="70" t="s">
        <v>13</v>
      </c>
      <c r="Z240" s="70" t="s">
        <v>23</v>
      </c>
      <c r="AA240" s="70" t="s">
        <v>3835</v>
      </c>
      <c r="AB240" s="70" t="s">
        <v>29</v>
      </c>
      <c r="AC240" s="70" t="s">
        <v>3835</v>
      </c>
      <c r="AD240" s="70" t="s">
        <v>3901</v>
      </c>
      <c r="AE240" s="70">
        <v>21030</v>
      </c>
      <c r="AF240" s="70" t="s">
        <v>40</v>
      </c>
      <c r="AG240" s="70" t="s">
        <v>44</v>
      </c>
      <c r="AH240" s="70" t="s">
        <v>48</v>
      </c>
      <c r="AI240" s="72">
        <v>1968</v>
      </c>
      <c r="AJ240" s="70">
        <v>0</v>
      </c>
      <c r="AK240" s="70">
        <v>0</v>
      </c>
      <c r="AL240" s="73" t="s">
        <v>4256</v>
      </c>
      <c r="AM240" s="73" t="s">
        <v>4257</v>
      </c>
      <c r="AN240" s="73" t="s">
        <v>4258</v>
      </c>
      <c r="AO240" s="73" t="s">
        <v>3952</v>
      </c>
      <c r="AP240" s="73" t="s">
        <v>3953</v>
      </c>
      <c r="AQ240" s="73" t="s">
        <v>3954</v>
      </c>
      <c r="AR240" s="70" t="s">
        <v>251</v>
      </c>
      <c r="AS240" s="70" t="s">
        <v>3842</v>
      </c>
      <c r="AT240" s="70" t="s">
        <v>16</v>
      </c>
      <c r="AU240" s="70" t="s">
        <v>247</v>
      </c>
      <c r="AV240" s="70" t="s">
        <v>3843</v>
      </c>
      <c r="AW240" s="70" t="s">
        <v>3844</v>
      </c>
      <c r="AX240" s="70" t="s">
        <v>3844</v>
      </c>
      <c r="AY240" s="70" t="s">
        <v>3835</v>
      </c>
      <c r="AZ240" s="70" t="s">
        <v>3835</v>
      </c>
      <c r="BA240" s="73" t="s">
        <v>3835</v>
      </c>
      <c r="BB240" s="73" t="s">
        <v>3835</v>
      </c>
      <c r="BC240" s="73" t="s">
        <v>3844</v>
      </c>
      <c r="BD240" s="73" t="s">
        <v>3835</v>
      </c>
      <c r="BE240" s="73" t="s">
        <v>3844</v>
      </c>
      <c r="BF240" s="73" t="s">
        <v>3835</v>
      </c>
      <c r="BG240" s="73" t="s">
        <v>3835</v>
      </c>
      <c r="BH240" s="73" t="s">
        <v>3849</v>
      </c>
      <c r="BI240" s="73" t="s">
        <v>3835</v>
      </c>
      <c r="BJ240" s="73" t="s">
        <v>3835</v>
      </c>
      <c r="BK240" s="73" t="s">
        <v>3835</v>
      </c>
      <c r="BL240" s="73" t="s">
        <v>3846</v>
      </c>
      <c r="BM240" s="70" t="s">
        <v>3844</v>
      </c>
      <c r="BN240" s="70" t="s">
        <v>3844</v>
      </c>
      <c r="BO240" s="70" t="s">
        <v>3844</v>
      </c>
      <c r="BP240" s="70" t="s">
        <v>3847</v>
      </c>
      <c r="BQ240" s="70" t="s">
        <v>3847</v>
      </c>
      <c r="BR240" s="70" t="s">
        <v>3844</v>
      </c>
    </row>
    <row r="241" spans="1:70" ht="409.6">
      <c r="A241" s="69" t="s">
        <v>3833</v>
      </c>
      <c r="B241" s="70" t="s">
        <v>3834</v>
      </c>
      <c r="C241" s="70">
        <v>8741</v>
      </c>
      <c r="D241" s="70">
        <v>8220</v>
      </c>
      <c r="E241" s="70">
        <v>8511</v>
      </c>
      <c r="F241" s="70" t="s">
        <v>3836</v>
      </c>
      <c r="G241" s="70" t="s">
        <v>3951</v>
      </c>
      <c r="H241" s="71">
        <v>45826</v>
      </c>
      <c r="I241" s="71">
        <v>45825</v>
      </c>
      <c r="J241" s="71">
        <v>45827</v>
      </c>
      <c r="K241" s="71">
        <v>45827</v>
      </c>
      <c r="L241" s="70" t="s">
        <v>3869</v>
      </c>
      <c r="M241" s="71">
        <v>45827</v>
      </c>
      <c r="N241" s="71">
        <v>45837</v>
      </c>
      <c r="O241" s="75">
        <v>45839.575266203705</v>
      </c>
      <c r="P241" s="71">
        <v>45847</v>
      </c>
      <c r="Q241" s="70" t="s">
        <v>3835</v>
      </c>
      <c r="R241" s="70" t="s">
        <v>3835</v>
      </c>
      <c r="S241" s="71">
        <v>45828</v>
      </c>
      <c r="T241" s="70" t="s">
        <v>3838</v>
      </c>
      <c r="U241" s="70" t="s">
        <v>3839</v>
      </c>
      <c r="V241" s="70">
        <v>2025</v>
      </c>
      <c r="W241" s="70" t="s">
        <v>3840</v>
      </c>
      <c r="X241" s="70">
        <v>50</v>
      </c>
      <c r="Y241" s="70" t="s">
        <v>13</v>
      </c>
      <c r="Z241" s="70" t="s">
        <v>23</v>
      </c>
      <c r="AA241" s="70" t="s">
        <v>3835</v>
      </c>
      <c r="AB241" s="70" t="s">
        <v>29</v>
      </c>
      <c r="AC241" s="70" t="s">
        <v>3835</v>
      </c>
      <c r="AD241" s="70" t="s">
        <v>3901</v>
      </c>
      <c r="AE241" s="70">
        <v>21030</v>
      </c>
      <c r="AF241" s="70" t="s">
        <v>40</v>
      </c>
      <c r="AG241" s="70" t="s">
        <v>44</v>
      </c>
      <c r="AH241" s="70" t="s">
        <v>48</v>
      </c>
      <c r="AI241" s="72">
        <v>12300</v>
      </c>
      <c r="AJ241" s="70">
        <v>0</v>
      </c>
      <c r="AK241" s="70">
        <v>0</v>
      </c>
      <c r="AL241" s="73" t="s">
        <v>4259</v>
      </c>
      <c r="AM241" s="73" t="s">
        <v>4260</v>
      </c>
      <c r="AN241" s="73" t="s">
        <v>4261</v>
      </c>
      <c r="AO241" s="73" t="s">
        <v>3952</v>
      </c>
      <c r="AP241" s="73" t="s">
        <v>3953</v>
      </c>
      <c r="AQ241" s="73" t="s">
        <v>3954</v>
      </c>
      <c r="AR241" s="70" t="s">
        <v>250</v>
      </c>
      <c r="AS241" s="70" t="s">
        <v>3842</v>
      </c>
      <c r="AT241" s="70" t="s">
        <v>16</v>
      </c>
      <c r="AU241" s="70" t="s">
        <v>247</v>
      </c>
      <c r="AV241" s="70" t="s">
        <v>3843</v>
      </c>
      <c r="AW241" s="70" t="s">
        <v>3844</v>
      </c>
      <c r="AX241" s="70" t="s">
        <v>3844</v>
      </c>
      <c r="AY241" s="70" t="s">
        <v>3835</v>
      </c>
      <c r="AZ241" s="70" t="s">
        <v>3835</v>
      </c>
      <c r="BA241" s="73" t="s">
        <v>3835</v>
      </c>
      <c r="BB241" s="73" t="s">
        <v>3835</v>
      </c>
      <c r="BC241" s="73" t="s">
        <v>3844</v>
      </c>
      <c r="BD241" s="73" t="s">
        <v>3835</v>
      </c>
      <c r="BE241" s="73" t="s">
        <v>3844</v>
      </c>
      <c r="BF241" s="73" t="s">
        <v>3835</v>
      </c>
      <c r="BG241" s="73" t="s">
        <v>3835</v>
      </c>
      <c r="BH241" s="73" t="s">
        <v>3849</v>
      </c>
      <c r="BI241" s="73" t="s">
        <v>3835</v>
      </c>
      <c r="BJ241" s="73" t="s">
        <v>3835</v>
      </c>
      <c r="BK241" s="73" t="s">
        <v>3835</v>
      </c>
      <c r="BL241" s="73" t="s">
        <v>3846</v>
      </c>
      <c r="BM241" s="70" t="s">
        <v>3844</v>
      </c>
      <c r="BN241" s="70" t="s">
        <v>3844</v>
      </c>
      <c r="BO241" s="70" t="s">
        <v>3844</v>
      </c>
      <c r="BP241" s="70" t="s">
        <v>3847</v>
      </c>
      <c r="BQ241" s="70" t="s">
        <v>3847</v>
      </c>
      <c r="BR241" s="70" t="s">
        <v>3844</v>
      </c>
    </row>
    <row r="242" spans="1:70" ht="409.6">
      <c r="A242" s="69" t="s">
        <v>3833</v>
      </c>
      <c r="B242" s="70" t="s">
        <v>3834</v>
      </c>
      <c r="C242" s="70">
        <v>8735</v>
      </c>
      <c r="D242" s="70">
        <v>8219</v>
      </c>
      <c r="E242" s="70">
        <v>8506</v>
      </c>
      <c r="F242" s="70" t="s">
        <v>3836</v>
      </c>
      <c r="G242" s="70" t="s">
        <v>3951</v>
      </c>
      <c r="H242" s="71">
        <v>45826</v>
      </c>
      <c r="I242" s="71">
        <v>45825</v>
      </c>
      <c r="J242" s="71">
        <v>45827</v>
      </c>
      <c r="K242" s="71">
        <v>45827</v>
      </c>
      <c r="L242" s="70" t="s">
        <v>3869</v>
      </c>
      <c r="M242" s="71">
        <v>45827</v>
      </c>
      <c r="N242" s="71">
        <v>45837</v>
      </c>
      <c r="O242" s="75">
        <v>45839.555995370371</v>
      </c>
      <c r="P242" s="71">
        <v>45847</v>
      </c>
      <c r="Q242" s="70" t="s">
        <v>3835</v>
      </c>
      <c r="R242" s="70" t="s">
        <v>3835</v>
      </c>
      <c r="S242" s="71">
        <v>45828</v>
      </c>
      <c r="T242" s="70" t="s">
        <v>3838</v>
      </c>
      <c r="U242" s="70" t="s">
        <v>3839</v>
      </c>
      <c r="V242" s="70">
        <v>2025</v>
      </c>
      <c r="W242" s="70" t="s">
        <v>3840</v>
      </c>
      <c r="X242" s="70">
        <v>50</v>
      </c>
      <c r="Y242" s="70" t="s">
        <v>13</v>
      </c>
      <c r="Z242" s="70" t="s">
        <v>23</v>
      </c>
      <c r="AA242" s="70" t="s">
        <v>3835</v>
      </c>
      <c r="AB242" s="70" t="s">
        <v>29</v>
      </c>
      <c r="AC242" s="70" t="s">
        <v>3835</v>
      </c>
      <c r="AD242" s="70" t="s">
        <v>3901</v>
      </c>
      <c r="AE242" s="70">
        <v>21030</v>
      </c>
      <c r="AF242" s="70" t="s">
        <v>40</v>
      </c>
      <c r="AG242" s="70" t="s">
        <v>44</v>
      </c>
      <c r="AH242" s="70" t="s">
        <v>48</v>
      </c>
      <c r="AI242" s="72">
        <v>12300</v>
      </c>
      <c r="AJ242" s="70">
        <v>0</v>
      </c>
      <c r="AK242" s="70">
        <v>0</v>
      </c>
      <c r="AL242" s="73" t="s">
        <v>4262</v>
      </c>
      <c r="AM242" s="73" t="s">
        <v>4263</v>
      </c>
      <c r="AN242" s="73" t="s">
        <v>4264</v>
      </c>
      <c r="AO242" s="73" t="s">
        <v>3952</v>
      </c>
      <c r="AP242" s="73" t="s">
        <v>3953</v>
      </c>
      <c r="AQ242" s="73" t="s">
        <v>3954</v>
      </c>
      <c r="AR242" s="70" t="s">
        <v>249</v>
      </c>
      <c r="AS242" s="70" t="s">
        <v>3842</v>
      </c>
      <c r="AT242" s="70" t="s">
        <v>16</v>
      </c>
      <c r="AU242" s="70" t="s">
        <v>247</v>
      </c>
      <c r="AV242" s="70" t="s">
        <v>3843</v>
      </c>
      <c r="AW242" s="70" t="s">
        <v>3844</v>
      </c>
      <c r="AX242" s="70" t="s">
        <v>3844</v>
      </c>
      <c r="AY242" s="70" t="s">
        <v>3835</v>
      </c>
      <c r="AZ242" s="70" t="s">
        <v>3835</v>
      </c>
      <c r="BA242" s="73" t="s">
        <v>3835</v>
      </c>
      <c r="BB242" s="73" t="s">
        <v>3835</v>
      </c>
      <c r="BC242" s="73" t="s">
        <v>3844</v>
      </c>
      <c r="BD242" s="73" t="s">
        <v>3835</v>
      </c>
      <c r="BE242" s="73" t="s">
        <v>3844</v>
      </c>
      <c r="BF242" s="73" t="s">
        <v>3835</v>
      </c>
      <c r="BG242" s="73" t="s">
        <v>3835</v>
      </c>
      <c r="BH242" s="73" t="s">
        <v>3849</v>
      </c>
      <c r="BI242" s="73" t="s">
        <v>3835</v>
      </c>
      <c r="BJ242" s="73" t="s">
        <v>3835</v>
      </c>
      <c r="BK242" s="73" t="s">
        <v>3835</v>
      </c>
      <c r="BL242" s="73" t="s">
        <v>3846</v>
      </c>
      <c r="BM242" s="70" t="s">
        <v>3844</v>
      </c>
      <c r="BN242" s="70" t="s">
        <v>3844</v>
      </c>
      <c r="BO242" s="70" t="s">
        <v>3844</v>
      </c>
      <c r="BP242" s="70" t="s">
        <v>3847</v>
      </c>
      <c r="BQ242" s="70" t="s">
        <v>3847</v>
      </c>
      <c r="BR242" s="70" t="s">
        <v>3844</v>
      </c>
    </row>
    <row r="243" spans="1:70" ht="409.6">
      <c r="A243" s="69" t="s">
        <v>3833</v>
      </c>
      <c r="B243" s="70" t="s">
        <v>3834</v>
      </c>
      <c r="C243" s="70">
        <v>8734</v>
      </c>
      <c r="D243" s="70">
        <v>8218</v>
      </c>
      <c r="E243" s="70">
        <v>8505</v>
      </c>
      <c r="F243" s="70" t="s">
        <v>3836</v>
      </c>
      <c r="G243" s="70" t="s">
        <v>3951</v>
      </c>
      <c r="H243" s="71">
        <v>45826</v>
      </c>
      <c r="I243" s="71">
        <v>45825</v>
      </c>
      <c r="J243" s="71">
        <v>45827</v>
      </c>
      <c r="K243" s="71">
        <v>45827</v>
      </c>
      <c r="L243" s="70" t="s">
        <v>3869</v>
      </c>
      <c r="M243" s="71">
        <v>45827</v>
      </c>
      <c r="N243" s="71">
        <v>45837</v>
      </c>
      <c r="O243" s="75">
        <v>45839.488692129627</v>
      </c>
      <c r="P243" s="71">
        <v>45847</v>
      </c>
      <c r="Q243" s="70" t="s">
        <v>3835</v>
      </c>
      <c r="R243" s="70" t="s">
        <v>3835</v>
      </c>
      <c r="S243" s="71">
        <v>45828</v>
      </c>
      <c r="T243" s="70" t="s">
        <v>3838</v>
      </c>
      <c r="U243" s="70" t="s">
        <v>3839</v>
      </c>
      <c r="V243" s="70">
        <v>2025</v>
      </c>
      <c r="W243" s="70" t="s">
        <v>3840</v>
      </c>
      <c r="X243" s="70">
        <v>50</v>
      </c>
      <c r="Y243" s="70" t="s">
        <v>13</v>
      </c>
      <c r="Z243" s="70" t="s">
        <v>23</v>
      </c>
      <c r="AA243" s="70" t="s">
        <v>3835</v>
      </c>
      <c r="AB243" s="70" t="s">
        <v>29</v>
      </c>
      <c r="AC243" s="70" t="s">
        <v>3835</v>
      </c>
      <c r="AD243" s="70" t="s">
        <v>3901</v>
      </c>
      <c r="AE243" s="70">
        <v>21030</v>
      </c>
      <c r="AF243" s="70" t="s">
        <v>40</v>
      </c>
      <c r="AG243" s="70" t="s">
        <v>44</v>
      </c>
      <c r="AH243" s="70" t="s">
        <v>48</v>
      </c>
      <c r="AI243" s="72">
        <v>12300</v>
      </c>
      <c r="AJ243" s="70">
        <v>0</v>
      </c>
      <c r="AK243" s="70">
        <v>0</v>
      </c>
      <c r="AL243" s="73" t="s">
        <v>4265</v>
      </c>
      <c r="AM243" s="73" t="s">
        <v>4266</v>
      </c>
      <c r="AN243" s="73" t="s">
        <v>4267</v>
      </c>
      <c r="AO243" s="73" t="s">
        <v>3952</v>
      </c>
      <c r="AP243" s="73" t="s">
        <v>3953</v>
      </c>
      <c r="AQ243" s="73" t="s">
        <v>3954</v>
      </c>
      <c r="AR243" s="70" t="s">
        <v>242</v>
      </c>
      <c r="AS243" s="70" t="s">
        <v>3842</v>
      </c>
      <c r="AT243" s="70" t="s">
        <v>16</v>
      </c>
      <c r="AU243" s="70" t="s">
        <v>247</v>
      </c>
      <c r="AV243" s="70" t="s">
        <v>3843</v>
      </c>
      <c r="AW243" s="70" t="s">
        <v>3844</v>
      </c>
      <c r="AX243" s="70" t="s">
        <v>3844</v>
      </c>
      <c r="AY243" s="70" t="s">
        <v>3835</v>
      </c>
      <c r="AZ243" s="70" t="s">
        <v>3835</v>
      </c>
      <c r="BA243" s="73" t="s">
        <v>3835</v>
      </c>
      <c r="BB243" s="73" t="s">
        <v>3835</v>
      </c>
      <c r="BC243" s="73" t="s">
        <v>3844</v>
      </c>
      <c r="BD243" s="73" t="s">
        <v>3835</v>
      </c>
      <c r="BE243" s="73" t="s">
        <v>3844</v>
      </c>
      <c r="BF243" s="73" t="s">
        <v>3835</v>
      </c>
      <c r="BG243" s="73" t="s">
        <v>3835</v>
      </c>
      <c r="BH243" s="73" t="s">
        <v>3849</v>
      </c>
      <c r="BI243" s="73" t="s">
        <v>3835</v>
      </c>
      <c r="BJ243" s="73" t="s">
        <v>3835</v>
      </c>
      <c r="BK243" s="73" t="s">
        <v>3835</v>
      </c>
      <c r="BL243" s="73" t="s">
        <v>3846</v>
      </c>
      <c r="BM243" s="70" t="s">
        <v>3844</v>
      </c>
      <c r="BN243" s="70" t="s">
        <v>3844</v>
      </c>
      <c r="BO243" s="70" t="s">
        <v>3844</v>
      </c>
      <c r="BP243" s="70" t="s">
        <v>3847</v>
      </c>
      <c r="BQ243" s="70" t="s">
        <v>3847</v>
      </c>
      <c r="BR243" s="70" t="s">
        <v>3844</v>
      </c>
    </row>
    <row r="244" spans="1:70" ht="21">
      <c r="A244" s="69" t="s">
        <v>469</v>
      </c>
      <c r="B244" s="70" t="s">
        <v>3834</v>
      </c>
      <c r="C244" s="70">
        <v>2152</v>
      </c>
      <c r="D244" s="70">
        <v>2105</v>
      </c>
      <c r="E244" s="70">
        <v>2128</v>
      </c>
      <c r="F244" s="70" t="s">
        <v>3836</v>
      </c>
      <c r="G244" s="70" t="s">
        <v>3868</v>
      </c>
      <c r="H244" s="71">
        <v>45847</v>
      </c>
      <c r="I244" s="71">
        <v>45810</v>
      </c>
      <c r="J244" s="71">
        <v>45847</v>
      </c>
      <c r="K244" s="71">
        <v>45853</v>
      </c>
      <c r="L244" s="70" t="s">
        <v>3869</v>
      </c>
      <c r="M244" s="71">
        <v>45853</v>
      </c>
      <c r="N244" s="71">
        <v>45863</v>
      </c>
      <c r="O244" s="70" t="s">
        <v>3835</v>
      </c>
      <c r="P244" s="71">
        <v>45873</v>
      </c>
      <c r="Q244" s="70" t="s">
        <v>3835</v>
      </c>
      <c r="R244" s="70" t="s">
        <v>3835</v>
      </c>
      <c r="S244" s="71">
        <v>45859</v>
      </c>
      <c r="T244" s="70" t="s">
        <v>3838</v>
      </c>
      <c r="U244" s="70" t="s">
        <v>3839</v>
      </c>
      <c r="V244" s="70">
        <v>2025</v>
      </c>
      <c r="W244" s="70" t="s">
        <v>3840</v>
      </c>
      <c r="X244" s="70">
        <v>1</v>
      </c>
      <c r="Y244" s="70" t="s">
        <v>50</v>
      </c>
      <c r="Z244" s="70" t="s">
        <v>130</v>
      </c>
      <c r="AA244" s="70" t="s">
        <v>3835</v>
      </c>
      <c r="AB244" s="70" t="s">
        <v>131</v>
      </c>
      <c r="AC244" s="70" t="s">
        <v>3835</v>
      </c>
      <c r="AD244" s="70" t="s">
        <v>4268</v>
      </c>
      <c r="AE244" s="70">
        <v>34840</v>
      </c>
      <c r="AF244" s="70" t="s">
        <v>134</v>
      </c>
      <c r="AG244" s="70" t="s">
        <v>134</v>
      </c>
      <c r="AH244" s="70" t="s">
        <v>4269</v>
      </c>
      <c r="AI244" s="70">
        <v>269</v>
      </c>
      <c r="AJ244" s="70">
        <v>0</v>
      </c>
      <c r="AK244" s="70">
        <v>0</v>
      </c>
      <c r="AL244" s="73" t="s">
        <v>3835</v>
      </c>
      <c r="AM244" s="73" t="s">
        <v>3835</v>
      </c>
      <c r="AN244" s="73" t="s">
        <v>3835</v>
      </c>
      <c r="AO244" s="73" t="s">
        <v>3835</v>
      </c>
      <c r="AP244" s="73" t="s">
        <v>3835</v>
      </c>
      <c r="AQ244" s="73" t="s">
        <v>3835</v>
      </c>
      <c r="AR244" s="70" t="s">
        <v>468</v>
      </c>
      <c r="AS244" s="70" t="s">
        <v>3842</v>
      </c>
      <c r="AT244" s="70" t="s">
        <v>21</v>
      </c>
      <c r="AU244" s="70" t="s">
        <v>247</v>
      </c>
      <c r="AV244" s="70" t="s">
        <v>3843</v>
      </c>
      <c r="AW244" s="70" t="s">
        <v>3844</v>
      </c>
      <c r="AX244" s="70" t="s">
        <v>3844</v>
      </c>
      <c r="AY244" s="70" t="s">
        <v>3835</v>
      </c>
      <c r="AZ244" s="70" t="s">
        <v>3835</v>
      </c>
      <c r="BA244" s="73" t="s">
        <v>3835</v>
      </c>
      <c r="BB244" s="73" t="s">
        <v>3835</v>
      </c>
      <c r="BC244" s="73" t="s">
        <v>3844</v>
      </c>
      <c r="BD244" s="73" t="s">
        <v>3835</v>
      </c>
      <c r="BE244" s="73" t="s">
        <v>3844</v>
      </c>
      <c r="BF244" s="73" t="s">
        <v>3835</v>
      </c>
      <c r="BG244" s="73" t="s">
        <v>3835</v>
      </c>
      <c r="BH244" s="73" t="s">
        <v>3849</v>
      </c>
      <c r="BI244" s="73" t="s">
        <v>50</v>
      </c>
      <c r="BJ244" s="73" t="s">
        <v>130</v>
      </c>
      <c r="BK244" s="73" t="s">
        <v>131</v>
      </c>
      <c r="BL244" s="73" t="s">
        <v>3846</v>
      </c>
      <c r="BM244" s="70" t="s">
        <v>3844</v>
      </c>
      <c r="BN244" s="70" t="s">
        <v>3844</v>
      </c>
      <c r="BO244" s="70" t="s">
        <v>3844</v>
      </c>
      <c r="BP244" s="70" t="s">
        <v>3844</v>
      </c>
      <c r="BQ244" s="70" t="s">
        <v>3844</v>
      </c>
      <c r="BR244" s="70" t="s">
        <v>3844</v>
      </c>
    </row>
  </sheetData>
  <autoFilter ref="A1:BR1" xr:uid="{87424DD7-AD7D-45C4-ABA0-B1147165B861}"/>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Tesla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Soyeon Choi</dc:creator>
  <cp:keywords/>
  <dc:description/>
  <cp:lastModifiedBy>Shinwon Lee (이 신원)</cp:lastModifiedBy>
  <cp:revision/>
  <dcterms:created xsi:type="dcterms:W3CDTF">2025-06-13T00:39:42Z</dcterms:created>
  <dcterms:modified xsi:type="dcterms:W3CDTF">2025-07-25T06:43:02Z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2d06e56-1756-4005-87f1-1edc72dd4bdf_Enabled">
    <vt:lpwstr>true</vt:lpwstr>
  </property>
  <property fmtid="{D5CDD505-2E9C-101B-9397-08002B2CF9AE}" pid="3" name="MSIP_Label_52d06e56-1756-4005-87f1-1edc72dd4bdf_SetDate">
    <vt:lpwstr>2025-06-13T00:40:04Z</vt:lpwstr>
  </property>
  <property fmtid="{D5CDD505-2E9C-101B-9397-08002B2CF9AE}" pid="4" name="MSIP_Label_52d06e56-1756-4005-87f1-1edc72dd4bdf_Method">
    <vt:lpwstr>Standard</vt:lpwstr>
  </property>
  <property fmtid="{D5CDD505-2E9C-101B-9397-08002B2CF9AE}" pid="5" name="MSIP_Label_52d06e56-1756-4005-87f1-1edc72dd4bdf_Name">
    <vt:lpwstr>General</vt:lpwstr>
  </property>
  <property fmtid="{D5CDD505-2E9C-101B-9397-08002B2CF9AE}" pid="6" name="MSIP_Label_52d06e56-1756-4005-87f1-1edc72dd4bdf_SiteId">
    <vt:lpwstr>9026c5f4-86d0-4b9f-bd39-b7d4d0fb4674</vt:lpwstr>
  </property>
  <property fmtid="{D5CDD505-2E9C-101B-9397-08002B2CF9AE}" pid="7" name="MSIP_Label_52d06e56-1756-4005-87f1-1edc72dd4bdf_ActionId">
    <vt:lpwstr>9d5731bc-0510-42a4-a559-2e73e78f0421</vt:lpwstr>
  </property>
  <property fmtid="{D5CDD505-2E9C-101B-9397-08002B2CF9AE}" pid="8" name="MSIP_Label_52d06e56-1756-4005-87f1-1edc72dd4bdf_ContentBits">
    <vt:lpwstr>0</vt:lpwstr>
  </property>
</Properties>
</file>