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60" windowWidth="27795" windowHeight="12345" firstSheet="1" activeTab="2"/>
  </bookViews>
  <sheets>
    <sheet name="A&amp;E ColumnMappingNoInt" sheetId="10" state="hidden" r:id="rId1"/>
    <sheet name="Sheet1" sheetId="1" r:id="rId2"/>
    <sheet name="A&amp;E ColumnMapping" sheetId="2" r:id="rId3"/>
    <sheet name="A&amp;E Extract" sheetId="9" state="hidden" r:id="rId4"/>
    <sheet name="AnE Indexing" sheetId="13" r:id="rId5"/>
    <sheet name="DataTypes" sheetId="3" r:id="rId6"/>
    <sheet name="Suggested Type" sheetId="4" r:id="rId7"/>
    <sheet name="Sheet3" sheetId="7" r:id="rId8"/>
    <sheet name="Sheet4" sheetId="11" r:id="rId9"/>
    <sheet name="SASU ColumnMap" sheetId="12" r:id="rId10"/>
    <sheet name="Sheet2" sheetId="14" r:id="rId11"/>
  </sheets>
  <externalReferences>
    <externalReference r:id="rId12"/>
  </externalReferences>
  <definedNames>
    <definedName name="_xlnm._FilterDatabase" localSheetId="2" hidden="1">'A&amp;E ColumnMapping'!$A$1:$AD$296</definedName>
    <definedName name="_xlnm._FilterDatabase" localSheetId="0" hidden="1">'A&amp;E ColumnMappingNoInt'!$A$1:$V$295</definedName>
    <definedName name="_xlnm._FilterDatabase" localSheetId="3" hidden="1">'A&amp;E Extract'!$A$1:$P$295</definedName>
    <definedName name="_xlnm._FilterDatabase" localSheetId="7" hidden="1">Sheet3!$A$2:$I$1002</definedName>
    <definedName name="CDS20161201" localSheetId="1">Sheet1!$A$1:$KF$339</definedName>
  </definedNames>
  <calcPr calcId="145621"/>
</workbook>
</file>

<file path=xl/calcChain.xml><?xml version="1.0" encoding="utf-8"?>
<calcChain xmlns="http://schemas.openxmlformats.org/spreadsheetml/2006/main">
  <c r="B3" i="14" l="1"/>
  <c r="B4" i="14"/>
  <c r="B5" i="14"/>
  <c r="B6" i="14"/>
  <c r="B7" i="14"/>
  <c r="B8" i="14"/>
  <c r="B9" i="14"/>
  <c r="B10" i="14"/>
  <c r="B11" i="14"/>
  <c r="B12" i="14"/>
  <c r="B13" i="14"/>
  <c r="B14" i="14"/>
  <c r="B15" i="14"/>
  <c r="B16" i="14"/>
  <c r="B17" i="14"/>
  <c r="B18" i="14"/>
  <c r="B19" i="14"/>
  <c r="B20" i="14"/>
  <c r="B21" i="14"/>
  <c r="B22" i="14"/>
  <c r="B23" i="14"/>
  <c r="B24" i="14"/>
  <c r="B25" i="14"/>
  <c r="B26" i="14"/>
  <c r="B27" i="14"/>
  <c r="B2" i="14"/>
  <c r="W261" i="2" l="1"/>
  <c r="W150" i="2"/>
  <c r="W135" i="2"/>
  <c r="W89" i="2"/>
  <c r="W88" i="2"/>
  <c r="W80" i="2"/>
  <c r="W79" i="2"/>
  <c r="W78" i="2"/>
  <c r="W77" i="2"/>
  <c r="W76" i="2"/>
  <c r="W75" i="2"/>
  <c r="W74" i="2"/>
  <c r="W73" i="2"/>
  <c r="W70" i="2"/>
  <c r="W69" i="2"/>
  <c r="W64" i="2"/>
  <c r="W62" i="2"/>
  <c r="W61" i="2"/>
  <c r="W60" i="2"/>
  <c r="W59" i="2"/>
  <c r="W58" i="2"/>
  <c r="W57" i="2"/>
  <c r="W54" i="2"/>
  <c r="W52" i="2"/>
  <c r="W51" i="2"/>
  <c r="W37" i="2"/>
  <c r="W36" i="2"/>
  <c r="W34" i="2"/>
  <c r="W17" i="2"/>
  <c r="W16" i="2"/>
  <c r="W15" i="2"/>
  <c r="W14" i="2"/>
  <c r="W13" i="2"/>
  <c r="W11" i="2"/>
  <c r="W4" i="2"/>
  <c r="W3" i="2"/>
  <c r="W6" i="2"/>
  <c r="W7" i="2"/>
  <c r="W8" i="2"/>
  <c r="W9" i="2"/>
  <c r="W10" i="2"/>
  <c r="W12" i="2"/>
  <c r="W18" i="2"/>
  <c r="W19" i="2"/>
  <c r="W20" i="2"/>
  <c r="W21" i="2"/>
  <c r="W22" i="2"/>
  <c r="W23" i="2"/>
  <c r="W24" i="2"/>
  <c r="W25" i="2"/>
  <c r="W26" i="2"/>
  <c r="W27" i="2"/>
  <c r="W28" i="2"/>
  <c r="W29" i="2"/>
  <c r="W30" i="2"/>
  <c r="W31" i="2"/>
  <c r="W32" i="2"/>
  <c r="W33" i="2"/>
  <c r="W35" i="2"/>
  <c r="W38" i="2"/>
  <c r="W39" i="2"/>
  <c r="W40" i="2"/>
  <c r="W41" i="2"/>
  <c r="W42" i="2"/>
  <c r="W43" i="2"/>
  <c r="W44" i="2"/>
  <c r="W45" i="2"/>
  <c r="W46" i="2"/>
  <c r="W47" i="2"/>
  <c r="W48" i="2"/>
  <c r="W49" i="2"/>
  <c r="W50" i="2"/>
  <c r="W53" i="2"/>
  <c r="W55" i="2"/>
  <c r="W56" i="2"/>
  <c r="W63" i="2"/>
  <c r="W65" i="2"/>
  <c r="W66" i="2"/>
  <c r="W67" i="2"/>
  <c r="W68" i="2"/>
  <c r="W71" i="2"/>
  <c r="W72" i="2"/>
  <c r="W81" i="2"/>
  <c r="W82" i="2"/>
  <c r="W83" i="2"/>
  <c r="W84" i="2"/>
  <c r="W85" i="2"/>
  <c r="W86" i="2"/>
  <c r="W87"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6" i="2"/>
  <c r="W137" i="2"/>
  <c r="W138" i="2"/>
  <c r="W139" i="2"/>
  <c r="W140" i="2"/>
  <c r="W141" i="2"/>
  <c r="W142" i="2"/>
  <c r="W143" i="2"/>
  <c r="W144" i="2"/>
  <c r="W145" i="2"/>
  <c r="W146" i="2"/>
  <c r="W147" i="2"/>
  <c r="W148" i="2"/>
  <c r="W149"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U262" i="2"/>
  <c r="W262" i="2" s="1"/>
  <c r="U263" i="2"/>
  <c r="W263" i="2" s="1"/>
  <c r="U264" i="2"/>
  <c r="W264" i="2" s="1"/>
  <c r="U265" i="2"/>
  <c r="W265" i="2" s="1"/>
  <c r="U266" i="2"/>
  <c r="W266" i="2" s="1"/>
  <c r="U267" i="2"/>
  <c r="W267" i="2" s="1"/>
  <c r="U268" i="2"/>
  <c r="W268" i="2" s="1"/>
  <c r="U269" i="2"/>
  <c r="W269" i="2" s="1"/>
  <c r="U270" i="2"/>
  <c r="W270" i="2" s="1"/>
  <c r="U271" i="2"/>
  <c r="W271" i="2" s="1"/>
  <c r="U272" i="2"/>
  <c r="W272" i="2" s="1"/>
  <c r="U273" i="2"/>
  <c r="W273" i="2" s="1"/>
  <c r="U274" i="2"/>
  <c r="W274" i="2" s="1"/>
  <c r="U275" i="2"/>
  <c r="W275" i="2" s="1"/>
  <c r="U276" i="2"/>
  <c r="W276" i="2" s="1"/>
  <c r="U277" i="2"/>
  <c r="W277" i="2" s="1"/>
  <c r="U278" i="2"/>
  <c r="W278" i="2" s="1"/>
  <c r="U279" i="2"/>
  <c r="W279" i="2" s="1"/>
  <c r="U280" i="2"/>
  <c r="W280" i="2" s="1"/>
  <c r="U281" i="2"/>
  <c r="W281" i="2" s="1"/>
  <c r="U282" i="2"/>
  <c r="W282" i="2" s="1"/>
  <c r="U283" i="2"/>
  <c r="W283" i="2" s="1"/>
  <c r="U284" i="2"/>
  <c r="W284" i="2" s="1"/>
  <c r="U285" i="2"/>
  <c r="W285" i="2" s="1"/>
  <c r="U286" i="2"/>
  <c r="W286" i="2" s="1"/>
  <c r="U287" i="2"/>
  <c r="W287" i="2" s="1"/>
  <c r="U288" i="2"/>
  <c r="W288" i="2" s="1"/>
  <c r="U289" i="2"/>
  <c r="W289" i="2" s="1"/>
  <c r="U290" i="2"/>
  <c r="W290" i="2" s="1"/>
  <c r="U291" i="2"/>
  <c r="W291" i="2" s="1"/>
  <c r="U292" i="2"/>
  <c r="W292" i="2" s="1"/>
  <c r="U293" i="2"/>
  <c r="W293" i="2" s="1"/>
  <c r="U294" i="2"/>
  <c r="W294" i="2" s="1"/>
  <c r="U295" i="2"/>
  <c r="W295" i="2" s="1"/>
  <c r="U296" i="2"/>
  <c r="W296" i="2" s="1"/>
  <c r="W5" i="2"/>
  <c r="H11" i="12" l="1"/>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H63" i="12"/>
  <c r="H64" i="12"/>
  <c r="H65" i="12"/>
  <c r="H66" i="12"/>
  <c r="H67" i="12"/>
  <c r="H68" i="12"/>
  <c r="H69" i="12"/>
  <c r="H70" i="12"/>
  <c r="H71" i="12"/>
  <c r="H72" i="12"/>
  <c r="H73" i="12"/>
  <c r="H74" i="12"/>
  <c r="H75" i="12"/>
  <c r="H76" i="12"/>
  <c r="H77" i="12"/>
  <c r="H78" i="12"/>
  <c r="H79" i="12"/>
  <c r="H80" i="12"/>
  <c r="H81" i="12"/>
  <c r="H82" i="12"/>
  <c r="H83" i="12"/>
  <c r="H84" i="12"/>
  <c r="H85" i="12"/>
  <c r="H86" i="12"/>
  <c r="H87" i="12"/>
  <c r="H88" i="12"/>
  <c r="H89" i="12"/>
  <c r="H90" i="12"/>
  <c r="H91" i="12"/>
  <c r="H92" i="12"/>
  <c r="H93" i="12"/>
  <c r="H94" i="12"/>
  <c r="H95" i="12"/>
  <c r="H96" i="12"/>
  <c r="H97" i="12"/>
  <c r="H98" i="12"/>
  <c r="H99" i="12"/>
  <c r="H100" i="12"/>
  <c r="H101" i="12"/>
  <c r="H102" i="12"/>
  <c r="H103" i="12"/>
  <c r="H104" i="12"/>
  <c r="H105" i="12"/>
  <c r="H106" i="12"/>
  <c r="H107" i="12"/>
  <c r="H108" i="12"/>
  <c r="H109" i="12"/>
  <c r="H110" i="12"/>
  <c r="H111" i="12"/>
  <c r="H112" i="12"/>
  <c r="H113" i="12"/>
  <c r="H114" i="12"/>
  <c r="H115" i="12"/>
  <c r="H116" i="12"/>
  <c r="H117" i="12"/>
  <c r="H118" i="12"/>
  <c r="H119" i="12"/>
  <c r="H120" i="12"/>
  <c r="H121" i="12"/>
  <c r="H122" i="12"/>
  <c r="H123" i="12"/>
  <c r="H124" i="12"/>
  <c r="H125" i="12"/>
  <c r="H126" i="12"/>
  <c r="H127" i="12"/>
  <c r="H128" i="12"/>
  <c r="H129" i="12"/>
  <c r="H130" i="12"/>
  <c r="H131" i="12"/>
  <c r="H132" i="12"/>
  <c r="H133" i="12"/>
  <c r="H134" i="12"/>
  <c r="H135" i="12"/>
  <c r="H136" i="12"/>
  <c r="H137" i="12"/>
  <c r="H138" i="12"/>
  <c r="H139" i="12"/>
  <c r="H140" i="12"/>
  <c r="H141" i="12"/>
  <c r="H142" i="12"/>
  <c r="H143" i="12"/>
  <c r="H144" i="12"/>
  <c r="H145" i="12"/>
  <c r="H146" i="12"/>
  <c r="H147" i="12"/>
  <c r="H148" i="12"/>
  <c r="H149" i="12"/>
  <c r="H150" i="12"/>
  <c r="H151" i="12"/>
  <c r="H152" i="12"/>
  <c r="H153" i="12"/>
  <c r="H154" i="12"/>
  <c r="H155" i="12"/>
  <c r="H156" i="12"/>
  <c r="H157" i="12"/>
  <c r="H158" i="12"/>
  <c r="H159" i="12"/>
  <c r="H160" i="12"/>
  <c r="H161" i="12"/>
  <c r="H162" i="12"/>
  <c r="H163" i="12"/>
  <c r="H164" i="12"/>
  <c r="H165" i="12"/>
  <c r="H166" i="12"/>
  <c r="H167" i="12"/>
  <c r="H168" i="12"/>
  <c r="H169" i="12"/>
  <c r="H170" i="12"/>
  <c r="H171" i="12"/>
  <c r="H172" i="12"/>
  <c r="H173" i="12"/>
  <c r="H174" i="12"/>
  <c r="H175" i="12"/>
  <c r="H176" i="12"/>
  <c r="H177" i="12"/>
  <c r="H178" i="12"/>
  <c r="H179" i="12"/>
  <c r="H180" i="12"/>
  <c r="H181" i="12"/>
  <c r="H182" i="12"/>
  <c r="H183" i="12"/>
  <c r="H184" i="12"/>
  <c r="H185" i="12"/>
  <c r="H186" i="12"/>
  <c r="H187" i="12"/>
  <c r="H188" i="12"/>
  <c r="H189" i="12"/>
  <c r="H190" i="12"/>
  <c r="H191" i="12"/>
  <c r="H192" i="12"/>
  <c r="H193" i="12"/>
  <c r="H194" i="12"/>
  <c r="H195" i="12"/>
  <c r="H196" i="12"/>
  <c r="H197" i="12"/>
  <c r="H198" i="12"/>
  <c r="H199" i="12"/>
  <c r="H200" i="12"/>
  <c r="H201" i="12"/>
  <c r="H202" i="12"/>
  <c r="H203" i="12"/>
  <c r="H204" i="12"/>
  <c r="H205" i="12"/>
  <c r="H206" i="12"/>
  <c r="H207" i="12"/>
  <c r="H208" i="12"/>
  <c r="H209" i="12"/>
  <c r="H210" i="12"/>
  <c r="H211" i="12"/>
  <c r="H212" i="12"/>
  <c r="H213" i="12"/>
  <c r="H214" i="12"/>
  <c r="H215" i="12"/>
  <c r="H216" i="12"/>
  <c r="H217" i="12"/>
  <c r="H218" i="12"/>
  <c r="H219" i="12"/>
  <c r="H220" i="12"/>
  <c r="H221" i="12"/>
  <c r="H222" i="12"/>
  <c r="H223" i="12"/>
  <c r="H224" i="12"/>
  <c r="H225" i="12"/>
  <c r="H226" i="12"/>
  <c r="H227" i="12"/>
  <c r="H228" i="12"/>
  <c r="H229" i="12"/>
  <c r="H230" i="12"/>
  <c r="H231" i="12"/>
  <c r="H232" i="12"/>
  <c r="H233" i="12"/>
  <c r="H234" i="12"/>
  <c r="H235" i="12"/>
  <c r="H236" i="12"/>
  <c r="H237" i="12"/>
  <c r="H238" i="12"/>
  <c r="H239" i="12"/>
  <c r="H240" i="12"/>
  <c r="H241" i="12"/>
  <c r="H242" i="12"/>
  <c r="H243" i="12"/>
  <c r="H244" i="12"/>
  <c r="H245" i="12"/>
  <c r="H246" i="12"/>
  <c r="H247" i="12"/>
  <c r="H248" i="12"/>
  <c r="H249" i="12"/>
  <c r="H250" i="12"/>
  <c r="H251" i="12"/>
  <c r="H252" i="12"/>
  <c r="H253" i="12"/>
  <c r="H254" i="12"/>
  <c r="H255" i="12"/>
  <c r="H256" i="12"/>
  <c r="H257" i="12"/>
  <c r="H258" i="12"/>
  <c r="H259" i="12"/>
  <c r="H260" i="12"/>
  <c r="H261" i="12"/>
  <c r="H262" i="12"/>
  <c r="H263" i="12"/>
  <c r="H264" i="12"/>
  <c r="H265" i="12"/>
  <c r="H266" i="12"/>
  <c r="H267" i="12"/>
  <c r="H268" i="12"/>
  <c r="H269" i="12"/>
  <c r="H270" i="12"/>
  <c r="H271" i="12"/>
  <c r="H272" i="12"/>
  <c r="H273" i="12"/>
  <c r="H274" i="12"/>
  <c r="H275" i="12"/>
  <c r="H276" i="12"/>
  <c r="H277" i="12"/>
  <c r="H278" i="12"/>
  <c r="H279" i="12"/>
  <c r="H280" i="12"/>
  <c r="H281" i="12"/>
  <c r="H282" i="12"/>
  <c r="H283" i="12"/>
  <c r="H284" i="12"/>
  <c r="H285" i="12"/>
  <c r="H286" i="12"/>
  <c r="H287" i="12"/>
  <c r="H288" i="12"/>
  <c r="H289" i="12"/>
  <c r="H290" i="12"/>
  <c r="H291" i="12"/>
  <c r="H292" i="12"/>
  <c r="H293" i="12"/>
  <c r="H294" i="12"/>
  <c r="H295" i="12"/>
  <c r="H296" i="12"/>
  <c r="H297" i="12"/>
  <c r="H298" i="12"/>
  <c r="H299" i="12"/>
  <c r="H300" i="12"/>
  <c r="H301" i="12"/>
  <c r="H302" i="12"/>
  <c r="H303" i="12"/>
  <c r="H304" i="12"/>
  <c r="H12" i="12"/>
  <c r="R6" i="2" l="1"/>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0" i="2"/>
  <c r="R51" i="2"/>
  <c r="R52" i="2"/>
  <c r="R53" i="2"/>
  <c r="R54" i="2"/>
  <c r="R55" i="2"/>
  <c r="R56" i="2"/>
  <c r="R57" i="2"/>
  <c r="R58" i="2"/>
  <c r="R59" i="2"/>
  <c r="R60" i="2"/>
  <c r="R61" i="2"/>
  <c r="R62" i="2"/>
  <c r="R63" i="2"/>
  <c r="R64" i="2"/>
  <c r="R65" i="2"/>
  <c r="R66" i="2"/>
  <c r="R67" i="2"/>
  <c r="R68" i="2"/>
  <c r="R69" i="2"/>
  <c r="R70" i="2"/>
  <c r="R71" i="2"/>
  <c r="R72" i="2"/>
  <c r="R73" i="2"/>
  <c r="R74" i="2"/>
  <c r="R75" i="2"/>
  <c r="R76" i="2"/>
  <c r="R77" i="2"/>
  <c r="R78" i="2"/>
  <c r="R79" i="2"/>
  <c r="R80" i="2"/>
  <c r="R81" i="2"/>
  <c r="R82" i="2"/>
  <c r="R83" i="2"/>
  <c r="R84" i="2"/>
  <c r="R85" i="2"/>
  <c r="R86" i="2"/>
  <c r="R87" i="2"/>
  <c r="R88" i="2"/>
  <c r="R89" i="2"/>
  <c r="R90" i="2"/>
  <c r="R91" i="2"/>
  <c r="R92" i="2"/>
  <c r="R93" i="2"/>
  <c r="R94" i="2"/>
  <c r="R95" i="2"/>
  <c r="R96" i="2"/>
  <c r="R97" i="2"/>
  <c r="R98" i="2"/>
  <c r="R99" i="2"/>
  <c r="R100" i="2"/>
  <c r="R101" i="2"/>
  <c r="R102" i="2"/>
  <c r="R103" i="2"/>
  <c r="R104" i="2"/>
  <c r="R105" i="2"/>
  <c r="R106" i="2"/>
  <c r="R107" i="2"/>
  <c r="R108" i="2"/>
  <c r="R109" i="2"/>
  <c r="R110" i="2"/>
  <c r="R111" i="2"/>
  <c r="R112" i="2"/>
  <c r="R113" i="2"/>
  <c r="R114" i="2"/>
  <c r="R115" i="2"/>
  <c r="R116" i="2"/>
  <c r="R117" i="2"/>
  <c r="R118" i="2"/>
  <c r="R119" i="2"/>
  <c r="R120" i="2"/>
  <c r="R121" i="2"/>
  <c r="R122" i="2"/>
  <c r="R123" i="2"/>
  <c r="R124" i="2"/>
  <c r="R125" i="2"/>
  <c r="R126" i="2"/>
  <c r="R127" i="2"/>
  <c r="R128" i="2"/>
  <c r="R129" i="2"/>
  <c r="R130" i="2"/>
  <c r="R131" i="2"/>
  <c r="R132" i="2"/>
  <c r="R133" i="2"/>
  <c r="R134" i="2"/>
  <c r="R135" i="2"/>
  <c r="R136" i="2"/>
  <c r="R137" i="2"/>
  <c r="R138" i="2"/>
  <c r="R139" i="2"/>
  <c r="R140" i="2"/>
  <c r="R141" i="2"/>
  <c r="R142" i="2"/>
  <c r="R143" i="2"/>
  <c r="R144" i="2"/>
  <c r="R145" i="2"/>
  <c r="R146" i="2"/>
  <c r="R147" i="2"/>
  <c r="R148" i="2"/>
  <c r="R149" i="2"/>
  <c r="R150" i="2"/>
  <c r="R151" i="2"/>
  <c r="R152" i="2"/>
  <c r="R153" i="2"/>
  <c r="R154" i="2"/>
  <c r="R155" i="2"/>
  <c r="R156" i="2"/>
  <c r="R157" i="2"/>
  <c r="R158" i="2"/>
  <c r="R159" i="2"/>
  <c r="R160" i="2"/>
  <c r="R161" i="2"/>
  <c r="R162" i="2"/>
  <c r="R163" i="2"/>
  <c r="R164" i="2"/>
  <c r="R165" i="2"/>
  <c r="R166" i="2"/>
  <c r="R167" i="2"/>
  <c r="R168" i="2"/>
  <c r="R169" i="2"/>
  <c r="R170" i="2"/>
  <c r="R171" i="2"/>
  <c r="R172" i="2"/>
  <c r="R173" i="2"/>
  <c r="R174" i="2"/>
  <c r="R175" i="2"/>
  <c r="R176" i="2"/>
  <c r="R177" i="2"/>
  <c r="R178" i="2"/>
  <c r="R179" i="2"/>
  <c r="R180" i="2"/>
  <c r="R181" i="2"/>
  <c r="R182" i="2"/>
  <c r="R183" i="2"/>
  <c r="R184" i="2"/>
  <c r="R185" i="2"/>
  <c r="R186" i="2"/>
  <c r="R187" i="2"/>
  <c r="R188" i="2"/>
  <c r="R189" i="2"/>
  <c r="R190" i="2"/>
  <c r="R191" i="2"/>
  <c r="R192" i="2"/>
  <c r="R193" i="2"/>
  <c r="R194" i="2"/>
  <c r="R195" i="2"/>
  <c r="R196" i="2"/>
  <c r="R197" i="2"/>
  <c r="R198" i="2"/>
  <c r="R199" i="2"/>
  <c r="R200" i="2"/>
  <c r="R201" i="2"/>
  <c r="R202" i="2"/>
  <c r="R203" i="2"/>
  <c r="R204" i="2"/>
  <c r="R205" i="2"/>
  <c r="R206" i="2"/>
  <c r="R207" i="2"/>
  <c r="R208" i="2"/>
  <c r="R209" i="2"/>
  <c r="R210" i="2"/>
  <c r="R211" i="2"/>
  <c r="R212" i="2"/>
  <c r="R213" i="2"/>
  <c r="R214" i="2"/>
  <c r="R215" i="2"/>
  <c r="R216" i="2"/>
  <c r="R217" i="2"/>
  <c r="R218" i="2"/>
  <c r="R219" i="2"/>
  <c r="R220" i="2"/>
  <c r="R221" i="2"/>
  <c r="R222" i="2"/>
  <c r="R223" i="2"/>
  <c r="R224" i="2"/>
  <c r="R225" i="2"/>
  <c r="R226" i="2"/>
  <c r="R227" i="2"/>
  <c r="R228" i="2"/>
  <c r="R229" i="2"/>
  <c r="R230" i="2"/>
  <c r="R231" i="2"/>
  <c r="R232" i="2"/>
  <c r="R233" i="2"/>
  <c r="R234" i="2"/>
  <c r="R235" i="2"/>
  <c r="R236" i="2"/>
  <c r="R237" i="2"/>
  <c r="R238" i="2"/>
  <c r="R239" i="2"/>
  <c r="R240" i="2"/>
  <c r="R241" i="2"/>
  <c r="R242" i="2"/>
  <c r="R243" i="2"/>
  <c r="R244" i="2"/>
  <c r="R245" i="2"/>
  <c r="R246" i="2"/>
  <c r="R247" i="2"/>
  <c r="R248" i="2"/>
  <c r="R249" i="2"/>
  <c r="R250" i="2"/>
  <c r="R251" i="2"/>
  <c r="R252" i="2"/>
  <c r="R253" i="2"/>
  <c r="R254" i="2"/>
  <c r="R255" i="2"/>
  <c r="R256" i="2"/>
  <c r="R257" i="2"/>
  <c r="R258" i="2"/>
  <c r="R259" i="2"/>
  <c r="R260" i="2"/>
  <c r="R261" i="2"/>
  <c r="R262" i="2"/>
  <c r="R263" i="2"/>
  <c r="R264" i="2"/>
  <c r="R265" i="2"/>
  <c r="R266" i="2"/>
  <c r="R267" i="2"/>
  <c r="R268" i="2"/>
  <c r="R269" i="2"/>
  <c r="R270" i="2"/>
  <c r="R271" i="2"/>
  <c r="R272" i="2"/>
  <c r="R273" i="2"/>
  <c r="R274" i="2"/>
  <c r="R275" i="2"/>
  <c r="R276" i="2"/>
  <c r="R277" i="2"/>
  <c r="R278" i="2"/>
  <c r="R279" i="2"/>
  <c r="R280" i="2"/>
  <c r="R281" i="2"/>
  <c r="R282" i="2"/>
  <c r="R283" i="2"/>
  <c r="R284" i="2"/>
  <c r="R285" i="2"/>
  <c r="R286" i="2"/>
  <c r="R287" i="2"/>
  <c r="R288" i="2"/>
  <c r="R289" i="2"/>
  <c r="R290" i="2"/>
  <c r="R291" i="2"/>
  <c r="R292" i="2"/>
  <c r="R293" i="2"/>
  <c r="R294" i="2"/>
  <c r="R295" i="2"/>
  <c r="R296" i="2"/>
  <c r="R5" i="2" l="1"/>
  <c r="Q74" i="2" l="1"/>
  <c r="Q6" i="2" l="1"/>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5" i="2"/>
  <c r="C13" i="12" l="1"/>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6" i="12"/>
  <c r="C297" i="12"/>
  <c r="C298" i="12"/>
  <c r="C299" i="12"/>
  <c r="C300" i="12"/>
  <c r="C301" i="12"/>
  <c r="C302" i="12"/>
  <c r="C303" i="12"/>
  <c r="C12" i="12"/>
  <c r="E5" i="12"/>
  <c r="E6" i="12"/>
  <c r="E3" i="12"/>
  <c r="C4" i="7" l="1"/>
  <c r="D4" i="7" s="1"/>
  <c r="C5" i="7"/>
  <c r="D5" i="7" s="1"/>
  <c r="C6" i="7"/>
  <c r="D6" i="7" s="1"/>
  <c r="C7" i="7"/>
  <c r="D7" i="7" s="1"/>
  <c r="C8" i="7"/>
  <c r="D8" i="7" s="1"/>
  <c r="C9" i="7"/>
  <c r="D9" i="7" s="1"/>
  <c r="C10" i="7"/>
  <c r="D10" i="7" s="1"/>
  <c r="C11" i="7"/>
  <c r="D11" i="7" s="1"/>
  <c r="C12" i="7"/>
  <c r="D12" i="7" s="1"/>
  <c r="C13" i="7"/>
  <c r="D13" i="7" s="1"/>
  <c r="C14" i="7"/>
  <c r="D14" i="7" s="1"/>
  <c r="C15" i="7"/>
  <c r="D15" i="7" s="1"/>
  <c r="C16" i="7"/>
  <c r="D16" i="7" s="1"/>
  <c r="C17" i="7"/>
  <c r="D17" i="7" s="1"/>
  <c r="C18" i="7"/>
  <c r="D18" i="7" s="1"/>
  <c r="C19" i="7"/>
  <c r="D19" i="7" s="1"/>
  <c r="C20" i="7"/>
  <c r="D20" i="7" s="1"/>
  <c r="C21" i="7"/>
  <c r="D21" i="7" s="1"/>
  <c r="C22" i="7"/>
  <c r="D22" i="7" s="1"/>
  <c r="C23" i="7"/>
  <c r="D23" i="7" s="1"/>
  <c r="C24" i="7"/>
  <c r="D24" i="7" s="1"/>
  <c r="C25" i="7"/>
  <c r="D25" i="7" s="1"/>
  <c r="C26" i="7"/>
  <c r="D26" i="7" s="1"/>
  <c r="C27" i="7"/>
  <c r="D27" i="7" s="1"/>
  <c r="C28" i="7"/>
  <c r="D28" i="7" s="1"/>
  <c r="C29" i="7"/>
  <c r="D29" i="7" s="1"/>
  <c r="C30" i="7"/>
  <c r="D30" i="7" s="1"/>
  <c r="C31" i="7"/>
  <c r="D31" i="7" s="1"/>
  <c r="C32" i="7"/>
  <c r="D32" i="7" s="1"/>
  <c r="C33" i="7"/>
  <c r="D33" i="7" s="1"/>
  <c r="C34" i="7"/>
  <c r="D34" i="7" s="1"/>
  <c r="C35" i="7"/>
  <c r="D35" i="7" s="1"/>
  <c r="C36" i="7"/>
  <c r="D36" i="7" s="1"/>
  <c r="C37" i="7"/>
  <c r="D37" i="7" s="1"/>
  <c r="C38" i="7"/>
  <c r="D38" i="7" s="1"/>
  <c r="C39" i="7"/>
  <c r="D39" i="7" s="1"/>
  <c r="C40" i="7"/>
  <c r="D40" i="7" s="1"/>
  <c r="C41" i="7"/>
  <c r="D41" i="7" s="1"/>
  <c r="C42" i="7"/>
  <c r="D42" i="7" s="1"/>
  <c r="C43" i="7"/>
  <c r="D43" i="7" s="1"/>
  <c r="C44" i="7"/>
  <c r="D44" i="7" s="1"/>
  <c r="C45" i="7"/>
  <c r="D45" i="7" s="1"/>
  <c r="C46" i="7"/>
  <c r="D46" i="7" s="1"/>
  <c r="C47" i="7"/>
  <c r="D47" i="7" s="1"/>
  <c r="C48" i="7"/>
  <c r="D48" i="7" s="1"/>
  <c r="C49" i="7"/>
  <c r="D49" i="7" s="1"/>
  <c r="C50" i="7"/>
  <c r="D50" i="7" s="1"/>
  <c r="C51" i="7"/>
  <c r="D51" i="7" s="1"/>
  <c r="C52" i="7"/>
  <c r="D52" i="7" s="1"/>
  <c r="C53" i="7"/>
  <c r="D53" i="7" s="1"/>
  <c r="C54" i="7"/>
  <c r="D54" i="7" s="1"/>
  <c r="C55" i="7"/>
  <c r="D55" i="7" s="1"/>
  <c r="C56" i="7"/>
  <c r="D56" i="7" s="1"/>
  <c r="C57" i="7"/>
  <c r="D57" i="7" s="1"/>
  <c r="C58" i="7"/>
  <c r="D58" i="7" s="1"/>
  <c r="C59" i="7"/>
  <c r="D59" i="7" s="1"/>
  <c r="C60" i="7"/>
  <c r="D60" i="7" s="1"/>
  <c r="C61" i="7"/>
  <c r="D61" i="7" s="1"/>
  <c r="C62" i="7"/>
  <c r="D62" i="7" s="1"/>
  <c r="C63" i="7"/>
  <c r="D63" i="7" s="1"/>
  <c r="C64" i="7"/>
  <c r="D64" i="7" s="1"/>
  <c r="C65" i="7"/>
  <c r="D65" i="7" s="1"/>
  <c r="C66" i="7"/>
  <c r="D66" i="7" s="1"/>
  <c r="C67" i="7"/>
  <c r="D67" i="7" s="1"/>
  <c r="C68" i="7"/>
  <c r="D68" i="7" s="1"/>
  <c r="C69" i="7"/>
  <c r="D69" i="7" s="1"/>
  <c r="C70" i="7"/>
  <c r="D70" i="7" s="1"/>
  <c r="C71" i="7"/>
  <c r="D71" i="7" s="1"/>
  <c r="C72" i="7"/>
  <c r="D72" i="7" s="1"/>
  <c r="C73" i="7"/>
  <c r="D73" i="7" s="1"/>
  <c r="C74" i="7"/>
  <c r="D74" i="7" s="1"/>
  <c r="C75" i="7"/>
  <c r="D75" i="7" s="1"/>
  <c r="C76" i="7"/>
  <c r="D76" i="7" s="1"/>
  <c r="C77" i="7"/>
  <c r="D77" i="7" s="1"/>
  <c r="C78" i="7"/>
  <c r="D78" i="7" s="1"/>
  <c r="C79" i="7"/>
  <c r="D79" i="7" s="1"/>
  <c r="C80" i="7"/>
  <c r="D80" i="7" s="1"/>
  <c r="C81" i="7"/>
  <c r="D81" i="7" s="1"/>
  <c r="C82" i="7"/>
  <c r="D82" i="7" s="1"/>
  <c r="C83" i="7"/>
  <c r="D83" i="7" s="1"/>
  <c r="C84" i="7"/>
  <c r="D84" i="7" s="1"/>
  <c r="C85" i="7"/>
  <c r="D85" i="7" s="1"/>
  <c r="C86" i="7"/>
  <c r="D86" i="7" s="1"/>
  <c r="C87" i="7"/>
  <c r="D87" i="7" s="1"/>
  <c r="C88" i="7"/>
  <c r="D88" i="7" s="1"/>
  <c r="C89" i="7"/>
  <c r="D89" i="7" s="1"/>
  <c r="C90" i="7"/>
  <c r="D90" i="7" s="1"/>
  <c r="C91" i="7"/>
  <c r="D91" i="7" s="1"/>
  <c r="C92" i="7"/>
  <c r="D92" i="7" s="1"/>
  <c r="C93" i="7"/>
  <c r="D93" i="7" s="1"/>
  <c r="C94" i="7"/>
  <c r="D94" i="7" s="1"/>
  <c r="C95" i="7"/>
  <c r="D95" i="7" s="1"/>
  <c r="C96" i="7"/>
  <c r="D96" i="7" s="1"/>
  <c r="C97" i="7"/>
  <c r="D97" i="7" s="1"/>
  <c r="C98" i="7"/>
  <c r="D98" i="7" s="1"/>
  <c r="C99" i="7"/>
  <c r="D99" i="7" s="1"/>
  <c r="C100" i="7"/>
  <c r="D100" i="7" s="1"/>
  <c r="C101" i="7"/>
  <c r="D101" i="7" s="1"/>
  <c r="C102" i="7"/>
  <c r="D102" i="7" s="1"/>
  <c r="C103" i="7"/>
  <c r="D103" i="7" s="1"/>
  <c r="C104" i="7"/>
  <c r="D104" i="7" s="1"/>
  <c r="C105" i="7"/>
  <c r="D105" i="7" s="1"/>
  <c r="C106" i="7"/>
  <c r="D106" i="7" s="1"/>
  <c r="C107" i="7"/>
  <c r="D107" i="7" s="1"/>
  <c r="C108" i="7"/>
  <c r="D108" i="7" s="1"/>
  <c r="C109" i="7"/>
  <c r="D109" i="7" s="1"/>
  <c r="C110" i="7"/>
  <c r="D110" i="7" s="1"/>
  <c r="C111" i="7"/>
  <c r="D111" i="7" s="1"/>
  <c r="C112" i="7"/>
  <c r="D112" i="7" s="1"/>
  <c r="C113" i="7"/>
  <c r="D113" i="7" s="1"/>
  <c r="C114" i="7"/>
  <c r="D114" i="7" s="1"/>
  <c r="C115" i="7"/>
  <c r="D115" i="7" s="1"/>
  <c r="C116" i="7"/>
  <c r="D116" i="7" s="1"/>
  <c r="C117" i="7"/>
  <c r="D117" i="7" s="1"/>
  <c r="C118" i="7"/>
  <c r="D118" i="7" s="1"/>
  <c r="C119" i="7"/>
  <c r="D119" i="7" s="1"/>
  <c r="C120" i="7"/>
  <c r="D120" i="7" s="1"/>
  <c r="C121" i="7"/>
  <c r="D121" i="7" s="1"/>
  <c r="C122" i="7"/>
  <c r="D122" i="7" s="1"/>
  <c r="C123" i="7"/>
  <c r="D123" i="7" s="1"/>
  <c r="C124" i="7"/>
  <c r="D124" i="7" s="1"/>
  <c r="C125" i="7"/>
  <c r="D125" i="7" s="1"/>
  <c r="C126" i="7"/>
  <c r="D126" i="7" s="1"/>
  <c r="C127" i="7"/>
  <c r="D127" i="7" s="1"/>
  <c r="C128" i="7"/>
  <c r="D128" i="7" s="1"/>
  <c r="C129" i="7"/>
  <c r="D129" i="7" s="1"/>
  <c r="C130" i="7"/>
  <c r="D130" i="7" s="1"/>
  <c r="C131" i="7"/>
  <c r="D131" i="7" s="1"/>
  <c r="C132" i="7"/>
  <c r="D132" i="7" s="1"/>
  <c r="C133" i="7"/>
  <c r="D133" i="7" s="1"/>
  <c r="C134" i="7"/>
  <c r="D134" i="7" s="1"/>
  <c r="C135" i="7"/>
  <c r="D135" i="7" s="1"/>
  <c r="C136" i="7"/>
  <c r="D136" i="7" s="1"/>
  <c r="C137" i="7"/>
  <c r="D137" i="7" s="1"/>
  <c r="C138" i="7"/>
  <c r="D138" i="7" s="1"/>
  <c r="C139" i="7"/>
  <c r="D139" i="7" s="1"/>
  <c r="C140" i="7"/>
  <c r="D140" i="7" s="1"/>
  <c r="C141" i="7"/>
  <c r="D141" i="7" s="1"/>
  <c r="C142" i="7"/>
  <c r="D142" i="7" s="1"/>
  <c r="C143" i="7"/>
  <c r="D143" i="7" s="1"/>
  <c r="C144" i="7"/>
  <c r="D144" i="7" s="1"/>
  <c r="C145" i="7"/>
  <c r="D145" i="7" s="1"/>
  <c r="C146" i="7"/>
  <c r="D146" i="7" s="1"/>
  <c r="C147" i="7"/>
  <c r="D147" i="7" s="1"/>
  <c r="C148" i="7"/>
  <c r="D148" i="7" s="1"/>
  <c r="C149" i="7"/>
  <c r="D149" i="7" s="1"/>
  <c r="C150" i="7"/>
  <c r="D150" i="7" s="1"/>
  <c r="C151" i="7"/>
  <c r="D151" i="7" s="1"/>
  <c r="C152" i="7"/>
  <c r="D152" i="7" s="1"/>
  <c r="C153" i="7"/>
  <c r="D153" i="7" s="1"/>
  <c r="C154" i="7"/>
  <c r="D154" i="7" s="1"/>
  <c r="C155" i="7"/>
  <c r="D155" i="7" s="1"/>
  <c r="C156" i="7"/>
  <c r="D156" i="7" s="1"/>
  <c r="C157" i="7"/>
  <c r="D157" i="7" s="1"/>
  <c r="C158" i="7"/>
  <c r="D158" i="7" s="1"/>
  <c r="C159" i="7"/>
  <c r="D159" i="7" s="1"/>
  <c r="C160" i="7"/>
  <c r="D160" i="7" s="1"/>
  <c r="C161" i="7"/>
  <c r="D161" i="7" s="1"/>
  <c r="C162" i="7"/>
  <c r="D162" i="7" s="1"/>
  <c r="C163" i="7"/>
  <c r="D163" i="7" s="1"/>
  <c r="C164" i="7"/>
  <c r="D164" i="7" s="1"/>
  <c r="C165" i="7"/>
  <c r="D165" i="7" s="1"/>
  <c r="C166" i="7"/>
  <c r="D166" i="7" s="1"/>
  <c r="C167" i="7"/>
  <c r="D167" i="7" s="1"/>
  <c r="C168" i="7"/>
  <c r="D168" i="7" s="1"/>
  <c r="C169" i="7"/>
  <c r="D169" i="7" s="1"/>
  <c r="C170" i="7"/>
  <c r="D170" i="7" s="1"/>
  <c r="C171" i="7"/>
  <c r="D171" i="7" s="1"/>
  <c r="C172" i="7"/>
  <c r="D172" i="7" s="1"/>
  <c r="C173" i="7"/>
  <c r="D173" i="7" s="1"/>
  <c r="C174" i="7"/>
  <c r="D174" i="7" s="1"/>
  <c r="C175" i="7"/>
  <c r="D175" i="7" s="1"/>
  <c r="C176" i="7"/>
  <c r="D176" i="7" s="1"/>
  <c r="C177" i="7"/>
  <c r="D177" i="7" s="1"/>
  <c r="C178" i="7"/>
  <c r="D178" i="7" s="1"/>
  <c r="C179" i="7"/>
  <c r="D179" i="7" s="1"/>
  <c r="C180" i="7"/>
  <c r="D180" i="7" s="1"/>
  <c r="C181" i="7"/>
  <c r="D181" i="7" s="1"/>
  <c r="C182" i="7"/>
  <c r="D182" i="7" s="1"/>
  <c r="C183" i="7"/>
  <c r="D183" i="7" s="1"/>
  <c r="C184" i="7"/>
  <c r="D184" i="7" s="1"/>
  <c r="C185" i="7"/>
  <c r="D185" i="7" s="1"/>
  <c r="C186" i="7"/>
  <c r="D186" i="7" s="1"/>
  <c r="C187" i="7"/>
  <c r="D187" i="7" s="1"/>
  <c r="C188" i="7"/>
  <c r="D188" i="7" s="1"/>
  <c r="C189" i="7"/>
  <c r="D189" i="7" s="1"/>
  <c r="C190" i="7"/>
  <c r="D190" i="7" s="1"/>
  <c r="C191" i="7"/>
  <c r="D191" i="7" s="1"/>
  <c r="C192" i="7"/>
  <c r="D192" i="7" s="1"/>
  <c r="C193" i="7"/>
  <c r="D193" i="7" s="1"/>
  <c r="C194" i="7"/>
  <c r="D194" i="7" s="1"/>
  <c r="C195" i="7"/>
  <c r="D195" i="7" s="1"/>
  <c r="C196" i="7"/>
  <c r="D196" i="7" s="1"/>
  <c r="C197" i="7"/>
  <c r="D197" i="7" s="1"/>
  <c r="C198" i="7"/>
  <c r="D198" i="7" s="1"/>
  <c r="C199" i="7"/>
  <c r="D199" i="7" s="1"/>
  <c r="C200" i="7"/>
  <c r="D200" i="7" s="1"/>
  <c r="C201" i="7"/>
  <c r="D201" i="7" s="1"/>
  <c r="C202" i="7"/>
  <c r="D202" i="7" s="1"/>
  <c r="C203" i="7"/>
  <c r="D203" i="7" s="1"/>
  <c r="C204" i="7"/>
  <c r="D204" i="7" s="1"/>
  <c r="C205" i="7"/>
  <c r="D205" i="7" s="1"/>
  <c r="C206" i="7"/>
  <c r="D206" i="7" s="1"/>
  <c r="C207" i="7"/>
  <c r="D207" i="7" s="1"/>
  <c r="C208" i="7"/>
  <c r="D208" i="7" s="1"/>
  <c r="C209" i="7"/>
  <c r="D209" i="7" s="1"/>
  <c r="C210" i="7"/>
  <c r="D210" i="7" s="1"/>
  <c r="C211" i="7"/>
  <c r="D211" i="7" s="1"/>
  <c r="C212" i="7"/>
  <c r="D212" i="7" s="1"/>
  <c r="C213" i="7"/>
  <c r="D213" i="7" s="1"/>
  <c r="C214" i="7"/>
  <c r="D214" i="7" s="1"/>
  <c r="C215" i="7"/>
  <c r="D215" i="7" s="1"/>
  <c r="C216" i="7"/>
  <c r="D216" i="7" s="1"/>
  <c r="C217" i="7"/>
  <c r="D217" i="7" s="1"/>
  <c r="C218" i="7"/>
  <c r="D218" i="7" s="1"/>
  <c r="C219" i="7"/>
  <c r="D219" i="7" s="1"/>
  <c r="C220" i="7"/>
  <c r="D220" i="7" s="1"/>
  <c r="C221" i="7"/>
  <c r="D221" i="7" s="1"/>
  <c r="C222" i="7"/>
  <c r="D222" i="7" s="1"/>
  <c r="C223" i="7"/>
  <c r="D223" i="7" s="1"/>
  <c r="C224" i="7"/>
  <c r="D224" i="7" s="1"/>
  <c r="C225" i="7"/>
  <c r="D225" i="7" s="1"/>
  <c r="C226" i="7"/>
  <c r="D226" i="7" s="1"/>
  <c r="C227" i="7"/>
  <c r="D227" i="7" s="1"/>
  <c r="C228" i="7"/>
  <c r="D228" i="7" s="1"/>
  <c r="C229" i="7"/>
  <c r="D229" i="7" s="1"/>
  <c r="C230" i="7"/>
  <c r="D230" i="7" s="1"/>
  <c r="C231" i="7"/>
  <c r="D231" i="7" s="1"/>
  <c r="C232" i="7"/>
  <c r="D232" i="7" s="1"/>
  <c r="C233" i="7"/>
  <c r="D233" i="7" s="1"/>
  <c r="C234" i="7"/>
  <c r="D234" i="7" s="1"/>
  <c r="C235" i="7"/>
  <c r="D235" i="7" s="1"/>
  <c r="C236" i="7"/>
  <c r="D236" i="7" s="1"/>
  <c r="C237" i="7"/>
  <c r="D237" i="7" s="1"/>
  <c r="C238" i="7"/>
  <c r="D238" i="7" s="1"/>
  <c r="C239" i="7"/>
  <c r="D239" i="7" s="1"/>
  <c r="C240" i="7"/>
  <c r="D240" i="7" s="1"/>
  <c r="C241" i="7"/>
  <c r="D241" i="7" s="1"/>
  <c r="C242" i="7"/>
  <c r="D242" i="7" s="1"/>
  <c r="C243" i="7"/>
  <c r="D243" i="7" s="1"/>
  <c r="C244" i="7"/>
  <c r="D244" i="7" s="1"/>
  <c r="C245" i="7"/>
  <c r="D245" i="7" s="1"/>
  <c r="C246" i="7"/>
  <c r="D246" i="7" s="1"/>
  <c r="C247" i="7"/>
  <c r="D247" i="7" s="1"/>
  <c r="C248" i="7"/>
  <c r="D248" i="7" s="1"/>
  <c r="C249" i="7"/>
  <c r="D249" i="7" s="1"/>
  <c r="C250" i="7"/>
  <c r="D250" i="7" s="1"/>
  <c r="C251" i="7"/>
  <c r="D251" i="7" s="1"/>
  <c r="C252" i="7"/>
  <c r="D252" i="7" s="1"/>
  <c r="C253" i="7"/>
  <c r="D253" i="7" s="1"/>
  <c r="C254" i="7"/>
  <c r="D254" i="7" s="1"/>
  <c r="C255" i="7"/>
  <c r="D255" i="7" s="1"/>
  <c r="C256" i="7"/>
  <c r="D256" i="7" s="1"/>
  <c r="C257" i="7"/>
  <c r="D257" i="7" s="1"/>
  <c r="C258" i="7"/>
  <c r="D258" i="7" s="1"/>
  <c r="C259" i="7"/>
  <c r="D259" i="7" s="1"/>
  <c r="C260" i="7"/>
  <c r="D260" i="7" s="1"/>
  <c r="C261" i="7"/>
  <c r="D261" i="7" s="1"/>
  <c r="C262" i="7"/>
  <c r="D262" i="7" s="1"/>
  <c r="C263" i="7"/>
  <c r="D263" i="7" s="1"/>
  <c r="C264" i="7"/>
  <c r="D264" i="7" s="1"/>
  <c r="C265" i="7"/>
  <c r="D265" i="7" s="1"/>
  <c r="C266" i="7"/>
  <c r="D266" i="7" s="1"/>
  <c r="C267" i="7"/>
  <c r="D267" i="7" s="1"/>
  <c r="C268" i="7"/>
  <c r="D268" i="7" s="1"/>
  <c r="C269" i="7"/>
  <c r="D269" i="7" s="1"/>
  <c r="C270" i="7"/>
  <c r="D270" i="7" s="1"/>
  <c r="C271" i="7"/>
  <c r="D271" i="7" s="1"/>
  <c r="C272" i="7"/>
  <c r="D272" i="7" s="1"/>
  <c r="C273" i="7"/>
  <c r="D273" i="7" s="1"/>
  <c r="C274" i="7"/>
  <c r="D274" i="7" s="1"/>
  <c r="C275" i="7"/>
  <c r="D275" i="7" s="1"/>
  <c r="C276" i="7"/>
  <c r="D276" i="7" s="1"/>
  <c r="C277" i="7"/>
  <c r="D277" i="7" s="1"/>
  <c r="C278" i="7"/>
  <c r="D278" i="7" s="1"/>
  <c r="C279" i="7"/>
  <c r="D279" i="7" s="1"/>
  <c r="C280" i="7"/>
  <c r="D280" i="7" s="1"/>
  <c r="C281" i="7"/>
  <c r="D281" i="7" s="1"/>
  <c r="C282" i="7"/>
  <c r="D282" i="7" s="1"/>
  <c r="C283" i="7"/>
  <c r="D283" i="7" s="1"/>
  <c r="C284" i="7"/>
  <c r="D284" i="7" s="1"/>
  <c r="C285" i="7"/>
  <c r="D285" i="7" s="1"/>
  <c r="C286" i="7"/>
  <c r="D286" i="7" s="1"/>
  <c r="C287" i="7"/>
  <c r="D287" i="7" s="1"/>
  <c r="C288" i="7"/>
  <c r="D288" i="7" s="1"/>
  <c r="C289" i="7"/>
  <c r="D289" i="7" s="1"/>
  <c r="C290" i="7"/>
  <c r="D290" i="7" s="1"/>
  <c r="C291" i="7"/>
  <c r="D291" i="7" s="1"/>
  <c r="C292" i="7"/>
  <c r="D292" i="7" s="1"/>
  <c r="C293" i="7"/>
  <c r="D293" i="7" s="1"/>
  <c r="C294" i="7"/>
  <c r="D294" i="7" s="1"/>
  <c r="C295" i="7"/>
  <c r="C296" i="7"/>
  <c r="C297" i="7"/>
  <c r="C298" i="7"/>
  <c r="C299" i="7"/>
  <c r="C300" i="7"/>
  <c r="C301" i="7"/>
  <c r="C302" i="7"/>
  <c r="C303" i="7"/>
  <c r="C304" i="7"/>
  <c r="C305" i="7"/>
  <c r="C306" i="7"/>
  <c r="C307" i="7"/>
  <c r="C308" i="7"/>
  <c r="C309" i="7"/>
  <c r="C310" i="7"/>
  <c r="C311" i="7"/>
  <c r="C312" i="7"/>
  <c r="C313" i="7"/>
  <c r="C314" i="7"/>
  <c r="C315" i="7"/>
  <c r="C316" i="7"/>
  <c r="C317" i="7"/>
  <c r="C318" i="7"/>
  <c r="C319" i="7"/>
  <c r="C320" i="7"/>
  <c r="C321" i="7"/>
  <c r="C322" i="7"/>
  <c r="C323" i="7"/>
  <c r="C324" i="7"/>
  <c r="C325" i="7"/>
  <c r="C326" i="7"/>
  <c r="C327" i="7"/>
  <c r="C328" i="7"/>
  <c r="C329" i="7"/>
  <c r="C330" i="7"/>
  <c r="C331" i="7"/>
  <c r="C332" i="7"/>
  <c r="C333" i="7"/>
  <c r="C334" i="7"/>
  <c r="C335" i="7"/>
  <c r="C336" i="7"/>
  <c r="C337" i="7"/>
  <c r="C338" i="7"/>
  <c r="C339" i="7"/>
  <c r="C340" i="7"/>
  <c r="C341" i="7"/>
  <c r="C342" i="7"/>
  <c r="C343" i="7"/>
  <c r="C344" i="7"/>
  <c r="C345" i="7"/>
  <c r="C346" i="7"/>
  <c r="C347" i="7"/>
  <c r="C348" i="7"/>
  <c r="C349" i="7"/>
  <c r="C350" i="7"/>
  <c r="C351" i="7"/>
  <c r="C352" i="7"/>
  <c r="C353" i="7"/>
  <c r="C354" i="7"/>
  <c r="C355" i="7"/>
  <c r="C356" i="7"/>
  <c r="C357" i="7"/>
  <c r="C358" i="7"/>
  <c r="C359" i="7"/>
  <c r="C360" i="7"/>
  <c r="C361" i="7"/>
  <c r="C362" i="7"/>
  <c r="C363" i="7"/>
  <c r="C364" i="7"/>
  <c r="C365" i="7"/>
  <c r="C366" i="7"/>
  <c r="C367" i="7"/>
  <c r="C368" i="7"/>
  <c r="C369" i="7"/>
  <c r="C370" i="7"/>
  <c r="C371" i="7"/>
  <c r="C372" i="7"/>
  <c r="C373" i="7"/>
  <c r="C374" i="7"/>
  <c r="C375" i="7"/>
  <c r="C376" i="7"/>
  <c r="C377" i="7"/>
  <c r="C378" i="7"/>
  <c r="C379" i="7"/>
  <c r="C380" i="7"/>
  <c r="C381" i="7"/>
  <c r="C382" i="7"/>
  <c r="C383" i="7"/>
  <c r="C384" i="7"/>
  <c r="C385" i="7"/>
  <c r="C386" i="7"/>
  <c r="C387" i="7"/>
  <c r="C388" i="7"/>
  <c r="C389" i="7"/>
  <c r="C390" i="7"/>
  <c r="C391" i="7"/>
  <c r="C392" i="7"/>
  <c r="C393" i="7"/>
  <c r="C394" i="7"/>
  <c r="C395" i="7"/>
  <c r="C396" i="7"/>
  <c r="C397" i="7"/>
  <c r="C398" i="7"/>
  <c r="C399" i="7"/>
  <c r="C400" i="7"/>
  <c r="C401" i="7"/>
  <c r="C402" i="7"/>
  <c r="C403" i="7"/>
  <c r="C404" i="7"/>
  <c r="C405" i="7"/>
  <c r="C406" i="7"/>
  <c r="C407" i="7"/>
  <c r="C408" i="7"/>
  <c r="C409" i="7"/>
  <c r="C410" i="7"/>
  <c r="C411" i="7"/>
  <c r="C412" i="7"/>
  <c r="C413" i="7"/>
  <c r="C414" i="7"/>
  <c r="C415" i="7"/>
  <c r="C416" i="7"/>
  <c r="C417" i="7"/>
  <c r="C418" i="7"/>
  <c r="C419" i="7"/>
  <c r="C420" i="7"/>
  <c r="C421" i="7"/>
  <c r="C422" i="7"/>
  <c r="C423" i="7"/>
  <c r="C424" i="7"/>
  <c r="C425" i="7"/>
  <c r="C426" i="7"/>
  <c r="C427" i="7"/>
  <c r="C428" i="7"/>
  <c r="C429" i="7"/>
  <c r="C430" i="7"/>
  <c r="C431" i="7"/>
  <c r="C432" i="7"/>
  <c r="C433" i="7"/>
  <c r="C434" i="7"/>
  <c r="C435" i="7"/>
  <c r="C436" i="7"/>
  <c r="C437" i="7"/>
  <c r="C438" i="7"/>
  <c r="C439" i="7"/>
  <c r="C440" i="7"/>
  <c r="C441" i="7"/>
  <c r="C442" i="7"/>
  <c r="C443" i="7"/>
  <c r="C444" i="7"/>
  <c r="C445" i="7"/>
  <c r="C446" i="7"/>
  <c r="C447" i="7"/>
  <c r="C448" i="7"/>
  <c r="C449" i="7"/>
  <c r="C450" i="7"/>
  <c r="C451" i="7"/>
  <c r="C452" i="7"/>
  <c r="C453" i="7"/>
  <c r="C454" i="7"/>
  <c r="C455" i="7"/>
  <c r="C456" i="7"/>
  <c r="C457" i="7"/>
  <c r="C458" i="7"/>
  <c r="C459" i="7"/>
  <c r="C460" i="7"/>
  <c r="C461" i="7"/>
  <c r="C462" i="7"/>
  <c r="C463" i="7"/>
  <c r="C464" i="7"/>
  <c r="C465" i="7"/>
  <c r="C466" i="7"/>
  <c r="C467" i="7"/>
  <c r="C468" i="7"/>
  <c r="C469" i="7"/>
  <c r="C470" i="7"/>
  <c r="C471" i="7"/>
  <c r="C472" i="7"/>
  <c r="C473" i="7"/>
  <c r="C474" i="7"/>
  <c r="C475" i="7"/>
  <c r="C476" i="7"/>
  <c r="C477" i="7"/>
  <c r="C478" i="7"/>
  <c r="C479" i="7"/>
  <c r="C480" i="7"/>
  <c r="C481" i="7"/>
  <c r="C482" i="7"/>
  <c r="C483" i="7"/>
  <c r="C484" i="7"/>
  <c r="C485" i="7"/>
  <c r="C486" i="7"/>
  <c r="C487" i="7"/>
  <c r="C488" i="7"/>
  <c r="C489" i="7"/>
  <c r="C490" i="7"/>
  <c r="C491" i="7"/>
  <c r="C492" i="7"/>
  <c r="C493" i="7"/>
  <c r="C494" i="7"/>
  <c r="C495" i="7"/>
  <c r="C496" i="7"/>
  <c r="C497" i="7"/>
  <c r="C498" i="7"/>
  <c r="C499" i="7"/>
  <c r="C500" i="7"/>
  <c r="C501" i="7"/>
  <c r="C502" i="7"/>
  <c r="C503" i="7"/>
  <c r="C504" i="7"/>
  <c r="C505" i="7"/>
  <c r="C506" i="7"/>
  <c r="C507" i="7"/>
  <c r="C508" i="7"/>
  <c r="C509" i="7"/>
  <c r="C510" i="7"/>
  <c r="C511" i="7"/>
  <c r="C512" i="7"/>
  <c r="C513" i="7"/>
  <c r="C514" i="7"/>
  <c r="C515" i="7"/>
  <c r="C516" i="7"/>
  <c r="C517" i="7"/>
  <c r="C518" i="7"/>
  <c r="C519" i="7"/>
  <c r="C520" i="7"/>
  <c r="C521" i="7"/>
  <c r="C522" i="7"/>
  <c r="C523" i="7"/>
  <c r="C524" i="7"/>
  <c r="C525" i="7"/>
  <c r="C526" i="7"/>
  <c r="C527" i="7"/>
  <c r="C528" i="7"/>
  <c r="C529" i="7"/>
  <c r="C530" i="7"/>
  <c r="C531" i="7"/>
  <c r="C532" i="7"/>
  <c r="C533" i="7"/>
  <c r="C534" i="7"/>
  <c r="C535" i="7"/>
  <c r="C536" i="7"/>
  <c r="C537" i="7"/>
  <c r="C538" i="7"/>
  <c r="C539" i="7"/>
  <c r="C540" i="7"/>
  <c r="C541" i="7"/>
  <c r="C542" i="7"/>
  <c r="C543" i="7"/>
  <c r="C544" i="7"/>
  <c r="C545" i="7"/>
  <c r="C546" i="7"/>
  <c r="C547" i="7"/>
  <c r="C548" i="7"/>
  <c r="C549" i="7"/>
  <c r="C550" i="7"/>
  <c r="C551" i="7"/>
  <c r="C552" i="7"/>
  <c r="C553" i="7"/>
  <c r="C554" i="7"/>
  <c r="C555" i="7"/>
  <c r="C556" i="7"/>
  <c r="C557" i="7"/>
  <c r="C558" i="7"/>
  <c r="C559" i="7"/>
  <c r="C560" i="7"/>
  <c r="C561" i="7"/>
  <c r="C562" i="7"/>
  <c r="C563" i="7"/>
  <c r="C564" i="7"/>
  <c r="C565" i="7"/>
  <c r="C566" i="7"/>
  <c r="C567" i="7"/>
  <c r="C568" i="7"/>
  <c r="C569" i="7"/>
  <c r="C570" i="7"/>
  <c r="C571" i="7"/>
  <c r="C572" i="7"/>
  <c r="C573" i="7"/>
  <c r="C574" i="7"/>
  <c r="C575" i="7"/>
  <c r="C576" i="7"/>
  <c r="C577" i="7"/>
  <c r="C578" i="7"/>
  <c r="C579" i="7"/>
  <c r="C580" i="7"/>
  <c r="C581" i="7"/>
  <c r="C582" i="7"/>
  <c r="C583" i="7"/>
  <c r="C584" i="7"/>
  <c r="C585" i="7"/>
  <c r="C586" i="7"/>
  <c r="C587" i="7"/>
  <c r="C588" i="7"/>
  <c r="C589" i="7"/>
  <c r="C590" i="7"/>
  <c r="C591" i="7"/>
  <c r="C592" i="7"/>
  <c r="C593" i="7"/>
  <c r="C594" i="7"/>
  <c r="C595" i="7"/>
  <c r="C596" i="7"/>
  <c r="C597" i="7"/>
  <c r="C598" i="7"/>
  <c r="C599" i="7"/>
  <c r="C600" i="7"/>
  <c r="C601" i="7"/>
  <c r="C602" i="7"/>
  <c r="C603" i="7"/>
  <c r="C604" i="7"/>
  <c r="C605" i="7"/>
  <c r="C606" i="7"/>
  <c r="C607" i="7"/>
  <c r="C608" i="7"/>
  <c r="C609" i="7"/>
  <c r="C610" i="7"/>
  <c r="C611" i="7"/>
  <c r="C612" i="7"/>
  <c r="C613" i="7"/>
  <c r="C614" i="7"/>
  <c r="C615" i="7"/>
  <c r="C616" i="7"/>
  <c r="C617" i="7"/>
  <c r="C618" i="7"/>
  <c r="C619" i="7"/>
  <c r="C620" i="7"/>
  <c r="C621" i="7"/>
  <c r="C622" i="7"/>
  <c r="C623" i="7"/>
  <c r="C624" i="7"/>
  <c r="C625" i="7"/>
  <c r="C626" i="7"/>
  <c r="C627" i="7"/>
  <c r="C628" i="7"/>
  <c r="C629" i="7"/>
  <c r="C630" i="7"/>
  <c r="C631" i="7"/>
  <c r="C632" i="7"/>
  <c r="C633" i="7"/>
  <c r="C634" i="7"/>
  <c r="C635" i="7"/>
  <c r="C636" i="7"/>
  <c r="C637" i="7"/>
  <c r="C638" i="7"/>
  <c r="C639" i="7"/>
  <c r="C640" i="7"/>
  <c r="C641" i="7"/>
  <c r="C642" i="7"/>
  <c r="C643" i="7"/>
  <c r="C644" i="7"/>
  <c r="C645" i="7"/>
  <c r="C646" i="7"/>
  <c r="C647" i="7"/>
  <c r="C648" i="7"/>
  <c r="C649" i="7"/>
  <c r="C650" i="7"/>
  <c r="C651" i="7"/>
  <c r="C652" i="7"/>
  <c r="C653" i="7"/>
  <c r="C654" i="7"/>
  <c r="C655" i="7"/>
  <c r="C656" i="7"/>
  <c r="C657" i="7"/>
  <c r="C658" i="7"/>
  <c r="C659" i="7"/>
  <c r="C660" i="7"/>
  <c r="C661" i="7"/>
  <c r="C662" i="7"/>
  <c r="C663" i="7"/>
  <c r="C664" i="7"/>
  <c r="C665" i="7"/>
  <c r="C666" i="7"/>
  <c r="C667" i="7"/>
  <c r="C668" i="7"/>
  <c r="C669" i="7"/>
  <c r="C670" i="7"/>
  <c r="C671" i="7"/>
  <c r="C672" i="7"/>
  <c r="C673" i="7"/>
  <c r="C674" i="7"/>
  <c r="C675" i="7"/>
  <c r="C676" i="7"/>
  <c r="C677" i="7"/>
  <c r="C678" i="7"/>
  <c r="C679" i="7"/>
  <c r="C680" i="7"/>
  <c r="C681" i="7"/>
  <c r="C682" i="7"/>
  <c r="C683" i="7"/>
  <c r="C684" i="7"/>
  <c r="C685" i="7"/>
  <c r="C686" i="7"/>
  <c r="C687" i="7"/>
  <c r="C688" i="7"/>
  <c r="C689" i="7"/>
  <c r="C690" i="7"/>
  <c r="C691" i="7"/>
  <c r="C692" i="7"/>
  <c r="C693" i="7"/>
  <c r="C694" i="7"/>
  <c r="C695" i="7"/>
  <c r="C696" i="7"/>
  <c r="C697" i="7"/>
  <c r="C698" i="7"/>
  <c r="C699" i="7"/>
  <c r="C700" i="7"/>
  <c r="C701" i="7"/>
  <c r="C702" i="7"/>
  <c r="C703" i="7"/>
  <c r="C704" i="7"/>
  <c r="C705" i="7"/>
  <c r="C706" i="7"/>
  <c r="C707" i="7"/>
  <c r="C708" i="7"/>
  <c r="C709" i="7"/>
  <c r="C710" i="7"/>
  <c r="C711" i="7"/>
  <c r="C712" i="7"/>
  <c r="C713" i="7"/>
  <c r="C714" i="7"/>
  <c r="C715" i="7"/>
  <c r="C716" i="7"/>
  <c r="C717" i="7"/>
  <c r="C718" i="7"/>
  <c r="C719" i="7"/>
  <c r="C720" i="7"/>
  <c r="C721" i="7"/>
  <c r="C722" i="7"/>
  <c r="C723" i="7"/>
  <c r="C724" i="7"/>
  <c r="C725" i="7"/>
  <c r="C726" i="7"/>
  <c r="C727" i="7"/>
  <c r="C728" i="7"/>
  <c r="C729" i="7"/>
  <c r="C730" i="7"/>
  <c r="C731" i="7"/>
  <c r="C732" i="7"/>
  <c r="C733" i="7"/>
  <c r="C734" i="7"/>
  <c r="C735" i="7"/>
  <c r="C736" i="7"/>
  <c r="C737" i="7"/>
  <c r="C738" i="7"/>
  <c r="C739" i="7"/>
  <c r="C740" i="7"/>
  <c r="C741" i="7"/>
  <c r="C742" i="7"/>
  <c r="C743" i="7"/>
  <c r="C744" i="7"/>
  <c r="C745" i="7"/>
  <c r="C746" i="7"/>
  <c r="C747" i="7"/>
  <c r="C748" i="7"/>
  <c r="C749" i="7"/>
  <c r="C750" i="7"/>
  <c r="C751" i="7"/>
  <c r="C752" i="7"/>
  <c r="C753" i="7"/>
  <c r="C754" i="7"/>
  <c r="C755" i="7"/>
  <c r="C756" i="7"/>
  <c r="C757" i="7"/>
  <c r="C758" i="7"/>
  <c r="C759" i="7"/>
  <c r="C760" i="7"/>
  <c r="C761" i="7"/>
  <c r="C762" i="7"/>
  <c r="C763" i="7"/>
  <c r="C764" i="7"/>
  <c r="C765" i="7"/>
  <c r="C766" i="7"/>
  <c r="C767" i="7"/>
  <c r="C768" i="7"/>
  <c r="C769" i="7"/>
  <c r="C770" i="7"/>
  <c r="C771" i="7"/>
  <c r="C772" i="7"/>
  <c r="C773" i="7"/>
  <c r="C774" i="7"/>
  <c r="C775" i="7"/>
  <c r="C776" i="7"/>
  <c r="C777" i="7"/>
  <c r="C778" i="7"/>
  <c r="C779" i="7"/>
  <c r="C780" i="7"/>
  <c r="C781" i="7"/>
  <c r="C782" i="7"/>
  <c r="C783" i="7"/>
  <c r="C784" i="7"/>
  <c r="C785" i="7"/>
  <c r="C786" i="7"/>
  <c r="C787" i="7"/>
  <c r="C788" i="7"/>
  <c r="C789" i="7"/>
  <c r="C790" i="7"/>
  <c r="C791" i="7"/>
  <c r="C792" i="7"/>
  <c r="C793" i="7"/>
  <c r="C794" i="7"/>
  <c r="C795" i="7"/>
  <c r="C796" i="7"/>
  <c r="C797" i="7"/>
  <c r="C798" i="7"/>
  <c r="C799" i="7"/>
  <c r="C800" i="7"/>
  <c r="C801" i="7"/>
  <c r="C802" i="7"/>
  <c r="C803" i="7"/>
  <c r="C804" i="7"/>
  <c r="C805" i="7"/>
  <c r="C806" i="7"/>
  <c r="C807" i="7"/>
  <c r="C808" i="7"/>
  <c r="C809" i="7"/>
  <c r="C810" i="7"/>
  <c r="C811" i="7"/>
  <c r="C812" i="7"/>
  <c r="C813" i="7"/>
  <c r="C814" i="7"/>
  <c r="C815" i="7"/>
  <c r="C816" i="7"/>
  <c r="C817" i="7"/>
  <c r="C818" i="7"/>
  <c r="C819" i="7"/>
  <c r="C820" i="7"/>
  <c r="C821" i="7"/>
  <c r="C822" i="7"/>
  <c r="C823" i="7"/>
  <c r="C824" i="7"/>
  <c r="C825" i="7"/>
  <c r="C826" i="7"/>
  <c r="C827" i="7"/>
  <c r="C828" i="7"/>
  <c r="C829" i="7"/>
  <c r="C830" i="7"/>
  <c r="C831" i="7"/>
  <c r="C832" i="7"/>
  <c r="C833" i="7"/>
  <c r="C834" i="7"/>
  <c r="C835" i="7"/>
  <c r="C836" i="7"/>
  <c r="C837" i="7"/>
  <c r="C838" i="7"/>
  <c r="C839" i="7"/>
  <c r="C840" i="7"/>
  <c r="C841" i="7"/>
  <c r="C842" i="7"/>
  <c r="C843" i="7"/>
  <c r="C844" i="7"/>
  <c r="C845" i="7"/>
  <c r="C846" i="7"/>
  <c r="C847" i="7"/>
  <c r="C848" i="7"/>
  <c r="C849" i="7"/>
  <c r="C850" i="7"/>
  <c r="C851" i="7"/>
  <c r="C852" i="7"/>
  <c r="C853" i="7"/>
  <c r="C854" i="7"/>
  <c r="C855" i="7"/>
  <c r="C856" i="7"/>
  <c r="C857" i="7"/>
  <c r="C858" i="7"/>
  <c r="C859" i="7"/>
  <c r="C860" i="7"/>
  <c r="C861" i="7"/>
  <c r="C862" i="7"/>
  <c r="C863" i="7"/>
  <c r="C864" i="7"/>
  <c r="C865" i="7"/>
  <c r="C866" i="7"/>
  <c r="C867" i="7"/>
  <c r="C868" i="7"/>
  <c r="C869" i="7"/>
  <c r="C870" i="7"/>
  <c r="C871" i="7"/>
  <c r="C872" i="7"/>
  <c r="C873" i="7"/>
  <c r="C874" i="7"/>
  <c r="C875" i="7"/>
  <c r="C876" i="7"/>
  <c r="C877" i="7"/>
  <c r="C878" i="7"/>
  <c r="C879" i="7"/>
  <c r="C880" i="7"/>
  <c r="C881" i="7"/>
  <c r="C882" i="7"/>
  <c r="C883" i="7"/>
  <c r="C884" i="7"/>
  <c r="C885" i="7"/>
  <c r="C886" i="7"/>
  <c r="C887" i="7"/>
  <c r="C888" i="7"/>
  <c r="C889" i="7"/>
  <c r="C890" i="7"/>
  <c r="C891" i="7"/>
  <c r="C892" i="7"/>
  <c r="C893" i="7"/>
  <c r="C894" i="7"/>
  <c r="C895" i="7"/>
  <c r="C896" i="7"/>
  <c r="C897" i="7"/>
  <c r="C898" i="7"/>
  <c r="C899" i="7"/>
  <c r="C900" i="7"/>
  <c r="C901" i="7"/>
  <c r="C902" i="7"/>
  <c r="C903" i="7"/>
  <c r="C904" i="7"/>
  <c r="C905" i="7"/>
  <c r="C906" i="7"/>
  <c r="C907" i="7"/>
  <c r="C908" i="7"/>
  <c r="C909" i="7"/>
  <c r="C910" i="7"/>
  <c r="C911" i="7"/>
  <c r="C912" i="7"/>
  <c r="C913" i="7"/>
  <c r="C914" i="7"/>
  <c r="C915" i="7"/>
  <c r="C916" i="7"/>
  <c r="C917" i="7"/>
  <c r="C918" i="7"/>
  <c r="C919" i="7"/>
  <c r="C920" i="7"/>
  <c r="C921" i="7"/>
  <c r="C922" i="7"/>
  <c r="C923" i="7"/>
  <c r="C924" i="7"/>
  <c r="C925" i="7"/>
  <c r="C926" i="7"/>
  <c r="C927" i="7"/>
  <c r="C928" i="7"/>
  <c r="C929" i="7"/>
  <c r="C930" i="7"/>
  <c r="C931" i="7"/>
  <c r="C932" i="7"/>
  <c r="C933" i="7"/>
  <c r="C934" i="7"/>
  <c r="C935" i="7"/>
  <c r="C936" i="7"/>
  <c r="C937" i="7"/>
  <c r="C938" i="7"/>
  <c r="C939" i="7"/>
  <c r="C940" i="7"/>
  <c r="C941" i="7"/>
  <c r="C942" i="7"/>
  <c r="C943" i="7"/>
  <c r="C944" i="7"/>
  <c r="C945" i="7"/>
  <c r="C946" i="7"/>
  <c r="C947" i="7"/>
  <c r="C948" i="7"/>
  <c r="C949" i="7"/>
  <c r="C950" i="7"/>
  <c r="C951" i="7"/>
  <c r="C952" i="7"/>
  <c r="C953" i="7"/>
  <c r="C954" i="7"/>
  <c r="C955" i="7"/>
  <c r="C956" i="7"/>
  <c r="C957" i="7"/>
  <c r="C958" i="7"/>
  <c r="C959" i="7"/>
  <c r="C960" i="7"/>
  <c r="C961" i="7"/>
  <c r="C962" i="7"/>
  <c r="C963" i="7"/>
  <c r="C964" i="7"/>
  <c r="C965" i="7"/>
  <c r="C966" i="7"/>
  <c r="C967" i="7"/>
  <c r="C968" i="7"/>
  <c r="C969" i="7"/>
  <c r="C970" i="7"/>
  <c r="C971" i="7"/>
  <c r="C972" i="7"/>
  <c r="C973" i="7"/>
  <c r="C974" i="7"/>
  <c r="C975" i="7"/>
  <c r="C976" i="7"/>
  <c r="C977" i="7"/>
  <c r="C978" i="7"/>
  <c r="C979" i="7"/>
  <c r="C980" i="7"/>
  <c r="C981" i="7"/>
  <c r="C982" i="7"/>
  <c r="C983" i="7"/>
  <c r="C984" i="7"/>
  <c r="C985" i="7"/>
  <c r="C986" i="7"/>
  <c r="C987" i="7"/>
  <c r="C988" i="7"/>
  <c r="C989" i="7"/>
  <c r="C990" i="7"/>
  <c r="C991" i="7"/>
  <c r="C992" i="7"/>
  <c r="C993" i="7"/>
  <c r="C994" i="7"/>
  <c r="C995" i="7"/>
  <c r="C996" i="7"/>
  <c r="C997" i="7"/>
  <c r="C998" i="7"/>
  <c r="C999" i="7"/>
  <c r="C1000" i="7"/>
  <c r="C1001" i="7"/>
  <c r="C1002" i="7"/>
  <c r="C3" i="7"/>
  <c r="D3" i="7" s="1"/>
  <c r="S295" i="10"/>
  <c r="R295" i="10"/>
  <c r="P295" i="10"/>
  <c r="O295" i="10"/>
  <c r="N295" i="10"/>
  <c r="S294" i="10"/>
  <c r="R294" i="10"/>
  <c r="P294" i="10"/>
  <c r="O294" i="10"/>
  <c r="N294" i="10"/>
  <c r="S293" i="10"/>
  <c r="R293" i="10"/>
  <c r="P293" i="10"/>
  <c r="O293" i="10"/>
  <c r="N293" i="10"/>
  <c r="S292" i="10"/>
  <c r="R292" i="10"/>
  <c r="P292" i="10"/>
  <c r="O292" i="10"/>
  <c r="N292" i="10"/>
  <c r="S291" i="10"/>
  <c r="R291" i="10"/>
  <c r="P291" i="10"/>
  <c r="O291" i="10"/>
  <c r="N291" i="10"/>
  <c r="S290" i="10"/>
  <c r="R290" i="10"/>
  <c r="P290" i="10"/>
  <c r="O290" i="10"/>
  <c r="N290" i="10"/>
  <c r="S289" i="10"/>
  <c r="R289" i="10"/>
  <c r="P289" i="10"/>
  <c r="O289" i="10"/>
  <c r="N289" i="10"/>
  <c r="S288" i="10"/>
  <c r="R288" i="10"/>
  <c r="P288" i="10"/>
  <c r="O288" i="10"/>
  <c r="N288" i="10"/>
  <c r="S287" i="10"/>
  <c r="R287" i="10"/>
  <c r="P287" i="10"/>
  <c r="O287" i="10"/>
  <c r="N287" i="10"/>
  <c r="S286" i="10"/>
  <c r="R286" i="10"/>
  <c r="P286" i="10"/>
  <c r="O286" i="10"/>
  <c r="N286" i="10"/>
  <c r="S285" i="10"/>
  <c r="R285" i="10"/>
  <c r="P285" i="10"/>
  <c r="O285" i="10"/>
  <c r="N285" i="10"/>
  <c r="S284" i="10"/>
  <c r="R284" i="10"/>
  <c r="P284" i="10"/>
  <c r="O284" i="10"/>
  <c r="N284" i="10"/>
  <c r="S283" i="10"/>
  <c r="R283" i="10"/>
  <c r="P283" i="10"/>
  <c r="O283" i="10"/>
  <c r="N283" i="10"/>
  <c r="S282" i="10"/>
  <c r="R282" i="10"/>
  <c r="P282" i="10"/>
  <c r="O282" i="10"/>
  <c r="N282" i="10"/>
  <c r="S281" i="10"/>
  <c r="R281" i="10"/>
  <c r="P281" i="10"/>
  <c r="O281" i="10"/>
  <c r="N281" i="10"/>
  <c r="S280" i="10"/>
  <c r="R280" i="10"/>
  <c r="P280" i="10"/>
  <c r="O280" i="10"/>
  <c r="N280" i="10"/>
  <c r="S279" i="10"/>
  <c r="R279" i="10"/>
  <c r="P279" i="10"/>
  <c r="O279" i="10"/>
  <c r="N279" i="10"/>
  <c r="S278" i="10"/>
  <c r="R278" i="10"/>
  <c r="P278" i="10"/>
  <c r="O278" i="10"/>
  <c r="N278" i="10"/>
  <c r="S277" i="10"/>
  <c r="R277" i="10"/>
  <c r="P277" i="10"/>
  <c r="O277" i="10"/>
  <c r="N277" i="10"/>
  <c r="S276" i="10"/>
  <c r="R276" i="10"/>
  <c r="P276" i="10"/>
  <c r="O276" i="10"/>
  <c r="N276" i="10"/>
  <c r="S275" i="10"/>
  <c r="R275" i="10"/>
  <c r="P275" i="10"/>
  <c r="O275" i="10"/>
  <c r="N275" i="10"/>
  <c r="S274" i="10"/>
  <c r="R274" i="10"/>
  <c r="P274" i="10"/>
  <c r="O274" i="10"/>
  <c r="N274" i="10"/>
  <c r="S273" i="10"/>
  <c r="R273" i="10"/>
  <c r="P273" i="10"/>
  <c r="O273" i="10"/>
  <c r="N273" i="10"/>
  <c r="S272" i="10"/>
  <c r="R272" i="10"/>
  <c r="P272" i="10"/>
  <c r="O272" i="10"/>
  <c r="N272" i="10"/>
  <c r="S271" i="10"/>
  <c r="R271" i="10"/>
  <c r="P271" i="10"/>
  <c r="O271" i="10"/>
  <c r="N271" i="10"/>
  <c r="S270" i="10"/>
  <c r="R270" i="10"/>
  <c r="P270" i="10"/>
  <c r="O270" i="10"/>
  <c r="N270" i="10"/>
  <c r="S269" i="10"/>
  <c r="R269" i="10"/>
  <c r="P269" i="10"/>
  <c r="O269" i="10"/>
  <c r="N269" i="10"/>
  <c r="S268" i="10"/>
  <c r="R268" i="10"/>
  <c r="P268" i="10"/>
  <c r="O268" i="10"/>
  <c r="N268" i="10"/>
  <c r="S267" i="10"/>
  <c r="R267" i="10"/>
  <c r="P267" i="10"/>
  <c r="O267" i="10"/>
  <c r="N267" i="10"/>
  <c r="S266" i="10"/>
  <c r="R266" i="10"/>
  <c r="P266" i="10"/>
  <c r="O266" i="10"/>
  <c r="N266" i="10"/>
  <c r="S265" i="10"/>
  <c r="R265" i="10"/>
  <c r="P265" i="10"/>
  <c r="O265" i="10"/>
  <c r="N265" i="10"/>
  <c r="S264" i="10"/>
  <c r="R264" i="10"/>
  <c r="P264" i="10"/>
  <c r="O264" i="10"/>
  <c r="N264" i="10"/>
  <c r="S263" i="10"/>
  <c r="R263" i="10"/>
  <c r="P263" i="10"/>
  <c r="O263" i="10"/>
  <c r="N263" i="10"/>
  <c r="S262" i="10"/>
  <c r="R262" i="10"/>
  <c r="P262" i="10"/>
  <c r="O262" i="10"/>
  <c r="N262" i="10"/>
  <c r="S261" i="10"/>
  <c r="R261" i="10"/>
  <c r="P261" i="10"/>
  <c r="O261" i="10"/>
  <c r="N261" i="10"/>
  <c r="S260" i="10"/>
  <c r="R260" i="10"/>
  <c r="P260" i="10"/>
  <c r="O260" i="10"/>
  <c r="N260" i="10"/>
  <c r="S259" i="10"/>
  <c r="R259" i="10"/>
  <c r="P259" i="10"/>
  <c r="O259" i="10"/>
  <c r="N259" i="10"/>
  <c r="S258" i="10"/>
  <c r="R258" i="10"/>
  <c r="P258" i="10"/>
  <c r="O258" i="10"/>
  <c r="N258" i="10"/>
  <c r="S257" i="10"/>
  <c r="R257" i="10"/>
  <c r="P257" i="10"/>
  <c r="O257" i="10"/>
  <c r="N257" i="10"/>
  <c r="S256" i="10"/>
  <c r="R256" i="10"/>
  <c r="P256" i="10"/>
  <c r="O256" i="10"/>
  <c r="N256" i="10"/>
  <c r="S255" i="10"/>
  <c r="R255" i="10"/>
  <c r="P255" i="10"/>
  <c r="O255" i="10"/>
  <c r="N255" i="10"/>
  <c r="S254" i="10"/>
  <c r="R254" i="10"/>
  <c r="P254" i="10"/>
  <c r="O254" i="10"/>
  <c r="N254" i="10"/>
  <c r="S253" i="10"/>
  <c r="R253" i="10"/>
  <c r="P253" i="10"/>
  <c r="O253" i="10"/>
  <c r="N253" i="10"/>
  <c r="S252" i="10"/>
  <c r="R252" i="10"/>
  <c r="P252" i="10"/>
  <c r="O252" i="10"/>
  <c r="N252" i="10"/>
  <c r="S251" i="10"/>
  <c r="R251" i="10"/>
  <c r="P251" i="10"/>
  <c r="O251" i="10"/>
  <c r="N251" i="10"/>
  <c r="S250" i="10"/>
  <c r="R250" i="10"/>
  <c r="P250" i="10"/>
  <c r="O250" i="10"/>
  <c r="N250" i="10"/>
  <c r="S249" i="10"/>
  <c r="R249" i="10"/>
  <c r="P249" i="10"/>
  <c r="O249" i="10"/>
  <c r="N249" i="10"/>
  <c r="S248" i="10"/>
  <c r="R248" i="10"/>
  <c r="P248" i="10"/>
  <c r="O248" i="10"/>
  <c r="N248" i="10"/>
  <c r="S247" i="10"/>
  <c r="R247" i="10"/>
  <c r="P247" i="10"/>
  <c r="O247" i="10"/>
  <c r="N247" i="10"/>
  <c r="S246" i="10"/>
  <c r="R246" i="10"/>
  <c r="P246" i="10"/>
  <c r="O246" i="10"/>
  <c r="N246" i="10"/>
  <c r="S245" i="10"/>
  <c r="R245" i="10"/>
  <c r="P245" i="10"/>
  <c r="O245" i="10"/>
  <c r="N245" i="10"/>
  <c r="S244" i="10"/>
  <c r="R244" i="10"/>
  <c r="P244" i="10"/>
  <c r="O244" i="10"/>
  <c r="N244" i="10"/>
  <c r="S243" i="10"/>
  <c r="R243" i="10"/>
  <c r="P243" i="10"/>
  <c r="O243" i="10"/>
  <c r="N243" i="10"/>
  <c r="S242" i="10"/>
  <c r="R242" i="10"/>
  <c r="P242" i="10"/>
  <c r="O242" i="10"/>
  <c r="N242" i="10"/>
  <c r="S241" i="10"/>
  <c r="R241" i="10"/>
  <c r="P241" i="10"/>
  <c r="O241" i="10"/>
  <c r="N241" i="10"/>
  <c r="S240" i="10"/>
  <c r="R240" i="10"/>
  <c r="P240" i="10"/>
  <c r="O240" i="10"/>
  <c r="N240" i="10"/>
  <c r="S239" i="10"/>
  <c r="R239" i="10"/>
  <c r="P239" i="10"/>
  <c r="O239" i="10"/>
  <c r="N239" i="10"/>
  <c r="S238" i="10"/>
  <c r="R238" i="10"/>
  <c r="P238" i="10"/>
  <c r="O238" i="10"/>
  <c r="N238" i="10"/>
  <c r="S237" i="10"/>
  <c r="R237" i="10"/>
  <c r="P237" i="10"/>
  <c r="O237" i="10"/>
  <c r="N237" i="10"/>
  <c r="S236" i="10"/>
  <c r="R236" i="10"/>
  <c r="P236" i="10"/>
  <c r="O236" i="10"/>
  <c r="N236" i="10"/>
  <c r="S235" i="10"/>
  <c r="R235" i="10"/>
  <c r="P235" i="10"/>
  <c r="O235" i="10"/>
  <c r="N235" i="10"/>
  <c r="S234" i="10"/>
  <c r="R234" i="10"/>
  <c r="P234" i="10"/>
  <c r="O234" i="10"/>
  <c r="N234" i="10"/>
  <c r="S233" i="10"/>
  <c r="R233" i="10"/>
  <c r="P233" i="10"/>
  <c r="O233" i="10"/>
  <c r="N233" i="10"/>
  <c r="S232" i="10"/>
  <c r="R232" i="10"/>
  <c r="P232" i="10"/>
  <c r="O232" i="10"/>
  <c r="N232" i="10"/>
  <c r="S231" i="10"/>
  <c r="R231" i="10"/>
  <c r="P231" i="10"/>
  <c r="O231" i="10"/>
  <c r="N231" i="10"/>
  <c r="S230" i="10"/>
  <c r="R230" i="10"/>
  <c r="P230" i="10"/>
  <c r="O230" i="10"/>
  <c r="N230" i="10"/>
  <c r="S229" i="10"/>
  <c r="R229" i="10"/>
  <c r="P229" i="10"/>
  <c r="O229" i="10"/>
  <c r="N229" i="10"/>
  <c r="S228" i="10"/>
  <c r="R228" i="10"/>
  <c r="P228" i="10"/>
  <c r="O228" i="10"/>
  <c r="N228" i="10"/>
  <c r="S227" i="10"/>
  <c r="R227" i="10"/>
  <c r="P227" i="10"/>
  <c r="O227" i="10"/>
  <c r="N227" i="10"/>
  <c r="S226" i="10"/>
  <c r="R226" i="10"/>
  <c r="P226" i="10"/>
  <c r="O226" i="10"/>
  <c r="N226" i="10"/>
  <c r="S225" i="10"/>
  <c r="R225" i="10"/>
  <c r="P225" i="10"/>
  <c r="O225" i="10"/>
  <c r="N225" i="10"/>
  <c r="S224" i="10"/>
  <c r="R224" i="10"/>
  <c r="P224" i="10"/>
  <c r="O224" i="10"/>
  <c r="N224" i="10"/>
  <c r="S223" i="10"/>
  <c r="R223" i="10"/>
  <c r="P223" i="10"/>
  <c r="O223" i="10"/>
  <c r="N223" i="10"/>
  <c r="S222" i="10"/>
  <c r="R222" i="10"/>
  <c r="P222" i="10"/>
  <c r="O222" i="10"/>
  <c r="N222" i="10"/>
  <c r="S221" i="10"/>
  <c r="R221" i="10"/>
  <c r="P221" i="10"/>
  <c r="O221" i="10"/>
  <c r="N221" i="10"/>
  <c r="S220" i="10"/>
  <c r="R220" i="10"/>
  <c r="P220" i="10"/>
  <c r="O220" i="10"/>
  <c r="N220" i="10"/>
  <c r="S219" i="10"/>
  <c r="R219" i="10"/>
  <c r="P219" i="10"/>
  <c r="O219" i="10"/>
  <c r="N219" i="10"/>
  <c r="S218" i="10"/>
  <c r="R218" i="10"/>
  <c r="P218" i="10"/>
  <c r="O218" i="10"/>
  <c r="N218" i="10"/>
  <c r="S217" i="10"/>
  <c r="R217" i="10"/>
  <c r="P217" i="10"/>
  <c r="O217" i="10"/>
  <c r="N217" i="10"/>
  <c r="S216" i="10"/>
  <c r="R216" i="10"/>
  <c r="P216" i="10"/>
  <c r="O216" i="10"/>
  <c r="N216" i="10"/>
  <c r="S215" i="10"/>
  <c r="R215" i="10"/>
  <c r="P215" i="10"/>
  <c r="O215" i="10"/>
  <c r="N215" i="10"/>
  <c r="S214" i="10"/>
  <c r="R214" i="10"/>
  <c r="P214" i="10"/>
  <c r="O214" i="10"/>
  <c r="N214" i="10"/>
  <c r="S213" i="10"/>
  <c r="R213" i="10"/>
  <c r="P213" i="10"/>
  <c r="O213" i="10"/>
  <c r="N213" i="10"/>
  <c r="S212" i="10"/>
  <c r="R212" i="10"/>
  <c r="P212" i="10"/>
  <c r="O212" i="10"/>
  <c r="N212" i="10"/>
  <c r="S211" i="10"/>
  <c r="R211" i="10"/>
  <c r="P211" i="10"/>
  <c r="O211" i="10"/>
  <c r="N211" i="10"/>
  <c r="S210" i="10"/>
  <c r="R210" i="10"/>
  <c r="P210" i="10"/>
  <c r="O210" i="10"/>
  <c r="N210" i="10"/>
  <c r="S209" i="10"/>
  <c r="R209" i="10"/>
  <c r="P209" i="10"/>
  <c r="O209" i="10"/>
  <c r="N209" i="10"/>
  <c r="S208" i="10"/>
  <c r="R208" i="10"/>
  <c r="P208" i="10"/>
  <c r="O208" i="10"/>
  <c r="N208" i="10"/>
  <c r="S207" i="10"/>
  <c r="R207" i="10"/>
  <c r="P207" i="10"/>
  <c r="O207" i="10"/>
  <c r="N207" i="10"/>
  <c r="S206" i="10"/>
  <c r="R206" i="10"/>
  <c r="P206" i="10"/>
  <c r="O206" i="10"/>
  <c r="N206" i="10"/>
  <c r="S205" i="10"/>
  <c r="R205" i="10"/>
  <c r="P205" i="10"/>
  <c r="O205" i="10"/>
  <c r="N205" i="10"/>
  <c r="S204" i="10"/>
  <c r="R204" i="10"/>
  <c r="P204" i="10"/>
  <c r="O204" i="10"/>
  <c r="N204" i="10"/>
  <c r="S203" i="10"/>
  <c r="R203" i="10"/>
  <c r="P203" i="10"/>
  <c r="O203" i="10"/>
  <c r="N203" i="10"/>
  <c r="S202" i="10"/>
  <c r="R202" i="10"/>
  <c r="P202" i="10"/>
  <c r="O202" i="10"/>
  <c r="N202" i="10"/>
  <c r="S201" i="10"/>
  <c r="R201" i="10"/>
  <c r="P201" i="10"/>
  <c r="O201" i="10"/>
  <c r="N201" i="10"/>
  <c r="S200" i="10"/>
  <c r="R200" i="10"/>
  <c r="P200" i="10"/>
  <c r="O200" i="10"/>
  <c r="N200" i="10"/>
  <c r="S199" i="10"/>
  <c r="R199" i="10"/>
  <c r="P199" i="10"/>
  <c r="O199" i="10"/>
  <c r="N199" i="10"/>
  <c r="S198" i="10"/>
  <c r="R198" i="10"/>
  <c r="P198" i="10"/>
  <c r="O198" i="10"/>
  <c r="N198" i="10"/>
  <c r="S197" i="10"/>
  <c r="R197" i="10"/>
  <c r="P197" i="10"/>
  <c r="O197" i="10"/>
  <c r="N197" i="10"/>
  <c r="S196" i="10"/>
  <c r="R196" i="10"/>
  <c r="P196" i="10"/>
  <c r="O196" i="10"/>
  <c r="N196" i="10"/>
  <c r="S195" i="10"/>
  <c r="R195" i="10"/>
  <c r="P195" i="10"/>
  <c r="O195" i="10"/>
  <c r="N195" i="10"/>
  <c r="S194" i="10"/>
  <c r="R194" i="10"/>
  <c r="P194" i="10"/>
  <c r="O194" i="10"/>
  <c r="N194" i="10"/>
  <c r="S193" i="10"/>
  <c r="R193" i="10"/>
  <c r="P193" i="10"/>
  <c r="O193" i="10"/>
  <c r="N193" i="10"/>
  <c r="S192" i="10"/>
  <c r="R192" i="10"/>
  <c r="P192" i="10"/>
  <c r="O192" i="10"/>
  <c r="N192" i="10"/>
  <c r="S191" i="10"/>
  <c r="R191" i="10"/>
  <c r="P191" i="10"/>
  <c r="O191" i="10"/>
  <c r="N191" i="10"/>
  <c r="S190" i="10"/>
  <c r="R190" i="10"/>
  <c r="P190" i="10"/>
  <c r="O190" i="10"/>
  <c r="N190" i="10"/>
  <c r="S189" i="10"/>
  <c r="R189" i="10"/>
  <c r="P189" i="10"/>
  <c r="O189" i="10"/>
  <c r="N189" i="10"/>
  <c r="S188" i="10"/>
  <c r="R188" i="10"/>
  <c r="P188" i="10"/>
  <c r="O188" i="10"/>
  <c r="N188" i="10"/>
  <c r="S187" i="10"/>
  <c r="R187" i="10"/>
  <c r="P187" i="10"/>
  <c r="O187" i="10"/>
  <c r="N187" i="10"/>
  <c r="S186" i="10"/>
  <c r="R186" i="10"/>
  <c r="P186" i="10"/>
  <c r="O186" i="10"/>
  <c r="N186" i="10"/>
  <c r="S185" i="10"/>
  <c r="R185" i="10"/>
  <c r="P185" i="10"/>
  <c r="O185" i="10"/>
  <c r="N185" i="10"/>
  <c r="S184" i="10"/>
  <c r="R184" i="10"/>
  <c r="P184" i="10"/>
  <c r="O184" i="10"/>
  <c r="N184" i="10"/>
  <c r="S183" i="10"/>
  <c r="R183" i="10"/>
  <c r="P183" i="10"/>
  <c r="O183" i="10"/>
  <c r="N183" i="10"/>
  <c r="S182" i="10"/>
  <c r="R182" i="10"/>
  <c r="P182" i="10"/>
  <c r="O182" i="10"/>
  <c r="N182" i="10"/>
  <c r="S181" i="10"/>
  <c r="R181" i="10"/>
  <c r="P181" i="10"/>
  <c r="O181" i="10"/>
  <c r="N181" i="10"/>
  <c r="S180" i="10"/>
  <c r="R180" i="10"/>
  <c r="P180" i="10"/>
  <c r="O180" i="10"/>
  <c r="N180" i="10"/>
  <c r="S179" i="10"/>
  <c r="R179" i="10"/>
  <c r="P179" i="10"/>
  <c r="O179" i="10"/>
  <c r="N179" i="10"/>
  <c r="S178" i="10"/>
  <c r="R178" i="10"/>
  <c r="P178" i="10"/>
  <c r="O178" i="10"/>
  <c r="N178" i="10"/>
  <c r="S177" i="10"/>
  <c r="R177" i="10"/>
  <c r="P177" i="10"/>
  <c r="O177" i="10"/>
  <c r="N177" i="10"/>
  <c r="S176" i="10"/>
  <c r="R176" i="10"/>
  <c r="P176" i="10"/>
  <c r="O176" i="10"/>
  <c r="N176" i="10"/>
  <c r="S175" i="10"/>
  <c r="R175" i="10"/>
  <c r="P175" i="10"/>
  <c r="O175" i="10"/>
  <c r="N175" i="10"/>
  <c r="S174" i="10"/>
  <c r="R174" i="10"/>
  <c r="P174" i="10"/>
  <c r="O174" i="10"/>
  <c r="N174" i="10"/>
  <c r="S173" i="10"/>
  <c r="R173" i="10"/>
  <c r="P173" i="10"/>
  <c r="O173" i="10"/>
  <c r="N173" i="10"/>
  <c r="S172" i="10"/>
  <c r="R172" i="10"/>
  <c r="P172" i="10"/>
  <c r="O172" i="10"/>
  <c r="N172" i="10"/>
  <c r="S171" i="10"/>
  <c r="R171" i="10"/>
  <c r="P171" i="10"/>
  <c r="O171" i="10"/>
  <c r="N171" i="10"/>
  <c r="S170" i="10"/>
  <c r="R170" i="10"/>
  <c r="P170" i="10"/>
  <c r="O170" i="10"/>
  <c r="N170" i="10"/>
  <c r="S169" i="10"/>
  <c r="R169" i="10"/>
  <c r="P169" i="10"/>
  <c r="O169" i="10"/>
  <c r="N169" i="10"/>
  <c r="S168" i="10"/>
  <c r="R168" i="10"/>
  <c r="P168" i="10"/>
  <c r="O168" i="10"/>
  <c r="N168" i="10"/>
  <c r="S167" i="10"/>
  <c r="R167" i="10"/>
  <c r="P167" i="10"/>
  <c r="O167" i="10"/>
  <c r="N167" i="10"/>
  <c r="S166" i="10"/>
  <c r="R166" i="10"/>
  <c r="P166" i="10"/>
  <c r="O166" i="10"/>
  <c r="N166" i="10"/>
  <c r="S165" i="10"/>
  <c r="R165" i="10"/>
  <c r="P165" i="10"/>
  <c r="O165" i="10"/>
  <c r="N165" i="10"/>
  <c r="S164" i="10"/>
  <c r="R164" i="10"/>
  <c r="P164" i="10"/>
  <c r="O164" i="10"/>
  <c r="N164" i="10"/>
  <c r="S163" i="10"/>
  <c r="R163" i="10"/>
  <c r="P163" i="10"/>
  <c r="O163" i="10"/>
  <c r="N163" i="10"/>
  <c r="S162" i="10"/>
  <c r="R162" i="10"/>
  <c r="P162" i="10"/>
  <c r="O162" i="10"/>
  <c r="N162" i="10"/>
  <c r="S161" i="10"/>
  <c r="R161" i="10"/>
  <c r="P161" i="10"/>
  <c r="O161" i="10"/>
  <c r="N161" i="10"/>
  <c r="S160" i="10"/>
  <c r="R160" i="10"/>
  <c r="P160" i="10"/>
  <c r="O160" i="10"/>
  <c r="N160" i="10"/>
  <c r="S159" i="10"/>
  <c r="R159" i="10"/>
  <c r="P159" i="10"/>
  <c r="O159" i="10"/>
  <c r="N159" i="10"/>
  <c r="S158" i="10"/>
  <c r="R158" i="10"/>
  <c r="P158" i="10"/>
  <c r="O158" i="10"/>
  <c r="N158" i="10"/>
  <c r="S157" i="10"/>
  <c r="R157" i="10"/>
  <c r="P157" i="10"/>
  <c r="O157" i="10"/>
  <c r="N157" i="10"/>
  <c r="S156" i="10"/>
  <c r="R156" i="10"/>
  <c r="P156" i="10"/>
  <c r="O156" i="10"/>
  <c r="N156" i="10"/>
  <c r="S155" i="10"/>
  <c r="R155" i="10"/>
  <c r="P155" i="10"/>
  <c r="O155" i="10"/>
  <c r="N155" i="10"/>
  <c r="S154" i="10"/>
  <c r="R154" i="10"/>
  <c r="P154" i="10"/>
  <c r="O154" i="10"/>
  <c r="N154" i="10"/>
  <c r="S153" i="10"/>
  <c r="R153" i="10"/>
  <c r="P153" i="10"/>
  <c r="O153" i="10"/>
  <c r="N153" i="10"/>
  <c r="S152" i="10"/>
  <c r="R152" i="10"/>
  <c r="P152" i="10"/>
  <c r="O152" i="10"/>
  <c r="N152" i="10"/>
  <c r="S151" i="10"/>
  <c r="R151" i="10"/>
  <c r="P151" i="10"/>
  <c r="O151" i="10"/>
  <c r="N151" i="10"/>
  <c r="S150" i="10"/>
  <c r="R150" i="10"/>
  <c r="P150" i="10"/>
  <c r="O150" i="10"/>
  <c r="N150" i="10"/>
  <c r="S149" i="10"/>
  <c r="R149" i="10"/>
  <c r="P149" i="10"/>
  <c r="O149" i="10"/>
  <c r="N149" i="10"/>
  <c r="S148" i="10"/>
  <c r="R148" i="10"/>
  <c r="P148" i="10"/>
  <c r="O148" i="10"/>
  <c r="N148" i="10"/>
  <c r="S147" i="10"/>
  <c r="R147" i="10"/>
  <c r="P147" i="10"/>
  <c r="O147" i="10"/>
  <c r="N147" i="10"/>
  <c r="S146" i="10"/>
  <c r="R146" i="10"/>
  <c r="P146" i="10"/>
  <c r="O146" i="10"/>
  <c r="N146" i="10"/>
  <c r="S145" i="10"/>
  <c r="R145" i="10"/>
  <c r="P145" i="10"/>
  <c r="O145" i="10"/>
  <c r="N145" i="10"/>
  <c r="S144" i="10"/>
  <c r="R144" i="10"/>
  <c r="P144" i="10"/>
  <c r="O144" i="10"/>
  <c r="N144" i="10"/>
  <c r="S143" i="10"/>
  <c r="R143" i="10"/>
  <c r="P143" i="10"/>
  <c r="O143" i="10"/>
  <c r="N143" i="10"/>
  <c r="S142" i="10"/>
  <c r="R142" i="10"/>
  <c r="P142" i="10"/>
  <c r="O142" i="10"/>
  <c r="N142" i="10"/>
  <c r="S141" i="10"/>
  <c r="R141" i="10"/>
  <c r="P141" i="10"/>
  <c r="O141" i="10"/>
  <c r="N141" i="10"/>
  <c r="S140" i="10"/>
  <c r="R140" i="10"/>
  <c r="P140" i="10"/>
  <c r="O140" i="10"/>
  <c r="N140" i="10"/>
  <c r="S139" i="10"/>
  <c r="R139" i="10"/>
  <c r="P139" i="10"/>
  <c r="O139" i="10"/>
  <c r="N139" i="10"/>
  <c r="S138" i="10"/>
  <c r="R138" i="10"/>
  <c r="P138" i="10"/>
  <c r="O138" i="10"/>
  <c r="N138" i="10"/>
  <c r="S137" i="10"/>
  <c r="R137" i="10"/>
  <c r="P137" i="10"/>
  <c r="O137" i="10"/>
  <c r="N137" i="10"/>
  <c r="S136" i="10"/>
  <c r="R136" i="10"/>
  <c r="P136" i="10"/>
  <c r="O136" i="10"/>
  <c r="N136" i="10"/>
  <c r="S135" i="10"/>
  <c r="R135" i="10"/>
  <c r="P135" i="10"/>
  <c r="O135" i="10"/>
  <c r="N135" i="10"/>
  <c r="S134" i="10"/>
  <c r="R134" i="10"/>
  <c r="P134" i="10"/>
  <c r="O134" i="10"/>
  <c r="N134" i="10"/>
  <c r="S133" i="10"/>
  <c r="R133" i="10"/>
  <c r="P133" i="10"/>
  <c r="O133" i="10"/>
  <c r="N133" i="10"/>
  <c r="S132" i="10"/>
  <c r="R132" i="10"/>
  <c r="P132" i="10"/>
  <c r="O132" i="10"/>
  <c r="N132" i="10"/>
  <c r="S131" i="10"/>
  <c r="R131" i="10"/>
  <c r="P131" i="10"/>
  <c r="O131" i="10"/>
  <c r="N131" i="10"/>
  <c r="S130" i="10"/>
  <c r="R130" i="10"/>
  <c r="P130" i="10"/>
  <c r="O130" i="10"/>
  <c r="N130" i="10"/>
  <c r="S129" i="10"/>
  <c r="R129" i="10"/>
  <c r="P129" i="10"/>
  <c r="O129" i="10"/>
  <c r="N129" i="10"/>
  <c r="S128" i="10"/>
  <c r="R128" i="10"/>
  <c r="P128" i="10"/>
  <c r="O128" i="10"/>
  <c r="N128" i="10"/>
  <c r="S127" i="10"/>
  <c r="R127" i="10"/>
  <c r="P127" i="10"/>
  <c r="O127" i="10"/>
  <c r="N127" i="10"/>
  <c r="S126" i="10"/>
  <c r="R126" i="10"/>
  <c r="P126" i="10"/>
  <c r="O126" i="10"/>
  <c r="N126" i="10"/>
  <c r="S125" i="10"/>
  <c r="R125" i="10"/>
  <c r="P125" i="10"/>
  <c r="O125" i="10"/>
  <c r="N125" i="10"/>
  <c r="S124" i="10"/>
  <c r="R124" i="10"/>
  <c r="P124" i="10"/>
  <c r="O124" i="10"/>
  <c r="N124" i="10"/>
  <c r="S123" i="10"/>
  <c r="R123" i="10"/>
  <c r="P123" i="10"/>
  <c r="O123" i="10"/>
  <c r="N123" i="10"/>
  <c r="S122" i="10"/>
  <c r="R122" i="10"/>
  <c r="P122" i="10"/>
  <c r="O122" i="10"/>
  <c r="N122" i="10"/>
  <c r="S121" i="10"/>
  <c r="R121" i="10"/>
  <c r="P121" i="10"/>
  <c r="O121" i="10"/>
  <c r="N121" i="10"/>
  <c r="S120" i="10"/>
  <c r="R120" i="10"/>
  <c r="P120" i="10"/>
  <c r="O120" i="10"/>
  <c r="N120" i="10"/>
  <c r="S119" i="10"/>
  <c r="R119" i="10"/>
  <c r="P119" i="10"/>
  <c r="O119" i="10"/>
  <c r="N119" i="10"/>
  <c r="S118" i="10"/>
  <c r="R118" i="10"/>
  <c r="P118" i="10"/>
  <c r="O118" i="10"/>
  <c r="N118" i="10"/>
  <c r="S117" i="10"/>
  <c r="R117" i="10"/>
  <c r="P117" i="10"/>
  <c r="O117" i="10"/>
  <c r="N117" i="10"/>
  <c r="S116" i="10"/>
  <c r="R116" i="10"/>
  <c r="P116" i="10"/>
  <c r="O116" i="10"/>
  <c r="N116" i="10"/>
  <c r="S115" i="10"/>
  <c r="R115" i="10"/>
  <c r="P115" i="10"/>
  <c r="O115" i="10"/>
  <c r="N115" i="10"/>
  <c r="S114" i="10"/>
  <c r="R114" i="10"/>
  <c r="P114" i="10"/>
  <c r="O114" i="10"/>
  <c r="N114" i="10"/>
  <c r="S113" i="10"/>
  <c r="R113" i="10"/>
  <c r="P113" i="10"/>
  <c r="O113" i="10"/>
  <c r="N113" i="10"/>
  <c r="S112" i="10"/>
  <c r="R112" i="10"/>
  <c r="P112" i="10"/>
  <c r="O112" i="10"/>
  <c r="N112" i="10"/>
  <c r="S111" i="10"/>
  <c r="R111" i="10"/>
  <c r="P111" i="10"/>
  <c r="O111" i="10"/>
  <c r="N111" i="10"/>
  <c r="S110" i="10"/>
  <c r="R110" i="10"/>
  <c r="P110" i="10"/>
  <c r="O110" i="10"/>
  <c r="N110" i="10"/>
  <c r="S109" i="10"/>
  <c r="R109" i="10"/>
  <c r="P109" i="10"/>
  <c r="O109" i="10"/>
  <c r="N109" i="10"/>
  <c r="S108" i="10"/>
  <c r="R108" i="10"/>
  <c r="P108" i="10"/>
  <c r="O108" i="10"/>
  <c r="N108" i="10"/>
  <c r="S107" i="10"/>
  <c r="R107" i="10"/>
  <c r="P107" i="10"/>
  <c r="O107" i="10"/>
  <c r="N107" i="10"/>
  <c r="S106" i="10"/>
  <c r="R106" i="10"/>
  <c r="P106" i="10"/>
  <c r="O106" i="10"/>
  <c r="N106" i="10"/>
  <c r="S105" i="10"/>
  <c r="R105" i="10"/>
  <c r="P105" i="10"/>
  <c r="O105" i="10"/>
  <c r="N105" i="10"/>
  <c r="S104" i="10"/>
  <c r="R104" i="10"/>
  <c r="P104" i="10"/>
  <c r="O104" i="10"/>
  <c r="N104" i="10"/>
  <c r="S103" i="10"/>
  <c r="R103" i="10"/>
  <c r="P103" i="10"/>
  <c r="O103" i="10"/>
  <c r="N103" i="10"/>
  <c r="S102" i="10"/>
  <c r="R102" i="10"/>
  <c r="P102" i="10"/>
  <c r="O102" i="10"/>
  <c r="N102" i="10"/>
  <c r="S101" i="10"/>
  <c r="R101" i="10"/>
  <c r="P101" i="10"/>
  <c r="O101" i="10"/>
  <c r="N101" i="10"/>
  <c r="S100" i="10"/>
  <c r="R100" i="10"/>
  <c r="P100" i="10"/>
  <c r="O100" i="10"/>
  <c r="N100" i="10"/>
  <c r="S99" i="10"/>
  <c r="R99" i="10"/>
  <c r="P99" i="10"/>
  <c r="O99" i="10"/>
  <c r="N99" i="10"/>
  <c r="S98" i="10"/>
  <c r="R98" i="10"/>
  <c r="P98" i="10"/>
  <c r="O98" i="10"/>
  <c r="N98" i="10"/>
  <c r="S97" i="10"/>
  <c r="R97" i="10"/>
  <c r="P97" i="10"/>
  <c r="O97" i="10"/>
  <c r="N97" i="10"/>
  <c r="S96" i="10"/>
  <c r="R96" i="10"/>
  <c r="P96" i="10"/>
  <c r="O96" i="10"/>
  <c r="N96" i="10"/>
  <c r="S95" i="10"/>
  <c r="R95" i="10"/>
  <c r="P95" i="10"/>
  <c r="O95" i="10"/>
  <c r="N95" i="10"/>
  <c r="S94" i="10"/>
  <c r="R94" i="10"/>
  <c r="P94" i="10"/>
  <c r="O94" i="10"/>
  <c r="N94" i="10"/>
  <c r="S93" i="10"/>
  <c r="R93" i="10"/>
  <c r="P93" i="10"/>
  <c r="O93" i="10"/>
  <c r="N93" i="10"/>
  <c r="S92" i="10"/>
  <c r="R92" i="10"/>
  <c r="P92" i="10"/>
  <c r="O92" i="10"/>
  <c r="N92" i="10"/>
  <c r="S91" i="10"/>
  <c r="R91" i="10"/>
  <c r="P91" i="10"/>
  <c r="O91" i="10"/>
  <c r="N91" i="10"/>
  <c r="S90" i="10"/>
  <c r="R90" i="10"/>
  <c r="P90" i="10"/>
  <c r="O90" i="10"/>
  <c r="N90" i="10"/>
  <c r="S89" i="10"/>
  <c r="R89" i="10"/>
  <c r="P89" i="10"/>
  <c r="O89" i="10"/>
  <c r="N89" i="10"/>
  <c r="S88" i="10"/>
  <c r="R88" i="10"/>
  <c r="P88" i="10"/>
  <c r="O88" i="10"/>
  <c r="N88" i="10"/>
  <c r="S87" i="10"/>
  <c r="R87" i="10"/>
  <c r="P87" i="10"/>
  <c r="O87" i="10"/>
  <c r="N87" i="10"/>
  <c r="S86" i="10"/>
  <c r="R86" i="10"/>
  <c r="P86" i="10"/>
  <c r="O86" i="10"/>
  <c r="N86" i="10"/>
  <c r="S85" i="10"/>
  <c r="R85" i="10"/>
  <c r="P85" i="10"/>
  <c r="O85" i="10"/>
  <c r="N85" i="10"/>
  <c r="S84" i="10"/>
  <c r="R84" i="10"/>
  <c r="P84" i="10"/>
  <c r="O84" i="10"/>
  <c r="N84" i="10"/>
  <c r="S83" i="10"/>
  <c r="R83" i="10"/>
  <c r="P83" i="10"/>
  <c r="O83" i="10"/>
  <c r="N83" i="10"/>
  <c r="S82" i="10"/>
  <c r="R82" i="10"/>
  <c r="P82" i="10"/>
  <c r="O82" i="10"/>
  <c r="N82" i="10"/>
  <c r="S81" i="10"/>
  <c r="R81" i="10"/>
  <c r="P81" i="10"/>
  <c r="O81" i="10"/>
  <c r="N81" i="10"/>
  <c r="S80" i="10"/>
  <c r="R80" i="10"/>
  <c r="P80" i="10"/>
  <c r="O80" i="10"/>
  <c r="N80" i="10"/>
  <c r="S79" i="10"/>
  <c r="R79" i="10"/>
  <c r="P79" i="10"/>
  <c r="O79" i="10"/>
  <c r="N79" i="10"/>
  <c r="S78" i="10"/>
  <c r="R78" i="10"/>
  <c r="P78" i="10"/>
  <c r="O78" i="10"/>
  <c r="N78" i="10"/>
  <c r="S77" i="10"/>
  <c r="R77" i="10"/>
  <c r="P77" i="10"/>
  <c r="O77" i="10"/>
  <c r="N77" i="10"/>
  <c r="S76" i="10"/>
  <c r="R76" i="10"/>
  <c r="P76" i="10"/>
  <c r="O76" i="10"/>
  <c r="N76" i="10"/>
  <c r="S75" i="10"/>
  <c r="R75" i="10"/>
  <c r="P75" i="10"/>
  <c r="O75" i="10"/>
  <c r="N75" i="10"/>
  <c r="S74" i="10"/>
  <c r="R74" i="10"/>
  <c r="P74" i="10"/>
  <c r="O74" i="10"/>
  <c r="N74" i="10"/>
  <c r="S73" i="10"/>
  <c r="R73" i="10"/>
  <c r="P73" i="10"/>
  <c r="O73" i="10"/>
  <c r="N73" i="10"/>
  <c r="S72" i="10"/>
  <c r="R72" i="10"/>
  <c r="P72" i="10"/>
  <c r="O72" i="10"/>
  <c r="N72" i="10"/>
  <c r="S71" i="10"/>
  <c r="R71" i="10"/>
  <c r="P71" i="10"/>
  <c r="O71" i="10"/>
  <c r="N71" i="10"/>
  <c r="S70" i="10"/>
  <c r="R70" i="10"/>
  <c r="P70" i="10"/>
  <c r="O70" i="10"/>
  <c r="N70" i="10"/>
  <c r="S69" i="10"/>
  <c r="R69" i="10"/>
  <c r="P69" i="10"/>
  <c r="O69" i="10"/>
  <c r="N69" i="10"/>
  <c r="S68" i="10"/>
  <c r="R68" i="10"/>
  <c r="P68" i="10"/>
  <c r="O68" i="10"/>
  <c r="N68" i="10"/>
  <c r="S67" i="10"/>
  <c r="R67" i="10"/>
  <c r="P67" i="10"/>
  <c r="O67" i="10"/>
  <c r="N67" i="10"/>
  <c r="S66" i="10"/>
  <c r="R66" i="10"/>
  <c r="P66" i="10"/>
  <c r="O66" i="10"/>
  <c r="N66" i="10"/>
  <c r="S65" i="10"/>
  <c r="R65" i="10"/>
  <c r="P65" i="10"/>
  <c r="O65" i="10"/>
  <c r="N65" i="10"/>
  <c r="S64" i="10"/>
  <c r="R64" i="10"/>
  <c r="P64" i="10"/>
  <c r="O64" i="10"/>
  <c r="N64" i="10"/>
  <c r="S63" i="10"/>
  <c r="R63" i="10"/>
  <c r="P63" i="10"/>
  <c r="O63" i="10"/>
  <c r="N63" i="10"/>
  <c r="S62" i="10"/>
  <c r="R62" i="10"/>
  <c r="P62" i="10"/>
  <c r="O62" i="10"/>
  <c r="N62" i="10"/>
  <c r="S61" i="10"/>
  <c r="R61" i="10"/>
  <c r="P61" i="10"/>
  <c r="O61" i="10"/>
  <c r="N61" i="10"/>
  <c r="S60" i="10"/>
  <c r="R60" i="10"/>
  <c r="P60" i="10"/>
  <c r="O60" i="10"/>
  <c r="N60" i="10"/>
  <c r="S59" i="10"/>
  <c r="R59" i="10"/>
  <c r="P59" i="10"/>
  <c r="O59" i="10"/>
  <c r="N59" i="10"/>
  <c r="S58" i="10"/>
  <c r="R58" i="10"/>
  <c r="P58" i="10"/>
  <c r="O58" i="10"/>
  <c r="N58" i="10"/>
  <c r="S57" i="10"/>
  <c r="R57" i="10"/>
  <c r="P57" i="10"/>
  <c r="O57" i="10"/>
  <c r="N57" i="10"/>
  <c r="S56" i="10"/>
  <c r="R56" i="10"/>
  <c r="P56" i="10"/>
  <c r="O56" i="10"/>
  <c r="N56" i="10"/>
  <c r="S55" i="10"/>
  <c r="R55" i="10"/>
  <c r="P55" i="10"/>
  <c r="O55" i="10"/>
  <c r="N55" i="10"/>
  <c r="S54" i="10"/>
  <c r="R54" i="10"/>
  <c r="P54" i="10"/>
  <c r="O54" i="10"/>
  <c r="N54" i="10"/>
  <c r="S53" i="10"/>
  <c r="R53" i="10"/>
  <c r="P53" i="10"/>
  <c r="O53" i="10"/>
  <c r="N53" i="10"/>
  <c r="S52" i="10"/>
  <c r="R52" i="10"/>
  <c r="P52" i="10"/>
  <c r="O52" i="10"/>
  <c r="N52" i="10"/>
  <c r="S51" i="10"/>
  <c r="R51" i="10"/>
  <c r="P51" i="10"/>
  <c r="O51" i="10"/>
  <c r="N51" i="10"/>
  <c r="S50" i="10"/>
  <c r="R50" i="10"/>
  <c r="P50" i="10"/>
  <c r="O50" i="10"/>
  <c r="N50" i="10"/>
  <c r="S49" i="10"/>
  <c r="R49" i="10"/>
  <c r="P49" i="10"/>
  <c r="O49" i="10"/>
  <c r="N49" i="10"/>
  <c r="S48" i="10"/>
  <c r="R48" i="10"/>
  <c r="P48" i="10"/>
  <c r="O48" i="10"/>
  <c r="N48" i="10"/>
  <c r="S47" i="10"/>
  <c r="R47" i="10"/>
  <c r="P47" i="10"/>
  <c r="O47" i="10"/>
  <c r="N47" i="10"/>
  <c r="S46" i="10"/>
  <c r="R46" i="10"/>
  <c r="P46" i="10"/>
  <c r="O46" i="10"/>
  <c r="N46" i="10"/>
  <c r="S45" i="10"/>
  <c r="R45" i="10"/>
  <c r="P45" i="10"/>
  <c r="O45" i="10"/>
  <c r="N45" i="10"/>
  <c r="S44" i="10"/>
  <c r="R44" i="10"/>
  <c r="P44" i="10"/>
  <c r="O44" i="10"/>
  <c r="N44" i="10"/>
  <c r="S43" i="10"/>
  <c r="R43" i="10"/>
  <c r="P43" i="10"/>
  <c r="O43" i="10"/>
  <c r="N43" i="10"/>
  <c r="S42" i="10"/>
  <c r="R42" i="10"/>
  <c r="P42" i="10"/>
  <c r="O42" i="10"/>
  <c r="N42" i="10"/>
  <c r="S41" i="10"/>
  <c r="R41" i="10"/>
  <c r="P41" i="10"/>
  <c r="O41" i="10"/>
  <c r="N41" i="10"/>
  <c r="S40" i="10"/>
  <c r="R40" i="10"/>
  <c r="P40" i="10"/>
  <c r="O40" i="10"/>
  <c r="N40" i="10"/>
  <c r="S39" i="10"/>
  <c r="R39" i="10"/>
  <c r="P39" i="10"/>
  <c r="O39" i="10"/>
  <c r="N39" i="10"/>
  <c r="S38" i="10"/>
  <c r="R38" i="10"/>
  <c r="P38" i="10"/>
  <c r="O38" i="10"/>
  <c r="N38" i="10"/>
  <c r="S37" i="10"/>
  <c r="R37" i="10"/>
  <c r="P37" i="10"/>
  <c r="O37" i="10"/>
  <c r="N37" i="10"/>
  <c r="S36" i="10"/>
  <c r="R36" i="10"/>
  <c r="P36" i="10"/>
  <c r="O36" i="10"/>
  <c r="N36" i="10"/>
  <c r="S35" i="10"/>
  <c r="R35" i="10"/>
  <c r="P35" i="10"/>
  <c r="O35" i="10"/>
  <c r="N35" i="10"/>
  <c r="S34" i="10"/>
  <c r="R34" i="10"/>
  <c r="P34" i="10"/>
  <c r="O34" i="10"/>
  <c r="N34" i="10"/>
  <c r="S33" i="10"/>
  <c r="R33" i="10"/>
  <c r="P33" i="10"/>
  <c r="O33" i="10"/>
  <c r="N33" i="10"/>
  <c r="S32" i="10"/>
  <c r="R32" i="10"/>
  <c r="P32" i="10"/>
  <c r="O32" i="10"/>
  <c r="N32" i="10"/>
  <c r="S31" i="10"/>
  <c r="R31" i="10"/>
  <c r="P31" i="10"/>
  <c r="O31" i="10"/>
  <c r="N31" i="10"/>
  <c r="S30" i="10"/>
  <c r="R30" i="10"/>
  <c r="P30" i="10"/>
  <c r="O30" i="10"/>
  <c r="N30" i="10"/>
  <c r="S29" i="10"/>
  <c r="R29" i="10"/>
  <c r="P29" i="10"/>
  <c r="O29" i="10"/>
  <c r="N29" i="10"/>
  <c r="S28" i="10"/>
  <c r="R28" i="10"/>
  <c r="P28" i="10"/>
  <c r="O28" i="10"/>
  <c r="N28" i="10"/>
  <c r="S27" i="10"/>
  <c r="R27" i="10"/>
  <c r="P27" i="10"/>
  <c r="O27" i="10"/>
  <c r="N27" i="10"/>
  <c r="S26" i="10"/>
  <c r="R26" i="10"/>
  <c r="P26" i="10"/>
  <c r="O26" i="10"/>
  <c r="N26" i="10"/>
  <c r="S25" i="10"/>
  <c r="R25" i="10"/>
  <c r="P25" i="10"/>
  <c r="O25" i="10"/>
  <c r="N25" i="10"/>
  <c r="S24" i="10"/>
  <c r="R24" i="10"/>
  <c r="P24" i="10"/>
  <c r="O24" i="10"/>
  <c r="N24" i="10"/>
  <c r="S23" i="10"/>
  <c r="R23" i="10"/>
  <c r="P23" i="10"/>
  <c r="O23" i="10"/>
  <c r="N23" i="10"/>
  <c r="S22" i="10"/>
  <c r="R22" i="10"/>
  <c r="P22" i="10"/>
  <c r="O22" i="10"/>
  <c r="N22" i="10"/>
  <c r="S21" i="10"/>
  <c r="R21" i="10"/>
  <c r="P21" i="10"/>
  <c r="O21" i="10"/>
  <c r="N21" i="10"/>
  <c r="S20" i="10"/>
  <c r="R20" i="10"/>
  <c r="P20" i="10"/>
  <c r="O20" i="10"/>
  <c r="N20" i="10"/>
  <c r="S19" i="10"/>
  <c r="R19" i="10"/>
  <c r="P19" i="10"/>
  <c r="O19" i="10"/>
  <c r="N19" i="10"/>
  <c r="S18" i="10"/>
  <c r="R18" i="10"/>
  <c r="P18" i="10"/>
  <c r="O18" i="10"/>
  <c r="N18" i="10"/>
  <c r="S17" i="10"/>
  <c r="R17" i="10"/>
  <c r="P17" i="10"/>
  <c r="O17" i="10"/>
  <c r="N17" i="10"/>
  <c r="S16" i="10"/>
  <c r="R16" i="10"/>
  <c r="P16" i="10"/>
  <c r="O16" i="10"/>
  <c r="N16" i="10"/>
  <c r="S15" i="10"/>
  <c r="R15" i="10"/>
  <c r="P15" i="10"/>
  <c r="O15" i="10"/>
  <c r="N15" i="10"/>
  <c r="S14" i="10"/>
  <c r="R14" i="10"/>
  <c r="P14" i="10"/>
  <c r="O14" i="10"/>
  <c r="N14" i="10"/>
  <c r="S13" i="10"/>
  <c r="R13" i="10"/>
  <c r="P13" i="10"/>
  <c r="O13" i="10"/>
  <c r="N13" i="10"/>
  <c r="S12" i="10"/>
  <c r="R12" i="10"/>
  <c r="P12" i="10"/>
  <c r="O12" i="10"/>
  <c r="N12" i="10"/>
  <c r="S11" i="10"/>
  <c r="R11" i="10"/>
  <c r="P11" i="10"/>
  <c r="O11" i="10"/>
  <c r="N11" i="10"/>
  <c r="S10" i="10"/>
  <c r="R10" i="10"/>
  <c r="P10" i="10"/>
  <c r="O10" i="10"/>
  <c r="N10" i="10"/>
  <c r="S9" i="10"/>
  <c r="R9" i="10"/>
  <c r="P9" i="10"/>
  <c r="O9" i="10"/>
  <c r="N9" i="10"/>
  <c r="S8" i="10"/>
  <c r="R8" i="10"/>
  <c r="P8" i="10"/>
  <c r="O8" i="10"/>
  <c r="N8" i="10"/>
  <c r="S7" i="10"/>
  <c r="R7" i="10"/>
  <c r="P7" i="10"/>
  <c r="O7" i="10"/>
  <c r="N7" i="10"/>
  <c r="S6" i="10"/>
  <c r="R6" i="10"/>
  <c r="P6" i="10"/>
  <c r="O6" i="10"/>
  <c r="N6" i="10"/>
  <c r="S5" i="10"/>
  <c r="R5" i="10"/>
  <c r="P5" i="10"/>
  <c r="O5" i="10"/>
  <c r="N5" i="10"/>
  <c r="S4" i="10"/>
  <c r="R4" i="10"/>
  <c r="P4" i="10"/>
  <c r="O4" i="10"/>
  <c r="N4" i="10"/>
  <c r="O3" i="10"/>
  <c r="N3" i="10"/>
  <c r="O2" i="10"/>
  <c r="N2" i="10"/>
  <c r="T4" i="10" l="1"/>
  <c r="T6" i="10"/>
  <c r="T8" i="10"/>
  <c r="T10" i="10"/>
  <c r="T12" i="10"/>
  <c r="T14" i="10"/>
  <c r="T16" i="10"/>
  <c r="T18" i="10"/>
  <c r="T20" i="10"/>
  <c r="T22" i="10"/>
  <c r="T24" i="10"/>
  <c r="T26" i="10"/>
  <c r="T28" i="10"/>
  <c r="T30" i="10"/>
  <c r="T32" i="10"/>
  <c r="T34" i="10"/>
  <c r="T36" i="10"/>
  <c r="T38" i="10"/>
  <c r="T40" i="10"/>
  <c r="T42" i="10"/>
  <c r="T44" i="10"/>
  <c r="T46" i="10"/>
  <c r="T48" i="10"/>
  <c r="T50" i="10"/>
  <c r="T52" i="10"/>
  <c r="T54" i="10"/>
  <c r="T56" i="10"/>
  <c r="T58" i="10"/>
  <c r="T60" i="10"/>
  <c r="T62" i="10"/>
  <c r="T64" i="10"/>
  <c r="T66" i="10"/>
  <c r="T68" i="10"/>
  <c r="T70" i="10"/>
  <c r="T72" i="10"/>
  <c r="T74" i="10"/>
  <c r="T76" i="10"/>
  <c r="T78" i="10"/>
  <c r="T80" i="10"/>
  <c r="T82" i="10"/>
  <c r="T84" i="10"/>
  <c r="T86" i="10"/>
  <c r="T88" i="10"/>
  <c r="T90" i="10"/>
  <c r="T92" i="10"/>
  <c r="T94" i="10"/>
  <c r="T96" i="10"/>
  <c r="T98" i="10"/>
  <c r="T100" i="10"/>
  <c r="T102" i="10"/>
  <c r="T104" i="10"/>
  <c r="T106" i="10"/>
  <c r="T108" i="10"/>
  <c r="T110" i="10"/>
  <c r="T112" i="10"/>
  <c r="T114" i="10"/>
  <c r="T116" i="10"/>
  <c r="T118" i="10"/>
  <c r="T120" i="10"/>
  <c r="T122" i="10"/>
  <c r="T124" i="10"/>
  <c r="T126" i="10"/>
  <c r="T128" i="10"/>
  <c r="T130" i="10"/>
  <c r="T132" i="10"/>
  <c r="T134" i="10"/>
  <c r="T136" i="10"/>
  <c r="T138" i="10"/>
  <c r="T140" i="10"/>
  <c r="T142" i="10"/>
  <c r="T144" i="10"/>
  <c r="T146" i="10"/>
  <c r="T148" i="10"/>
  <c r="T150" i="10"/>
  <c r="T152" i="10"/>
  <c r="T154" i="10"/>
  <c r="T156" i="10"/>
  <c r="T158" i="10"/>
  <c r="T160" i="10"/>
  <c r="T162" i="10"/>
  <c r="T164" i="10"/>
  <c r="T166" i="10"/>
  <c r="T168" i="10"/>
  <c r="T170" i="10"/>
  <c r="T172" i="10"/>
  <c r="T174" i="10"/>
  <c r="T176" i="10"/>
  <c r="T178" i="10"/>
  <c r="T180" i="10"/>
  <c r="T182" i="10"/>
  <c r="T184" i="10"/>
  <c r="T186" i="10"/>
  <c r="T188" i="10"/>
  <c r="T190" i="10"/>
  <c r="T192" i="10"/>
  <c r="T194" i="10"/>
  <c r="T196" i="10"/>
  <c r="T198" i="10"/>
  <c r="T200" i="10"/>
  <c r="T202" i="10"/>
  <c r="T204" i="10"/>
  <c r="T206" i="10"/>
  <c r="T208" i="10"/>
  <c r="T210" i="10"/>
  <c r="T212" i="10"/>
  <c r="T214" i="10"/>
  <c r="T216" i="10"/>
  <c r="T218" i="10"/>
  <c r="T220" i="10"/>
  <c r="T222" i="10"/>
  <c r="T224" i="10"/>
  <c r="T226" i="10"/>
  <c r="T228" i="10"/>
  <c r="T230" i="10"/>
  <c r="T232" i="10"/>
  <c r="T234" i="10"/>
  <c r="T236" i="10"/>
  <c r="T238" i="10"/>
  <c r="T240" i="10"/>
  <c r="T242" i="10"/>
  <c r="T244" i="10"/>
  <c r="T246" i="10"/>
  <c r="T248" i="10"/>
  <c r="T250" i="10"/>
  <c r="T252" i="10"/>
  <c r="T254" i="10"/>
  <c r="T256" i="10"/>
  <c r="T258" i="10"/>
  <c r="T260" i="10"/>
  <c r="T262" i="10"/>
  <c r="T264" i="10"/>
  <c r="T266" i="10"/>
  <c r="T268" i="10"/>
  <c r="T270" i="10"/>
  <c r="T272" i="10"/>
  <c r="T274" i="10"/>
  <c r="T276" i="10"/>
  <c r="T278" i="10"/>
  <c r="T280" i="10"/>
  <c r="T282" i="10"/>
  <c r="T284" i="10"/>
  <c r="T286" i="10"/>
  <c r="T288" i="10"/>
  <c r="T290" i="10"/>
  <c r="T292" i="10"/>
  <c r="T294" i="10"/>
  <c r="T5" i="10"/>
  <c r="T7" i="10"/>
  <c r="T9" i="10"/>
  <c r="T11" i="10"/>
  <c r="T13" i="10"/>
  <c r="T15" i="10"/>
  <c r="T17" i="10"/>
  <c r="T19" i="10"/>
  <c r="T21" i="10"/>
  <c r="T23" i="10"/>
  <c r="T25" i="10"/>
  <c r="T27" i="10"/>
  <c r="T29" i="10"/>
  <c r="T31" i="10"/>
  <c r="T33" i="10"/>
  <c r="T35" i="10"/>
  <c r="T37" i="10"/>
  <c r="T39" i="10"/>
  <c r="T41" i="10"/>
  <c r="T43" i="10"/>
  <c r="T45" i="10"/>
  <c r="T47" i="10"/>
  <c r="T49" i="10"/>
  <c r="T51" i="10"/>
  <c r="T53" i="10"/>
  <c r="T55" i="10"/>
  <c r="T57" i="10"/>
  <c r="T59" i="10"/>
  <c r="T61" i="10"/>
  <c r="T63" i="10"/>
  <c r="T65" i="10"/>
  <c r="T67" i="10"/>
  <c r="T69" i="10"/>
  <c r="T71" i="10"/>
  <c r="T73" i="10"/>
  <c r="T75" i="10"/>
  <c r="T77" i="10"/>
  <c r="T79" i="10"/>
  <c r="T81" i="10"/>
  <c r="T83" i="10"/>
  <c r="T85" i="10"/>
  <c r="T87" i="10"/>
  <c r="T89" i="10"/>
  <c r="T91" i="10"/>
  <c r="T93" i="10"/>
  <c r="T95" i="10"/>
  <c r="T97" i="10"/>
  <c r="T99" i="10"/>
  <c r="T101" i="10"/>
  <c r="T103" i="10"/>
  <c r="T105" i="10"/>
  <c r="T107" i="10"/>
  <c r="T109" i="10"/>
  <c r="T111" i="10"/>
  <c r="T113" i="10"/>
  <c r="T115" i="10"/>
  <c r="T117" i="10"/>
  <c r="T119" i="10"/>
  <c r="T121" i="10"/>
  <c r="T123" i="10"/>
  <c r="T125" i="10"/>
  <c r="T127" i="10"/>
  <c r="T129" i="10"/>
  <c r="T131" i="10"/>
  <c r="T133" i="10"/>
  <c r="T135" i="10"/>
  <c r="T137" i="10"/>
  <c r="T139" i="10"/>
  <c r="T141" i="10"/>
  <c r="T143" i="10"/>
  <c r="T145" i="10"/>
  <c r="T147" i="10"/>
  <c r="T149" i="10"/>
  <c r="T151" i="10"/>
  <c r="T153" i="10"/>
  <c r="T155" i="10"/>
  <c r="T157" i="10"/>
  <c r="T159" i="10"/>
  <c r="T161" i="10"/>
  <c r="T163" i="10"/>
  <c r="T165" i="10"/>
  <c r="T167" i="10"/>
  <c r="T295" i="10"/>
  <c r="T169" i="10"/>
  <c r="T171" i="10"/>
  <c r="T173" i="10"/>
  <c r="T175" i="10"/>
  <c r="T177" i="10"/>
  <c r="T179" i="10"/>
  <c r="T181" i="10"/>
  <c r="T183" i="10"/>
  <c r="T185" i="10"/>
  <c r="T187" i="10"/>
  <c r="T189" i="10"/>
  <c r="T191" i="10"/>
  <c r="T193" i="10"/>
  <c r="T195" i="10"/>
  <c r="T197" i="10"/>
  <c r="T199" i="10"/>
  <c r="T201" i="10"/>
  <c r="T203" i="10"/>
  <c r="T205" i="10"/>
  <c r="T207" i="10"/>
  <c r="T209" i="10"/>
  <c r="T211" i="10"/>
  <c r="T213" i="10"/>
  <c r="T215" i="10"/>
  <c r="T217" i="10"/>
  <c r="T219" i="10"/>
  <c r="T221" i="10"/>
  <c r="T223" i="10"/>
  <c r="T225" i="10"/>
  <c r="T227" i="10"/>
  <c r="T229" i="10"/>
  <c r="T231" i="10"/>
  <c r="T233" i="10"/>
  <c r="T235" i="10"/>
  <c r="T237" i="10"/>
  <c r="T239" i="10"/>
  <c r="T241" i="10"/>
  <c r="T243" i="10"/>
  <c r="T245" i="10"/>
  <c r="T247" i="10"/>
  <c r="T249" i="10"/>
  <c r="T251" i="10"/>
  <c r="T253" i="10"/>
  <c r="T255" i="10"/>
  <c r="T257" i="10"/>
  <c r="T259" i="10"/>
  <c r="T261" i="10"/>
  <c r="T263" i="10"/>
  <c r="T265" i="10"/>
  <c r="T267" i="10"/>
  <c r="T269" i="10"/>
  <c r="T271" i="10"/>
  <c r="T273" i="10"/>
  <c r="T275" i="10"/>
  <c r="T277" i="10"/>
  <c r="T279" i="10"/>
  <c r="T281" i="10"/>
  <c r="T283" i="10"/>
  <c r="T285" i="10"/>
  <c r="T287" i="10"/>
  <c r="T289" i="10"/>
  <c r="T291" i="10"/>
  <c r="T293" i="10"/>
  <c r="Q4" i="2"/>
  <c r="Q3" i="2"/>
  <c r="R3" i="2"/>
  <c r="R4" i="2"/>
  <c r="I2" i="9"/>
  <c r="I3" i="9"/>
  <c r="M295" i="9" l="1"/>
  <c r="L295" i="9"/>
  <c r="J295" i="9"/>
  <c r="M294" i="9"/>
  <c r="L294" i="9"/>
  <c r="J294" i="9"/>
  <c r="I294" i="9"/>
  <c r="M293" i="9"/>
  <c r="L293" i="9"/>
  <c r="J293" i="9"/>
  <c r="M292" i="9"/>
  <c r="L292" i="9"/>
  <c r="J292" i="9"/>
  <c r="I292" i="9"/>
  <c r="M291" i="9"/>
  <c r="L291" i="9"/>
  <c r="J291" i="9"/>
  <c r="M290" i="9"/>
  <c r="L290" i="9"/>
  <c r="J290" i="9"/>
  <c r="I290" i="9"/>
  <c r="M289" i="9"/>
  <c r="L289" i="9"/>
  <c r="J289" i="9"/>
  <c r="M288" i="9"/>
  <c r="L288" i="9"/>
  <c r="J288" i="9"/>
  <c r="I288" i="9"/>
  <c r="M287" i="9"/>
  <c r="L287" i="9"/>
  <c r="J287" i="9"/>
  <c r="M286" i="9"/>
  <c r="L286" i="9"/>
  <c r="J286" i="9"/>
  <c r="I286" i="9"/>
  <c r="M285" i="9"/>
  <c r="L285" i="9"/>
  <c r="J285" i="9"/>
  <c r="M284" i="9"/>
  <c r="L284" i="9"/>
  <c r="J284" i="9"/>
  <c r="I284" i="9"/>
  <c r="M283" i="9"/>
  <c r="L283" i="9"/>
  <c r="J283" i="9"/>
  <c r="M282" i="9"/>
  <c r="L282" i="9"/>
  <c r="J282" i="9"/>
  <c r="I282" i="9"/>
  <c r="M281" i="9"/>
  <c r="L281" i="9"/>
  <c r="J281" i="9"/>
  <c r="M280" i="9"/>
  <c r="L280" i="9"/>
  <c r="J280" i="9"/>
  <c r="I280" i="9"/>
  <c r="M279" i="9"/>
  <c r="L279" i="9"/>
  <c r="J279" i="9"/>
  <c r="M278" i="9"/>
  <c r="L278" i="9"/>
  <c r="J278" i="9"/>
  <c r="I278" i="9"/>
  <c r="M277" i="9"/>
  <c r="L277" i="9"/>
  <c r="J277" i="9"/>
  <c r="I277" i="9"/>
  <c r="M276" i="9"/>
  <c r="L276" i="9"/>
  <c r="J276" i="9"/>
  <c r="I276" i="9"/>
  <c r="M275" i="9"/>
  <c r="L275" i="9"/>
  <c r="J275" i="9"/>
  <c r="M274" i="9"/>
  <c r="L274" i="9"/>
  <c r="J274" i="9"/>
  <c r="I274" i="9"/>
  <c r="M273" i="9"/>
  <c r="L273" i="9"/>
  <c r="J273" i="9"/>
  <c r="M272" i="9"/>
  <c r="L272" i="9"/>
  <c r="J272" i="9"/>
  <c r="I272" i="9"/>
  <c r="M271" i="9"/>
  <c r="L271" i="9"/>
  <c r="J271" i="9"/>
  <c r="M270" i="9"/>
  <c r="L270" i="9"/>
  <c r="J270" i="9"/>
  <c r="I270" i="9"/>
  <c r="M269" i="9"/>
  <c r="L269" i="9"/>
  <c r="J269" i="9"/>
  <c r="I269" i="9"/>
  <c r="M268" i="9"/>
  <c r="L268" i="9"/>
  <c r="J268" i="9"/>
  <c r="I268" i="9"/>
  <c r="M267" i="9"/>
  <c r="L267" i="9"/>
  <c r="J267" i="9"/>
  <c r="M266" i="9"/>
  <c r="L266" i="9"/>
  <c r="J266" i="9"/>
  <c r="I266" i="9"/>
  <c r="M265" i="9"/>
  <c r="L265" i="9"/>
  <c r="J265" i="9"/>
  <c r="M264" i="9"/>
  <c r="L264" i="9"/>
  <c r="J264" i="9"/>
  <c r="I264" i="9"/>
  <c r="M263" i="9"/>
  <c r="L263" i="9"/>
  <c r="J263" i="9"/>
  <c r="M262" i="9"/>
  <c r="L262" i="9"/>
  <c r="J262" i="9"/>
  <c r="I262" i="9"/>
  <c r="M261" i="9"/>
  <c r="L261" i="9"/>
  <c r="J261" i="9"/>
  <c r="I261" i="9"/>
  <c r="M260" i="9"/>
  <c r="L260" i="9"/>
  <c r="J260" i="9"/>
  <c r="I260" i="9"/>
  <c r="M259" i="9"/>
  <c r="L259" i="9"/>
  <c r="J259" i="9"/>
  <c r="M258" i="9"/>
  <c r="L258" i="9"/>
  <c r="J258" i="9"/>
  <c r="I258" i="9"/>
  <c r="M257" i="9"/>
  <c r="L257" i="9"/>
  <c r="J257" i="9"/>
  <c r="M256" i="9"/>
  <c r="L256" i="9"/>
  <c r="J256" i="9"/>
  <c r="I256" i="9"/>
  <c r="M255" i="9"/>
  <c r="L255" i="9"/>
  <c r="J255" i="9"/>
  <c r="M254" i="9"/>
  <c r="L254" i="9"/>
  <c r="J254" i="9"/>
  <c r="I254" i="9"/>
  <c r="M253" i="9"/>
  <c r="L253" i="9"/>
  <c r="J253" i="9"/>
  <c r="I253" i="9"/>
  <c r="M252" i="9"/>
  <c r="L252" i="9"/>
  <c r="J252" i="9"/>
  <c r="I252" i="9"/>
  <c r="M251" i="9"/>
  <c r="L251" i="9"/>
  <c r="J251" i="9"/>
  <c r="M250" i="9"/>
  <c r="L250" i="9"/>
  <c r="J250" i="9"/>
  <c r="I250" i="9"/>
  <c r="M249" i="9"/>
  <c r="L249" i="9"/>
  <c r="J249" i="9"/>
  <c r="M248" i="9"/>
  <c r="L248" i="9"/>
  <c r="J248" i="9"/>
  <c r="I248" i="9"/>
  <c r="M247" i="9"/>
  <c r="L247" i="9"/>
  <c r="J247" i="9"/>
  <c r="M246" i="9"/>
  <c r="L246" i="9"/>
  <c r="J246" i="9"/>
  <c r="I246" i="9"/>
  <c r="M245" i="9"/>
  <c r="L245" i="9"/>
  <c r="J245" i="9"/>
  <c r="I245" i="9"/>
  <c r="M244" i="9"/>
  <c r="L244" i="9"/>
  <c r="J244" i="9"/>
  <c r="I244" i="9"/>
  <c r="M243" i="9"/>
  <c r="L243" i="9"/>
  <c r="J243" i="9"/>
  <c r="M242" i="9"/>
  <c r="L242" i="9"/>
  <c r="J242" i="9"/>
  <c r="I242" i="9"/>
  <c r="M241" i="9"/>
  <c r="L241" i="9"/>
  <c r="J241" i="9"/>
  <c r="M240" i="9"/>
  <c r="L240" i="9"/>
  <c r="J240" i="9"/>
  <c r="I240" i="9"/>
  <c r="M239" i="9"/>
  <c r="L239" i="9"/>
  <c r="J239" i="9"/>
  <c r="I239" i="9"/>
  <c r="M238" i="9"/>
  <c r="L238" i="9"/>
  <c r="J238" i="9"/>
  <c r="M237" i="9"/>
  <c r="L237" i="9"/>
  <c r="J237" i="9"/>
  <c r="M236" i="9"/>
  <c r="L236" i="9"/>
  <c r="J236" i="9"/>
  <c r="M235" i="9"/>
  <c r="L235" i="9"/>
  <c r="J235" i="9"/>
  <c r="M234" i="9"/>
  <c r="L234" i="9"/>
  <c r="J234" i="9"/>
  <c r="M233" i="9"/>
  <c r="L233" i="9"/>
  <c r="J233" i="9"/>
  <c r="M232" i="9"/>
  <c r="L232" i="9"/>
  <c r="J232" i="9"/>
  <c r="M231" i="9"/>
  <c r="L231" i="9"/>
  <c r="J231" i="9"/>
  <c r="I231" i="9"/>
  <c r="M230" i="9"/>
  <c r="L230" i="9"/>
  <c r="J230" i="9"/>
  <c r="M229" i="9"/>
  <c r="L229" i="9"/>
  <c r="J229" i="9"/>
  <c r="M228" i="9"/>
  <c r="L228" i="9"/>
  <c r="J228" i="9"/>
  <c r="M227" i="9"/>
  <c r="L227" i="9"/>
  <c r="J227" i="9"/>
  <c r="M226" i="9"/>
  <c r="L226" i="9"/>
  <c r="J226" i="9"/>
  <c r="M225" i="9"/>
  <c r="L225" i="9"/>
  <c r="J225" i="9"/>
  <c r="M224" i="9"/>
  <c r="L224" i="9"/>
  <c r="J224" i="9"/>
  <c r="M223" i="9"/>
  <c r="L223" i="9"/>
  <c r="N223" i="9" s="1"/>
  <c r="J223" i="9"/>
  <c r="I223" i="9"/>
  <c r="M222" i="9"/>
  <c r="L222" i="9"/>
  <c r="J222" i="9"/>
  <c r="M221" i="9"/>
  <c r="L221" i="9"/>
  <c r="J221" i="9"/>
  <c r="M220" i="9"/>
  <c r="L220" i="9"/>
  <c r="J220" i="9"/>
  <c r="M219" i="9"/>
  <c r="L219" i="9"/>
  <c r="J219" i="9"/>
  <c r="M218" i="9"/>
  <c r="L218" i="9"/>
  <c r="J218" i="9"/>
  <c r="M217" i="9"/>
  <c r="L217" i="9"/>
  <c r="J217" i="9"/>
  <c r="M216" i="9"/>
  <c r="L216" i="9"/>
  <c r="J216" i="9"/>
  <c r="M215" i="9"/>
  <c r="L215" i="9"/>
  <c r="J215" i="9"/>
  <c r="I215" i="9"/>
  <c r="M214" i="9"/>
  <c r="L214" i="9"/>
  <c r="J214" i="9"/>
  <c r="M213" i="9"/>
  <c r="L213" i="9"/>
  <c r="J213" i="9"/>
  <c r="M212" i="9"/>
  <c r="L212" i="9"/>
  <c r="J212" i="9"/>
  <c r="M211" i="9"/>
  <c r="L211" i="9"/>
  <c r="J211" i="9"/>
  <c r="M210" i="9"/>
  <c r="L210" i="9"/>
  <c r="J210" i="9"/>
  <c r="M209" i="9"/>
  <c r="L209" i="9"/>
  <c r="J209" i="9"/>
  <c r="M208" i="9"/>
  <c r="L208" i="9"/>
  <c r="J208" i="9"/>
  <c r="M207" i="9"/>
  <c r="L207" i="9"/>
  <c r="N207" i="9" s="1"/>
  <c r="J207" i="9"/>
  <c r="I207" i="9"/>
  <c r="M206" i="9"/>
  <c r="L206" i="9"/>
  <c r="J206" i="9"/>
  <c r="M205" i="9"/>
  <c r="L205" i="9"/>
  <c r="J205" i="9"/>
  <c r="M204" i="9"/>
  <c r="L204" i="9"/>
  <c r="J204" i="9"/>
  <c r="M203" i="9"/>
  <c r="L203" i="9"/>
  <c r="J203" i="9"/>
  <c r="M202" i="9"/>
  <c r="L202" i="9"/>
  <c r="J202" i="9"/>
  <c r="M201" i="9"/>
  <c r="L201" i="9"/>
  <c r="J201" i="9"/>
  <c r="M200" i="9"/>
  <c r="L200" i="9"/>
  <c r="J200" i="9"/>
  <c r="M199" i="9"/>
  <c r="L199" i="9"/>
  <c r="J199" i="9"/>
  <c r="I199" i="9"/>
  <c r="M198" i="9"/>
  <c r="L198" i="9"/>
  <c r="J198" i="9"/>
  <c r="M197" i="9"/>
  <c r="L197" i="9"/>
  <c r="J197" i="9"/>
  <c r="M196" i="9"/>
  <c r="L196" i="9"/>
  <c r="J196" i="9"/>
  <c r="M195" i="9"/>
  <c r="L195" i="9"/>
  <c r="J195" i="9"/>
  <c r="M194" i="9"/>
  <c r="L194" i="9"/>
  <c r="J194" i="9"/>
  <c r="M193" i="9"/>
  <c r="L193" i="9"/>
  <c r="J193" i="9"/>
  <c r="M192" i="9"/>
  <c r="L192" i="9"/>
  <c r="J192" i="9"/>
  <c r="M191" i="9"/>
  <c r="L191" i="9"/>
  <c r="N191" i="9" s="1"/>
  <c r="J191" i="9"/>
  <c r="I191" i="9"/>
  <c r="M190" i="9"/>
  <c r="L190" i="9"/>
  <c r="J190" i="9"/>
  <c r="I190" i="9"/>
  <c r="M189" i="9"/>
  <c r="L189" i="9"/>
  <c r="J189" i="9"/>
  <c r="M188" i="9"/>
  <c r="L188" i="9"/>
  <c r="J188" i="9"/>
  <c r="I188" i="9"/>
  <c r="M187" i="9"/>
  <c r="L187" i="9"/>
  <c r="J187" i="9"/>
  <c r="M186" i="9"/>
  <c r="L186" i="9"/>
  <c r="J186" i="9"/>
  <c r="I186" i="9"/>
  <c r="M185" i="9"/>
  <c r="L185" i="9"/>
  <c r="J185" i="9"/>
  <c r="M184" i="9"/>
  <c r="L184" i="9"/>
  <c r="J184" i="9"/>
  <c r="M183" i="9"/>
  <c r="L183" i="9"/>
  <c r="J183" i="9"/>
  <c r="M182" i="9"/>
  <c r="L182" i="9"/>
  <c r="J182" i="9"/>
  <c r="M181" i="9"/>
  <c r="L181" i="9"/>
  <c r="J181" i="9"/>
  <c r="M180" i="9"/>
  <c r="L180" i="9"/>
  <c r="J180" i="9"/>
  <c r="I180" i="9"/>
  <c r="M179" i="9"/>
  <c r="L179" i="9"/>
  <c r="J179" i="9"/>
  <c r="M178" i="9"/>
  <c r="L178" i="9"/>
  <c r="J178" i="9"/>
  <c r="M177" i="9"/>
  <c r="L177" i="9"/>
  <c r="J177" i="9"/>
  <c r="M176" i="9"/>
  <c r="L176" i="9"/>
  <c r="J176" i="9"/>
  <c r="M175" i="9"/>
  <c r="L175" i="9"/>
  <c r="J175" i="9"/>
  <c r="M174" i="9"/>
  <c r="L174" i="9"/>
  <c r="J174" i="9"/>
  <c r="M173" i="9"/>
  <c r="L173" i="9"/>
  <c r="J173" i="9"/>
  <c r="M172" i="9"/>
  <c r="L172" i="9"/>
  <c r="N172" i="9" s="1"/>
  <c r="J172" i="9"/>
  <c r="I172" i="9"/>
  <c r="M171" i="9"/>
  <c r="L171" i="9"/>
  <c r="J171" i="9"/>
  <c r="M170" i="9"/>
  <c r="L170" i="9"/>
  <c r="J170" i="9"/>
  <c r="M169" i="9"/>
  <c r="L169" i="9"/>
  <c r="J169" i="9"/>
  <c r="M168" i="9"/>
  <c r="L168" i="9"/>
  <c r="J168" i="9"/>
  <c r="M167" i="9"/>
  <c r="L167" i="9"/>
  <c r="J167" i="9"/>
  <c r="M166" i="9"/>
  <c r="L166" i="9"/>
  <c r="J166" i="9"/>
  <c r="M165" i="9"/>
  <c r="L165" i="9"/>
  <c r="J165" i="9"/>
  <c r="M164" i="9"/>
  <c r="L164" i="9"/>
  <c r="J164" i="9"/>
  <c r="I164" i="9"/>
  <c r="M163" i="9"/>
  <c r="L163" i="9"/>
  <c r="J163" i="9"/>
  <c r="M162" i="9"/>
  <c r="L162" i="9"/>
  <c r="J162" i="9"/>
  <c r="M161" i="9"/>
  <c r="L161" i="9"/>
  <c r="J161" i="9"/>
  <c r="M160" i="9"/>
  <c r="L160" i="9"/>
  <c r="J160" i="9"/>
  <c r="M159" i="9"/>
  <c r="L159" i="9"/>
  <c r="J159" i="9"/>
  <c r="M158" i="9"/>
  <c r="L158" i="9"/>
  <c r="J158" i="9"/>
  <c r="M157" i="9"/>
  <c r="L157" i="9"/>
  <c r="J157" i="9"/>
  <c r="M156" i="9"/>
  <c r="L156" i="9"/>
  <c r="N156" i="9" s="1"/>
  <c r="J156" i="9"/>
  <c r="I156" i="9"/>
  <c r="M155" i="9"/>
  <c r="L155" i="9"/>
  <c r="J155" i="9"/>
  <c r="M154" i="9"/>
  <c r="L154" i="9"/>
  <c r="J154" i="9"/>
  <c r="M153" i="9"/>
  <c r="L153" i="9"/>
  <c r="J153" i="9"/>
  <c r="M152" i="9"/>
  <c r="L152" i="9"/>
  <c r="J152" i="9"/>
  <c r="M151" i="9"/>
  <c r="L151" i="9"/>
  <c r="J151" i="9"/>
  <c r="M150" i="9"/>
  <c r="L150" i="9"/>
  <c r="J150" i="9"/>
  <c r="M149" i="9"/>
  <c r="L149" i="9"/>
  <c r="J149" i="9"/>
  <c r="M148" i="9"/>
  <c r="L148" i="9"/>
  <c r="J148" i="9"/>
  <c r="I148" i="9"/>
  <c r="M147" i="9"/>
  <c r="L147" i="9"/>
  <c r="J147" i="9"/>
  <c r="M146" i="9"/>
  <c r="L146" i="9"/>
  <c r="J146" i="9"/>
  <c r="M145" i="9"/>
  <c r="L145" i="9"/>
  <c r="J145" i="9"/>
  <c r="M144" i="9"/>
  <c r="L144" i="9"/>
  <c r="J144" i="9"/>
  <c r="M143" i="9"/>
  <c r="L143" i="9"/>
  <c r="J143" i="9"/>
  <c r="M142" i="9"/>
  <c r="L142" i="9"/>
  <c r="J142" i="9"/>
  <c r="M141" i="9"/>
  <c r="L141" i="9"/>
  <c r="J141" i="9"/>
  <c r="M140" i="9"/>
  <c r="L140" i="9"/>
  <c r="N140" i="9" s="1"/>
  <c r="J140" i="9"/>
  <c r="I140" i="9"/>
  <c r="M139" i="9"/>
  <c r="L139" i="9"/>
  <c r="J139" i="9"/>
  <c r="M138" i="9"/>
  <c r="L138" i="9"/>
  <c r="J138" i="9"/>
  <c r="M137" i="9"/>
  <c r="L137" i="9"/>
  <c r="J137" i="9"/>
  <c r="M136" i="9"/>
  <c r="L136" i="9"/>
  <c r="J136" i="9"/>
  <c r="M135" i="9"/>
  <c r="L135" i="9"/>
  <c r="J135" i="9"/>
  <c r="M134" i="9"/>
  <c r="L134" i="9"/>
  <c r="J134" i="9"/>
  <c r="M133" i="9"/>
  <c r="L133" i="9"/>
  <c r="J133" i="9"/>
  <c r="M132" i="9"/>
  <c r="L132" i="9"/>
  <c r="J132" i="9"/>
  <c r="I132" i="9"/>
  <c r="M131" i="9"/>
  <c r="L131" i="9"/>
  <c r="J131" i="9"/>
  <c r="M130" i="9"/>
  <c r="L130" i="9"/>
  <c r="J130" i="9"/>
  <c r="M129" i="9"/>
  <c r="L129" i="9"/>
  <c r="J129" i="9"/>
  <c r="M128" i="9"/>
  <c r="L128" i="9"/>
  <c r="J128" i="9"/>
  <c r="M127" i="9"/>
  <c r="L127" i="9"/>
  <c r="J127" i="9"/>
  <c r="M126" i="9"/>
  <c r="L126" i="9"/>
  <c r="J126" i="9"/>
  <c r="M125" i="9"/>
  <c r="L125" i="9"/>
  <c r="J125" i="9"/>
  <c r="M124" i="9"/>
  <c r="L124" i="9"/>
  <c r="N124" i="9" s="1"/>
  <c r="J124" i="9"/>
  <c r="I124" i="9"/>
  <c r="M123" i="9"/>
  <c r="L123" i="9"/>
  <c r="J123" i="9"/>
  <c r="M122" i="9"/>
  <c r="L122" i="9"/>
  <c r="J122" i="9"/>
  <c r="M121" i="9"/>
  <c r="L121" i="9"/>
  <c r="J121" i="9"/>
  <c r="M120" i="9"/>
  <c r="L120" i="9"/>
  <c r="J120" i="9"/>
  <c r="M119" i="9"/>
  <c r="L119" i="9"/>
  <c r="J119" i="9"/>
  <c r="M118" i="9"/>
  <c r="L118" i="9"/>
  <c r="J118" i="9"/>
  <c r="M117" i="9"/>
  <c r="L117" i="9"/>
  <c r="J117" i="9"/>
  <c r="M116" i="9"/>
  <c r="L116" i="9"/>
  <c r="J116" i="9"/>
  <c r="I116" i="9"/>
  <c r="M115" i="9"/>
  <c r="L115" i="9"/>
  <c r="J115" i="9"/>
  <c r="M114" i="9"/>
  <c r="L114" i="9"/>
  <c r="J114" i="9"/>
  <c r="M113" i="9"/>
  <c r="L113" i="9"/>
  <c r="J113" i="9"/>
  <c r="M112" i="9"/>
  <c r="L112" i="9"/>
  <c r="J112" i="9"/>
  <c r="M111" i="9"/>
  <c r="L111" i="9"/>
  <c r="J111" i="9"/>
  <c r="M110" i="9"/>
  <c r="L110" i="9"/>
  <c r="J110" i="9"/>
  <c r="M109" i="9"/>
  <c r="L109" i="9"/>
  <c r="J109" i="9"/>
  <c r="M108" i="9"/>
  <c r="L108" i="9"/>
  <c r="N108" i="9" s="1"/>
  <c r="J108" i="9"/>
  <c r="I108" i="9"/>
  <c r="M107" i="9"/>
  <c r="L107" i="9"/>
  <c r="J107" i="9"/>
  <c r="M106" i="9"/>
  <c r="L106" i="9"/>
  <c r="J106" i="9"/>
  <c r="M105" i="9"/>
  <c r="L105" i="9"/>
  <c r="J105" i="9"/>
  <c r="M104" i="9"/>
  <c r="L104" i="9"/>
  <c r="J104" i="9"/>
  <c r="M103" i="9"/>
  <c r="L103" i="9"/>
  <c r="J103" i="9"/>
  <c r="M102" i="9"/>
  <c r="L102" i="9"/>
  <c r="J102" i="9"/>
  <c r="M101" i="9"/>
  <c r="L101" i="9"/>
  <c r="J101" i="9"/>
  <c r="M100" i="9"/>
  <c r="L100" i="9"/>
  <c r="J100" i="9"/>
  <c r="I100" i="9"/>
  <c r="M99" i="9"/>
  <c r="L99" i="9"/>
  <c r="J99" i="9"/>
  <c r="M98" i="9"/>
  <c r="L98" i="9"/>
  <c r="J98" i="9"/>
  <c r="M97" i="9"/>
  <c r="L97" i="9"/>
  <c r="J97" i="9"/>
  <c r="M96" i="9"/>
  <c r="L96" i="9"/>
  <c r="J96" i="9"/>
  <c r="M95" i="9"/>
  <c r="L95" i="9"/>
  <c r="J95" i="9"/>
  <c r="M94" i="9"/>
  <c r="L94" i="9"/>
  <c r="J94" i="9"/>
  <c r="M93" i="9"/>
  <c r="L93" i="9"/>
  <c r="J93" i="9"/>
  <c r="M92" i="9"/>
  <c r="L92" i="9"/>
  <c r="N92" i="9" s="1"/>
  <c r="J92" i="9"/>
  <c r="I92" i="9"/>
  <c r="M91" i="9"/>
  <c r="L91" i="9"/>
  <c r="J91" i="9"/>
  <c r="M90" i="9"/>
  <c r="L90" i="9"/>
  <c r="J90" i="9"/>
  <c r="M89" i="9"/>
  <c r="L89" i="9"/>
  <c r="J89" i="9"/>
  <c r="M88" i="9"/>
  <c r="L88" i="9"/>
  <c r="J88" i="9"/>
  <c r="M87" i="9"/>
  <c r="L87" i="9"/>
  <c r="J87" i="9"/>
  <c r="M86" i="9"/>
  <c r="L86" i="9"/>
  <c r="J86" i="9"/>
  <c r="M85" i="9"/>
  <c r="L85" i="9"/>
  <c r="J85" i="9"/>
  <c r="M84" i="9"/>
  <c r="L84" i="9"/>
  <c r="J84" i="9"/>
  <c r="I84" i="9"/>
  <c r="M83" i="9"/>
  <c r="L83" i="9"/>
  <c r="J83" i="9"/>
  <c r="M82" i="9"/>
  <c r="L82" i="9"/>
  <c r="J82" i="9"/>
  <c r="M81" i="9"/>
  <c r="L81" i="9"/>
  <c r="J81" i="9"/>
  <c r="M80" i="9"/>
  <c r="L80" i="9"/>
  <c r="J80" i="9"/>
  <c r="M79" i="9"/>
  <c r="L79" i="9"/>
  <c r="J79" i="9"/>
  <c r="I79" i="9"/>
  <c r="M78" i="9"/>
  <c r="L78" i="9"/>
  <c r="J78" i="9"/>
  <c r="I78" i="9"/>
  <c r="M77" i="9"/>
  <c r="L77" i="9"/>
  <c r="J77" i="9"/>
  <c r="I77" i="9"/>
  <c r="M76" i="9"/>
  <c r="L76" i="9"/>
  <c r="J76" i="9"/>
  <c r="I76" i="9"/>
  <c r="M75" i="9"/>
  <c r="L75" i="9"/>
  <c r="J75" i="9"/>
  <c r="I75" i="9"/>
  <c r="M74" i="9"/>
  <c r="L74" i="9"/>
  <c r="J74" i="9"/>
  <c r="I74" i="9"/>
  <c r="M73" i="9"/>
  <c r="L73" i="9"/>
  <c r="J73" i="9"/>
  <c r="I73" i="9"/>
  <c r="M72" i="9"/>
  <c r="L72" i="9"/>
  <c r="J72" i="9"/>
  <c r="I72" i="9"/>
  <c r="M71" i="9"/>
  <c r="L71" i="9"/>
  <c r="J71" i="9"/>
  <c r="M70" i="9"/>
  <c r="L70" i="9"/>
  <c r="J70" i="9"/>
  <c r="I70" i="9"/>
  <c r="M69" i="9"/>
  <c r="L69" i="9"/>
  <c r="J69" i="9"/>
  <c r="I69" i="9"/>
  <c r="M68" i="9"/>
  <c r="L68" i="9"/>
  <c r="J68" i="9"/>
  <c r="I68" i="9"/>
  <c r="M67" i="9"/>
  <c r="L67" i="9"/>
  <c r="J67" i="9"/>
  <c r="I67" i="9"/>
  <c r="M66" i="9"/>
  <c r="L66" i="9"/>
  <c r="J66" i="9"/>
  <c r="M65" i="9"/>
  <c r="L65" i="9"/>
  <c r="J65" i="9"/>
  <c r="I65" i="9"/>
  <c r="M64" i="9"/>
  <c r="L64" i="9"/>
  <c r="J64" i="9"/>
  <c r="M63" i="9"/>
  <c r="L63" i="9"/>
  <c r="N63" i="9" s="1"/>
  <c r="J63" i="9"/>
  <c r="I63" i="9"/>
  <c r="M62" i="9"/>
  <c r="L62" i="9"/>
  <c r="J62" i="9"/>
  <c r="M61" i="9"/>
  <c r="L61" i="9"/>
  <c r="J61" i="9"/>
  <c r="M60" i="9"/>
  <c r="L60" i="9"/>
  <c r="J60" i="9"/>
  <c r="M59" i="9"/>
  <c r="L59" i="9"/>
  <c r="J59" i="9"/>
  <c r="M58" i="9"/>
  <c r="L58" i="9"/>
  <c r="J58" i="9"/>
  <c r="M57" i="9"/>
  <c r="L57" i="9"/>
  <c r="J57" i="9"/>
  <c r="M56" i="9"/>
  <c r="L56" i="9"/>
  <c r="J56" i="9"/>
  <c r="M55" i="9"/>
  <c r="L55" i="9"/>
  <c r="J55" i="9"/>
  <c r="I55" i="9"/>
  <c r="M54" i="9"/>
  <c r="L54" i="9"/>
  <c r="J54" i="9"/>
  <c r="M53" i="9"/>
  <c r="L53" i="9"/>
  <c r="J53" i="9"/>
  <c r="I53" i="9"/>
  <c r="M52" i="9"/>
  <c r="L52" i="9"/>
  <c r="J52" i="9"/>
  <c r="I52" i="9"/>
  <c r="M51" i="9"/>
  <c r="L51" i="9"/>
  <c r="J51" i="9"/>
  <c r="M50" i="9"/>
  <c r="L50" i="9"/>
  <c r="J50" i="9"/>
  <c r="M49" i="9"/>
  <c r="L49" i="9"/>
  <c r="J49" i="9"/>
  <c r="M48" i="9"/>
  <c r="L48" i="9"/>
  <c r="J48" i="9"/>
  <c r="M47" i="9"/>
  <c r="L47" i="9"/>
  <c r="J47" i="9"/>
  <c r="M46" i="9"/>
  <c r="L46" i="9"/>
  <c r="J46" i="9"/>
  <c r="M45" i="9"/>
  <c r="L45" i="9"/>
  <c r="N45" i="9" s="1"/>
  <c r="J45" i="9"/>
  <c r="M44" i="9"/>
  <c r="L44" i="9"/>
  <c r="J44" i="9"/>
  <c r="I44" i="9"/>
  <c r="M43" i="9"/>
  <c r="L43" i="9"/>
  <c r="J43" i="9"/>
  <c r="M42" i="9"/>
  <c r="L42" i="9"/>
  <c r="J42" i="9"/>
  <c r="M41" i="9"/>
  <c r="L41" i="9"/>
  <c r="J41" i="9"/>
  <c r="M40" i="9"/>
  <c r="L40" i="9"/>
  <c r="J40" i="9"/>
  <c r="M39" i="9"/>
  <c r="L39" i="9"/>
  <c r="J39" i="9"/>
  <c r="M38" i="9"/>
  <c r="L38" i="9"/>
  <c r="J38" i="9"/>
  <c r="M37" i="9"/>
  <c r="L37" i="9"/>
  <c r="J37" i="9"/>
  <c r="M36" i="9"/>
  <c r="L36" i="9"/>
  <c r="J36" i="9"/>
  <c r="I36" i="9"/>
  <c r="M35" i="9"/>
  <c r="L35" i="9"/>
  <c r="J35" i="9"/>
  <c r="M34" i="9"/>
  <c r="L34" i="9"/>
  <c r="J34" i="9"/>
  <c r="M33" i="9"/>
  <c r="L33" i="9"/>
  <c r="J33" i="9"/>
  <c r="M32" i="9"/>
  <c r="L32" i="9"/>
  <c r="J32" i="9"/>
  <c r="M31" i="9"/>
  <c r="L31" i="9"/>
  <c r="J31" i="9"/>
  <c r="M30" i="9"/>
  <c r="L30" i="9"/>
  <c r="J30" i="9"/>
  <c r="M29" i="9"/>
  <c r="L29" i="9"/>
  <c r="N29" i="9" s="1"/>
  <c r="J29" i="9"/>
  <c r="M28" i="9"/>
  <c r="L28" i="9"/>
  <c r="J28" i="9"/>
  <c r="I28" i="9"/>
  <c r="M27" i="9"/>
  <c r="L27" i="9"/>
  <c r="J27" i="9"/>
  <c r="M26" i="9"/>
  <c r="L26" i="9"/>
  <c r="J26" i="9"/>
  <c r="M25" i="9"/>
  <c r="L25" i="9"/>
  <c r="J25" i="9"/>
  <c r="M24" i="9"/>
  <c r="L24" i="9"/>
  <c r="J24" i="9"/>
  <c r="M23" i="9"/>
  <c r="L23" i="9"/>
  <c r="J23" i="9"/>
  <c r="M22" i="9"/>
  <c r="L22" i="9"/>
  <c r="J22" i="9"/>
  <c r="M21" i="9"/>
  <c r="L21" i="9"/>
  <c r="J21" i="9"/>
  <c r="M20" i="9"/>
  <c r="L20" i="9"/>
  <c r="J20" i="9"/>
  <c r="I20" i="9"/>
  <c r="M19" i="9"/>
  <c r="L19" i="9"/>
  <c r="J19" i="9"/>
  <c r="M18" i="9"/>
  <c r="L18" i="9"/>
  <c r="J18" i="9"/>
  <c r="M17" i="9"/>
  <c r="L17" i="9"/>
  <c r="J17" i="9"/>
  <c r="M16" i="9"/>
  <c r="L16" i="9"/>
  <c r="J16" i="9"/>
  <c r="I16" i="9"/>
  <c r="M15" i="9"/>
  <c r="L15" i="9"/>
  <c r="J15" i="9"/>
  <c r="I15" i="9"/>
  <c r="M14" i="9"/>
  <c r="L14" i="9"/>
  <c r="J14" i="9"/>
  <c r="I14" i="9"/>
  <c r="M13" i="9"/>
  <c r="L13" i="9"/>
  <c r="J13" i="9"/>
  <c r="I13" i="9"/>
  <c r="M12" i="9"/>
  <c r="L12" i="9"/>
  <c r="J12" i="9"/>
  <c r="I12" i="9"/>
  <c r="M11" i="9"/>
  <c r="L11" i="9"/>
  <c r="J11" i="9"/>
  <c r="M10" i="9"/>
  <c r="L10" i="9"/>
  <c r="J10" i="9"/>
  <c r="M9" i="9"/>
  <c r="L9" i="9"/>
  <c r="J9" i="9"/>
  <c r="I9" i="9"/>
  <c r="M8" i="9"/>
  <c r="L8" i="9"/>
  <c r="J8" i="9"/>
  <c r="M7" i="9"/>
  <c r="L7" i="9"/>
  <c r="J7" i="9"/>
  <c r="M6" i="9"/>
  <c r="L6" i="9"/>
  <c r="J6" i="9"/>
  <c r="I6" i="9"/>
  <c r="M5" i="9"/>
  <c r="L5" i="9"/>
  <c r="J5" i="9"/>
  <c r="M4" i="9"/>
  <c r="L4" i="9"/>
  <c r="J4" i="9"/>
  <c r="N28" i="9" l="1"/>
  <c r="N44" i="9"/>
  <c r="N64" i="9"/>
  <c r="N93" i="9"/>
  <c r="N109" i="9"/>
  <c r="N125" i="9"/>
  <c r="N141" i="9"/>
  <c r="N157" i="9"/>
  <c r="N173" i="9"/>
  <c r="N192" i="9"/>
  <c r="N208" i="9"/>
  <c r="N224" i="9"/>
  <c r="N253" i="9"/>
  <c r="N254" i="9"/>
  <c r="N269" i="9"/>
  <c r="N270" i="9"/>
  <c r="N9" i="9"/>
  <c r="N10" i="9"/>
  <c r="N20" i="9"/>
  <c r="N21" i="9"/>
  <c r="N36" i="9"/>
  <c r="N37" i="9"/>
  <c r="N52" i="9"/>
  <c r="N55" i="9"/>
  <c r="N56" i="9"/>
  <c r="N84" i="9"/>
  <c r="N85" i="9"/>
  <c r="N100" i="9"/>
  <c r="N101" i="9"/>
  <c r="N116" i="9"/>
  <c r="N117" i="9"/>
  <c r="N132" i="9"/>
  <c r="N133" i="9"/>
  <c r="N148" i="9"/>
  <c r="N149" i="9"/>
  <c r="N164" i="9"/>
  <c r="N165" i="9"/>
  <c r="N180" i="9"/>
  <c r="N181" i="9"/>
  <c r="N199" i="9"/>
  <c r="N200" i="9"/>
  <c r="N215" i="9"/>
  <c r="N216" i="9"/>
  <c r="N231" i="9"/>
  <c r="N232" i="9"/>
  <c r="N245" i="9"/>
  <c r="N246" i="9"/>
  <c r="N261" i="9"/>
  <c r="N262" i="9"/>
  <c r="N277" i="9"/>
  <c r="N278" i="9"/>
  <c r="N289" i="9"/>
  <c r="N290" i="9"/>
  <c r="I5" i="9"/>
  <c r="N5" i="9"/>
  <c r="N6" i="9"/>
  <c r="N12" i="9"/>
  <c r="N14" i="9"/>
  <c r="N16" i="9"/>
  <c r="N17" i="9"/>
  <c r="I24" i="9"/>
  <c r="N24" i="9"/>
  <c r="N25" i="9"/>
  <c r="I32" i="9"/>
  <c r="N32" i="9"/>
  <c r="N33" i="9"/>
  <c r="I40" i="9"/>
  <c r="N40" i="9"/>
  <c r="N41" i="9"/>
  <c r="I48" i="9"/>
  <c r="N48" i="9"/>
  <c r="N49" i="9"/>
  <c r="I59" i="9"/>
  <c r="N59" i="9"/>
  <c r="N60" i="9"/>
  <c r="I66" i="9"/>
  <c r="N66" i="9"/>
  <c r="I88" i="9"/>
  <c r="I80" i="9"/>
  <c r="I293" i="9"/>
  <c r="N293" i="9"/>
  <c r="N294" i="9"/>
  <c r="N67" i="9"/>
  <c r="N72" i="9"/>
  <c r="N74" i="9"/>
  <c r="N76" i="9"/>
  <c r="N78" i="9"/>
  <c r="N80" i="9"/>
  <c r="N81" i="9"/>
  <c r="N88" i="9"/>
  <c r="N89" i="9"/>
  <c r="I96" i="9"/>
  <c r="N96" i="9"/>
  <c r="N97" i="9"/>
  <c r="I104" i="9"/>
  <c r="N104" i="9"/>
  <c r="N105" i="9"/>
  <c r="I112" i="9"/>
  <c r="N112" i="9"/>
  <c r="N113" i="9"/>
  <c r="I120" i="9"/>
  <c r="N120" i="9"/>
  <c r="N121" i="9"/>
  <c r="I128" i="9"/>
  <c r="N128" i="9"/>
  <c r="N129" i="9"/>
  <c r="I136" i="9"/>
  <c r="N136" i="9"/>
  <c r="N137" i="9"/>
  <c r="I144" i="9"/>
  <c r="N144" i="9"/>
  <c r="N145" i="9"/>
  <c r="I152" i="9"/>
  <c r="N152" i="9"/>
  <c r="N153" i="9"/>
  <c r="I160" i="9"/>
  <c r="N160" i="9"/>
  <c r="N161" i="9"/>
  <c r="I168" i="9"/>
  <c r="N168" i="9"/>
  <c r="N169" i="9"/>
  <c r="I176" i="9"/>
  <c r="N176" i="9"/>
  <c r="N177" i="9"/>
  <c r="I187" i="9"/>
  <c r="N187" i="9"/>
  <c r="N188" i="9"/>
  <c r="I195" i="9"/>
  <c r="N195" i="9"/>
  <c r="N196" i="9"/>
  <c r="I203" i="9"/>
  <c r="N203" i="9"/>
  <c r="N204" i="9"/>
  <c r="I211" i="9"/>
  <c r="N211" i="9"/>
  <c r="N212" i="9"/>
  <c r="I219" i="9"/>
  <c r="N219" i="9"/>
  <c r="N220" i="9"/>
  <c r="I227" i="9"/>
  <c r="N227" i="9"/>
  <c r="N228" i="9"/>
  <c r="I235" i="9"/>
  <c r="N235" i="9"/>
  <c r="N236" i="9"/>
  <c r="I241" i="9"/>
  <c r="N241" i="9"/>
  <c r="N242" i="9"/>
  <c r="I249" i="9"/>
  <c r="N249" i="9"/>
  <c r="N250" i="9"/>
  <c r="I257" i="9"/>
  <c r="N257" i="9"/>
  <c r="N258" i="9"/>
  <c r="I265" i="9"/>
  <c r="N265" i="9"/>
  <c r="N266" i="9"/>
  <c r="I273" i="9"/>
  <c r="N273" i="9"/>
  <c r="N274" i="9"/>
  <c r="I281" i="9"/>
  <c r="N281" i="9"/>
  <c r="N282" i="9"/>
  <c r="N285" i="9"/>
  <c r="N286" i="9"/>
  <c r="I4" i="9"/>
  <c r="N4" i="9"/>
  <c r="I7" i="9"/>
  <c r="N7" i="9"/>
  <c r="N8" i="9"/>
  <c r="I11" i="9"/>
  <c r="N11" i="9"/>
  <c r="N13" i="9"/>
  <c r="N15" i="9"/>
  <c r="I18" i="9"/>
  <c r="N18" i="9"/>
  <c r="N19" i="9"/>
  <c r="I22" i="9"/>
  <c r="N22" i="9"/>
  <c r="N23" i="9"/>
  <c r="I26" i="9"/>
  <c r="N26" i="9"/>
  <c r="N27" i="9"/>
  <c r="I30" i="9"/>
  <c r="N30" i="9"/>
  <c r="N31" i="9"/>
  <c r="I34" i="9"/>
  <c r="N34" i="9"/>
  <c r="N35" i="9"/>
  <c r="I38" i="9"/>
  <c r="N38" i="9"/>
  <c r="N39" i="9"/>
  <c r="I42" i="9"/>
  <c r="N42" i="9"/>
  <c r="N43" i="9"/>
  <c r="I46" i="9"/>
  <c r="N46" i="9"/>
  <c r="N47" i="9"/>
  <c r="I50" i="9"/>
  <c r="N50" i="9"/>
  <c r="N51" i="9"/>
  <c r="N53" i="9"/>
  <c r="N54" i="9"/>
  <c r="I57" i="9"/>
  <c r="N57" i="9"/>
  <c r="N58" i="9"/>
  <c r="I61" i="9"/>
  <c r="N61" i="9"/>
  <c r="N62" i="9"/>
  <c r="N65" i="9"/>
  <c r="N68" i="9"/>
  <c r="I71" i="9"/>
  <c r="I86" i="9"/>
  <c r="I82" i="9"/>
  <c r="N69" i="9"/>
  <c r="N71" i="9"/>
  <c r="N73" i="9"/>
  <c r="N75" i="9"/>
  <c r="N77" i="9"/>
  <c r="N79" i="9"/>
  <c r="N82" i="9"/>
  <c r="N83" i="9"/>
  <c r="N86" i="9"/>
  <c r="N87" i="9"/>
  <c r="I90" i="9"/>
  <c r="N90" i="9"/>
  <c r="N91" i="9"/>
  <c r="I94" i="9"/>
  <c r="N94" i="9"/>
  <c r="N95" i="9"/>
  <c r="I98" i="9"/>
  <c r="N98" i="9"/>
  <c r="N99" i="9"/>
  <c r="I102" i="9"/>
  <c r="N102" i="9"/>
  <c r="N103" i="9"/>
  <c r="I106" i="9"/>
  <c r="N106" i="9"/>
  <c r="N107" i="9"/>
  <c r="I110" i="9"/>
  <c r="N110" i="9"/>
  <c r="N111" i="9"/>
  <c r="I114" i="9"/>
  <c r="N114" i="9"/>
  <c r="N115" i="9"/>
  <c r="I118" i="9"/>
  <c r="N118" i="9"/>
  <c r="N119" i="9"/>
  <c r="I122" i="9"/>
  <c r="N122" i="9"/>
  <c r="N123" i="9"/>
  <c r="I126" i="9"/>
  <c r="N126" i="9"/>
  <c r="N127" i="9"/>
  <c r="I130" i="9"/>
  <c r="N130" i="9"/>
  <c r="N131" i="9"/>
  <c r="I134" i="9"/>
  <c r="N134" i="9"/>
  <c r="N135" i="9"/>
  <c r="I138" i="9"/>
  <c r="N138" i="9"/>
  <c r="N139" i="9"/>
  <c r="I142" i="9"/>
  <c r="N142" i="9"/>
  <c r="N143" i="9"/>
  <c r="I146" i="9"/>
  <c r="N146" i="9"/>
  <c r="N147" i="9"/>
  <c r="I150" i="9"/>
  <c r="N150" i="9"/>
  <c r="N151" i="9"/>
  <c r="I154" i="9"/>
  <c r="N154" i="9"/>
  <c r="N155" i="9"/>
  <c r="I158" i="9"/>
  <c r="N158" i="9"/>
  <c r="N159" i="9"/>
  <c r="I162" i="9"/>
  <c r="N162" i="9"/>
  <c r="N163" i="9"/>
  <c r="I166" i="9"/>
  <c r="N166" i="9"/>
  <c r="N167" i="9"/>
  <c r="I170" i="9"/>
  <c r="N170" i="9"/>
  <c r="N171" i="9"/>
  <c r="I174" i="9"/>
  <c r="N174" i="9"/>
  <c r="N175" i="9"/>
  <c r="I178" i="9"/>
  <c r="N178" i="9"/>
  <c r="N179" i="9"/>
  <c r="I182" i="9"/>
  <c r="N182" i="9"/>
  <c r="N183" i="9"/>
  <c r="I184" i="9"/>
  <c r="I189" i="9"/>
  <c r="I285" i="9"/>
  <c r="I289" i="9"/>
  <c r="N184" i="9"/>
  <c r="N186" i="9"/>
  <c r="N190" i="9"/>
  <c r="I193" i="9"/>
  <c r="N193" i="9"/>
  <c r="N194" i="9"/>
  <c r="I197" i="9"/>
  <c r="N197" i="9"/>
  <c r="N198" i="9"/>
  <c r="I201" i="9"/>
  <c r="N201" i="9"/>
  <c r="N202" i="9"/>
  <c r="I205" i="9"/>
  <c r="N205" i="9"/>
  <c r="N206" i="9"/>
  <c r="I209" i="9"/>
  <c r="N209" i="9"/>
  <c r="N210" i="9"/>
  <c r="I213" i="9"/>
  <c r="N213" i="9"/>
  <c r="N214" i="9"/>
  <c r="I217" i="9"/>
  <c r="N217" i="9"/>
  <c r="N218" i="9"/>
  <c r="I221" i="9"/>
  <c r="N221" i="9"/>
  <c r="N222" i="9"/>
  <c r="I225" i="9"/>
  <c r="N225" i="9"/>
  <c r="N226" i="9"/>
  <c r="I229" i="9"/>
  <c r="N229" i="9"/>
  <c r="N230" i="9"/>
  <c r="I233" i="9"/>
  <c r="N233" i="9"/>
  <c r="N234" i="9"/>
  <c r="I237" i="9"/>
  <c r="N237" i="9"/>
  <c r="N238" i="9"/>
  <c r="N240" i="9"/>
  <c r="I243" i="9"/>
  <c r="N243" i="9"/>
  <c r="N244" i="9"/>
  <c r="I247" i="9"/>
  <c r="N247" i="9"/>
  <c r="N248" i="9"/>
  <c r="I251" i="9"/>
  <c r="N251" i="9"/>
  <c r="N252" i="9"/>
  <c r="I255" i="9"/>
  <c r="N255" i="9"/>
  <c r="N256" i="9"/>
  <c r="I259" i="9"/>
  <c r="N259" i="9"/>
  <c r="N260" i="9"/>
  <c r="I263" i="9"/>
  <c r="N263" i="9"/>
  <c r="N264" i="9"/>
  <c r="I267" i="9"/>
  <c r="N267" i="9"/>
  <c r="N268" i="9"/>
  <c r="I271" i="9"/>
  <c r="N271" i="9"/>
  <c r="N272" i="9"/>
  <c r="I275" i="9"/>
  <c r="N275" i="9"/>
  <c r="N276" i="9"/>
  <c r="I279" i="9"/>
  <c r="N279" i="9"/>
  <c r="N280" i="9"/>
  <c r="I283" i="9"/>
  <c r="N283" i="9"/>
  <c r="N284" i="9"/>
  <c r="I287" i="9"/>
  <c r="N287" i="9"/>
  <c r="N288" i="9"/>
  <c r="I291" i="9"/>
  <c r="N291" i="9"/>
  <c r="N292" i="9"/>
  <c r="I295" i="9"/>
  <c r="N295" i="9"/>
  <c r="I8" i="9"/>
  <c r="I10" i="9"/>
  <c r="I17" i="9"/>
  <c r="I19" i="9"/>
  <c r="I21" i="9"/>
  <c r="I23" i="9"/>
  <c r="I25" i="9"/>
  <c r="I27" i="9"/>
  <c r="I29" i="9"/>
  <c r="I31" i="9"/>
  <c r="I33" i="9"/>
  <c r="I35" i="9"/>
  <c r="I37" i="9"/>
  <c r="I39" i="9"/>
  <c r="I41" i="9"/>
  <c r="I43" i="9"/>
  <c r="I45" i="9"/>
  <c r="I47" i="9"/>
  <c r="I49" i="9"/>
  <c r="I51" i="9"/>
  <c r="I54" i="9"/>
  <c r="I56" i="9"/>
  <c r="I58" i="9"/>
  <c r="I60" i="9"/>
  <c r="I62" i="9"/>
  <c r="I64" i="9"/>
  <c r="N70" i="9"/>
  <c r="I81" i="9"/>
  <c r="I83" i="9"/>
  <c r="I85" i="9"/>
  <c r="I87" i="9"/>
  <c r="I89" i="9"/>
  <c r="I91" i="9"/>
  <c r="I93" i="9"/>
  <c r="I95" i="9"/>
  <c r="I97" i="9"/>
  <c r="I99" i="9"/>
  <c r="I101" i="9"/>
  <c r="I103" i="9"/>
  <c r="I105" i="9"/>
  <c r="I107" i="9"/>
  <c r="I109" i="9"/>
  <c r="I111" i="9"/>
  <c r="I113" i="9"/>
  <c r="I115" i="9"/>
  <c r="I117" i="9"/>
  <c r="I119" i="9"/>
  <c r="I121" i="9"/>
  <c r="I123" i="9"/>
  <c r="I125" i="9"/>
  <c r="I127" i="9"/>
  <c r="I129" i="9"/>
  <c r="I131" i="9"/>
  <c r="I133" i="9"/>
  <c r="I135" i="9"/>
  <c r="I137" i="9"/>
  <c r="I139" i="9"/>
  <c r="I141" i="9"/>
  <c r="I143" i="9"/>
  <c r="I145" i="9"/>
  <c r="I147" i="9"/>
  <c r="I149" i="9"/>
  <c r="I151" i="9"/>
  <c r="I153" i="9"/>
  <c r="I155" i="9"/>
  <c r="I157" i="9"/>
  <c r="I159" i="9"/>
  <c r="I161" i="9"/>
  <c r="I163" i="9"/>
  <c r="I165" i="9"/>
  <c r="I167" i="9"/>
  <c r="I169" i="9"/>
  <c r="I171" i="9"/>
  <c r="I173" i="9"/>
  <c r="I175" i="9"/>
  <c r="I177" i="9"/>
  <c r="I179" i="9"/>
  <c r="I181" i="9"/>
  <c r="I183" i="9"/>
  <c r="I185" i="9"/>
  <c r="N185" i="9"/>
  <c r="N189" i="9"/>
  <c r="I192" i="9"/>
  <c r="I194" i="9"/>
  <c r="I196" i="9"/>
  <c r="I198" i="9"/>
  <c r="I200" i="9"/>
  <c r="I202" i="9"/>
  <c r="I204" i="9"/>
  <c r="I206" i="9"/>
  <c r="I208" i="9"/>
  <c r="I210" i="9"/>
  <c r="I212" i="9"/>
  <c r="I214" i="9"/>
  <c r="I216" i="9"/>
  <c r="I218" i="9"/>
  <c r="I220" i="9"/>
  <c r="I222" i="9"/>
  <c r="I224" i="9"/>
  <c r="I226" i="9"/>
  <c r="I228" i="9"/>
  <c r="I230" i="9"/>
  <c r="I232" i="9"/>
  <c r="I234" i="9"/>
  <c r="I236" i="9"/>
  <c r="I238" i="9"/>
  <c r="N239" i="9"/>
  <c r="C2" i="4" l="1"/>
  <c r="D2" i="4" s="1"/>
  <c r="C3" i="4"/>
  <c r="D3" i="4" s="1"/>
  <c r="C4" i="4"/>
  <c r="D4" i="4" s="1"/>
  <c r="C5" i="4"/>
  <c r="D5" i="4" s="1"/>
  <c r="C6" i="4"/>
  <c r="D6" i="4" s="1"/>
  <c r="C7" i="4"/>
  <c r="D7" i="4" s="1"/>
  <c r="C8" i="4"/>
  <c r="D8" i="4" s="1"/>
  <c r="C9" i="4"/>
  <c r="D9" i="4" s="1"/>
  <c r="C10" i="4"/>
  <c r="D10" i="4" s="1"/>
  <c r="C11" i="4"/>
  <c r="D11" i="4" s="1"/>
  <c r="C12" i="4"/>
  <c r="D12" i="4" s="1"/>
  <c r="C13" i="4"/>
  <c r="D13" i="4" s="1"/>
  <c r="C14" i="4"/>
  <c r="D14" i="4" s="1"/>
  <c r="C15" i="4"/>
  <c r="D15" i="4" s="1"/>
  <c r="C16" i="4"/>
  <c r="D16" i="4" s="1"/>
  <c r="C17" i="4"/>
  <c r="D17" i="4" s="1"/>
  <c r="C18" i="4"/>
  <c r="D18" i="4" s="1"/>
  <c r="C19" i="4"/>
  <c r="D19" i="4" s="1"/>
  <c r="C20" i="4"/>
  <c r="D20" i="4" s="1"/>
  <c r="C21" i="4"/>
  <c r="D21" i="4" s="1"/>
  <c r="C22" i="4"/>
  <c r="D22" i="4" s="1"/>
  <c r="C23" i="4"/>
  <c r="D23" i="4" s="1"/>
  <c r="C24" i="4"/>
  <c r="D24" i="4" s="1"/>
  <c r="C25" i="4"/>
  <c r="D25" i="4" s="1"/>
  <c r="C26" i="4"/>
  <c r="D26" i="4" s="1"/>
  <c r="C27" i="4"/>
  <c r="D27" i="4" s="1"/>
  <c r="C28" i="4"/>
  <c r="D28" i="4" s="1"/>
  <c r="C29" i="4"/>
  <c r="D29" i="4" s="1"/>
  <c r="C30" i="4"/>
  <c r="D30" i="4" s="1"/>
  <c r="C31" i="4"/>
  <c r="D31" i="4" s="1"/>
  <c r="C32" i="4"/>
  <c r="D32" i="4" s="1"/>
  <c r="C33" i="4"/>
  <c r="D33" i="4" s="1"/>
  <c r="C34" i="4"/>
  <c r="D34" i="4" s="1"/>
  <c r="C35" i="4"/>
  <c r="D35" i="4" s="1"/>
  <c r="C36" i="4"/>
  <c r="D36" i="4" s="1"/>
  <c r="C37" i="4"/>
  <c r="D37" i="4" s="1"/>
  <c r="C38" i="4"/>
  <c r="D38" i="4" s="1"/>
  <c r="C39" i="4"/>
  <c r="D39" i="4" s="1"/>
  <c r="C40" i="4"/>
  <c r="D40" i="4" s="1"/>
  <c r="C41" i="4"/>
  <c r="D41" i="4" s="1"/>
  <c r="C42" i="4"/>
  <c r="D42" i="4" s="1"/>
  <c r="C43" i="4"/>
  <c r="D43" i="4" s="1"/>
  <c r="C44" i="4"/>
  <c r="D44" i="4" s="1"/>
  <c r="C45" i="4"/>
  <c r="D45" i="4" s="1"/>
  <c r="C46" i="4"/>
  <c r="D46" i="4" s="1"/>
  <c r="C47" i="4"/>
  <c r="D47" i="4" s="1"/>
  <c r="C48" i="4"/>
  <c r="D48" i="4" s="1"/>
  <c r="C49" i="4"/>
  <c r="D49" i="4" s="1"/>
  <c r="C50" i="4"/>
  <c r="D50" i="4" s="1"/>
  <c r="C51" i="4"/>
  <c r="D51" i="4" s="1"/>
  <c r="C52" i="4"/>
  <c r="D52" i="4" s="1"/>
  <c r="C53" i="4"/>
  <c r="D53" i="4" s="1"/>
  <c r="C54" i="4"/>
  <c r="D54" i="4" s="1"/>
  <c r="C55" i="4"/>
  <c r="D55" i="4" s="1"/>
  <c r="C56" i="4"/>
  <c r="D56" i="4" s="1"/>
  <c r="C57" i="4"/>
  <c r="D57" i="4" s="1"/>
  <c r="C58" i="4"/>
  <c r="D58" i="4" s="1"/>
  <c r="C59" i="4"/>
  <c r="D59" i="4" s="1"/>
  <c r="C60" i="4"/>
  <c r="D60" i="4" s="1"/>
  <c r="C61" i="4"/>
  <c r="D61" i="4" s="1"/>
  <c r="C62" i="4"/>
  <c r="D62" i="4" s="1"/>
  <c r="C63" i="4"/>
  <c r="D63" i="4" s="1"/>
  <c r="C64" i="4"/>
  <c r="D64" i="4" s="1"/>
  <c r="C65" i="4"/>
  <c r="D65" i="4" s="1"/>
  <c r="C66" i="4"/>
  <c r="D66" i="4" s="1"/>
  <c r="C67" i="4"/>
  <c r="D67" i="4" s="1"/>
  <c r="C68" i="4"/>
  <c r="D68" i="4" s="1"/>
  <c r="C69" i="4"/>
  <c r="D69" i="4" s="1"/>
  <c r="C70" i="4"/>
  <c r="D70" i="4" s="1"/>
  <c r="C71" i="4"/>
  <c r="D71" i="4" s="1"/>
  <c r="C72" i="4"/>
  <c r="D72" i="4" s="1"/>
  <c r="C73" i="4"/>
  <c r="D73" i="4" s="1"/>
  <c r="C74" i="4"/>
  <c r="D74" i="4" s="1"/>
  <c r="C75" i="4"/>
  <c r="D75" i="4" s="1"/>
  <c r="C76" i="4"/>
  <c r="D76" i="4" s="1"/>
  <c r="C77" i="4"/>
  <c r="D77" i="4" s="1"/>
  <c r="C78" i="4"/>
  <c r="D78" i="4" s="1"/>
  <c r="C79" i="4"/>
  <c r="D79" i="4" s="1"/>
  <c r="C80" i="4"/>
  <c r="D80" i="4" s="1"/>
  <c r="C81" i="4"/>
  <c r="D81" i="4" s="1"/>
  <c r="C82" i="4"/>
  <c r="D82" i="4" s="1"/>
  <c r="C83" i="4"/>
  <c r="D83" i="4" s="1"/>
  <c r="C84" i="4"/>
  <c r="D84" i="4" s="1"/>
  <c r="C85" i="4"/>
  <c r="D85" i="4" s="1"/>
  <c r="C86" i="4"/>
  <c r="D86" i="4" s="1"/>
  <c r="C87" i="4"/>
  <c r="D87" i="4" s="1"/>
  <c r="C88" i="4"/>
  <c r="D88" i="4" s="1"/>
  <c r="C89" i="4"/>
  <c r="D89" i="4" s="1"/>
  <c r="C90" i="4"/>
  <c r="D90" i="4" s="1"/>
  <c r="C91" i="4"/>
  <c r="D91" i="4" s="1"/>
  <c r="C92" i="4"/>
  <c r="D92" i="4" s="1"/>
  <c r="C93" i="4"/>
  <c r="D93" i="4" s="1"/>
  <c r="C94" i="4"/>
  <c r="D94" i="4" s="1"/>
  <c r="C95" i="4"/>
  <c r="D95" i="4" s="1"/>
  <c r="C96" i="4"/>
  <c r="D96" i="4" s="1"/>
  <c r="C97" i="4"/>
  <c r="D97" i="4" s="1"/>
  <c r="C98" i="4"/>
  <c r="D98" i="4" s="1"/>
  <c r="C99" i="4"/>
  <c r="D99" i="4" s="1"/>
  <c r="C100" i="4"/>
  <c r="D100" i="4" s="1"/>
  <c r="C101" i="4"/>
  <c r="D101" i="4" s="1"/>
  <c r="C102" i="4"/>
  <c r="D102" i="4" s="1"/>
  <c r="C103" i="4"/>
  <c r="D103" i="4" s="1"/>
  <c r="C104" i="4"/>
  <c r="D104" i="4" s="1"/>
  <c r="C105" i="4"/>
  <c r="D105" i="4" s="1"/>
  <c r="C106" i="4"/>
  <c r="D106" i="4" s="1"/>
  <c r="C107" i="4"/>
  <c r="D107" i="4" s="1"/>
  <c r="C108" i="4"/>
  <c r="D108" i="4" s="1"/>
  <c r="C109" i="4"/>
  <c r="D109" i="4" s="1"/>
  <c r="C110" i="4"/>
  <c r="D110" i="4" s="1"/>
  <c r="C111" i="4"/>
  <c r="D111" i="4" s="1"/>
  <c r="C112" i="4"/>
  <c r="D112" i="4" s="1"/>
  <c r="C113" i="4"/>
  <c r="D113" i="4" s="1"/>
  <c r="C114" i="4"/>
  <c r="D114" i="4" s="1"/>
  <c r="C115" i="4"/>
  <c r="D115" i="4" s="1"/>
  <c r="C116" i="4"/>
  <c r="D116" i="4" s="1"/>
  <c r="C117" i="4"/>
  <c r="D117" i="4" s="1"/>
  <c r="C118" i="4"/>
  <c r="D118" i="4" s="1"/>
  <c r="C119" i="4"/>
  <c r="D119" i="4" s="1"/>
  <c r="C120" i="4"/>
  <c r="D120" i="4" s="1"/>
  <c r="C121" i="4"/>
  <c r="D121" i="4" s="1"/>
  <c r="C122" i="4"/>
  <c r="D122" i="4" s="1"/>
  <c r="C123" i="4"/>
  <c r="D123" i="4" s="1"/>
  <c r="C124" i="4"/>
  <c r="D124" i="4" s="1"/>
  <c r="C125" i="4"/>
  <c r="D125" i="4" s="1"/>
  <c r="C126" i="4"/>
  <c r="D126" i="4" s="1"/>
  <c r="C127" i="4"/>
  <c r="D127" i="4" s="1"/>
  <c r="C128" i="4"/>
  <c r="D128" i="4" s="1"/>
  <c r="C129" i="4"/>
  <c r="D129" i="4" s="1"/>
  <c r="C130" i="4"/>
  <c r="D130" i="4" s="1"/>
  <c r="C131" i="4"/>
  <c r="D131" i="4" s="1"/>
  <c r="C132" i="4"/>
  <c r="D132" i="4" s="1"/>
  <c r="C133" i="4"/>
  <c r="D133" i="4" s="1"/>
  <c r="C134" i="4"/>
  <c r="D134" i="4" s="1"/>
  <c r="C135" i="4"/>
  <c r="D135" i="4" s="1"/>
  <c r="C136" i="4"/>
  <c r="D136" i="4" s="1"/>
  <c r="C137" i="4"/>
  <c r="D137" i="4" s="1"/>
  <c r="C138" i="4"/>
  <c r="D138" i="4" s="1"/>
  <c r="C139" i="4"/>
  <c r="D139" i="4" s="1"/>
  <c r="C140" i="4"/>
  <c r="D140" i="4" s="1"/>
  <c r="C141" i="4"/>
  <c r="D141" i="4" s="1"/>
  <c r="C142" i="4"/>
  <c r="D142" i="4" s="1"/>
  <c r="C143" i="4"/>
  <c r="D143" i="4" s="1"/>
  <c r="C144" i="4"/>
  <c r="D144" i="4" s="1"/>
  <c r="C145" i="4"/>
  <c r="D145" i="4" s="1"/>
  <c r="C146" i="4"/>
  <c r="D146" i="4" s="1"/>
  <c r="C147" i="4"/>
  <c r="D147" i="4" s="1"/>
  <c r="C148" i="4"/>
  <c r="D148" i="4" s="1"/>
  <c r="C149" i="4"/>
  <c r="D149" i="4" s="1"/>
  <c r="C150" i="4"/>
  <c r="D150" i="4" s="1"/>
  <c r="C151" i="4"/>
  <c r="D151" i="4" s="1"/>
  <c r="C152" i="4"/>
  <c r="D152" i="4" s="1"/>
  <c r="C153" i="4"/>
  <c r="D153" i="4" s="1"/>
  <c r="C154" i="4"/>
  <c r="D154" i="4" s="1"/>
  <c r="C155" i="4"/>
  <c r="D155" i="4" s="1"/>
  <c r="C156" i="4"/>
  <c r="D156" i="4" s="1"/>
  <c r="C157" i="4"/>
  <c r="D157" i="4" s="1"/>
  <c r="C158" i="4"/>
  <c r="D158" i="4" s="1"/>
  <c r="C159" i="4"/>
  <c r="D159" i="4" s="1"/>
  <c r="C160" i="4"/>
  <c r="D160" i="4" s="1"/>
  <c r="C161" i="4"/>
  <c r="D161" i="4" s="1"/>
  <c r="C162" i="4"/>
  <c r="D162" i="4" s="1"/>
  <c r="C163" i="4"/>
  <c r="D163" i="4" s="1"/>
  <c r="C164" i="4"/>
  <c r="D164" i="4" s="1"/>
  <c r="C165" i="4"/>
  <c r="D165" i="4" s="1"/>
  <c r="C166" i="4"/>
  <c r="D166" i="4" s="1"/>
  <c r="C167" i="4"/>
  <c r="D167" i="4" s="1"/>
  <c r="C168" i="4"/>
  <c r="D168" i="4" s="1"/>
  <c r="C169" i="4"/>
  <c r="D169" i="4" s="1"/>
  <c r="C170" i="4"/>
  <c r="D170" i="4" s="1"/>
  <c r="C171" i="4"/>
  <c r="D171" i="4" s="1"/>
  <c r="C172" i="4"/>
  <c r="D172" i="4" s="1"/>
  <c r="C173" i="4"/>
  <c r="D173" i="4" s="1"/>
  <c r="C174" i="4"/>
  <c r="D174" i="4" s="1"/>
  <c r="C175" i="4"/>
  <c r="D175" i="4" s="1"/>
  <c r="C176" i="4"/>
  <c r="D176" i="4" s="1"/>
  <c r="C177" i="4"/>
  <c r="D177" i="4" s="1"/>
  <c r="C178" i="4"/>
  <c r="D178" i="4" s="1"/>
  <c r="C179" i="4"/>
  <c r="D179" i="4" s="1"/>
  <c r="C180" i="4"/>
  <c r="D180" i="4" s="1"/>
  <c r="C181" i="4"/>
  <c r="D181" i="4" s="1"/>
  <c r="C182" i="4"/>
  <c r="D182" i="4" s="1"/>
  <c r="C183" i="4"/>
  <c r="D183" i="4" s="1"/>
  <c r="C184" i="4"/>
  <c r="D184" i="4" s="1"/>
  <c r="C185" i="4"/>
  <c r="D185" i="4" s="1"/>
  <c r="C186" i="4"/>
  <c r="D186" i="4" s="1"/>
  <c r="C187" i="4"/>
  <c r="D187" i="4" s="1"/>
  <c r="C188" i="4"/>
  <c r="D188" i="4" s="1"/>
  <c r="C189" i="4"/>
  <c r="D189" i="4" s="1"/>
  <c r="C190" i="4"/>
  <c r="D190" i="4" s="1"/>
  <c r="C191" i="4"/>
  <c r="D191" i="4" s="1"/>
  <c r="C192" i="4"/>
  <c r="D192" i="4" s="1"/>
  <c r="C193" i="4"/>
  <c r="D193" i="4" s="1"/>
  <c r="C194" i="4"/>
  <c r="D194" i="4" s="1"/>
  <c r="C195" i="4"/>
  <c r="D195" i="4" s="1"/>
  <c r="C196" i="4"/>
  <c r="D196" i="4" s="1"/>
  <c r="C197" i="4"/>
  <c r="D197" i="4" s="1"/>
  <c r="C198" i="4"/>
  <c r="D198" i="4" s="1"/>
  <c r="C199" i="4"/>
  <c r="D199" i="4" s="1"/>
  <c r="C200" i="4"/>
  <c r="D200" i="4" s="1"/>
  <c r="C201" i="4"/>
  <c r="D201" i="4" s="1"/>
  <c r="C202" i="4"/>
  <c r="D202" i="4" s="1"/>
  <c r="C203" i="4"/>
  <c r="D203" i="4" s="1"/>
  <c r="C204" i="4"/>
  <c r="D204" i="4" s="1"/>
  <c r="C205" i="4"/>
  <c r="D205" i="4" s="1"/>
  <c r="C206" i="4"/>
  <c r="D206" i="4" s="1"/>
  <c r="C207" i="4"/>
  <c r="D207" i="4" s="1"/>
  <c r="C208" i="4"/>
  <c r="D208" i="4" s="1"/>
  <c r="C209" i="4"/>
  <c r="D209" i="4" s="1"/>
  <c r="C210" i="4"/>
  <c r="D210" i="4" s="1"/>
  <c r="C211" i="4"/>
  <c r="D211" i="4" s="1"/>
  <c r="C212" i="4"/>
  <c r="D212" i="4" s="1"/>
  <c r="C213" i="4"/>
  <c r="D213" i="4" s="1"/>
  <c r="C214" i="4"/>
  <c r="D214" i="4" s="1"/>
  <c r="C215" i="4"/>
  <c r="D215" i="4" s="1"/>
  <c r="C216" i="4"/>
  <c r="D216" i="4" s="1"/>
  <c r="C217" i="4"/>
  <c r="D217" i="4" s="1"/>
  <c r="C218" i="4"/>
  <c r="D218" i="4" s="1"/>
  <c r="C219" i="4"/>
  <c r="D219" i="4" s="1"/>
  <c r="C220" i="4"/>
  <c r="D220" i="4" s="1"/>
  <c r="C221" i="4"/>
  <c r="D221" i="4" s="1"/>
  <c r="C222" i="4"/>
  <c r="D222" i="4" s="1"/>
  <c r="C223" i="4"/>
  <c r="D223" i="4" s="1"/>
  <c r="C224" i="4"/>
  <c r="D224" i="4" s="1"/>
  <c r="C225" i="4"/>
  <c r="D225" i="4" s="1"/>
  <c r="C226" i="4"/>
  <c r="D226" i="4" s="1"/>
  <c r="C227" i="4"/>
  <c r="D227" i="4" s="1"/>
  <c r="C228" i="4"/>
  <c r="D228" i="4" s="1"/>
  <c r="C229" i="4"/>
  <c r="D229" i="4" s="1"/>
  <c r="C230" i="4"/>
  <c r="D230" i="4" s="1"/>
  <c r="C231" i="4"/>
  <c r="D231" i="4" s="1"/>
  <c r="C232" i="4"/>
  <c r="D232" i="4" s="1"/>
  <c r="C233" i="4"/>
  <c r="D233" i="4" s="1"/>
  <c r="C234" i="4"/>
  <c r="D234" i="4" s="1"/>
  <c r="C235" i="4"/>
  <c r="D235" i="4" s="1"/>
  <c r="C236" i="4"/>
  <c r="D236" i="4" s="1"/>
  <c r="C237" i="4"/>
  <c r="D237" i="4" s="1"/>
  <c r="C238" i="4"/>
  <c r="D238" i="4" s="1"/>
  <c r="C239" i="4"/>
  <c r="D239" i="4" s="1"/>
  <c r="C240" i="4"/>
  <c r="D240" i="4" s="1"/>
  <c r="C241" i="4"/>
  <c r="D241" i="4" s="1"/>
  <c r="C242" i="4"/>
  <c r="D242" i="4" s="1"/>
  <c r="C243" i="4"/>
  <c r="D243" i="4" s="1"/>
  <c r="C244" i="4"/>
  <c r="D244" i="4" s="1"/>
  <c r="C245" i="4"/>
  <c r="D245" i="4" s="1"/>
  <c r="C246" i="4"/>
  <c r="D246" i="4" s="1"/>
  <c r="C247" i="4"/>
  <c r="D247" i="4" s="1"/>
  <c r="C248" i="4"/>
  <c r="D248" i="4" s="1"/>
  <c r="C249" i="4"/>
  <c r="D249" i="4" s="1"/>
  <c r="C250" i="4"/>
  <c r="D250" i="4" s="1"/>
  <c r="C251" i="4"/>
  <c r="D251" i="4" s="1"/>
  <c r="C252" i="4"/>
  <c r="D252" i="4" s="1"/>
  <c r="C253" i="4"/>
  <c r="D253" i="4" s="1"/>
  <c r="C254" i="4"/>
  <c r="D254" i="4" s="1"/>
  <c r="C255" i="4"/>
  <c r="D255" i="4" s="1"/>
  <c r="C256" i="4"/>
  <c r="D256" i="4" s="1"/>
  <c r="C257" i="4"/>
  <c r="D257" i="4" s="1"/>
  <c r="C258" i="4"/>
  <c r="D258" i="4" s="1"/>
  <c r="C259" i="4"/>
  <c r="D259" i="4" s="1"/>
  <c r="C260" i="4"/>
  <c r="D260" i="4" s="1"/>
  <c r="C261" i="4"/>
  <c r="D261" i="4" s="1"/>
  <c r="C262" i="4"/>
  <c r="D262" i="4" s="1"/>
  <c r="C263" i="4"/>
  <c r="D263" i="4" s="1"/>
  <c r="C264" i="4"/>
  <c r="D264" i="4" s="1"/>
  <c r="C265" i="4"/>
  <c r="D265" i="4" s="1"/>
  <c r="C266" i="4"/>
  <c r="D266" i="4" s="1"/>
  <c r="C267" i="4"/>
  <c r="D267" i="4" s="1"/>
  <c r="C268" i="4"/>
  <c r="D268" i="4" s="1"/>
  <c r="C269" i="4"/>
  <c r="D269" i="4" s="1"/>
  <c r="C270" i="4"/>
  <c r="D270" i="4" s="1"/>
  <c r="C271" i="4"/>
  <c r="D271" i="4" s="1"/>
  <c r="C272" i="4"/>
  <c r="D272" i="4" s="1"/>
  <c r="C273" i="4"/>
  <c r="D273" i="4" s="1"/>
  <c r="C274" i="4"/>
  <c r="D274" i="4" s="1"/>
  <c r="C275" i="4"/>
  <c r="D275" i="4" s="1"/>
  <c r="C276" i="4"/>
  <c r="D276" i="4" s="1"/>
  <c r="C277" i="4"/>
  <c r="D277" i="4" s="1"/>
  <c r="C278" i="4"/>
  <c r="D278" i="4" s="1"/>
  <c r="C279" i="4"/>
  <c r="D279" i="4" s="1"/>
  <c r="C280" i="4"/>
  <c r="D280" i="4" s="1"/>
  <c r="C281" i="4"/>
  <c r="D281" i="4" s="1"/>
  <c r="C282" i="4"/>
  <c r="D282" i="4" s="1"/>
  <c r="C283" i="4"/>
  <c r="D283" i="4" s="1"/>
  <c r="C284" i="4"/>
  <c r="D284" i="4" s="1"/>
  <c r="C285" i="4"/>
  <c r="D285" i="4" s="1"/>
  <c r="C286" i="4"/>
  <c r="D286" i="4" s="1"/>
  <c r="C287" i="4"/>
  <c r="D287" i="4" s="1"/>
  <c r="C288" i="4"/>
  <c r="D288" i="4" s="1"/>
  <c r="C289" i="4"/>
  <c r="D289" i="4" s="1"/>
  <c r="C290" i="4"/>
  <c r="D290" i="4" s="1"/>
  <c r="C291" i="4"/>
  <c r="D291" i="4" s="1"/>
  <c r="C292" i="4"/>
  <c r="D292" i="4" s="1"/>
  <c r="C293" i="4"/>
  <c r="D293" i="4" s="1"/>
  <c r="C1" i="4"/>
  <c r="D1" i="4" s="1"/>
  <c r="Z70" i="2"/>
  <c r="AA6" i="2"/>
  <c r="AA7" i="2"/>
  <c r="AA8" i="2"/>
  <c r="AA9" i="2"/>
  <c r="AA10" i="2"/>
  <c r="AA11" i="2"/>
  <c r="AA12" i="2"/>
  <c r="AA13" i="2"/>
  <c r="AA14" i="2"/>
  <c r="AA15" i="2"/>
  <c r="AA16" i="2"/>
  <c r="AA17" i="2"/>
  <c r="AA18" i="2"/>
  <c r="AA19" i="2"/>
  <c r="AA20" i="2"/>
  <c r="AA21" i="2"/>
  <c r="AA22" i="2"/>
  <c r="AA23" i="2"/>
  <c r="AA24" i="2"/>
  <c r="AA25" i="2"/>
  <c r="AA26" i="2"/>
  <c r="AA27" i="2"/>
  <c r="AA28" i="2"/>
  <c r="AA29" i="2"/>
  <c r="AA30" i="2"/>
  <c r="AA31" i="2"/>
  <c r="AA32" i="2"/>
  <c r="AA33" i="2"/>
  <c r="AA34" i="2"/>
  <c r="AA35" i="2"/>
  <c r="AA36" i="2"/>
  <c r="AA37" i="2"/>
  <c r="AA38" i="2"/>
  <c r="AA39" i="2"/>
  <c r="AA40" i="2"/>
  <c r="AA41" i="2"/>
  <c r="AA42" i="2"/>
  <c r="AA43" i="2"/>
  <c r="AA44" i="2"/>
  <c r="AA45" i="2"/>
  <c r="AA46" i="2"/>
  <c r="AA47" i="2"/>
  <c r="AA48" i="2"/>
  <c r="AA49" i="2"/>
  <c r="AA50" i="2"/>
  <c r="AA51" i="2"/>
  <c r="AA52" i="2"/>
  <c r="AA53" i="2"/>
  <c r="AA54" i="2"/>
  <c r="AA55" i="2"/>
  <c r="AA56" i="2"/>
  <c r="AA57" i="2"/>
  <c r="AA58" i="2"/>
  <c r="AA59" i="2"/>
  <c r="AA60" i="2"/>
  <c r="AA61" i="2"/>
  <c r="AA62" i="2"/>
  <c r="AA63" i="2"/>
  <c r="AA64" i="2"/>
  <c r="AA65" i="2"/>
  <c r="AA66" i="2"/>
  <c r="AA67" i="2"/>
  <c r="AA68" i="2"/>
  <c r="AA69" i="2"/>
  <c r="AA70" i="2"/>
  <c r="AA71" i="2"/>
  <c r="AA72" i="2"/>
  <c r="AA73" i="2"/>
  <c r="AA74" i="2"/>
  <c r="AA75" i="2"/>
  <c r="AA76" i="2"/>
  <c r="AA77" i="2"/>
  <c r="AA78" i="2"/>
  <c r="AA79" i="2"/>
  <c r="AA80" i="2"/>
  <c r="AA81" i="2"/>
  <c r="AA82" i="2"/>
  <c r="AA83" i="2"/>
  <c r="AA84" i="2"/>
  <c r="AA85" i="2"/>
  <c r="AA86" i="2"/>
  <c r="AA87" i="2"/>
  <c r="AA88" i="2"/>
  <c r="AA89" i="2"/>
  <c r="AA90" i="2"/>
  <c r="AA91" i="2"/>
  <c r="AA92" i="2"/>
  <c r="AA93" i="2"/>
  <c r="AA94" i="2"/>
  <c r="AA95" i="2"/>
  <c r="AA96" i="2"/>
  <c r="AA97" i="2"/>
  <c r="AA98" i="2"/>
  <c r="AA99" i="2"/>
  <c r="AA100" i="2"/>
  <c r="AA101" i="2"/>
  <c r="AA102" i="2"/>
  <c r="AA103" i="2"/>
  <c r="AA104" i="2"/>
  <c r="AA105" i="2"/>
  <c r="AA106" i="2"/>
  <c r="AA107" i="2"/>
  <c r="AA108" i="2"/>
  <c r="AA109" i="2"/>
  <c r="AA110" i="2"/>
  <c r="AA111" i="2"/>
  <c r="AA112" i="2"/>
  <c r="AA113" i="2"/>
  <c r="AA114" i="2"/>
  <c r="AA115" i="2"/>
  <c r="AA116" i="2"/>
  <c r="AA117" i="2"/>
  <c r="AA118" i="2"/>
  <c r="AA119" i="2"/>
  <c r="AA120" i="2"/>
  <c r="AA121" i="2"/>
  <c r="AA122" i="2"/>
  <c r="AA123" i="2"/>
  <c r="AA124" i="2"/>
  <c r="AA125" i="2"/>
  <c r="AA126" i="2"/>
  <c r="AA127" i="2"/>
  <c r="AA128" i="2"/>
  <c r="AA129" i="2"/>
  <c r="AA130" i="2"/>
  <c r="AA131" i="2"/>
  <c r="AA132" i="2"/>
  <c r="AA133" i="2"/>
  <c r="AA134" i="2"/>
  <c r="AA135" i="2"/>
  <c r="AA136" i="2"/>
  <c r="AA137" i="2"/>
  <c r="AA138" i="2"/>
  <c r="AA139" i="2"/>
  <c r="AA140" i="2"/>
  <c r="AA141" i="2"/>
  <c r="AA142" i="2"/>
  <c r="AA143" i="2"/>
  <c r="AA144" i="2"/>
  <c r="AA145" i="2"/>
  <c r="AA146" i="2"/>
  <c r="AA147" i="2"/>
  <c r="AA148" i="2"/>
  <c r="AA149" i="2"/>
  <c r="AA150" i="2"/>
  <c r="AA151" i="2"/>
  <c r="AA152" i="2"/>
  <c r="AA153" i="2"/>
  <c r="AA154" i="2"/>
  <c r="AA155" i="2"/>
  <c r="AA156" i="2"/>
  <c r="AA157" i="2"/>
  <c r="AA158" i="2"/>
  <c r="AA159" i="2"/>
  <c r="AA160" i="2"/>
  <c r="AA161" i="2"/>
  <c r="AA162" i="2"/>
  <c r="AA163" i="2"/>
  <c r="AA164" i="2"/>
  <c r="AA165" i="2"/>
  <c r="AA166" i="2"/>
  <c r="AA167" i="2"/>
  <c r="AA168" i="2"/>
  <c r="AA169" i="2"/>
  <c r="AA170" i="2"/>
  <c r="AA171" i="2"/>
  <c r="AA172" i="2"/>
  <c r="AA173" i="2"/>
  <c r="AA174" i="2"/>
  <c r="AA175" i="2"/>
  <c r="AA176" i="2"/>
  <c r="AA177" i="2"/>
  <c r="AA178" i="2"/>
  <c r="AA179" i="2"/>
  <c r="AA180" i="2"/>
  <c r="AA181" i="2"/>
  <c r="AA182" i="2"/>
  <c r="AA183" i="2"/>
  <c r="AA184" i="2"/>
  <c r="AA185" i="2"/>
  <c r="AA186" i="2"/>
  <c r="AA187" i="2"/>
  <c r="AA188" i="2"/>
  <c r="AA189" i="2"/>
  <c r="AA190" i="2"/>
  <c r="AA191" i="2"/>
  <c r="AA192" i="2"/>
  <c r="AA193" i="2"/>
  <c r="AA194" i="2"/>
  <c r="AA195" i="2"/>
  <c r="AA196" i="2"/>
  <c r="AA197" i="2"/>
  <c r="AA198" i="2"/>
  <c r="AA199" i="2"/>
  <c r="AA200" i="2"/>
  <c r="AA201" i="2"/>
  <c r="AA202" i="2"/>
  <c r="AA203" i="2"/>
  <c r="AA204" i="2"/>
  <c r="AA205" i="2"/>
  <c r="AA206" i="2"/>
  <c r="AA207" i="2"/>
  <c r="AA208" i="2"/>
  <c r="AA209" i="2"/>
  <c r="AA210" i="2"/>
  <c r="AA211" i="2"/>
  <c r="AA212" i="2"/>
  <c r="AA213" i="2"/>
  <c r="AA214" i="2"/>
  <c r="AA215" i="2"/>
  <c r="AA216" i="2"/>
  <c r="AA217" i="2"/>
  <c r="AA218" i="2"/>
  <c r="AA219" i="2"/>
  <c r="AA220" i="2"/>
  <c r="AA221" i="2"/>
  <c r="AA222" i="2"/>
  <c r="AA223" i="2"/>
  <c r="AA224" i="2"/>
  <c r="AA225" i="2"/>
  <c r="AA226" i="2"/>
  <c r="AA227" i="2"/>
  <c r="AA228" i="2"/>
  <c r="AA229" i="2"/>
  <c r="AA230" i="2"/>
  <c r="AA231" i="2"/>
  <c r="AA232" i="2"/>
  <c r="AA233" i="2"/>
  <c r="AA234" i="2"/>
  <c r="AA235" i="2"/>
  <c r="AA236" i="2"/>
  <c r="AA237" i="2"/>
  <c r="AA238" i="2"/>
  <c r="AA239" i="2"/>
  <c r="AA240" i="2"/>
  <c r="AA241" i="2"/>
  <c r="AA242" i="2"/>
  <c r="AA243" i="2"/>
  <c r="AA244" i="2"/>
  <c r="AA245" i="2"/>
  <c r="AA246" i="2"/>
  <c r="AA247" i="2"/>
  <c r="AA248" i="2"/>
  <c r="AA249" i="2"/>
  <c r="AA250" i="2"/>
  <c r="AA251" i="2"/>
  <c r="AA252" i="2"/>
  <c r="AA253" i="2"/>
  <c r="AA254" i="2"/>
  <c r="AA255" i="2"/>
  <c r="AA256" i="2"/>
  <c r="AA257" i="2"/>
  <c r="AA258" i="2"/>
  <c r="AA259" i="2"/>
  <c r="AA260" i="2"/>
  <c r="AA261" i="2"/>
  <c r="AA262" i="2"/>
  <c r="AA263" i="2"/>
  <c r="AA264" i="2"/>
  <c r="AA265" i="2"/>
  <c r="AA266" i="2"/>
  <c r="AA267" i="2"/>
  <c r="AA268" i="2"/>
  <c r="AA269" i="2"/>
  <c r="AA270" i="2"/>
  <c r="AA271" i="2"/>
  <c r="AA272" i="2"/>
  <c r="AA273" i="2"/>
  <c r="AA274" i="2"/>
  <c r="AA275" i="2"/>
  <c r="AA276" i="2"/>
  <c r="AA277" i="2"/>
  <c r="AA278" i="2"/>
  <c r="AA279" i="2"/>
  <c r="AA280" i="2"/>
  <c r="AA281" i="2"/>
  <c r="AA282" i="2"/>
  <c r="AA283" i="2"/>
  <c r="AA284" i="2"/>
  <c r="AA285" i="2"/>
  <c r="AA286" i="2"/>
  <c r="AA287" i="2"/>
  <c r="AA288" i="2"/>
  <c r="AA289" i="2"/>
  <c r="AA290" i="2"/>
  <c r="AA291" i="2"/>
  <c r="AA292" i="2"/>
  <c r="AA293" i="2"/>
  <c r="AA294" i="2"/>
  <c r="AA295" i="2"/>
  <c r="AA296" i="2"/>
  <c r="AA5" i="2"/>
  <c r="Z6" i="2"/>
  <c r="AB6" i="2" s="1"/>
  <c r="Z7" i="2"/>
  <c r="AB7" i="2" s="1"/>
  <c r="Z8" i="2"/>
  <c r="AB8" i="2" s="1"/>
  <c r="Z9" i="2"/>
  <c r="AB9" i="2" s="1"/>
  <c r="Z10" i="2"/>
  <c r="AB10" i="2" s="1"/>
  <c r="Z11" i="2"/>
  <c r="AB11" i="2" s="1"/>
  <c r="Z12" i="2"/>
  <c r="AB12" i="2" s="1"/>
  <c r="Z13" i="2"/>
  <c r="AB13" i="2" s="1"/>
  <c r="Z14" i="2"/>
  <c r="AB14" i="2" s="1"/>
  <c r="Z15" i="2"/>
  <c r="AB15" i="2" s="1"/>
  <c r="Z16" i="2"/>
  <c r="AB16" i="2" s="1"/>
  <c r="Z17" i="2"/>
  <c r="AB17" i="2" s="1"/>
  <c r="Z18" i="2"/>
  <c r="AB18" i="2" s="1"/>
  <c r="Z19" i="2"/>
  <c r="AB19" i="2" s="1"/>
  <c r="Z20" i="2"/>
  <c r="AB20" i="2" s="1"/>
  <c r="Z21" i="2"/>
  <c r="AB21" i="2" s="1"/>
  <c r="Z22" i="2"/>
  <c r="AB22" i="2" s="1"/>
  <c r="Z23" i="2"/>
  <c r="AB23" i="2" s="1"/>
  <c r="Z24" i="2"/>
  <c r="AB24" i="2" s="1"/>
  <c r="Z25" i="2"/>
  <c r="AB25" i="2" s="1"/>
  <c r="Z26" i="2"/>
  <c r="AB26" i="2" s="1"/>
  <c r="Z27" i="2"/>
  <c r="AB27" i="2" s="1"/>
  <c r="Z28" i="2"/>
  <c r="AB28" i="2" s="1"/>
  <c r="Z29" i="2"/>
  <c r="AB29" i="2" s="1"/>
  <c r="Z30" i="2"/>
  <c r="AB30" i="2" s="1"/>
  <c r="Z31" i="2"/>
  <c r="AB31" i="2" s="1"/>
  <c r="Z32" i="2"/>
  <c r="AB32" i="2" s="1"/>
  <c r="Z33" i="2"/>
  <c r="AB33" i="2" s="1"/>
  <c r="Z34" i="2"/>
  <c r="AB34" i="2" s="1"/>
  <c r="Z35" i="2"/>
  <c r="AB35" i="2" s="1"/>
  <c r="Z36" i="2"/>
  <c r="AB36" i="2" s="1"/>
  <c r="Z37" i="2"/>
  <c r="AB37" i="2" s="1"/>
  <c r="Z38" i="2"/>
  <c r="AB38" i="2" s="1"/>
  <c r="Z39" i="2"/>
  <c r="AB39" i="2" s="1"/>
  <c r="Z40" i="2"/>
  <c r="AB40" i="2" s="1"/>
  <c r="Z41" i="2"/>
  <c r="AB41" i="2" s="1"/>
  <c r="Z42" i="2"/>
  <c r="AB42" i="2" s="1"/>
  <c r="Z43" i="2"/>
  <c r="AB43" i="2" s="1"/>
  <c r="Z44" i="2"/>
  <c r="AB44" i="2" s="1"/>
  <c r="Z45" i="2"/>
  <c r="AB45" i="2" s="1"/>
  <c r="Z46" i="2"/>
  <c r="AB46" i="2" s="1"/>
  <c r="Z47" i="2"/>
  <c r="AB47" i="2" s="1"/>
  <c r="Z48" i="2"/>
  <c r="AB48" i="2" s="1"/>
  <c r="Z49" i="2"/>
  <c r="AB49" i="2" s="1"/>
  <c r="Z50" i="2"/>
  <c r="AB50" i="2" s="1"/>
  <c r="Z51" i="2"/>
  <c r="AB51" i="2" s="1"/>
  <c r="Z52" i="2"/>
  <c r="AB52" i="2" s="1"/>
  <c r="Z53" i="2"/>
  <c r="AB53" i="2" s="1"/>
  <c r="Z54" i="2"/>
  <c r="AB54" i="2" s="1"/>
  <c r="Z55" i="2"/>
  <c r="AB55" i="2" s="1"/>
  <c r="Z56" i="2"/>
  <c r="AB56" i="2" s="1"/>
  <c r="Z57" i="2"/>
  <c r="AB57" i="2" s="1"/>
  <c r="Z58" i="2"/>
  <c r="AB58" i="2" s="1"/>
  <c r="Z59" i="2"/>
  <c r="AB59" i="2" s="1"/>
  <c r="Z60" i="2"/>
  <c r="AB60" i="2" s="1"/>
  <c r="Z61" i="2"/>
  <c r="AB61" i="2" s="1"/>
  <c r="Z62" i="2"/>
  <c r="AB62" i="2" s="1"/>
  <c r="Z63" i="2"/>
  <c r="AB63" i="2" s="1"/>
  <c r="Z64" i="2"/>
  <c r="AB64" i="2" s="1"/>
  <c r="Z65" i="2"/>
  <c r="AB65" i="2" s="1"/>
  <c r="Z66" i="2"/>
  <c r="AB66" i="2" s="1"/>
  <c r="Z67" i="2"/>
  <c r="AB67" i="2" s="1"/>
  <c r="Z68" i="2"/>
  <c r="AB68" i="2" s="1"/>
  <c r="Z69" i="2"/>
  <c r="AB69" i="2" s="1"/>
  <c r="Z71" i="2"/>
  <c r="Z72" i="2"/>
  <c r="Z73" i="2"/>
  <c r="Z74" i="2"/>
  <c r="Z75" i="2"/>
  <c r="Z76" i="2"/>
  <c r="Z77" i="2"/>
  <c r="Z78" i="2"/>
  <c r="Z79" i="2"/>
  <c r="Z80" i="2"/>
  <c r="Z81" i="2"/>
  <c r="Z82" i="2"/>
  <c r="Z83" i="2"/>
  <c r="Z84" i="2"/>
  <c r="Z85" i="2"/>
  <c r="Z86" i="2"/>
  <c r="Z87" i="2"/>
  <c r="Z88" i="2"/>
  <c r="Z89" i="2"/>
  <c r="Z90" i="2"/>
  <c r="Z91" i="2"/>
  <c r="Z92" i="2"/>
  <c r="Z93" i="2"/>
  <c r="Z94" i="2"/>
  <c r="Z95" i="2"/>
  <c r="Z96" i="2"/>
  <c r="Z97" i="2"/>
  <c r="Z98" i="2"/>
  <c r="Z99" i="2"/>
  <c r="Z100" i="2"/>
  <c r="Z101" i="2"/>
  <c r="Z102" i="2"/>
  <c r="Z103" i="2"/>
  <c r="Z104" i="2"/>
  <c r="Z105" i="2"/>
  <c r="Z106" i="2"/>
  <c r="Z107" i="2"/>
  <c r="Z108" i="2"/>
  <c r="Z109" i="2"/>
  <c r="Z110" i="2"/>
  <c r="Z111" i="2"/>
  <c r="Z112" i="2"/>
  <c r="Z113" i="2"/>
  <c r="Z114" i="2"/>
  <c r="Z115" i="2"/>
  <c r="Z116" i="2"/>
  <c r="Z117" i="2"/>
  <c r="Z118" i="2"/>
  <c r="Z119" i="2"/>
  <c r="Z120" i="2"/>
  <c r="Z121" i="2"/>
  <c r="Z122" i="2"/>
  <c r="Z123" i="2"/>
  <c r="Z124" i="2"/>
  <c r="Z125" i="2"/>
  <c r="Z126" i="2"/>
  <c r="Z127" i="2"/>
  <c r="Z128" i="2"/>
  <c r="Z129" i="2"/>
  <c r="Z130" i="2"/>
  <c r="Z131" i="2"/>
  <c r="Z132" i="2"/>
  <c r="Z133" i="2"/>
  <c r="Z134" i="2"/>
  <c r="Z135" i="2"/>
  <c r="Z136" i="2"/>
  <c r="Z137" i="2"/>
  <c r="Z138" i="2"/>
  <c r="Z139" i="2"/>
  <c r="Z140" i="2"/>
  <c r="Z141" i="2"/>
  <c r="Z142" i="2"/>
  <c r="Z143" i="2"/>
  <c r="Z144" i="2"/>
  <c r="Z145" i="2"/>
  <c r="Z146" i="2"/>
  <c r="Z147" i="2"/>
  <c r="Z148" i="2"/>
  <c r="Z149" i="2"/>
  <c r="Z150" i="2"/>
  <c r="Z151" i="2"/>
  <c r="Z152" i="2"/>
  <c r="Z153" i="2"/>
  <c r="Z154" i="2"/>
  <c r="Z155" i="2"/>
  <c r="Z156" i="2"/>
  <c r="Z157" i="2"/>
  <c r="Z158" i="2"/>
  <c r="Z159" i="2"/>
  <c r="Z160" i="2"/>
  <c r="Z161" i="2"/>
  <c r="Z162" i="2"/>
  <c r="Z163" i="2"/>
  <c r="Z164" i="2"/>
  <c r="Z165" i="2"/>
  <c r="Z166" i="2"/>
  <c r="Z167" i="2"/>
  <c r="Z168" i="2"/>
  <c r="Z169" i="2"/>
  <c r="Z170" i="2"/>
  <c r="Z171" i="2"/>
  <c r="Z172" i="2"/>
  <c r="Z173" i="2"/>
  <c r="Z174" i="2"/>
  <c r="Z175" i="2"/>
  <c r="Z176" i="2"/>
  <c r="Z177" i="2"/>
  <c r="Z178" i="2"/>
  <c r="Z179" i="2"/>
  <c r="Z180" i="2"/>
  <c r="Z181" i="2"/>
  <c r="Z182" i="2"/>
  <c r="Z183" i="2"/>
  <c r="Z184" i="2"/>
  <c r="Z185" i="2"/>
  <c r="Z186" i="2"/>
  <c r="Z187" i="2"/>
  <c r="Z188" i="2"/>
  <c r="Z189" i="2"/>
  <c r="Z190" i="2"/>
  <c r="Z191" i="2"/>
  <c r="Z192" i="2"/>
  <c r="Z193" i="2"/>
  <c r="Z194" i="2"/>
  <c r="Z195" i="2"/>
  <c r="Z196" i="2"/>
  <c r="Z197" i="2"/>
  <c r="Z198" i="2"/>
  <c r="Z199" i="2"/>
  <c r="Z200" i="2"/>
  <c r="Z201" i="2"/>
  <c r="Z202" i="2"/>
  <c r="Z203" i="2"/>
  <c r="Z204" i="2"/>
  <c r="Z205" i="2"/>
  <c r="Z206" i="2"/>
  <c r="Z207" i="2"/>
  <c r="Z208" i="2"/>
  <c r="Z209" i="2"/>
  <c r="Z210" i="2"/>
  <c r="Z211" i="2"/>
  <c r="Z212" i="2"/>
  <c r="Z213" i="2"/>
  <c r="Z214" i="2"/>
  <c r="Z215" i="2"/>
  <c r="Z216" i="2"/>
  <c r="Z217" i="2"/>
  <c r="Z218" i="2"/>
  <c r="Z219" i="2"/>
  <c r="Z220" i="2"/>
  <c r="Z221" i="2"/>
  <c r="Z222" i="2"/>
  <c r="Z223" i="2"/>
  <c r="Z224" i="2"/>
  <c r="Z225" i="2"/>
  <c r="Z226" i="2"/>
  <c r="Z227" i="2"/>
  <c r="Z228" i="2"/>
  <c r="Z229" i="2"/>
  <c r="Z230" i="2"/>
  <c r="Z231" i="2"/>
  <c r="Z232" i="2"/>
  <c r="Z233" i="2"/>
  <c r="Z234" i="2"/>
  <c r="Z235" i="2"/>
  <c r="Z236" i="2"/>
  <c r="Z237" i="2"/>
  <c r="Z238" i="2"/>
  <c r="Z239" i="2"/>
  <c r="Z240" i="2"/>
  <c r="Z241" i="2"/>
  <c r="Z242" i="2"/>
  <c r="Z243" i="2"/>
  <c r="Z244" i="2"/>
  <c r="Z245" i="2"/>
  <c r="Z246" i="2"/>
  <c r="Z247" i="2"/>
  <c r="Z248" i="2"/>
  <c r="Z249" i="2"/>
  <c r="Z250" i="2"/>
  <c r="Z251" i="2"/>
  <c r="Z252" i="2"/>
  <c r="Z253" i="2"/>
  <c r="Z254" i="2"/>
  <c r="Z255" i="2"/>
  <c r="Z256" i="2"/>
  <c r="Z257" i="2"/>
  <c r="Z258" i="2"/>
  <c r="Z259" i="2"/>
  <c r="Z260" i="2"/>
  <c r="Z261" i="2"/>
  <c r="Z262" i="2"/>
  <c r="Z263" i="2"/>
  <c r="Z264" i="2"/>
  <c r="Z265" i="2"/>
  <c r="Z266" i="2"/>
  <c r="Z267" i="2"/>
  <c r="Z268" i="2"/>
  <c r="Z269" i="2"/>
  <c r="Z270" i="2"/>
  <c r="Z271" i="2"/>
  <c r="Z272" i="2"/>
  <c r="Z273" i="2"/>
  <c r="Z274" i="2"/>
  <c r="Z275" i="2"/>
  <c r="Z276" i="2"/>
  <c r="Z277" i="2"/>
  <c r="Z278" i="2"/>
  <c r="Z279" i="2"/>
  <c r="Z280" i="2"/>
  <c r="Z281" i="2"/>
  <c r="Z282" i="2"/>
  <c r="Z283" i="2"/>
  <c r="Z284" i="2"/>
  <c r="Z285" i="2"/>
  <c r="Z286" i="2"/>
  <c r="Z287" i="2"/>
  <c r="Z288" i="2"/>
  <c r="Z289" i="2"/>
  <c r="Z290" i="2"/>
  <c r="Z291" i="2"/>
  <c r="Z292" i="2"/>
  <c r="Z293" i="2"/>
  <c r="Z294" i="2"/>
  <c r="Z295" i="2"/>
  <c r="Z296" i="2"/>
  <c r="Z5" i="2"/>
  <c r="S7" i="2"/>
  <c r="S8" i="2"/>
  <c r="S9" i="2"/>
  <c r="S10" i="2"/>
  <c r="S11" i="2"/>
  <c r="S12" i="2"/>
  <c r="S13" i="2"/>
  <c r="S14" i="2"/>
  <c r="S15" i="2"/>
  <c r="S16" i="2"/>
  <c r="S17" i="2"/>
  <c r="S18" i="2"/>
  <c r="S19" i="2"/>
  <c r="S20" i="2"/>
  <c r="S21" i="2"/>
  <c r="S22" i="2"/>
  <c r="S23" i="2"/>
  <c r="S24" i="2"/>
  <c r="S25" i="2"/>
  <c r="S26" i="2"/>
  <c r="S27" i="2"/>
  <c r="S28" i="2"/>
  <c r="S29" i="2"/>
  <c r="S30" i="2"/>
  <c r="S31" i="2"/>
  <c r="S32" i="2"/>
  <c r="S33" i="2"/>
  <c r="S34" i="2"/>
  <c r="S35" i="2"/>
  <c r="S36" i="2"/>
  <c r="S37" i="2"/>
  <c r="S38" i="2"/>
  <c r="S39" i="2"/>
  <c r="S40" i="2"/>
  <c r="S41" i="2"/>
  <c r="S42" i="2"/>
  <c r="S43" i="2"/>
  <c r="S44" i="2"/>
  <c r="S45" i="2"/>
  <c r="S46" i="2"/>
  <c r="S47" i="2"/>
  <c r="S48" i="2"/>
  <c r="S49" i="2"/>
  <c r="S50" i="2"/>
  <c r="S51" i="2"/>
  <c r="S52" i="2"/>
  <c r="S53" i="2"/>
  <c r="S54" i="2"/>
  <c r="S55" i="2"/>
  <c r="S56" i="2"/>
  <c r="S57" i="2"/>
  <c r="S58" i="2"/>
  <c r="S59" i="2"/>
  <c r="S60" i="2"/>
  <c r="S61" i="2"/>
  <c r="S62" i="2"/>
  <c r="S63" i="2"/>
  <c r="S64" i="2"/>
  <c r="S65" i="2"/>
  <c r="S66" i="2"/>
  <c r="S67" i="2"/>
  <c r="S68" i="2"/>
  <c r="S69" i="2"/>
  <c r="S70" i="2"/>
  <c r="S71" i="2"/>
  <c r="S72" i="2"/>
  <c r="S73" i="2"/>
  <c r="S74" i="2"/>
  <c r="S75" i="2"/>
  <c r="S76" i="2"/>
  <c r="S77" i="2"/>
  <c r="S78" i="2"/>
  <c r="S79" i="2"/>
  <c r="S80" i="2"/>
  <c r="S81" i="2"/>
  <c r="S82" i="2"/>
  <c r="S83" i="2"/>
  <c r="S84" i="2"/>
  <c r="S85" i="2"/>
  <c r="S86" i="2"/>
  <c r="S87" i="2"/>
  <c r="S88" i="2"/>
  <c r="S89" i="2"/>
  <c r="S90" i="2"/>
  <c r="S91" i="2"/>
  <c r="S92" i="2"/>
  <c r="S93" i="2"/>
  <c r="S94" i="2"/>
  <c r="S95" i="2"/>
  <c r="S96" i="2"/>
  <c r="S97" i="2"/>
  <c r="S98" i="2"/>
  <c r="S99" i="2"/>
  <c r="S100" i="2"/>
  <c r="S101" i="2"/>
  <c r="S102" i="2"/>
  <c r="S103" i="2"/>
  <c r="S104" i="2"/>
  <c r="S105" i="2"/>
  <c r="S106" i="2"/>
  <c r="S107" i="2"/>
  <c r="S108" i="2"/>
  <c r="S109" i="2"/>
  <c r="S110" i="2"/>
  <c r="S111" i="2"/>
  <c r="S112" i="2"/>
  <c r="S113" i="2"/>
  <c r="S114" i="2"/>
  <c r="S115" i="2"/>
  <c r="S116" i="2"/>
  <c r="S117" i="2"/>
  <c r="S118" i="2"/>
  <c r="S119" i="2"/>
  <c r="S120" i="2"/>
  <c r="S121" i="2"/>
  <c r="S122" i="2"/>
  <c r="S123" i="2"/>
  <c r="S124" i="2"/>
  <c r="S125" i="2"/>
  <c r="S126" i="2"/>
  <c r="S127" i="2"/>
  <c r="S128" i="2"/>
  <c r="S129" i="2"/>
  <c r="S130" i="2"/>
  <c r="S131" i="2"/>
  <c r="S132" i="2"/>
  <c r="S133" i="2"/>
  <c r="S134" i="2"/>
  <c r="S135" i="2"/>
  <c r="S136" i="2"/>
  <c r="S137" i="2"/>
  <c r="S138" i="2"/>
  <c r="S139" i="2"/>
  <c r="S140" i="2"/>
  <c r="S141" i="2"/>
  <c r="S142" i="2"/>
  <c r="S143" i="2"/>
  <c r="S144" i="2"/>
  <c r="S145" i="2"/>
  <c r="S146" i="2"/>
  <c r="S147" i="2"/>
  <c r="S148" i="2"/>
  <c r="S149" i="2"/>
  <c r="S150" i="2"/>
  <c r="S151" i="2"/>
  <c r="S152" i="2"/>
  <c r="S153" i="2"/>
  <c r="S154" i="2"/>
  <c r="S155" i="2"/>
  <c r="S156" i="2"/>
  <c r="S157" i="2"/>
  <c r="S158" i="2"/>
  <c r="S159" i="2"/>
  <c r="S160" i="2"/>
  <c r="S161" i="2"/>
  <c r="S162" i="2"/>
  <c r="S163" i="2"/>
  <c r="S164" i="2"/>
  <c r="S165" i="2"/>
  <c r="S166" i="2"/>
  <c r="S167" i="2"/>
  <c r="S168" i="2"/>
  <c r="S169" i="2"/>
  <c r="S170" i="2"/>
  <c r="S171" i="2"/>
  <c r="S172" i="2"/>
  <c r="S173" i="2"/>
  <c r="S174" i="2"/>
  <c r="S175" i="2"/>
  <c r="S176" i="2"/>
  <c r="S177" i="2"/>
  <c r="S178" i="2"/>
  <c r="S179" i="2"/>
  <c r="S180" i="2"/>
  <c r="S181" i="2"/>
  <c r="S182" i="2"/>
  <c r="S183" i="2"/>
  <c r="S184" i="2"/>
  <c r="S185" i="2"/>
  <c r="S186" i="2"/>
  <c r="S187" i="2"/>
  <c r="S188" i="2"/>
  <c r="S189" i="2"/>
  <c r="S190" i="2"/>
  <c r="S191" i="2"/>
  <c r="S192" i="2"/>
  <c r="S193" i="2"/>
  <c r="S194" i="2"/>
  <c r="S195" i="2"/>
  <c r="S196" i="2"/>
  <c r="S197" i="2"/>
  <c r="S198" i="2"/>
  <c r="S199" i="2"/>
  <c r="S200" i="2"/>
  <c r="S201" i="2"/>
  <c r="S202" i="2"/>
  <c r="S203" i="2"/>
  <c r="S204" i="2"/>
  <c r="S205" i="2"/>
  <c r="S206" i="2"/>
  <c r="S207" i="2"/>
  <c r="S208" i="2"/>
  <c r="S209" i="2"/>
  <c r="S210" i="2"/>
  <c r="S211" i="2"/>
  <c r="S212" i="2"/>
  <c r="S213" i="2"/>
  <c r="S214" i="2"/>
  <c r="S215" i="2"/>
  <c r="S216" i="2"/>
  <c r="S217" i="2"/>
  <c r="S218" i="2"/>
  <c r="S219" i="2"/>
  <c r="S220" i="2"/>
  <c r="S221" i="2"/>
  <c r="S222" i="2"/>
  <c r="S223" i="2"/>
  <c r="S224" i="2"/>
  <c r="S225" i="2"/>
  <c r="S226" i="2"/>
  <c r="S227" i="2"/>
  <c r="S228" i="2"/>
  <c r="S229" i="2"/>
  <c r="S230" i="2"/>
  <c r="S231" i="2"/>
  <c r="S232" i="2"/>
  <c r="S233" i="2"/>
  <c r="S234" i="2"/>
  <c r="S235" i="2"/>
  <c r="S236" i="2"/>
  <c r="S237" i="2"/>
  <c r="S238" i="2"/>
  <c r="S239" i="2"/>
  <c r="S240" i="2"/>
  <c r="S241" i="2"/>
  <c r="S242" i="2"/>
  <c r="S243" i="2"/>
  <c r="S244" i="2"/>
  <c r="S245" i="2"/>
  <c r="S246" i="2"/>
  <c r="S247" i="2"/>
  <c r="S248" i="2"/>
  <c r="S249" i="2"/>
  <c r="S250" i="2"/>
  <c r="S251" i="2"/>
  <c r="S252" i="2"/>
  <c r="S253" i="2"/>
  <c r="S254" i="2"/>
  <c r="S255" i="2"/>
  <c r="S256" i="2"/>
  <c r="S257" i="2"/>
  <c r="S258" i="2"/>
  <c r="S259" i="2"/>
  <c r="S260" i="2"/>
  <c r="S261" i="2"/>
  <c r="S262" i="2"/>
  <c r="S263" i="2"/>
  <c r="S264" i="2"/>
  <c r="S265" i="2"/>
  <c r="S266" i="2"/>
  <c r="S267" i="2"/>
  <c r="S268" i="2"/>
  <c r="S269" i="2"/>
  <c r="S270" i="2"/>
  <c r="S271" i="2"/>
  <c r="S272" i="2"/>
  <c r="S273" i="2"/>
  <c r="S274" i="2"/>
  <c r="S275" i="2"/>
  <c r="S276" i="2"/>
  <c r="S277" i="2"/>
  <c r="S278" i="2"/>
  <c r="S279" i="2"/>
  <c r="S280" i="2"/>
  <c r="S281" i="2"/>
  <c r="S282" i="2"/>
  <c r="S283" i="2"/>
  <c r="S284" i="2"/>
  <c r="S285" i="2"/>
  <c r="S286" i="2"/>
  <c r="S287" i="2"/>
  <c r="S288" i="2"/>
  <c r="S289" i="2"/>
  <c r="S290" i="2"/>
  <c r="S291" i="2"/>
  <c r="S292" i="2"/>
  <c r="S293" i="2"/>
  <c r="S294" i="2"/>
  <c r="S295" i="2"/>
  <c r="S296" i="2"/>
  <c r="S6" i="2"/>
  <c r="S5" i="2"/>
  <c r="AB82" i="2" l="1"/>
  <c r="AB272" i="2"/>
  <c r="AB270" i="2"/>
  <c r="AB268" i="2"/>
  <c r="AB266" i="2"/>
  <c r="AB264" i="2"/>
  <c r="AB262" i="2"/>
  <c r="AB260" i="2"/>
  <c r="AB258" i="2"/>
  <c r="AB256" i="2"/>
  <c r="AB254" i="2"/>
  <c r="AB252" i="2"/>
  <c r="AB250" i="2"/>
  <c r="AB248" i="2"/>
  <c r="AB246" i="2"/>
  <c r="AB244" i="2"/>
  <c r="AB242" i="2"/>
  <c r="AB240" i="2"/>
  <c r="AB238" i="2"/>
  <c r="AB236" i="2"/>
  <c r="AB234" i="2"/>
  <c r="AB232" i="2"/>
  <c r="AB230" i="2"/>
  <c r="AB228" i="2"/>
  <c r="AB226" i="2"/>
  <c r="AB224" i="2"/>
  <c r="AB222" i="2"/>
  <c r="AB220" i="2"/>
  <c r="AB218" i="2"/>
  <c r="AB216" i="2"/>
  <c r="AB214" i="2"/>
  <c r="AB212" i="2"/>
  <c r="AB210" i="2"/>
  <c r="AB208" i="2"/>
  <c r="AB206" i="2"/>
  <c r="AB204" i="2"/>
  <c r="AB202" i="2"/>
  <c r="AB200" i="2"/>
  <c r="AB198" i="2"/>
  <c r="AB196" i="2"/>
  <c r="AB194" i="2"/>
  <c r="AB192" i="2"/>
  <c r="AB190" i="2"/>
  <c r="AB188" i="2"/>
  <c r="AB186" i="2"/>
  <c r="AB184" i="2"/>
  <c r="AB182" i="2"/>
  <c r="AB180" i="2"/>
  <c r="AB178" i="2"/>
  <c r="AB176" i="2"/>
  <c r="AB174" i="2"/>
  <c r="AB172" i="2"/>
  <c r="AB170" i="2"/>
  <c r="AB168" i="2"/>
  <c r="AB166" i="2"/>
  <c r="AB164" i="2"/>
  <c r="AB162" i="2"/>
  <c r="AB160" i="2"/>
  <c r="AB158" i="2"/>
  <c r="AB156" i="2"/>
  <c r="AB154" i="2"/>
  <c r="AB152" i="2"/>
  <c r="AB150" i="2"/>
  <c r="AB148" i="2"/>
  <c r="AB146" i="2"/>
  <c r="AB144" i="2"/>
  <c r="AB142" i="2"/>
  <c r="AB140" i="2"/>
  <c r="AB138" i="2"/>
  <c r="AB136" i="2"/>
  <c r="AB134" i="2"/>
  <c r="AB132" i="2"/>
  <c r="AB130" i="2"/>
  <c r="AB128" i="2"/>
  <c r="AB126" i="2"/>
  <c r="AB124" i="2"/>
  <c r="AB122" i="2"/>
  <c r="AB120" i="2"/>
  <c r="AB118" i="2"/>
  <c r="AB116" i="2"/>
  <c r="AB114" i="2"/>
  <c r="AB112" i="2"/>
  <c r="AB110" i="2"/>
  <c r="AB108" i="2"/>
  <c r="AB106" i="2"/>
  <c r="AB104" i="2"/>
  <c r="AB102" i="2"/>
  <c r="AB100" i="2"/>
  <c r="AB98" i="2"/>
  <c r="AB96" i="2"/>
  <c r="AB94" i="2"/>
  <c r="AB92" i="2"/>
  <c r="AB90" i="2"/>
  <c r="AB88" i="2"/>
  <c r="AB86" i="2"/>
  <c r="AB84" i="2"/>
  <c r="AB80" i="2"/>
  <c r="AB78" i="2"/>
  <c r="AB76" i="2"/>
  <c r="AB74" i="2"/>
  <c r="AB72" i="2"/>
  <c r="AB296" i="2"/>
  <c r="AB294" i="2"/>
  <c r="AB292" i="2"/>
  <c r="AB290" i="2"/>
  <c r="AB288" i="2"/>
  <c r="AB286" i="2"/>
  <c r="AB284" i="2"/>
  <c r="AB282" i="2"/>
  <c r="AB280" i="2"/>
  <c r="AB278" i="2"/>
  <c r="AB276" i="2"/>
  <c r="AB274" i="2"/>
  <c r="AB5" i="2"/>
  <c r="AB295" i="2"/>
  <c r="AB293" i="2"/>
  <c r="AB291" i="2"/>
  <c r="AB289" i="2"/>
  <c r="AB287" i="2"/>
  <c r="AB285" i="2"/>
  <c r="AB283" i="2"/>
  <c r="AB281" i="2"/>
  <c r="AB279" i="2"/>
  <c r="AB277" i="2"/>
  <c r="AB275" i="2"/>
  <c r="AB273" i="2"/>
  <c r="AB271" i="2"/>
  <c r="AB269" i="2"/>
  <c r="AB267" i="2"/>
  <c r="AB265" i="2"/>
  <c r="AB263" i="2"/>
  <c r="AB261" i="2"/>
  <c r="AB259" i="2"/>
  <c r="AB257" i="2"/>
  <c r="AB255" i="2"/>
  <c r="AB253" i="2"/>
  <c r="AB251" i="2"/>
  <c r="AB249" i="2"/>
  <c r="AB247" i="2"/>
  <c r="AB245" i="2"/>
  <c r="AB243" i="2"/>
  <c r="AB241" i="2"/>
  <c r="AB239" i="2"/>
  <c r="AB237" i="2"/>
  <c r="AB235" i="2"/>
  <c r="AB233" i="2"/>
  <c r="AB231" i="2"/>
  <c r="AB229" i="2"/>
  <c r="AB227" i="2"/>
  <c r="AB225" i="2"/>
  <c r="AB223" i="2"/>
  <c r="AB221" i="2"/>
  <c r="AB219" i="2"/>
  <c r="AB217" i="2"/>
  <c r="AB215" i="2"/>
  <c r="AB213" i="2"/>
  <c r="AB211" i="2"/>
  <c r="AB209" i="2"/>
  <c r="AB207" i="2"/>
  <c r="AB205" i="2"/>
  <c r="AB203" i="2"/>
  <c r="AB201" i="2"/>
  <c r="AB199" i="2"/>
  <c r="AB197" i="2"/>
  <c r="AB195" i="2"/>
  <c r="AB193" i="2"/>
  <c r="AB191" i="2"/>
  <c r="AB189" i="2"/>
  <c r="AB187" i="2"/>
  <c r="AB185" i="2"/>
  <c r="AB183" i="2"/>
  <c r="AB181" i="2"/>
  <c r="AB179" i="2"/>
  <c r="AB177" i="2"/>
  <c r="AB175" i="2"/>
  <c r="AB173" i="2"/>
  <c r="AB171" i="2"/>
  <c r="AB169" i="2"/>
  <c r="AB167" i="2"/>
  <c r="AB165" i="2"/>
  <c r="AB163" i="2"/>
  <c r="AB161" i="2"/>
  <c r="AB159" i="2"/>
  <c r="AB157" i="2"/>
  <c r="AB155" i="2"/>
  <c r="AB153" i="2"/>
  <c r="AB151" i="2"/>
  <c r="AB149" i="2"/>
  <c r="AB147" i="2"/>
  <c r="AB145" i="2"/>
  <c r="AB143" i="2"/>
  <c r="AB141" i="2"/>
  <c r="AB139" i="2"/>
  <c r="AB137" i="2"/>
  <c r="AB135" i="2"/>
  <c r="AB133" i="2"/>
  <c r="AB131" i="2"/>
  <c r="AB129" i="2"/>
  <c r="AB127" i="2"/>
  <c r="AB125" i="2"/>
  <c r="AB123" i="2"/>
  <c r="AB121" i="2"/>
  <c r="AB119" i="2"/>
  <c r="AB117" i="2"/>
  <c r="AB115" i="2"/>
  <c r="AB113" i="2"/>
  <c r="AB111" i="2"/>
  <c r="AB109" i="2"/>
  <c r="AB107" i="2"/>
  <c r="AB105" i="2"/>
  <c r="AB103" i="2"/>
  <c r="AB101" i="2"/>
  <c r="AB99" i="2"/>
  <c r="AB97" i="2"/>
  <c r="AB95" i="2"/>
  <c r="AB93" i="2"/>
  <c r="AB91" i="2"/>
  <c r="AB89" i="2"/>
  <c r="AB87" i="2"/>
  <c r="AB85" i="2"/>
  <c r="AB83" i="2"/>
  <c r="AB81" i="2"/>
  <c r="AB79" i="2"/>
  <c r="AB77" i="2"/>
  <c r="AB75" i="2"/>
  <c r="AB73" i="2"/>
  <c r="AB71" i="2"/>
  <c r="AB70" i="2"/>
</calcChain>
</file>

<file path=xl/comments1.xml><?xml version="1.0" encoding="utf-8"?>
<comments xmlns="http://schemas.openxmlformats.org/spreadsheetml/2006/main">
  <authors>
    <author>Roarke, Glen</author>
  </authors>
  <commentList>
    <comment ref="B7" authorId="0">
      <text>
        <r>
          <rPr>
            <b/>
            <sz val="9"/>
            <color indexed="81"/>
            <rFont val="Tahoma"/>
            <family val="2"/>
          </rPr>
          <t>Roarke, Glen:</t>
        </r>
        <r>
          <rPr>
            <sz val="9"/>
            <color indexed="81"/>
            <rFont val="Tahoma"/>
            <family val="2"/>
          </rPr>
          <t xml:space="preserve">
need to re-look numbers</t>
        </r>
      </text>
    </comment>
    <comment ref="E14" authorId="0">
      <text>
        <r>
          <rPr>
            <b/>
            <sz val="9"/>
            <color indexed="81"/>
            <rFont val="Tahoma"/>
            <family val="2"/>
          </rPr>
          <t>Roarke, Glen:</t>
        </r>
        <r>
          <rPr>
            <sz val="9"/>
            <color indexed="81"/>
            <rFont val="Tahoma"/>
            <family val="2"/>
          </rPr>
          <t xml:space="preserve">
Moved to time for audit table </t>
        </r>
      </text>
    </comment>
    <comment ref="K34" authorId="0">
      <text>
        <r>
          <rPr>
            <b/>
            <sz val="9"/>
            <color indexed="81"/>
            <rFont val="Tahoma"/>
            <family val="2"/>
          </rPr>
          <t>Roarke, Glen:</t>
        </r>
        <r>
          <rPr>
            <sz val="9"/>
            <color indexed="81"/>
            <rFont val="Tahoma"/>
            <family val="2"/>
          </rPr>
          <t xml:space="preserve">
Potential need to increase the maximun </t>
        </r>
      </text>
    </comment>
    <comment ref="B293" authorId="0">
      <text>
        <r>
          <rPr>
            <b/>
            <sz val="9"/>
            <color indexed="81"/>
            <rFont val="Tahoma"/>
            <charset val="1"/>
          </rPr>
          <t>Roarke, Glen:</t>
        </r>
        <r>
          <rPr>
            <sz val="9"/>
            <color indexed="81"/>
            <rFont val="Tahoma"/>
            <charset val="1"/>
          </rPr>
          <t xml:space="preserve">
Remove alert fields</t>
        </r>
      </text>
    </comment>
  </commentList>
</comments>
</file>

<file path=xl/comments2.xml><?xml version="1.0" encoding="utf-8"?>
<comments xmlns="http://schemas.openxmlformats.org/spreadsheetml/2006/main">
  <authors>
    <author>Roarke, Glen</author>
  </authors>
  <commentList>
    <comment ref="G15" authorId="0">
      <text>
        <r>
          <rPr>
            <b/>
            <sz val="9"/>
            <color indexed="81"/>
            <rFont val="Tahoma"/>
            <family val="2"/>
          </rPr>
          <t>Roarke, Glen:</t>
        </r>
        <r>
          <rPr>
            <sz val="9"/>
            <color indexed="81"/>
            <rFont val="Tahoma"/>
            <family val="2"/>
          </rPr>
          <t xml:space="preserve">
need to re-look numbers</t>
        </r>
      </text>
    </comment>
  </commentList>
</comments>
</file>

<file path=xl/connections.xml><?xml version="1.0" encoding="utf-8"?>
<connections xmlns="http://schemas.openxmlformats.org/spreadsheetml/2006/main">
  <connection id="1" name="CDS20161201" type="6" refreshedVersion="4" background="1" saveData="1">
    <textPr codePage="65001" firstRow="3" sourceFile="T:\Corporate Data\CDS\A&amp;E CDS\Glen Testing\CDS20161201.txt" delimiter="|">
      <textFields count="292">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<sst xmlns="http://schemas.openxmlformats.org/spreadsheetml/2006/main" count="21029" uniqueCount="3008">
  <si>
    <t>CDS Message Type</t>
  </si>
  <si>
    <t>CDS Message Version Number</t>
  </si>
  <si>
    <t>CDS Message Reference</t>
  </si>
  <si>
    <t>CDS Record Identifier</t>
  </si>
  <si>
    <t>CDS TypeCode</t>
  </si>
  <si>
    <t>CDS ProtocolIdentifierCode</t>
  </si>
  <si>
    <t>CDS UniqueIdentifier</t>
  </si>
  <si>
    <t>CDS BulkReplacementGroupCode</t>
  </si>
  <si>
    <t>CDS Extract Date</t>
  </si>
  <si>
    <t>CDS Extract Time</t>
  </si>
  <si>
    <t>CDS ReportPeriod StartDate</t>
  </si>
  <si>
    <t>CDS ReportPeriod EndDate</t>
  </si>
  <si>
    <t>CDS ActivityDate</t>
  </si>
  <si>
    <t>OrganisationCode_CDSSenderIdentity</t>
  </si>
  <si>
    <t>OrganisationCode_CDSPrimeRecipientIdentity</t>
  </si>
  <si>
    <t>OrganisationCode_CDSCopyRecipientIdentity_1</t>
  </si>
  <si>
    <t>OrganisationCode_CDSCopyRecipientIdentity_2</t>
  </si>
  <si>
    <t>OrganisationCode_CDSCopyRecipientIdentity_3</t>
  </si>
  <si>
    <t>OrganisationCode_CDSCopyRecipientIdentity_4</t>
  </si>
  <si>
    <t>OrganisationCode_CDSCopyRecipientIdentity_5</t>
  </si>
  <si>
    <t>OrganisationCode_CDSCopyRecipientIdentity_6</t>
  </si>
  <si>
    <t>OrganisationCode_CDSCopyRecipientIdentity_7</t>
  </si>
  <si>
    <t>UniqueBookingReferenceNumber_Converted</t>
  </si>
  <si>
    <t>PatientPathwayIdentifier</t>
  </si>
  <si>
    <t>OrganisationCode_PatientPathwayIdentifierIssuer</t>
  </si>
  <si>
    <t>ReferralToTreatmentPeriod_Status</t>
  </si>
  <si>
    <t>WaitingTimeMeasurementType</t>
  </si>
  <si>
    <t>ReferralToTreatmentPeriod_StartDate</t>
  </si>
  <si>
    <t>ReferralToTreatmentPeriod_EndDate</t>
  </si>
  <si>
    <t>LocalPatientIdentifier</t>
  </si>
  <si>
    <t>OrganisationCode_LocalPatientIdentifier</t>
  </si>
  <si>
    <t>NHSNumber</t>
  </si>
  <si>
    <t>NHSNumberStatusIndicatorCode</t>
  </si>
  <si>
    <t>PersonFullName</t>
  </si>
  <si>
    <t>PersonTitle</t>
  </si>
  <si>
    <t>PersonGivenName</t>
  </si>
  <si>
    <t>PersonFamilyName</t>
  </si>
  <si>
    <t>PersonNameSuffix</t>
  </si>
  <si>
    <t>PersonInititials</t>
  </si>
  <si>
    <t>PersonRequestedName</t>
  </si>
  <si>
    <t>UnstructuredAddress</t>
  </si>
  <si>
    <t>StructuredAddressLine_1</t>
  </si>
  <si>
    <t>StructuredAddressLine_2</t>
  </si>
  <si>
    <t>StructuredAddressLine_3</t>
  </si>
  <si>
    <t>StructuredAddressLine_4</t>
  </si>
  <si>
    <t>StructuredAddressLine_5</t>
  </si>
  <si>
    <t>PostcodeOfUsualAddress</t>
  </si>
  <si>
    <t>OrganisationCode_ResidenceResponsibility</t>
  </si>
  <si>
    <t>WithheldIdentityReason</t>
  </si>
  <si>
    <t>PersonBirthDate</t>
  </si>
  <si>
    <t>PersonGenderCodeCurrent</t>
  </si>
  <si>
    <t>CarerSupportIndicator</t>
  </si>
  <si>
    <t>EthnicCategory</t>
  </si>
  <si>
    <t>GeneralMedicalPractitioner_Specified</t>
  </si>
  <si>
    <t>GeneralPractice_PatientRegistration</t>
  </si>
  <si>
    <t>SiteCodeOfTreatment</t>
  </si>
  <si>
    <t>AAndEAttendanceNumber</t>
  </si>
  <si>
    <t>AAndEArrivalModeCode</t>
  </si>
  <si>
    <t>AAndEAttendanceCategoryCode</t>
  </si>
  <si>
    <t>AAndEAttendanceDisposalCode</t>
  </si>
  <si>
    <t>AAndEIncidentLocationType</t>
  </si>
  <si>
    <t>AAndEPatientGroup</t>
  </si>
  <si>
    <t>SourceOfReferralForAAndE</t>
  </si>
  <si>
    <t>AAndEDepartmentType</t>
  </si>
  <si>
    <t>ArrivalDate</t>
  </si>
  <si>
    <t>ArrivalTimeAtAAndE</t>
  </si>
  <si>
    <t>AgeAtCDSActivityDate</t>
  </si>
  <si>
    <t>OverseasVisitorStatusClassificationAtCDSActivityDate</t>
  </si>
  <si>
    <t>AAndEInitialAssessmentDate</t>
  </si>
  <si>
    <t>AAndEInitialAssessmentTime</t>
  </si>
  <si>
    <t>AAndEDateSeenForTreatment</t>
  </si>
  <si>
    <t>AAndETimeSeenForTreatment</t>
  </si>
  <si>
    <t>AAndEAttendanceConclusionDate</t>
  </si>
  <si>
    <t>AAndEAttendanceConclusionTime</t>
  </si>
  <si>
    <t>AAndEDepartureDate</t>
  </si>
  <si>
    <t>AAndEDepartureTime</t>
  </si>
  <si>
    <t>AmbulanceIncidentNumber</t>
  </si>
  <si>
    <t>ORGANISATION CODE (CONVEYING AMBULANCE TRUST)</t>
  </si>
  <si>
    <t>CommissioningSerialNumber</t>
  </si>
  <si>
    <t>NHSServiceAgreementLineNumber</t>
  </si>
  <si>
    <t>ProviderReferenceNumber</t>
  </si>
  <si>
    <t>CommissionerReferenceNumber</t>
  </si>
  <si>
    <t>OrganisationCode_CodeOfProvider</t>
  </si>
  <si>
    <t>OrganisationCode_CodeOfCommissioner</t>
  </si>
  <si>
    <t>AAndEStaffMemberCode</t>
  </si>
  <si>
    <t>DiagnosisSchemeInUse_ICD</t>
  </si>
  <si>
    <t>PrimaryDiagnosis_ICD</t>
  </si>
  <si>
    <t>PresentOnAdmissionIndicator_ICD</t>
  </si>
  <si>
    <t>SecondaryDiagnosis_ICD_1</t>
  </si>
  <si>
    <t>PresentOnAdmissionIndicator_ICD_1</t>
  </si>
  <si>
    <t>SecondaryDiagnosis_ICD_2</t>
  </si>
  <si>
    <t>PresentOnAdmissionIndicator_ICD_2</t>
  </si>
  <si>
    <t>SecondaryDiagnosis_ICD_3</t>
  </si>
  <si>
    <t>PresentOnAdmissionIndicator_ICD_3</t>
  </si>
  <si>
    <t>SecondaryDiagnosis_ICD_4</t>
  </si>
  <si>
    <t>PresentOnAdmissionIndicator_ICD_4</t>
  </si>
  <si>
    <t>SecondaryDiagnosis_ICD_5</t>
  </si>
  <si>
    <t>PresentOnAdmissionIndicator_ICD_5</t>
  </si>
  <si>
    <t>SecondaryDiagnosis_ICD_6</t>
  </si>
  <si>
    <t>PresentOnAdmissionIndicator_ICD_6</t>
  </si>
  <si>
    <t>SecondaryDiagnosis_ICD_7</t>
  </si>
  <si>
    <t>PresentOnAdmissionIndicator_ICD_7</t>
  </si>
  <si>
    <t>SecondaryDiagnosis_ICD_8</t>
  </si>
  <si>
    <t>PresentOnAdmissionIndicator_ICD_8</t>
  </si>
  <si>
    <t>SecondaryDiagnosis_ICD_9</t>
  </si>
  <si>
    <t>PresentOnAdmissionIndicator_ICD_9</t>
  </si>
  <si>
    <t>SecondaryDiagnosis_ICD_10</t>
  </si>
  <si>
    <t>PresentOnAdmissionIndicator_ICD_10</t>
  </si>
  <si>
    <t>SecondaryDiagnosis_ICD_11</t>
  </si>
  <si>
    <t>PresentOnAdmissionIndicator_ICD_11</t>
  </si>
  <si>
    <t>SecondaryDiagnosis_ICD_12</t>
  </si>
  <si>
    <t>PresentOnAdmissionIndicator_ICD_12</t>
  </si>
  <si>
    <t>SecondaryDiagnosis_ICD_13</t>
  </si>
  <si>
    <t>PresentOnAdmissionIndicator_ICD_13</t>
  </si>
  <si>
    <t>DiagnosisSchemeInUse_READ</t>
  </si>
  <si>
    <t>PrimaryDiagnosis_READ</t>
  </si>
  <si>
    <t>SecondaryDiagnosis_READ_1</t>
  </si>
  <si>
    <t>SecondaryDiagnosis_READ_2</t>
  </si>
  <si>
    <t>SecondaryDiagnosis_READ_3</t>
  </si>
  <si>
    <t>SecondaryDiagnosis_READ_4</t>
  </si>
  <si>
    <t>SecondaryDiagnosis_READ_5</t>
  </si>
  <si>
    <t>SecondaryDiagnosis_READ_6</t>
  </si>
  <si>
    <t>SecondaryDiagnosis_READ_7</t>
  </si>
  <si>
    <t>SecondaryDiagnosis_READ_8</t>
  </si>
  <si>
    <t>SecondaryDiagnosis_READ_9</t>
  </si>
  <si>
    <t>SecondaryDiagnosis_READ_10</t>
  </si>
  <si>
    <t>SecondaryDiagnosis_READ_11</t>
  </si>
  <si>
    <t>SecondaryDiagnosis_READ_12</t>
  </si>
  <si>
    <t>SecondaryDiagnosis_READ_13</t>
  </si>
  <si>
    <t>DiagnosisSchemeInUse</t>
  </si>
  <si>
    <t>PrimaryDiagnosis_AAndE</t>
  </si>
  <si>
    <t>SecondaryDiagnosis_AAndE_1</t>
  </si>
  <si>
    <t>SecondaryDiagnosis_AAndE_2</t>
  </si>
  <si>
    <t>SecondaryDiagnosis_AAndE_3</t>
  </si>
  <si>
    <t>SecondaryDiagnosis_AAndE_4</t>
  </si>
  <si>
    <t>SecondaryDiagnosis_AAndE_5</t>
  </si>
  <si>
    <t>SecondaryDiagnosis_AAndE_6</t>
  </si>
  <si>
    <t>SecondaryDiagnosis_AAndE_7</t>
  </si>
  <si>
    <t>SecondaryDiagnosis_AAndE_8</t>
  </si>
  <si>
    <t>SecondaryDiagnosis_AAndE_9</t>
  </si>
  <si>
    <t>SecondaryDiagnosis_AAndE_10</t>
  </si>
  <si>
    <t>SecondaryDiagnosis_AAndE_11</t>
  </si>
  <si>
    <t>SecondaryDiagnosis_AAndE_12</t>
  </si>
  <si>
    <t>SecondaryDiagnosis_AAndE_13</t>
  </si>
  <si>
    <t>InvestigationSchemeInUse</t>
  </si>
  <si>
    <t>PrimaryInvestigation_AAndE</t>
  </si>
  <si>
    <t>SecondaryInvestigation_AAndE_1</t>
  </si>
  <si>
    <t>SecondaryInvestigation_AAndE_2</t>
  </si>
  <si>
    <t>SecondaryInvestigation_AAndE_3</t>
  </si>
  <si>
    <t>SecondaryInvestigation_AAndE_4</t>
  </si>
  <si>
    <t>SecondaryInvestigation_AAndE_5</t>
  </si>
  <si>
    <t>SecondaryInvestigation_AAndE_6</t>
  </si>
  <si>
    <t>SecondaryInvestigation_AAndE_7</t>
  </si>
  <si>
    <t>SecondaryInvestigation_AAndE_8</t>
  </si>
  <si>
    <t>SecondaryInvestigation_AAndE_9</t>
  </si>
  <si>
    <t>SecondaryInvestigation_AAndE_10</t>
  </si>
  <si>
    <t>SecondaryInvestigation_AAndE_11</t>
  </si>
  <si>
    <t>ProcedureSchemeInUse_OPCS</t>
  </si>
  <si>
    <t>PrimaryProcedure_OPCS</t>
  </si>
  <si>
    <t>PrimaryProcedureDate_OPCS</t>
  </si>
  <si>
    <t>ProfessionalRegistrationIssuerCode_OPCS</t>
  </si>
  <si>
    <t>ProfessionalRegistrationEntryIdentifier_OPCS</t>
  </si>
  <si>
    <t>ProfessionalRegistrationIssuerCode_OPCS1</t>
  </si>
  <si>
    <t>ProfessionalRegistrationEntryIdentifier (2nd/Anaes)_OPCS</t>
  </si>
  <si>
    <t>SecondaryProcedure_OPCS_1</t>
  </si>
  <si>
    <t>ProcedureDate_OPCS_1</t>
  </si>
  <si>
    <t>ProfessionalRegistrationIssuerCode_OPCS_1</t>
  </si>
  <si>
    <t>ProfessionalRegistrationEntryIdentifier_OPCS_1</t>
  </si>
  <si>
    <t>ProfessionalRegistrationIssuerCode_OPCS_1_1</t>
  </si>
  <si>
    <t>ProfessionalRegistrationEntryIdentifier (2nd)/Anaes_OPCS_1</t>
  </si>
  <si>
    <t>SecondaryProcedure_OPCS_2</t>
  </si>
  <si>
    <t>ProcedureDate_OPCS_2</t>
  </si>
  <si>
    <t>ProfessionalRegistrationIssuerCode_OPCS_2</t>
  </si>
  <si>
    <t>ProfessionalRegistrationEntryIdentifier_OPCS_2</t>
  </si>
  <si>
    <t>ProfessionalRegistrationIssuerCode_OPCS_2_2</t>
  </si>
  <si>
    <t>ProfessionalRegistrationEntryIdentifier (2nd)/Anaes_OPCS_2</t>
  </si>
  <si>
    <t>SecondaryProcedure_OPCS_3</t>
  </si>
  <si>
    <t>ProcedureDate_OPCS_3</t>
  </si>
  <si>
    <t>ProfessionalRegistrationIssuerCode_OPCS_3</t>
  </si>
  <si>
    <t>ProfessionalRegistrationEntryIdentifier_OPCS_3</t>
  </si>
  <si>
    <t>ProfessionalRegistrationIssuerCode_OPCS_3_1</t>
  </si>
  <si>
    <t>ProfessionalRegistrationEntryIdentifier (2nd)/Anaes_OPCS_3</t>
  </si>
  <si>
    <t>SecondaryProcedure_OPCS_4</t>
  </si>
  <si>
    <t>ProcedureDate_OPCS_4</t>
  </si>
  <si>
    <t>ProfessionalRegistrationIssuerCode_OPCS_4</t>
  </si>
  <si>
    <t>ProfessionalRegistrationEntryIdentifier_OPCS_4</t>
  </si>
  <si>
    <t>ProfessionalRegistrationIssuerCode_OPCS_4_1</t>
  </si>
  <si>
    <t>ProfessionalRegistrationEntryIdentifier (2nd)/Anaes_OPCS_4</t>
  </si>
  <si>
    <t>SecondaryProcedure_OPCS_5</t>
  </si>
  <si>
    <t>ProcedureDate_OPCS_5</t>
  </si>
  <si>
    <t>ProfessionalRegistrationIssuerCode_OPCS_5</t>
  </si>
  <si>
    <t>ProfessionalRegistrationEntryIdentifier_OPCS_5</t>
  </si>
  <si>
    <t>ProfessionalRegistrationIssuerCode_OPCS_5_1</t>
  </si>
  <si>
    <t>ProfessionalRegistrationEntryIdentifier (2nd)/Anaes_OPCS_5</t>
  </si>
  <si>
    <t>SecondaryProcedure_OPCS_6</t>
  </si>
  <si>
    <t>ProcedureDate_OPCS_6</t>
  </si>
  <si>
    <t>ProfessionalRegistrationIssuerCode_OPCS_6</t>
  </si>
  <si>
    <t>ProfessionalRegistrationEntryIdentifier_OPCS_6</t>
  </si>
  <si>
    <t>ProfessionalRegistrationIssuerCode_OPCS_6_1</t>
  </si>
  <si>
    <t>ProfessionalRegistrationEntryIdentifier (2nd)/Anaes_OPCS_6</t>
  </si>
  <si>
    <t>SecondaryProcedure_OPCS_7</t>
  </si>
  <si>
    <t>ProcedureDate_OPCS_7</t>
  </si>
  <si>
    <t>ProfessionalRegistrationIssuerCode_OPCS_7</t>
  </si>
  <si>
    <t>ProfessionalRegistrationEntryIdentifier_OPCS_7</t>
  </si>
  <si>
    <t>ProfessionalRegistrationIssuerCode_OPCS_7_1</t>
  </si>
  <si>
    <t>ProfessionalRegistrationEntryIdentifier (2nd)/Anaes_OPCS_7</t>
  </si>
  <si>
    <t>SecondaryProcedure_OPCS_8</t>
  </si>
  <si>
    <t>ProcedureDate_OPCS_8</t>
  </si>
  <si>
    <t>ProfessionalRegistrationIssuerCode_OPCS_8</t>
  </si>
  <si>
    <t>ProfessionalRegistrationEntryIdentifier_OPCS_8</t>
  </si>
  <si>
    <t>ProfessionalRegistrationIssuerCode_OPCS_8_1</t>
  </si>
  <si>
    <t>ProfessionalRegistrationEntryIdentifier (2nd)/Anaes_OPCS_8</t>
  </si>
  <si>
    <t>SecondaryProcedure_OPCS_9</t>
  </si>
  <si>
    <t>ProcedureDate_OPCS_9</t>
  </si>
  <si>
    <t>ProfessionalRegistrationIssuerCode_OPCS_9</t>
  </si>
  <si>
    <t>ProfessionalRegistrationEntryIdentifier_OPCS_9</t>
  </si>
  <si>
    <t>ProfessionalRegistrationIssuerCode_OPCS_9_1</t>
  </si>
  <si>
    <t>ProfessionalRegistrationEntryIdentifier (2nd)/Anaes_OPCS_9</t>
  </si>
  <si>
    <t>SecondaryProcedure_OPCS_10</t>
  </si>
  <si>
    <t>ProcedureDate_OPCS_10</t>
  </si>
  <si>
    <t>ProfessionalRegistrationIssuerCode_OPCS_10</t>
  </si>
  <si>
    <t>ProfessionalRegistrationEntryIdentifier_OPCS_10</t>
  </si>
  <si>
    <t>ProfessionalRegistrationIssuerCode_OPCS_10_1</t>
  </si>
  <si>
    <t>ProfessionalRegistrationEntryIdentifier (2nd)/Anaes_OPCS_10</t>
  </si>
  <si>
    <t>SecondaryProcedure_OPCS_11</t>
  </si>
  <si>
    <t>ProcedureDate_OPCS_11</t>
  </si>
  <si>
    <t>ProfessionalRegistrationIssuerCode_OPCS_11</t>
  </si>
  <si>
    <t>ProfessionalRegistrationEntryIdentifier_OPCS_11</t>
  </si>
  <si>
    <t>ProfessionalRegistrationIssuerCode_OPCS_11_1</t>
  </si>
  <si>
    <t>ProfessionalRegistrationEntryIdentifier (2nd)/Anaes_OPCS_11</t>
  </si>
  <si>
    <t>ProcedureSchemeInUse_READ</t>
  </si>
  <si>
    <t>PrimaryProcedure_READ</t>
  </si>
  <si>
    <t>PrimaryProcedureDate_READ</t>
  </si>
  <si>
    <t>SecondaryProcedure_READ_1</t>
  </si>
  <si>
    <t>ProcedureDate_READ_1</t>
  </si>
  <si>
    <t>SecondaryProcedure_READ_2</t>
  </si>
  <si>
    <t>ProcedureDate_READ_2</t>
  </si>
  <si>
    <t>SecondaryProcedure_READ_3</t>
  </si>
  <si>
    <t>ProcedureDate_READ_3</t>
  </si>
  <si>
    <t>SecondaryProcedure_READ_4</t>
  </si>
  <si>
    <t>ProcedureDate_READ_4</t>
  </si>
  <si>
    <t>SecondaryProcedure_READ_5</t>
  </si>
  <si>
    <t>ProcedureDate_READ_5</t>
  </si>
  <si>
    <t>SecondaryProcedure_READ_6</t>
  </si>
  <si>
    <t>ProcedureDate_READ_6</t>
  </si>
  <si>
    <t>SecondaryProcedure_READ_7</t>
  </si>
  <si>
    <t>ProcedureDate_READ_7</t>
  </si>
  <si>
    <t>SecondaryProcedure_READ_8</t>
  </si>
  <si>
    <t>ProcedureDate_READ_8</t>
  </si>
  <si>
    <t>SecondaryProcedure_READ_9</t>
  </si>
  <si>
    <t>ProcedureDate_READ_9</t>
  </si>
  <si>
    <t>SecondaryProcedure_READ_10</t>
  </si>
  <si>
    <t>ProcedureDate_READ_10</t>
  </si>
  <si>
    <t>SecondaryProcedure_READ_11</t>
  </si>
  <si>
    <t>ProcedureDate_READ_11</t>
  </si>
  <si>
    <t>ProcedureSchemeInUseTreatment</t>
  </si>
  <si>
    <t>PrimaryTreatment_AAndE</t>
  </si>
  <si>
    <t>PrimaryProcedureDate_AAndE</t>
  </si>
  <si>
    <t>SecondaryTreatment_AAndE_1</t>
  </si>
  <si>
    <t>ProcedureDate_AAndE_1</t>
  </si>
  <si>
    <t>SecondaryTreatment_AAndE_2</t>
  </si>
  <si>
    <t>ProcedureDate_AAndE_2</t>
  </si>
  <si>
    <t>SecondaryTreatment_AAndE_3</t>
  </si>
  <si>
    <t>ProcedureDate_AAndE_3</t>
  </si>
  <si>
    <t>SecondaryTreatment_AAndE_4</t>
  </si>
  <si>
    <t>ProcedureDate_AAndE_4</t>
  </si>
  <si>
    <t>SecondaryTreatment_AAndE_5</t>
  </si>
  <si>
    <t>ProcedureDate_AAndE_5</t>
  </si>
  <si>
    <t>SecondaryTreatment_AAndE_6</t>
  </si>
  <si>
    <t>ProcedureDate_AAndE_6</t>
  </si>
  <si>
    <t>SecondaryTreatment_AAndE_7</t>
  </si>
  <si>
    <t>ProcedureDate_AAndE_7</t>
  </si>
  <si>
    <t>SecondaryTreatment_AAndE_8</t>
  </si>
  <si>
    <t>ProcedureDate_AAndE_8</t>
  </si>
  <si>
    <t>SecondaryTreatment_AAndE_9</t>
  </si>
  <si>
    <t>ProcedureDate_AAndE_9</t>
  </si>
  <si>
    <t>SecondaryTreatment_AAndE_10</t>
  </si>
  <si>
    <t>ProcedureDate_AAndE_10</t>
  </si>
  <si>
    <t>SecondaryTreatment_AAndE_11</t>
  </si>
  <si>
    <t>ProcedureDate_AAndE_11</t>
  </si>
  <si>
    <t>SecondaryDiagnosis_ICD_count</t>
  </si>
  <si>
    <t>SecondaryDiagnosis_ICD</t>
  </si>
  <si>
    <t>SecondaryDiagnosis_READ_count</t>
  </si>
  <si>
    <t>SecondaryDiagnosis_READ</t>
  </si>
  <si>
    <t>SecondaryProcedure_OPCS_count</t>
  </si>
  <si>
    <t>SecondaryProcedure_OPCS</t>
  </si>
  <si>
    <t>SecondaryProcedure_READ_count</t>
  </si>
  <si>
    <t>SecondaryProcedure_READ</t>
  </si>
  <si>
    <t>Alert_AE_Attendance_Num</t>
  </si>
  <si>
    <t>Alert_AE_Staff_Mem_Code</t>
  </si>
  <si>
    <t>CDS Message Reference 2</t>
  </si>
  <si>
    <t>Oasis Attendance ID</t>
  </si>
  <si>
    <t>NHSCDS</t>
  </si>
  <si>
    <t>CDS062</t>
  </si>
  <si>
    <t>RXH00  00            00000</t>
  </si>
  <si>
    <t>BRXH00000000000</t>
  </si>
  <si>
    <t>RXH00</t>
  </si>
  <si>
    <t>03F00</t>
  </si>
  <si>
    <t xml:space="preserve"> </t>
  </si>
  <si>
    <t>Miss</t>
  </si>
  <si>
    <t>CODY</t>
  </si>
  <si>
    <t>MULLENGER</t>
  </si>
  <si>
    <t>HU6  9NH</t>
  </si>
  <si>
    <t>03F</t>
  </si>
  <si>
    <t>A</t>
  </si>
  <si>
    <t>G9999981</t>
  </si>
  <si>
    <t>V81998</t>
  </si>
  <si>
    <t>RXH01</t>
  </si>
  <si>
    <t>RH161035992</t>
  </si>
  <si>
    <t>don</t>
  </si>
  <si>
    <t>07X00</t>
  </si>
  <si>
    <t>SOTIROULLA</t>
  </si>
  <si>
    <t>MOUIS</t>
  </si>
  <si>
    <t>EN4  0JN</t>
  </si>
  <si>
    <t>07X</t>
  </si>
  <si>
    <t>Z</t>
  </si>
  <si>
    <t>G6660068</t>
  </si>
  <si>
    <t>Y00927</t>
  </si>
  <si>
    <t>RH161047791</t>
  </si>
  <si>
    <t>nai</t>
  </si>
  <si>
    <t>08C00</t>
  </si>
  <si>
    <t>JACK</t>
  </si>
  <si>
    <t>BRODIE</t>
  </si>
  <si>
    <t>SW6  2NG</t>
  </si>
  <si>
    <t>08C</t>
  </si>
  <si>
    <t>G8312927</t>
  </si>
  <si>
    <t>E85110</t>
  </si>
  <si>
    <t>RXH06</t>
  </si>
  <si>
    <t>RH161046821</t>
  </si>
  <si>
    <t>ain</t>
  </si>
  <si>
    <t>08F00</t>
  </si>
  <si>
    <t>Mr.</t>
  </si>
  <si>
    <t>BILLY</t>
  </si>
  <si>
    <t>DOBINSON</t>
  </si>
  <si>
    <t>RM13 8AB</t>
  </si>
  <si>
    <t>08F</t>
  </si>
  <si>
    <t>G8804398</t>
  </si>
  <si>
    <t>F82614</t>
  </si>
  <si>
    <t>RH161046771</t>
  </si>
  <si>
    <t>web</t>
  </si>
  <si>
    <t>27 L</t>
  </si>
  <si>
    <t>09D00</t>
  </si>
  <si>
    <t>MAUREEN</t>
  </si>
  <si>
    <t>JUPP</t>
  </si>
  <si>
    <t>BN1  6DF</t>
  </si>
  <si>
    <t>09D</t>
  </si>
  <si>
    <t>G9000896</t>
  </si>
  <si>
    <t>G81018</t>
  </si>
  <si>
    <t>RH161045801</t>
  </si>
  <si>
    <t>moh</t>
  </si>
  <si>
    <t>JONATHAN</t>
  </si>
  <si>
    <t>DANN</t>
  </si>
  <si>
    <t>BN2  9SG</t>
  </si>
  <si>
    <t>G8033284</t>
  </si>
  <si>
    <t>G81613</t>
  </si>
  <si>
    <t>RH161046331</t>
  </si>
  <si>
    <t>sta</t>
  </si>
  <si>
    <t>ROY</t>
  </si>
  <si>
    <t>BELTON</t>
  </si>
  <si>
    <t>BN3  7FF</t>
  </si>
  <si>
    <t>G9003844</t>
  </si>
  <si>
    <t>G81046</t>
  </si>
  <si>
    <t>RH161046111</t>
  </si>
  <si>
    <t>gri</t>
  </si>
  <si>
    <t>Mrs.</t>
  </si>
  <si>
    <t>ROSALIND</t>
  </si>
  <si>
    <t>GRANT</t>
  </si>
  <si>
    <t>BN3  4FW</t>
  </si>
  <si>
    <t>G8547352</t>
  </si>
  <si>
    <t>G81009</t>
  </si>
  <si>
    <t>RH161047451</t>
  </si>
  <si>
    <t>stu</t>
  </si>
  <si>
    <t>01 32R</t>
  </si>
  <si>
    <t>SINDY</t>
  </si>
  <si>
    <t>FUNNELL</t>
  </si>
  <si>
    <t>BN1  6NL</t>
  </si>
  <si>
    <t>G9048050</t>
  </si>
  <si>
    <t>G81042</t>
  </si>
  <si>
    <t>RH161047241</t>
  </si>
  <si>
    <t>SANDRIELLA</t>
  </si>
  <si>
    <t>ATIYA</t>
  </si>
  <si>
    <t>BN2  5LW</t>
  </si>
  <si>
    <t>E</t>
  </si>
  <si>
    <t>G8405380</t>
  </si>
  <si>
    <t>G81669</t>
  </si>
  <si>
    <t>RH161044941</t>
  </si>
  <si>
    <t>duf</t>
  </si>
  <si>
    <t>RITA</t>
  </si>
  <si>
    <t>LANGFORD</t>
  </si>
  <si>
    <t>BN2  6NQ</t>
  </si>
  <si>
    <t>G8501293</t>
  </si>
  <si>
    <t>G81065</t>
  </si>
  <si>
    <t>RH161045471</t>
  </si>
  <si>
    <t>par</t>
  </si>
  <si>
    <t>TREVOR</t>
  </si>
  <si>
    <t>HEATH</t>
  </si>
  <si>
    <t>BN1  6EF</t>
  </si>
  <si>
    <t>G9702387</t>
  </si>
  <si>
    <t>RH161046231</t>
  </si>
  <si>
    <t>05334R</t>
  </si>
  <si>
    <t>CHARLES</t>
  </si>
  <si>
    <t>WHEELER</t>
  </si>
  <si>
    <t>BN3  6QD</t>
  </si>
  <si>
    <t>G9304514</t>
  </si>
  <si>
    <t>G81076</t>
  </si>
  <si>
    <t>RH161047511</t>
  </si>
  <si>
    <t>pat</t>
  </si>
  <si>
    <t>TERENCE</t>
  </si>
  <si>
    <t>GREEN</t>
  </si>
  <si>
    <t>BN2  4FH</t>
  </si>
  <si>
    <t>RH161047841</t>
  </si>
  <si>
    <t>ADAM</t>
  </si>
  <si>
    <t>TICEHURST</t>
  </si>
  <si>
    <t>BN2  3EA</t>
  </si>
  <si>
    <t>G8142070</t>
  </si>
  <si>
    <t>G81028</t>
  </si>
  <si>
    <t>RH161047641</t>
  </si>
  <si>
    <t>azz</t>
  </si>
  <si>
    <t>MARK</t>
  </si>
  <si>
    <t>WOOLF</t>
  </si>
  <si>
    <t>BN2  1LQ</t>
  </si>
  <si>
    <t>G8634049</t>
  </si>
  <si>
    <t>G81006</t>
  </si>
  <si>
    <t>RH161046281</t>
  </si>
  <si>
    <t>ROBERT</t>
  </si>
  <si>
    <t>HILLS</t>
  </si>
  <si>
    <t>BN41 1GN</t>
  </si>
  <si>
    <t>G9709638</t>
  </si>
  <si>
    <t>RH161045341</t>
  </si>
  <si>
    <t>sim</t>
  </si>
  <si>
    <t>06 12L</t>
  </si>
  <si>
    <t>LLOYD</t>
  </si>
  <si>
    <t>KNIGHT</t>
  </si>
  <si>
    <t>BN1  7EH</t>
  </si>
  <si>
    <t>G8442725</t>
  </si>
  <si>
    <t>G81054</t>
  </si>
  <si>
    <t>RH161045701</t>
  </si>
  <si>
    <t>led</t>
  </si>
  <si>
    <t>MICHAEL</t>
  </si>
  <si>
    <t>SCALES</t>
  </si>
  <si>
    <t>BN3  8PG</t>
  </si>
  <si>
    <t>G3321533</t>
  </si>
  <si>
    <t>G81001</t>
  </si>
  <si>
    <t>RH161045521</t>
  </si>
  <si>
    <t>06 33L</t>
  </si>
  <si>
    <t>JEAN</t>
  </si>
  <si>
    <t>NUTLEY</t>
  </si>
  <si>
    <t>BN2  6TP</t>
  </si>
  <si>
    <t>G9900439</t>
  </si>
  <si>
    <t>G81642</t>
  </si>
  <si>
    <t>RH161047631</t>
  </si>
  <si>
    <t>PATRICK</t>
  </si>
  <si>
    <t>BN2  4HA</t>
  </si>
  <si>
    <t>G8701110</t>
  </si>
  <si>
    <t>G81075</t>
  </si>
  <si>
    <t>RH161046471</t>
  </si>
  <si>
    <t>ALAN</t>
  </si>
  <si>
    <t>TRUSSLER</t>
  </si>
  <si>
    <t>BN41 1LH</t>
  </si>
  <si>
    <t>G8702812</t>
  </si>
  <si>
    <t>G81663</t>
  </si>
  <si>
    <t>RH161046731</t>
  </si>
  <si>
    <t>CHRIS</t>
  </si>
  <si>
    <t>DURR</t>
  </si>
  <si>
    <t>BN2  3LJ</t>
  </si>
  <si>
    <t>G9401428</t>
  </si>
  <si>
    <t>RH161046071</t>
  </si>
  <si>
    <t>DEREK</t>
  </si>
  <si>
    <t>HEATER</t>
  </si>
  <si>
    <t>BN2  7DX</t>
  </si>
  <si>
    <t>G9407974</t>
  </si>
  <si>
    <t>RH161046521</t>
  </si>
  <si>
    <t>252L</t>
  </si>
  <si>
    <t>KIRSTEN</t>
  </si>
  <si>
    <t>PARNELL</t>
  </si>
  <si>
    <t>BN3  3WB</t>
  </si>
  <si>
    <t>G9431780</t>
  </si>
  <si>
    <t>G81638</t>
  </si>
  <si>
    <t>RH161045811</t>
  </si>
  <si>
    <t>VALERIE</t>
  </si>
  <si>
    <t>DADE</t>
  </si>
  <si>
    <t>BN1  5LE</t>
  </si>
  <si>
    <t>G8705884</t>
  </si>
  <si>
    <t>G81036</t>
  </si>
  <si>
    <t>RH161046721</t>
  </si>
  <si>
    <t>nod</t>
  </si>
  <si>
    <t>KELLER</t>
  </si>
  <si>
    <t>BN2  8DW</t>
  </si>
  <si>
    <t>RH161046081</t>
  </si>
  <si>
    <t>ibb</t>
  </si>
  <si>
    <t>CATHERINE</t>
  </si>
  <si>
    <t>HEALY</t>
  </si>
  <si>
    <t>BN2  5PZ</t>
  </si>
  <si>
    <t>B</t>
  </si>
  <si>
    <t>G8947983</t>
  </si>
  <si>
    <t>RH161047051</t>
  </si>
  <si>
    <t>05315L</t>
  </si>
  <si>
    <t>JOHN</t>
  </si>
  <si>
    <t>KINSELLA</t>
  </si>
  <si>
    <t>BN3  2BH</t>
  </si>
  <si>
    <t>G9408614</t>
  </si>
  <si>
    <t>RH161045841</t>
  </si>
  <si>
    <t>jon</t>
  </si>
  <si>
    <t>RH161047441</t>
  </si>
  <si>
    <t>tur</t>
  </si>
  <si>
    <t>DAVID</t>
  </si>
  <si>
    <t>MCBAIN</t>
  </si>
  <si>
    <t>BN1  8LG</t>
  </si>
  <si>
    <t>G9130010</t>
  </si>
  <si>
    <t>RH161046511</t>
  </si>
  <si>
    <t>ERIKA</t>
  </si>
  <si>
    <t>BRALEY</t>
  </si>
  <si>
    <t>BN3  6FN</t>
  </si>
  <si>
    <t>G8035255</t>
  </si>
  <si>
    <t>G81034</t>
  </si>
  <si>
    <t>RH161044991</t>
  </si>
  <si>
    <t>ran</t>
  </si>
  <si>
    <t>SIMON</t>
  </si>
  <si>
    <t>COBBS</t>
  </si>
  <si>
    <t>BN3  5LY</t>
  </si>
  <si>
    <t>G9350498</t>
  </si>
  <si>
    <t>G81680</t>
  </si>
  <si>
    <t>RH161046481</t>
  </si>
  <si>
    <t>gre</t>
  </si>
  <si>
    <t>LIAM</t>
  </si>
  <si>
    <t>DUNNE</t>
  </si>
  <si>
    <t>BN1  2NN</t>
  </si>
  <si>
    <t>G8305095</t>
  </si>
  <si>
    <t>G81047</t>
  </si>
  <si>
    <t>RH161046131</t>
  </si>
  <si>
    <t>KAREN</t>
  </si>
  <si>
    <t>ASHBY</t>
  </si>
  <si>
    <t>BN1  8GE</t>
  </si>
  <si>
    <t>G3323353</t>
  </si>
  <si>
    <t>RH161046421</t>
  </si>
  <si>
    <t>07 22L</t>
  </si>
  <si>
    <t>Ms.</t>
  </si>
  <si>
    <t>DENNY</t>
  </si>
  <si>
    <t>GIBSON</t>
  </si>
  <si>
    <t>BN2  1QP</t>
  </si>
  <si>
    <t>RH161046291</t>
  </si>
  <si>
    <t>tyl</t>
  </si>
  <si>
    <t>XOCHITL</t>
  </si>
  <si>
    <t>ROMERO ESCAPITE</t>
  </si>
  <si>
    <t>BN3  2PB</t>
  </si>
  <si>
    <t>G8142087</t>
  </si>
  <si>
    <t>G81070</t>
  </si>
  <si>
    <t>RH161047651</t>
  </si>
  <si>
    <t>cri</t>
  </si>
  <si>
    <t>TINA</t>
  </si>
  <si>
    <t>KENT</t>
  </si>
  <si>
    <t>BN2  6NH</t>
  </si>
  <si>
    <t>RH161045911</t>
  </si>
  <si>
    <t>07 34R</t>
  </si>
  <si>
    <t>CHARLOTTE</t>
  </si>
  <si>
    <t>SMITH</t>
  </si>
  <si>
    <t>BN1  9AE</t>
  </si>
  <si>
    <t>G8612270</t>
  </si>
  <si>
    <t>G81011</t>
  </si>
  <si>
    <t>RH161045351</t>
  </si>
  <si>
    <t>02115R</t>
  </si>
  <si>
    <t>KILLIAN</t>
  </si>
  <si>
    <t>BN2  4RA</t>
  </si>
  <si>
    <t>G9008801</t>
  </si>
  <si>
    <t>RH161045391</t>
  </si>
  <si>
    <t>ANNA</t>
  </si>
  <si>
    <t>HUNTER</t>
  </si>
  <si>
    <t>BN2  9SP</t>
  </si>
  <si>
    <t>RH161047571</t>
  </si>
  <si>
    <t>COLIN</t>
  </si>
  <si>
    <t>WICKENS</t>
  </si>
  <si>
    <t>BN3  3RW</t>
  </si>
  <si>
    <t>G9611191</t>
  </si>
  <si>
    <t>RH161046921</t>
  </si>
  <si>
    <t>PAUL</t>
  </si>
  <si>
    <t>WINTER</t>
  </si>
  <si>
    <t>BN2  7BG</t>
  </si>
  <si>
    <t>G9007941</t>
  </si>
  <si>
    <t>RH161046391</t>
  </si>
  <si>
    <t>05310L</t>
  </si>
  <si>
    <t>PETER</t>
  </si>
  <si>
    <t>MAIDMENT</t>
  </si>
  <si>
    <t>BN2  5FG</t>
  </si>
  <si>
    <t>G7104664</t>
  </si>
  <si>
    <t>RH161047151</t>
  </si>
  <si>
    <t>JESSICA GEORGINA</t>
  </si>
  <si>
    <t>HOLLOWAY</t>
  </si>
  <si>
    <t>BN41 2UZ</t>
  </si>
  <si>
    <t>G7109920</t>
  </si>
  <si>
    <t>G81073</t>
  </si>
  <si>
    <t>RH161047771</t>
  </si>
  <si>
    <t>SUSAN</t>
  </si>
  <si>
    <t>BULLOCK</t>
  </si>
  <si>
    <t>BN2  3PH</t>
  </si>
  <si>
    <t>G7107155</t>
  </si>
  <si>
    <t>RH161046041</t>
  </si>
  <si>
    <t>BRENDA</t>
  </si>
  <si>
    <t>HOOD</t>
  </si>
  <si>
    <t>BN2  0JQ</t>
  </si>
  <si>
    <t>RH161047601</t>
  </si>
  <si>
    <t>pal</t>
  </si>
  <si>
    <t>TERRY DAVID</t>
  </si>
  <si>
    <t>LONGHURST</t>
  </si>
  <si>
    <t>BN3  6FZ</t>
  </si>
  <si>
    <t>G8510275</t>
  </si>
  <si>
    <t>G81063</t>
  </si>
  <si>
    <t>RH161047431</t>
  </si>
  <si>
    <t>05317R</t>
  </si>
  <si>
    <t>DOREEN</t>
  </si>
  <si>
    <t>DENNEY</t>
  </si>
  <si>
    <t>BN2  6TE</t>
  </si>
  <si>
    <t>G9135204</t>
  </si>
  <si>
    <t>RH161046491</t>
  </si>
  <si>
    <t>hou</t>
  </si>
  <si>
    <t>DIANE</t>
  </si>
  <si>
    <t>PAGE</t>
  </si>
  <si>
    <t>BN2  3GF</t>
  </si>
  <si>
    <t>RH161045741</t>
  </si>
  <si>
    <t>PATRICIA</t>
  </si>
  <si>
    <t>LAMB</t>
  </si>
  <si>
    <t>BN3  7NB</t>
  </si>
  <si>
    <t>RH161045371</t>
  </si>
  <si>
    <t>AYIESHA</t>
  </si>
  <si>
    <t>ADDERLY</t>
  </si>
  <si>
    <t>BN3  5HR</t>
  </si>
  <si>
    <t>C</t>
  </si>
  <si>
    <t>RH161046121</t>
  </si>
  <si>
    <t>OMAR</t>
  </si>
  <si>
    <t>ZEGMOTT</t>
  </si>
  <si>
    <t>BN1  8FL</t>
  </si>
  <si>
    <t>G8042682</t>
  </si>
  <si>
    <t>RH161047341</t>
  </si>
  <si>
    <t>JOE</t>
  </si>
  <si>
    <t>WALKER</t>
  </si>
  <si>
    <t>BN3  3BL</t>
  </si>
  <si>
    <t>RH161045171</t>
  </si>
  <si>
    <t>tun</t>
  </si>
  <si>
    <t>PEACH</t>
  </si>
  <si>
    <t>BN1  4ET</t>
  </si>
  <si>
    <t>G9146123</t>
  </si>
  <si>
    <t>G81103</t>
  </si>
  <si>
    <t>RH161047621</t>
  </si>
  <si>
    <t>LESLEY</t>
  </si>
  <si>
    <t>CHRISTIE</t>
  </si>
  <si>
    <t>BN3  4HR</t>
  </si>
  <si>
    <t>G9311068</t>
  </si>
  <si>
    <t>G81094</t>
  </si>
  <si>
    <t>RH161044951</t>
  </si>
  <si>
    <t>mar</t>
  </si>
  <si>
    <t>JULIA</t>
  </si>
  <si>
    <t>COOPER</t>
  </si>
  <si>
    <t>BN1  8HJ</t>
  </si>
  <si>
    <t>G9504613</t>
  </si>
  <si>
    <t>G81038</t>
  </si>
  <si>
    <t>RH161046881</t>
  </si>
  <si>
    <t>HAZEL</t>
  </si>
  <si>
    <t>HUGHES</t>
  </si>
  <si>
    <t>BN2  8SL</t>
  </si>
  <si>
    <t>RH161045381</t>
  </si>
  <si>
    <t>dic</t>
  </si>
  <si>
    <t>STANISLAUS</t>
  </si>
  <si>
    <t>TUMOVS</t>
  </si>
  <si>
    <t>BN2  5FX</t>
  </si>
  <si>
    <t>G6434412</t>
  </si>
  <si>
    <t>G81676</t>
  </si>
  <si>
    <t>RH161047271</t>
  </si>
  <si>
    <t>RICHARD</t>
  </si>
  <si>
    <t>BENTLEY</t>
  </si>
  <si>
    <t>BN2  4PP</t>
  </si>
  <si>
    <t>RH161044781</t>
  </si>
  <si>
    <t>BETTY</t>
  </si>
  <si>
    <t>ROUSE</t>
  </si>
  <si>
    <t>BN1  6UX</t>
  </si>
  <si>
    <t>G8649807</t>
  </si>
  <si>
    <t>RH161046321</t>
  </si>
  <si>
    <t>GLORIA</t>
  </si>
  <si>
    <t>BARKER</t>
  </si>
  <si>
    <t>BN3  3WX</t>
  </si>
  <si>
    <t>RH161045011</t>
  </si>
  <si>
    <t>RANDALL</t>
  </si>
  <si>
    <t>BN1  8NL</t>
  </si>
  <si>
    <t>RH161043962</t>
  </si>
  <si>
    <t>GEOFFREY</t>
  </si>
  <si>
    <t>COUSINS</t>
  </si>
  <si>
    <t>RH161045421</t>
  </si>
  <si>
    <t>06 31R</t>
  </si>
  <si>
    <t>SYLVIA</t>
  </si>
  <si>
    <t>HARRIS</t>
  </si>
  <si>
    <t>BN1  8NB</t>
  </si>
  <si>
    <t>RH161046601</t>
  </si>
  <si>
    <t>Spr</t>
  </si>
  <si>
    <t>OSCAR</t>
  </si>
  <si>
    <t>OVETT</t>
  </si>
  <si>
    <t>BN2  6NL</t>
  </si>
  <si>
    <t>G7109827</t>
  </si>
  <si>
    <t>RH161046571</t>
  </si>
  <si>
    <t>dra</t>
  </si>
  <si>
    <t>05317L</t>
  </si>
  <si>
    <t>SAMUEL</t>
  </si>
  <si>
    <t>ADAMS</t>
  </si>
  <si>
    <t>BN2  5EN</t>
  </si>
  <si>
    <t>RH161045101</t>
  </si>
  <si>
    <t>NICHOLAS</t>
  </si>
  <si>
    <t>BN2  4DG</t>
  </si>
  <si>
    <t>RH161045561</t>
  </si>
  <si>
    <t>GEMMA</t>
  </si>
  <si>
    <t>COLES</t>
  </si>
  <si>
    <t>BN2  4GF</t>
  </si>
  <si>
    <t>RH161047471</t>
  </si>
  <si>
    <t>05431R</t>
  </si>
  <si>
    <t>LIBERTY</t>
  </si>
  <si>
    <t>DARBY</t>
  </si>
  <si>
    <t>BN41 2HR</t>
  </si>
  <si>
    <t>G8511843</t>
  </si>
  <si>
    <t>G81687</t>
  </si>
  <si>
    <t>RH161045791</t>
  </si>
  <si>
    <t>RACHEL</t>
  </si>
  <si>
    <t>HOLDEN</t>
  </si>
  <si>
    <t>BN3  8GL</t>
  </si>
  <si>
    <t>G9206647</t>
  </si>
  <si>
    <t>RH161045361</t>
  </si>
  <si>
    <t>DANIELLE</t>
  </si>
  <si>
    <t>STEVENS</t>
  </si>
  <si>
    <t>BN2  5FE</t>
  </si>
  <si>
    <t>G9700055</t>
  </si>
  <si>
    <t>RH161044721</t>
  </si>
  <si>
    <t>06 35L</t>
  </si>
  <si>
    <t>JESSICA</t>
  </si>
  <si>
    <t>LAW</t>
  </si>
  <si>
    <t>BN2  6WL</t>
  </si>
  <si>
    <t>G9510551</t>
  </si>
  <si>
    <t>RH161045541</t>
  </si>
  <si>
    <t>34 L</t>
  </si>
  <si>
    <t>KEARY</t>
  </si>
  <si>
    <t>BN2  0JP</t>
  </si>
  <si>
    <t>G8737423</t>
  </si>
  <si>
    <t>G81656</t>
  </si>
  <si>
    <t>RH161047761</t>
  </si>
  <si>
    <t>med</t>
  </si>
  <si>
    <t>DANIEL</t>
  </si>
  <si>
    <t>WICKER</t>
  </si>
  <si>
    <t>G8943233</t>
  </si>
  <si>
    <t>RH161047861</t>
  </si>
  <si>
    <t>PHILIP</t>
  </si>
  <si>
    <t>WILLIAMS</t>
  </si>
  <si>
    <t>BN3  1NB</t>
  </si>
  <si>
    <t>RH161025772</t>
  </si>
  <si>
    <t>PADMORE</t>
  </si>
  <si>
    <t>BN1  8PU</t>
  </si>
  <si>
    <t>G9407895</t>
  </si>
  <si>
    <t>RH161045761</t>
  </si>
  <si>
    <t>RUBY</t>
  </si>
  <si>
    <t>LEIGH</t>
  </si>
  <si>
    <t>BN2  8EZ</t>
  </si>
  <si>
    <t>RH161044981</t>
  </si>
  <si>
    <t>CHLOE</t>
  </si>
  <si>
    <t>OPENSHAW</t>
  </si>
  <si>
    <t>BN2  5DZ</t>
  </si>
  <si>
    <t>RH161047091</t>
  </si>
  <si>
    <t>HARROP</t>
  </si>
  <si>
    <t>BN3  1FG</t>
  </si>
  <si>
    <t>RH161044811</t>
  </si>
  <si>
    <t>JULIE</t>
  </si>
  <si>
    <t>WEBSTER</t>
  </si>
  <si>
    <t>BN3  7NG</t>
  </si>
  <si>
    <t>RH161047721</t>
  </si>
  <si>
    <t>RYAN</t>
  </si>
  <si>
    <t>PARR</t>
  </si>
  <si>
    <t>BN3  6LF</t>
  </si>
  <si>
    <t>G8441614</t>
  </si>
  <si>
    <t>G81044</t>
  </si>
  <si>
    <t>RH161046191</t>
  </si>
  <si>
    <t>LORRAINE</t>
  </si>
  <si>
    <t>EMBLING</t>
  </si>
  <si>
    <t>BN1  5FA</t>
  </si>
  <si>
    <t>RH161047871</t>
  </si>
  <si>
    <t>05415L</t>
  </si>
  <si>
    <t>IOANNIS</t>
  </si>
  <si>
    <t>AVGOUSTI</t>
  </si>
  <si>
    <t>BN1  2LA</t>
  </si>
  <si>
    <t>G8942548</t>
  </si>
  <si>
    <t>RH161041562</t>
  </si>
  <si>
    <t>DENISE</t>
  </si>
  <si>
    <t>MORGRAGE</t>
  </si>
  <si>
    <t>BN2  6BG</t>
  </si>
  <si>
    <t>G8636917</t>
  </si>
  <si>
    <t>RH161045191</t>
  </si>
  <si>
    <t>06 33R</t>
  </si>
  <si>
    <t>ISAAC</t>
  </si>
  <si>
    <t>G</t>
  </si>
  <si>
    <t>RH161047411</t>
  </si>
  <si>
    <t>leg</t>
  </si>
  <si>
    <t>MARGARET</t>
  </si>
  <si>
    <t>WEST</t>
  </si>
  <si>
    <t>BN2  6DF</t>
  </si>
  <si>
    <t>RH161045981</t>
  </si>
  <si>
    <t>rut</t>
  </si>
  <si>
    <t>FREDERICK</t>
  </si>
  <si>
    <t>BOWLES</t>
  </si>
  <si>
    <t>BN1  4QD</t>
  </si>
  <si>
    <t>G9312605</t>
  </si>
  <si>
    <t>RH161047881</t>
  </si>
  <si>
    <t>ben</t>
  </si>
  <si>
    <t>KENNEY</t>
  </si>
  <si>
    <t>BN1  6WG</t>
  </si>
  <si>
    <t>RH161047581</t>
  </si>
  <si>
    <t>05331R</t>
  </si>
  <si>
    <t>JOLANA</t>
  </si>
  <si>
    <t>KIRK</t>
  </si>
  <si>
    <t>BN3  6UB</t>
  </si>
  <si>
    <t>G8733759</t>
  </si>
  <si>
    <t>RH161045231</t>
  </si>
  <si>
    <t>WENDY</t>
  </si>
  <si>
    <t>WAITE</t>
  </si>
  <si>
    <t>BN2  5NY</t>
  </si>
  <si>
    <t>RH161046711</t>
  </si>
  <si>
    <t>VINCENT</t>
  </si>
  <si>
    <t>HABEILLON</t>
  </si>
  <si>
    <t>BN3  5FN</t>
  </si>
  <si>
    <t>G8331009</t>
  </si>
  <si>
    <t>RH161045491</t>
  </si>
  <si>
    <t>06 31L</t>
  </si>
  <si>
    <t>SHAKIRAH</t>
  </si>
  <si>
    <t>DAHLAB</t>
  </si>
  <si>
    <t>BN2  6WN</t>
  </si>
  <si>
    <t>RH161046901</t>
  </si>
  <si>
    <t>02106B</t>
  </si>
  <si>
    <t>BEST</t>
  </si>
  <si>
    <t>BN3  5QE</t>
  </si>
  <si>
    <t>G8738149</t>
  </si>
  <si>
    <t>RH161045281</t>
  </si>
  <si>
    <t>ASPEY</t>
  </si>
  <si>
    <t>BN41 2RD</t>
  </si>
  <si>
    <t>RH161045591</t>
  </si>
  <si>
    <t>01 34L</t>
  </si>
  <si>
    <t>MOLLY</t>
  </si>
  <si>
    <t>LEWIS</t>
  </si>
  <si>
    <t>BN2  9XB</t>
  </si>
  <si>
    <t>G9606759</t>
  </si>
  <si>
    <t>RH161046251</t>
  </si>
  <si>
    <t>HAWTHORNE</t>
  </si>
  <si>
    <t>BN3  5QS</t>
  </si>
  <si>
    <t>G9909191</t>
  </si>
  <si>
    <t>G81083</t>
  </si>
  <si>
    <t>RH161046341</t>
  </si>
  <si>
    <t>WILLIAM</t>
  </si>
  <si>
    <t>BROCK</t>
  </si>
  <si>
    <t>BN2  5HH</t>
  </si>
  <si>
    <t>RH161047321</t>
  </si>
  <si>
    <t>FAYE</t>
  </si>
  <si>
    <t>BN3  2TH</t>
  </si>
  <si>
    <t>G6687980</t>
  </si>
  <si>
    <t>G81689</t>
  </si>
  <si>
    <t>RH161044771</t>
  </si>
  <si>
    <t>MARTHA</t>
  </si>
  <si>
    <t>MACK</t>
  </si>
  <si>
    <t>BN3  7FQ</t>
  </si>
  <si>
    <t>G8608066</t>
  </si>
  <si>
    <t>RH161046031</t>
  </si>
  <si>
    <t>owe</t>
  </si>
  <si>
    <t>06 35R</t>
  </si>
  <si>
    <t>CONNOR</t>
  </si>
  <si>
    <t>BRAUN</t>
  </si>
  <si>
    <t>BN41 2TQ</t>
  </si>
  <si>
    <t>RH161047011</t>
  </si>
  <si>
    <t>06 09</t>
  </si>
  <si>
    <t>LUKA</t>
  </si>
  <si>
    <t>SIMANOWITZ</t>
  </si>
  <si>
    <t>BN3  2DB</t>
  </si>
  <si>
    <t>RH161047291</t>
  </si>
  <si>
    <t>ree</t>
  </si>
  <si>
    <t>BEVERLEY</t>
  </si>
  <si>
    <t>ERLSTEDT</t>
  </si>
  <si>
    <t>BN2  4JG</t>
  </si>
  <si>
    <t>RH161044821</t>
  </si>
  <si>
    <t>ANDREW</t>
  </si>
  <si>
    <t>JONES</t>
  </si>
  <si>
    <t>BN2  8FP</t>
  </si>
  <si>
    <t>RH161047691</t>
  </si>
  <si>
    <t>01 17L</t>
  </si>
  <si>
    <t>AOIFE</t>
  </si>
  <si>
    <t>SWEENEY</t>
  </si>
  <si>
    <t>BN2  1HP</t>
  </si>
  <si>
    <t>G9146020</t>
  </si>
  <si>
    <t>RH161046181</t>
  </si>
  <si>
    <t>SEBASTIANO</t>
  </si>
  <si>
    <t>PARENTIGNOTI</t>
  </si>
  <si>
    <t>BN2  3LG</t>
  </si>
  <si>
    <t>G7111637</t>
  </si>
  <si>
    <t>RH161045651</t>
  </si>
  <si>
    <t>PHOEBE</t>
  </si>
  <si>
    <t>HAYNES</t>
  </si>
  <si>
    <t>BN1  5BL</t>
  </si>
  <si>
    <t>RH161046841</t>
  </si>
  <si>
    <t>06 15L</t>
  </si>
  <si>
    <t>RICQUI-LEANNE</t>
  </si>
  <si>
    <t>SINCLAIR</t>
  </si>
  <si>
    <t>BN3  5TB</t>
  </si>
  <si>
    <t>RH161044761</t>
  </si>
  <si>
    <t>AILEEN</t>
  </si>
  <si>
    <t>BEDDISON</t>
  </si>
  <si>
    <t>BN3  4GH</t>
  </si>
  <si>
    <t>RH161047421</t>
  </si>
  <si>
    <t>WHIFFEN</t>
  </si>
  <si>
    <t>BN3  5QB</t>
  </si>
  <si>
    <t>RH161046661</t>
  </si>
  <si>
    <t>02113L</t>
  </si>
  <si>
    <t>KAI</t>
  </si>
  <si>
    <t>APARICIO-PRIETO</t>
  </si>
  <si>
    <t>BN2  0QU</t>
  </si>
  <si>
    <t>G8233699</t>
  </si>
  <si>
    <t>RH161045261</t>
  </si>
  <si>
    <t>02133R</t>
  </si>
  <si>
    <t>MARSHALL</t>
  </si>
  <si>
    <t>BN2  5LQ</t>
  </si>
  <si>
    <t>RH161046001</t>
  </si>
  <si>
    <t>TOM</t>
  </si>
  <si>
    <t>KENNY</t>
  </si>
  <si>
    <t>BN41 1SW</t>
  </si>
  <si>
    <t>G8031608</t>
  </si>
  <si>
    <t>RH161045931</t>
  </si>
  <si>
    <t>LOUIE</t>
  </si>
  <si>
    <t>TAYLOR</t>
  </si>
  <si>
    <t>BN2  9QT</t>
  </si>
  <si>
    <t>RH161046871</t>
  </si>
  <si>
    <t>01 16R</t>
  </si>
  <si>
    <t>MUTTON</t>
  </si>
  <si>
    <t>BN1  8EA</t>
  </si>
  <si>
    <t>G9512223</t>
  </si>
  <si>
    <t>RH161045291</t>
  </si>
  <si>
    <t>07 17R</t>
  </si>
  <si>
    <t>REXHEP</t>
  </si>
  <si>
    <t>HAJDARAJ</t>
  </si>
  <si>
    <t>ZZ99 4UZ</t>
  </si>
  <si>
    <t>X98</t>
  </si>
  <si>
    <t>RH161045821</t>
  </si>
  <si>
    <t>EDWARD</t>
  </si>
  <si>
    <t>WILSON</t>
  </si>
  <si>
    <t>RH161045891</t>
  </si>
  <si>
    <t>TYLER</t>
  </si>
  <si>
    <t>CHATE-FOSTER</t>
  </si>
  <si>
    <t>BN2  0FG</t>
  </si>
  <si>
    <t>G9033254</t>
  </si>
  <si>
    <t>RH161046461</t>
  </si>
  <si>
    <t>01 17R</t>
  </si>
  <si>
    <t>EATON</t>
  </si>
  <si>
    <t>BN1  8TD</t>
  </si>
  <si>
    <t>G8634434</t>
  </si>
  <si>
    <t>G81014</t>
  </si>
  <si>
    <t>RH161045571</t>
  </si>
  <si>
    <t>05316R</t>
  </si>
  <si>
    <t>ROSIE</t>
  </si>
  <si>
    <t>FOX</t>
  </si>
  <si>
    <t>BN2  8FB</t>
  </si>
  <si>
    <t>RH161045141</t>
  </si>
  <si>
    <t>bro</t>
  </si>
  <si>
    <t>BRIDGET</t>
  </si>
  <si>
    <t>DOWLING</t>
  </si>
  <si>
    <t>BN3  6DE</t>
  </si>
  <si>
    <t>G8945606</t>
  </si>
  <si>
    <t>RH161045771</t>
  </si>
  <si>
    <t>NATHAN</t>
  </si>
  <si>
    <t>O'NEIL-FOWLE</t>
  </si>
  <si>
    <t>BN41 2YY</t>
  </si>
  <si>
    <t>G8700762</t>
  </si>
  <si>
    <t>RH161045661</t>
  </si>
  <si>
    <t>bas</t>
  </si>
  <si>
    <t>AIRD</t>
  </si>
  <si>
    <t>BN3  6HQ</t>
  </si>
  <si>
    <t>G9805943</t>
  </si>
  <si>
    <t>RH161047081</t>
  </si>
  <si>
    <t>LUKE</t>
  </si>
  <si>
    <t>BRIDGES</t>
  </si>
  <si>
    <t>BN3  8PN</t>
  </si>
  <si>
    <t>G7109913</t>
  </si>
  <si>
    <t>RH161046681</t>
  </si>
  <si>
    <t>AEVA-LOURDES</t>
  </si>
  <si>
    <t>LEONARD</t>
  </si>
  <si>
    <t>BN2  4AY</t>
  </si>
  <si>
    <t>RH161047111</t>
  </si>
  <si>
    <t>JAMIE</t>
  </si>
  <si>
    <t>BN1  4GR</t>
  </si>
  <si>
    <t>G8636948</t>
  </si>
  <si>
    <t>G81090</t>
  </si>
  <si>
    <t>RH161046431</t>
  </si>
  <si>
    <t>STUART</t>
  </si>
  <si>
    <t>BATHIE</t>
  </si>
  <si>
    <t>BN2  6TD</t>
  </si>
  <si>
    <t>RH161047461</t>
  </si>
  <si>
    <t>18 14R</t>
  </si>
  <si>
    <t>RAFFERTY</t>
  </si>
  <si>
    <t>OVERMAN</t>
  </si>
  <si>
    <t>BN3  5QP</t>
  </si>
  <si>
    <t>RH161045001</t>
  </si>
  <si>
    <t>ken</t>
  </si>
  <si>
    <t>02117R</t>
  </si>
  <si>
    <t>BELINDA</t>
  </si>
  <si>
    <t>CHRISTIAN</t>
  </si>
  <si>
    <t>BN41 1XN</t>
  </si>
  <si>
    <t>RH161046171</t>
  </si>
  <si>
    <t>05315R</t>
  </si>
  <si>
    <t>MARIA</t>
  </si>
  <si>
    <t>SAMSEL</t>
  </si>
  <si>
    <t>BN2  3LB</t>
  </si>
  <si>
    <t>RH161045691</t>
  </si>
  <si>
    <t>DARREN</t>
  </si>
  <si>
    <t>FIELD</t>
  </si>
  <si>
    <t>BN2  9YD</t>
  </si>
  <si>
    <t>RH161038272</t>
  </si>
  <si>
    <t>AMY</t>
  </si>
  <si>
    <t>HUTSON</t>
  </si>
  <si>
    <t>BN3  5HF</t>
  </si>
  <si>
    <t>G9406227</t>
  </si>
  <si>
    <t>RH161046241</t>
  </si>
  <si>
    <t>IMOGEN</t>
  </si>
  <si>
    <t>MONTEGUE</t>
  </si>
  <si>
    <t>BN2  5PP</t>
  </si>
  <si>
    <t>RH161045061</t>
  </si>
  <si>
    <t>BLACKWELL</t>
  </si>
  <si>
    <t>BN2  1BD</t>
  </si>
  <si>
    <t>G6691565</t>
  </si>
  <si>
    <t>Y02676</t>
  </si>
  <si>
    <t>RH161047211</t>
  </si>
  <si>
    <t>VAUGHAN</t>
  </si>
  <si>
    <t>BN1  8LZ</t>
  </si>
  <si>
    <t>RH161045051</t>
  </si>
  <si>
    <t>ABIGAIL</t>
  </si>
  <si>
    <t>SYMONS</t>
  </si>
  <si>
    <t>BN1  8PL</t>
  </si>
  <si>
    <t>G8835039</t>
  </si>
  <si>
    <t>RH161045311</t>
  </si>
  <si>
    <t>BEVINS</t>
  </si>
  <si>
    <t>BN41 2BE</t>
  </si>
  <si>
    <t>RH161045881</t>
  </si>
  <si>
    <t>05335R</t>
  </si>
  <si>
    <t>NADINE</t>
  </si>
  <si>
    <t>RUSSELL</t>
  </si>
  <si>
    <t>BN2  6DH</t>
  </si>
  <si>
    <t>RH161046651</t>
  </si>
  <si>
    <t>bea</t>
  </si>
  <si>
    <t>RILEY</t>
  </si>
  <si>
    <t>CLAXTON</t>
  </si>
  <si>
    <t>BN2  3AH</t>
  </si>
  <si>
    <t>RH161046401</t>
  </si>
  <si>
    <t>01 07B</t>
  </si>
  <si>
    <t>JOSHUA</t>
  </si>
  <si>
    <t>FENECH</t>
  </si>
  <si>
    <t>BN2  9PA</t>
  </si>
  <si>
    <t>G9106716</t>
  </si>
  <si>
    <t>G81071</t>
  </si>
  <si>
    <t>RH161045601</t>
  </si>
  <si>
    <t>PAVETT-JOHNS</t>
  </si>
  <si>
    <t>BN2  4QA</t>
  </si>
  <si>
    <t>RH161047671</t>
  </si>
  <si>
    <t>VICTORIA</t>
  </si>
  <si>
    <t>SHEPHERD</t>
  </si>
  <si>
    <t>BN3  8JF</t>
  </si>
  <si>
    <t>G8630320</t>
  </si>
  <si>
    <t>RH161047061</t>
  </si>
  <si>
    <t>COX</t>
  </si>
  <si>
    <t>BN3  7FN</t>
  </si>
  <si>
    <t>RH161047501</t>
  </si>
  <si>
    <t>JAIDEN</t>
  </si>
  <si>
    <t>ALLEN</t>
  </si>
  <si>
    <t>BN44 3TJ</t>
  </si>
  <si>
    <t>09G</t>
  </si>
  <si>
    <t>D</t>
  </si>
  <si>
    <t>RH161047851</t>
  </si>
  <si>
    <t>LEAH</t>
  </si>
  <si>
    <t>CHAPMAN</t>
  </si>
  <si>
    <t>BN3  5HQ</t>
  </si>
  <si>
    <t>G7106312</t>
  </si>
  <si>
    <t>RH161047001</t>
  </si>
  <si>
    <t>SERGIO</t>
  </si>
  <si>
    <t>TORRES</t>
  </si>
  <si>
    <t>BN1  8NR</t>
  </si>
  <si>
    <t>S</t>
  </si>
  <si>
    <t>RH161047191</t>
  </si>
  <si>
    <t>05413L</t>
  </si>
  <si>
    <t>COUGHTREY</t>
  </si>
  <si>
    <t>BN2  1DD</t>
  </si>
  <si>
    <t>G8301589</t>
  </si>
  <si>
    <t>H82083</t>
  </si>
  <si>
    <t>RH161047021</t>
  </si>
  <si>
    <t>AMARU</t>
  </si>
  <si>
    <t>HERRERA SAVANI</t>
  </si>
  <si>
    <t>BN3  5DN</t>
  </si>
  <si>
    <t>G8245722</t>
  </si>
  <si>
    <t>RH161047131</t>
  </si>
  <si>
    <t>kha</t>
  </si>
  <si>
    <t>GILLESPIE MCLAREN</t>
  </si>
  <si>
    <t>BN2  8PB</t>
  </si>
  <si>
    <t>99K</t>
  </si>
  <si>
    <t>RH161045161</t>
  </si>
  <si>
    <t>paw</t>
  </si>
  <si>
    <t>FRANCESCA</t>
  </si>
  <si>
    <t>MOORE</t>
  </si>
  <si>
    <t>BN1  1HG</t>
  </si>
  <si>
    <t>RH161045091</t>
  </si>
  <si>
    <t>BEAU</t>
  </si>
  <si>
    <t>DRIVER</t>
  </si>
  <si>
    <t>BN2  9YF</t>
  </si>
  <si>
    <t>G9901272</t>
  </si>
  <si>
    <t>RH161045251</t>
  </si>
  <si>
    <t>SARAH</t>
  </si>
  <si>
    <t>HODGKINSON</t>
  </si>
  <si>
    <t>BN3  2LH</t>
  </si>
  <si>
    <t>G9901409</t>
  </si>
  <si>
    <t>RH161046621</t>
  </si>
  <si>
    <t>NATALIE</t>
  </si>
  <si>
    <t>RAWLINGS</t>
  </si>
  <si>
    <t>BN2  6UB</t>
  </si>
  <si>
    <t>RH161046581</t>
  </si>
  <si>
    <t>ogi</t>
  </si>
  <si>
    <t>ISLA</t>
  </si>
  <si>
    <t>BARNES</t>
  </si>
  <si>
    <t>BN3  7FE</t>
  </si>
  <si>
    <t>RH161046301</t>
  </si>
  <si>
    <t>ISABELLA</t>
  </si>
  <si>
    <t>GOLBY-CLARK</t>
  </si>
  <si>
    <t>BN41 2JA</t>
  </si>
  <si>
    <t>RH161044741</t>
  </si>
  <si>
    <t>per</t>
  </si>
  <si>
    <t>LORINA</t>
  </si>
  <si>
    <t>RASMY</t>
  </si>
  <si>
    <t>BN3  8ES</t>
  </si>
  <si>
    <t>RH161044861</t>
  </si>
  <si>
    <t>JACKSON</t>
  </si>
  <si>
    <t>BN2  4AL</t>
  </si>
  <si>
    <t>RH161046311</t>
  </si>
  <si>
    <t>MIRIAM</t>
  </si>
  <si>
    <t>ADDAMS</t>
  </si>
  <si>
    <t>BN2  0DJ</t>
  </si>
  <si>
    <t>RH161047401</t>
  </si>
  <si>
    <t>NIGEL</t>
  </si>
  <si>
    <t>BN2  5NT</t>
  </si>
  <si>
    <t>RH161045301</t>
  </si>
  <si>
    <t>06 16L</t>
  </si>
  <si>
    <t>ARLIE</t>
  </si>
  <si>
    <t>MAGENNIS</t>
  </si>
  <si>
    <t>BN1  3HJ</t>
  </si>
  <si>
    <t>G9341605</t>
  </si>
  <si>
    <t>RH161045921</t>
  </si>
  <si>
    <t>RICHI</t>
  </si>
  <si>
    <t>HIDER</t>
  </si>
  <si>
    <t>BN1  9HY</t>
  </si>
  <si>
    <t>RH161046211</t>
  </si>
  <si>
    <t>REUBEN</t>
  </si>
  <si>
    <t>WOODS</t>
  </si>
  <si>
    <t>BN41 2YP</t>
  </si>
  <si>
    <t>RH161047101</t>
  </si>
  <si>
    <t>SAMI</t>
  </si>
  <si>
    <t>REDWAY</t>
  </si>
  <si>
    <t>BN1  1XF</t>
  </si>
  <si>
    <t>G9111608</t>
  </si>
  <si>
    <t>RH161047551</t>
  </si>
  <si>
    <t>ROBYN</t>
  </si>
  <si>
    <t>NIGHTINGALE</t>
  </si>
  <si>
    <t>BN1  7HN</t>
  </si>
  <si>
    <t>RH161047201</t>
  </si>
  <si>
    <t>RADOSLAW</t>
  </si>
  <si>
    <t>INGLOT</t>
  </si>
  <si>
    <t>BN2  5FJ</t>
  </si>
  <si>
    <t>G8640530</t>
  </si>
  <si>
    <t>RH161046911</t>
  </si>
  <si>
    <t>JASON</t>
  </si>
  <si>
    <t>SALAMA</t>
  </si>
  <si>
    <t>BN1  7EP</t>
  </si>
  <si>
    <t>L</t>
  </si>
  <si>
    <t>G9802672</t>
  </si>
  <si>
    <t>RH161045031</t>
  </si>
  <si>
    <t>BEHNOOSH</t>
  </si>
  <si>
    <t>AMANDI</t>
  </si>
  <si>
    <t>BN1  9RP</t>
  </si>
  <si>
    <t>G9148156</t>
  </si>
  <si>
    <t>RH161047331</t>
  </si>
  <si>
    <t>ROSE</t>
  </si>
  <si>
    <t>FLETCHER</t>
  </si>
  <si>
    <t>BN3  5FA</t>
  </si>
  <si>
    <t>G7564503</t>
  </si>
  <si>
    <t>RH161045151</t>
  </si>
  <si>
    <t>FORD</t>
  </si>
  <si>
    <t>BN3  7AF</t>
  </si>
  <si>
    <t>G8338484</t>
  </si>
  <si>
    <t>RH161045321</t>
  </si>
  <si>
    <t>34 B</t>
  </si>
  <si>
    <t>SAMANTHA</t>
  </si>
  <si>
    <t>BULLARD</t>
  </si>
  <si>
    <t>BN41 2WB</t>
  </si>
  <si>
    <t>RH161046811</t>
  </si>
  <si>
    <t>DARRAGH</t>
  </si>
  <si>
    <t>FARMAN</t>
  </si>
  <si>
    <t>BN2  8HE</t>
  </si>
  <si>
    <t>RH161047481</t>
  </si>
  <si>
    <t>SIENNA</t>
  </si>
  <si>
    <t>COPLESTON</t>
  </si>
  <si>
    <t>BN41 2RR</t>
  </si>
  <si>
    <t>RH161046831</t>
  </si>
  <si>
    <t>OLLIE</t>
  </si>
  <si>
    <t>FARQUHARSON</t>
  </si>
  <si>
    <t>BN2  1JT</t>
  </si>
  <si>
    <t>RH161045861</t>
  </si>
  <si>
    <t>AURELIA</t>
  </si>
  <si>
    <t>ASHTON</t>
  </si>
  <si>
    <t>BN3  4JS</t>
  </si>
  <si>
    <t>G9700543</t>
  </si>
  <si>
    <t>RH161047521</t>
  </si>
  <si>
    <t>NOOR</t>
  </si>
  <si>
    <t>HAJI</t>
  </si>
  <si>
    <t>BN1  1EA</t>
  </si>
  <si>
    <t>RH161047381</t>
  </si>
  <si>
    <t>APRIL</t>
  </si>
  <si>
    <t>D'CUNHA</t>
  </si>
  <si>
    <t>BN2  9NJ</t>
  </si>
  <si>
    <t>RH161047351</t>
  </si>
  <si>
    <t>INIGO</t>
  </si>
  <si>
    <t>CHURCHILL</t>
  </si>
  <si>
    <t>BN3  5AF</t>
  </si>
  <si>
    <t>RH161046441</t>
  </si>
  <si>
    <t>ADITYA</t>
  </si>
  <si>
    <t>SHARMA</t>
  </si>
  <si>
    <t>BN3  4BS</t>
  </si>
  <si>
    <t>H</t>
  </si>
  <si>
    <t>G7110409</t>
  </si>
  <si>
    <t>RH161047541</t>
  </si>
  <si>
    <t>jay</t>
  </si>
  <si>
    <t>ALBERT</t>
  </si>
  <si>
    <t>HAWES</t>
  </si>
  <si>
    <t>BN1  7GB</t>
  </si>
  <si>
    <t>G9708204</t>
  </si>
  <si>
    <t>RH161046411</t>
  </si>
  <si>
    <t>OLIVER</t>
  </si>
  <si>
    <t>STEWART</t>
  </si>
  <si>
    <t>BN2  4HF</t>
  </si>
  <si>
    <t>RH161045431</t>
  </si>
  <si>
    <t>AZALEA</t>
  </si>
  <si>
    <t>WORDSWORTH</t>
  </si>
  <si>
    <t>BN1  6PE</t>
  </si>
  <si>
    <t>RH161046011</t>
  </si>
  <si>
    <t>BLYTHE</t>
  </si>
  <si>
    <t>RH161046021</t>
  </si>
  <si>
    <t>FINLEY</t>
  </si>
  <si>
    <t>DAY</t>
  </si>
  <si>
    <t>BN3  3GH</t>
  </si>
  <si>
    <t>RH161047801</t>
  </si>
  <si>
    <t>31 22L</t>
  </si>
  <si>
    <t>ARTHUR</t>
  </si>
  <si>
    <t>FARMER</t>
  </si>
  <si>
    <t>BN3  4QN</t>
  </si>
  <si>
    <t>RH161044901</t>
  </si>
  <si>
    <t>JOAN</t>
  </si>
  <si>
    <t>HAMMOND</t>
  </si>
  <si>
    <t>BN3  4FF</t>
  </si>
  <si>
    <t>RH161045971</t>
  </si>
  <si>
    <t>MAYSON</t>
  </si>
  <si>
    <t>PAULO</t>
  </si>
  <si>
    <t>BN1  6UN</t>
  </si>
  <si>
    <t>P</t>
  </si>
  <si>
    <t>G9607822</t>
  </si>
  <si>
    <t>RH161045201</t>
  </si>
  <si>
    <t>TADHG</t>
  </si>
  <si>
    <t>QUILTY-CULLEN</t>
  </si>
  <si>
    <t>RH161043252</t>
  </si>
  <si>
    <t>GERRY</t>
  </si>
  <si>
    <t>JOHNSTON</t>
  </si>
  <si>
    <t>BN2  5XD</t>
  </si>
  <si>
    <t>RH161045501</t>
  </si>
  <si>
    <t>AMELIA</t>
  </si>
  <si>
    <t>LAWSON</t>
  </si>
  <si>
    <t>BN3  2PL</t>
  </si>
  <si>
    <t>RH161045211</t>
  </si>
  <si>
    <t>ASHER</t>
  </si>
  <si>
    <t>BOUCHER</t>
  </si>
  <si>
    <t>BN1  6UE</t>
  </si>
  <si>
    <t>RH161046851</t>
  </si>
  <si>
    <t>JOEL</t>
  </si>
  <si>
    <t>BN3  4AY</t>
  </si>
  <si>
    <t>G8734729</t>
  </si>
  <si>
    <t>RH161045751</t>
  </si>
  <si>
    <t>HOLLY</t>
  </si>
  <si>
    <t>PORTER</t>
  </si>
  <si>
    <t>RH161046761</t>
  </si>
  <si>
    <t>EMILY</t>
  </si>
  <si>
    <t>GOULD-WHITE</t>
  </si>
  <si>
    <t>BN2  3RE</t>
  </si>
  <si>
    <t>G8500450</t>
  </si>
  <si>
    <t>RH161045721</t>
  </si>
  <si>
    <t>TULILAH-ROSE</t>
  </si>
  <si>
    <t>BROWN</t>
  </si>
  <si>
    <t>BN1  1RJ</t>
  </si>
  <si>
    <t>RH161046701</t>
  </si>
  <si>
    <t>RONNIE</t>
  </si>
  <si>
    <t>DEACON</t>
  </si>
  <si>
    <t>BN3  2JD</t>
  </si>
  <si>
    <t>RH161045041</t>
  </si>
  <si>
    <t>LAILA</t>
  </si>
  <si>
    <t>ZAGHARI</t>
  </si>
  <si>
    <t>BN3  2RB</t>
  </si>
  <si>
    <t>G0414704</t>
  </si>
  <si>
    <t>RH161044791</t>
  </si>
  <si>
    <t>ELSIE</t>
  </si>
  <si>
    <t>KING</t>
  </si>
  <si>
    <t>BN3  7JA</t>
  </si>
  <si>
    <t>G9702648</t>
  </si>
  <si>
    <t>RH161046991</t>
  </si>
  <si>
    <t>LEE</t>
  </si>
  <si>
    <t>FARRELL</t>
  </si>
  <si>
    <t>BN1  3LT</t>
  </si>
  <si>
    <t>RH161038592</t>
  </si>
  <si>
    <t>DEWING</t>
  </si>
  <si>
    <t>BN2  3RN</t>
  </si>
  <si>
    <t>RH161046941</t>
  </si>
  <si>
    <t>27 R</t>
  </si>
  <si>
    <t>ALTAF</t>
  </si>
  <si>
    <t>NIZAMANI</t>
  </si>
  <si>
    <t>BN2  4DB</t>
  </si>
  <si>
    <t>RH161045271</t>
  </si>
  <si>
    <t>ROWAN</t>
  </si>
  <si>
    <t>DAUWALDER</t>
  </si>
  <si>
    <t>BN1  6YH</t>
  </si>
  <si>
    <t>G8634898</t>
  </si>
  <si>
    <t>RH161047491</t>
  </si>
  <si>
    <t>DANIELLA</t>
  </si>
  <si>
    <t>RING</t>
  </si>
  <si>
    <t>BN3  8JP</t>
  </si>
  <si>
    <t>RH161046931</t>
  </si>
  <si>
    <t>RICHARDSON</t>
  </si>
  <si>
    <t>BN2  9US</t>
  </si>
  <si>
    <t>RH161046451</t>
  </si>
  <si>
    <t>OLIVIA</t>
  </si>
  <si>
    <t>SPEIGHT</t>
  </si>
  <si>
    <t>BN3  4QP</t>
  </si>
  <si>
    <t>RH161045781</t>
  </si>
  <si>
    <t>SIMPSON</t>
  </si>
  <si>
    <t>BN2  3PE</t>
  </si>
  <si>
    <t>G9503007</t>
  </si>
  <si>
    <t>L83067</t>
  </si>
  <si>
    <t>RH161046971</t>
  </si>
  <si>
    <t>99P</t>
  </si>
  <si>
    <t>AYA</t>
  </si>
  <si>
    <t>MOUSTAFA</t>
  </si>
  <si>
    <t>BN2  3JA</t>
  </si>
  <si>
    <t>RH161046551</t>
  </si>
  <si>
    <t>JUDE</t>
  </si>
  <si>
    <t>DEAN-SWEETMAN</t>
  </si>
  <si>
    <t>BN3  8BT</t>
  </si>
  <si>
    <t>RH161046101</t>
  </si>
  <si>
    <t>CHELSEA</t>
  </si>
  <si>
    <t>FRANCIS</t>
  </si>
  <si>
    <t>BN3  2TN</t>
  </si>
  <si>
    <t>G9802689</t>
  </si>
  <si>
    <t>RH161044831</t>
  </si>
  <si>
    <t>SMART</t>
  </si>
  <si>
    <t>BN2  3GP</t>
  </si>
  <si>
    <t>G8805272</t>
  </si>
  <si>
    <t>L83111</t>
  </si>
  <si>
    <t>RH161046751</t>
  </si>
  <si>
    <t>99Q</t>
  </si>
  <si>
    <t>252R</t>
  </si>
  <si>
    <t>DERUI</t>
  </si>
  <si>
    <t>LIN</t>
  </si>
  <si>
    <t>BN1  4HB</t>
  </si>
  <si>
    <t>R</t>
  </si>
  <si>
    <t>RH161045451</t>
  </si>
  <si>
    <t>31 24B</t>
  </si>
  <si>
    <t>JIMMY</t>
  </si>
  <si>
    <t>LYNCH</t>
  </si>
  <si>
    <t>BN2  5DG</t>
  </si>
  <si>
    <t>RH161026772</t>
  </si>
  <si>
    <t>CECILIA</t>
  </si>
  <si>
    <t>FINCH</t>
  </si>
  <si>
    <t>BN1  6FL</t>
  </si>
  <si>
    <t>G7108235</t>
  </si>
  <si>
    <t>G81646</t>
  </si>
  <si>
    <t>RH161045621</t>
  </si>
  <si>
    <t>BN1  4HT</t>
  </si>
  <si>
    <t>RH161045641</t>
  </si>
  <si>
    <t>HUNT</t>
  </si>
  <si>
    <t>BN2  9TN</t>
  </si>
  <si>
    <t>G7126457</t>
  </si>
  <si>
    <t>RH161045731</t>
  </si>
  <si>
    <t>EVIE</t>
  </si>
  <si>
    <t>PLANK</t>
  </si>
  <si>
    <t>BN42 4NQ</t>
  </si>
  <si>
    <t>G9705469</t>
  </si>
  <si>
    <t>RH161046151</t>
  </si>
  <si>
    <t>MARJORIE</t>
  </si>
  <si>
    <t>MAUNGA</t>
  </si>
  <si>
    <t>BN3  7GB</t>
  </si>
  <si>
    <t>RH161046141</t>
  </si>
  <si>
    <t>MAX</t>
  </si>
  <si>
    <t>HOLT</t>
  </si>
  <si>
    <t>BN2  1DF</t>
  </si>
  <si>
    <t>G8141268</t>
  </si>
  <si>
    <t>G82071</t>
  </si>
  <si>
    <t>RH161046631</t>
  </si>
  <si>
    <t>09E</t>
  </si>
  <si>
    <t>03 19</t>
  </si>
  <si>
    <t>ELLIE</t>
  </si>
  <si>
    <t>REYNOLDS</t>
  </si>
  <si>
    <t>BN2  4BH</t>
  </si>
  <si>
    <t>G8713731</t>
  </si>
  <si>
    <t>RH161046641</t>
  </si>
  <si>
    <t>SOPHIE</t>
  </si>
  <si>
    <t>BN1  4SF</t>
  </si>
  <si>
    <t>RH161046861</t>
  </si>
  <si>
    <t>DARREN  BOAKYE-JADJEI</t>
  </si>
  <si>
    <t>BOAKYE-JADJEI</t>
  </si>
  <si>
    <t>37 ELM GROVE</t>
  </si>
  <si>
    <t>BRIGHTON</t>
  </si>
  <si>
    <t>BN2  3ET</t>
  </si>
  <si>
    <t>RH161046951</t>
  </si>
  <si>
    <t>LUCAS</t>
  </si>
  <si>
    <t>BN2  6DS</t>
  </si>
  <si>
    <t>RH161047031</t>
  </si>
  <si>
    <t>CAMILLE</t>
  </si>
  <si>
    <t>HEMING</t>
  </si>
  <si>
    <t>BN3  3EA</t>
  </si>
  <si>
    <t>RH161047611</t>
  </si>
  <si>
    <t>KAVITA</t>
  </si>
  <si>
    <t>AMIN</t>
  </si>
  <si>
    <t>BN2  4EH</t>
  </si>
  <si>
    <t>RH161047831</t>
  </si>
  <si>
    <t>AMBER</t>
  </si>
  <si>
    <t>CHRISTOPHER-WARD</t>
  </si>
  <si>
    <t>BN2  9WJ</t>
  </si>
  <si>
    <t>RH161047821</t>
  </si>
  <si>
    <t>09F00</t>
  </si>
  <si>
    <t>NOAH</t>
  </si>
  <si>
    <t>SCRIVEN</t>
  </si>
  <si>
    <t>BN25 3BP</t>
  </si>
  <si>
    <t>09F</t>
  </si>
  <si>
    <t>G9207057</t>
  </si>
  <si>
    <t>G81029</t>
  </si>
  <si>
    <t>RH161047661</t>
  </si>
  <si>
    <t>BARBARA</t>
  </si>
  <si>
    <t>ADCOCK</t>
  </si>
  <si>
    <t>BN25 1DY</t>
  </si>
  <si>
    <t>G8434926</t>
  </si>
  <si>
    <t>RH161047361</t>
  </si>
  <si>
    <t>AMIR</t>
  </si>
  <si>
    <t>RAGRAGUI</t>
  </si>
  <si>
    <t>BN25 3SU</t>
  </si>
  <si>
    <t>G9112881</t>
  </si>
  <si>
    <t>G81099</t>
  </si>
  <si>
    <t>RH161047811</t>
  </si>
  <si>
    <t>HOLLIE</t>
  </si>
  <si>
    <t>BN26 6TB</t>
  </si>
  <si>
    <t>RH161045901</t>
  </si>
  <si>
    <t>09G00</t>
  </si>
  <si>
    <t>TASHA</t>
  </si>
  <si>
    <t>FAWN</t>
  </si>
  <si>
    <t>BN42 4DD</t>
  </si>
  <si>
    <t>G8830096</t>
  </si>
  <si>
    <t>H82029</t>
  </si>
  <si>
    <t>RH161044841</t>
  </si>
  <si>
    <t>MATTHEW</t>
  </si>
  <si>
    <t>STREDWICK</t>
  </si>
  <si>
    <t>BN43 6TG</t>
  </si>
  <si>
    <t>G9204267</t>
  </si>
  <si>
    <t>RH161046801</t>
  </si>
  <si>
    <t>STILL</t>
  </si>
  <si>
    <t>BN43 5TA</t>
  </si>
  <si>
    <t>G7110650</t>
  </si>
  <si>
    <t>H82023</t>
  </si>
  <si>
    <t>RH161045951</t>
  </si>
  <si>
    <t>JUSTIN</t>
  </si>
  <si>
    <t>BRILLY</t>
  </si>
  <si>
    <t>BN43 6LJ</t>
  </si>
  <si>
    <t>RH161045121</t>
  </si>
  <si>
    <t>HAYLER</t>
  </si>
  <si>
    <t>BN3  3JP</t>
  </si>
  <si>
    <t>G3425860</t>
  </si>
  <si>
    <t>H82030</t>
  </si>
  <si>
    <t>RH161045681</t>
  </si>
  <si>
    <t>06 18</t>
  </si>
  <si>
    <t>BEATRISA</t>
  </si>
  <si>
    <t>GEDROIC</t>
  </si>
  <si>
    <t>BN42 4FS</t>
  </si>
  <si>
    <t>G7104169</t>
  </si>
  <si>
    <t>RH161046691</t>
  </si>
  <si>
    <t>MARCEL</t>
  </si>
  <si>
    <t>THORPE</t>
  </si>
  <si>
    <t>BN43 6LA</t>
  </si>
  <si>
    <t>G3413153</t>
  </si>
  <si>
    <t>RH161042302</t>
  </si>
  <si>
    <t>woo</t>
  </si>
  <si>
    <t>PAYNE</t>
  </si>
  <si>
    <t>BN3  4BB</t>
  </si>
  <si>
    <t>G9704963</t>
  </si>
  <si>
    <t>H82045</t>
  </si>
  <si>
    <t>RH161045611</t>
  </si>
  <si>
    <t>BRISCOE</t>
  </si>
  <si>
    <t>BN5  9EZ</t>
  </si>
  <si>
    <t>G8809317</t>
  </si>
  <si>
    <t>H82060</t>
  </si>
  <si>
    <t>RH161044851</t>
  </si>
  <si>
    <t>GEORGE</t>
  </si>
  <si>
    <t>BABOULENE</t>
  </si>
  <si>
    <t>BN42 4GD</t>
  </si>
  <si>
    <t>RH161045551</t>
  </si>
  <si>
    <t>07 22R</t>
  </si>
  <si>
    <t>SOPHIA</t>
  </si>
  <si>
    <t>BARHAM</t>
  </si>
  <si>
    <t>BN43 5AP</t>
  </si>
  <si>
    <t>RH161045851</t>
  </si>
  <si>
    <t>01 03</t>
  </si>
  <si>
    <t>BARRY</t>
  </si>
  <si>
    <t>PROCKTER</t>
  </si>
  <si>
    <t>BN16 2PG</t>
  </si>
  <si>
    <t>G3406616</t>
  </si>
  <si>
    <t>H82007</t>
  </si>
  <si>
    <t>RH161044751</t>
  </si>
  <si>
    <t>FINNABAR</t>
  </si>
  <si>
    <t>HANDLEY</t>
  </si>
  <si>
    <t>BN12 4RJ</t>
  </si>
  <si>
    <t>G9511923</t>
  </si>
  <si>
    <t>H82015</t>
  </si>
  <si>
    <t>RH161044881</t>
  </si>
  <si>
    <t>WESTWOOD</t>
  </si>
  <si>
    <t>BN16 2DF</t>
  </si>
  <si>
    <t>G9410558</t>
  </si>
  <si>
    <t>H82641</t>
  </si>
  <si>
    <t>RH161047231</t>
  </si>
  <si>
    <t>CHARLIE</t>
  </si>
  <si>
    <t>BN15 9RG</t>
  </si>
  <si>
    <t>G7294622</t>
  </si>
  <si>
    <t>H82091</t>
  </si>
  <si>
    <t>RH161047781</t>
  </si>
  <si>
    <t>09H00</t>
  </si>
  <si>
    <t>BOUD</t>
  </si>
  <si>
    <t>RH10 8DG</t>
  </si>
  <si>
    <t>09H</t>
  </si>
  <si>
    <t>G8646660</t>
  </si>
  <si>
    <t>H82026</t>
  </si>
  <si>
    <t>RH161046271</t>
  </si>
  <si>
    <t>09L00</t>
  </si>
  <si>
    <t>BAKER</t>
  </si>
  <si>
    <t>RH6  9FZ</t>
  </si>
  <si>
    <t>09L</t>
  </si>
  <si>
    <t>G8614162</t>
  </si>
  <si>
    <t>H81126</t>
  </si>
  <si>
    <t>RH161045411</t>
  </si>
  <si>
    <t>99H</t>
  </si>
  <si>
    <t>02116L</t>
  </si>
  <si>
    <t>09P00</t>
  </si>
  <si>
    <t>CRAWLEY</t>
  </si>
  <si>
    <t>TN37 6BS</t>
  </si>
  <si>
    <t>09P</t>
  </si>
  <si>
    <t>G7109872</t>
  </si>
  <si>
    <t>G81026</t>
  </si>
  <si>
    <t>RH161047221</t>
  </si>
  <si>
    <t>vas</t>
  </si>
  <si>
    <t>09X00</t>
  </si>
  <si>
    <t>CAROLINE</t>
  </si>
  <si>
    <t>BENNET</t>
  </si>
  <si>
    <t>RH15 9XS</t>
  </si>
  <si>
    <t>09X</t>
  </si>
  <si>
    <t>G9609295</t>
  </si>
  <si>
    <t>H82072</t>
  </si>
  <si>
    <t>RH161045241</t>
  </si>
  <si>
    <t>COLLIER</t>
  </si>
  <si>
    <t>RH17 5SU</t>
  </si>
  <si>
    <t>G3428870</t>
  </si>
  <si>
    <t>H82005</t>
  </si>
  <si>
    <t>RH161047371</t>
  </si>
  <si>
    <t>09 34R</t>
  </si>
  <si>
    <t>SEGAL</t>
  </si>
  <si>
    <t>RH17 7BD</t>
  </si>
  <si>
    <t>G8409377</t>
  </si>
  <si>
    <t>H82056</t>
  </si>
  <si>
    <t>RH161047531</t>
  </si>
  <si>
    <t>CROSTA</t>
  </si>
  <si>
    <t>BN6  8LP</t>
  </si>
  <si>
    <t>G8548937</t>
  </si>
  <si>
    <t>H82057</t>
  </si>
  <si>
    <t>RH161044801</t>
  </si>
  <si>
    <t>SHARON</t>
  </si>
  <si>
    <t>READ</t>
  </si>
  <si>
    <t>RH15 8RP</t>
  </si>
  <si>
    <t>G9805857</t>
  </si>
  <si>
    <t>H82003</t>
  </si>
  <si>
    <t>RH161047301</t>
  </si>
  <si>
    <t>ISABEL</t>
  </si>
  <si>
    <t>ADDISON</t>
  </si>
  <si>
    <t>RH16 4HH</t>
  </si>
  <si>
    <t>G9037849</t>
  </si>
  <si>
    <t>H82044</t>
  </si>
  <si>
    <t>RH161045941</t>
  </si>
  <si>
    <t>str</t>
  </si>
  <si>
    <t>REDNALL</t>
  </si>
  <si>
    <t>BN6  8UN</t>
  </si>
  <si>
    <t>G8407227</t>
  </si>
  <si>
    <t>RH161045871</t>
  </si>
  <si>
    <t>ROBERTS</t>
  </si>
  <si>
    <t>RH15 0BW</t>
  </si>
  <si>
    <t>G8605582</t>
  </si>
  <si>
    <t>RH161044931</t>
  </si>
  <si>
    <t>ent</t>
  </si>
  <si>
    <t>FRENCH</t>
  </si>
  <si>
    <t>BN6  8PQ</t>
  </si>
  <si>
    <t>G8655910</t>
  </si>
  <si>
    <t>RH161045991</t>
  </si>
  <si>
    <t>ANGELA</t>
  </si>
  <si>
    <t>O'FLAHERTY</t>
  </si>
  <si>
    <t>RH13 8RT</t>
  </si>
  <si>
    <t>G8709118</t>
  </si>
  <si>
    <t>H82004</t>
  </si>
  <si>
    <t>RH161046201</t>
  </si>
  <si>
    <t>MILLIE</t>
  </si>
  <si>
    <t>VALLER</t>
  </si>
  <si>
    <t>RH15 0TG</t>
  </si>
  <si>
    <t>G8032197</t>
  </si>
  <si>
    <t>H82621</t>
  </si>
  <si>
    <t>RH161046591</t>
  </si>
  <si>
    <t>ort</t>
  </si>
  <si>
    <t>CIARA</t>
  </si>
  <si>
    <t>MURRAY</t>
  </si>
  <si>
    <t>RH15 8JS</t>
  </si>
  <si>
    <t>RH161044961</t>
  </si>
  <si>
    <t>TERRY</t>
  </si>
  <si>
    <t>GRAVES</t>
  </si>
  <si>
    <t>RH16 2EX</t>
  </si>
  <si>
    <t>G9002513</t>
  </si>
  <si>
    <t>H82035</t>
  </si>
  <si>
    <t>RH161047681</t>
  </si>
  <si>
    <t>LOVETT</t>
  </si>
  <si>
    <t>RH17 5QG</t>
  </si>
  <si>
    <t>G3373561</t>
  </si>
  <si>
    <t>H82615</t>
  </si>
  <si>
    <t>RH161045711</t>
  </si>
  <si>
    <t>STANFORD</t>
  </si>
  <si>
    <t>RH15 0QX</t>
  </si>
  <si>
    <t>RH161046371</t>
  </si>
  <si>
    <t>BN6  9TU</t>
  </si>
  <si>
    <t>G6705174</t>
  </si>
  <si>
    <t>RH161046791</t>
  </si>
  <si>
    <t>BOOTH</t>
  </si>
  <si>
    <t>RH19 3QN</t>
  </si>
  <si>
    <t>G8512026</t>
  </si>
  <si>
    <t>H82063</t>
  </si>
  <si>
    <t>RH161046261</t>
  </si>
  <si>
    <t>gal</t>
  </si>
  <si>
    <t>HECTOR</t>
  </si>
  <si>
    <t>BAVIN</t>
  </si>
  <si>
    <t>BN6  8JY</t>
  </si>
  <si>
    <t>RH161045081</t>
  </si>
  <si>
    <t>RH16 3NS</t>
  </si>
  <si>
    <t>RH161047161</t>
  </si>
  <si>
    <t>GRACE</t>
  </si>
  <si>
    <t>GROOM</t>
  </si>
  <si>
    <t>RH17 5GN</t>
  </si>
  <si>
    <t>G9301140</t>
  </si>
  <si>
    <t>RH161042712</t>
  </si>
  <si>
    <t>ESME</t>
  </si>
  <si>
    <t>BOWERS</t>
  </si>
  <si>
    <t>RH16 2PB</t>
  </si>
  <si>
    <t>G9005004</t>
  </si>
  <si>
    <t>RH161046361</t>
  </si>
  <si>
    <t>KIAN</t>
  </si>
  <si>
    <t>THOMAS</t>
  </si>
  <si>
    <t>RH15 9EY</t>
  </si>
  <si>
    <t>G8832919</t>
  </si>
  <si>
    <t>RH161045831</t>
  </si>
  <si>
    <t>12 34L</t>
  </si>
  <si>
    <t>HENRY</t>
  </si>
  <si>
    <t>ANNETTE-NORMAN</t>
  </si>
  <si>
    <t>RH15 8PN</t>
  </si>
  <si>
    <t>G9303506</t>
  </si>
  <si>
    <t>RH161046051</t>
  </si>
  <si>
    <t>VINEY</t>
  </si>
  <si>
    <t>RH16 2NE</t>
  </si>
  <si>
    <t>G8940711</t>
  </si>
  <si>
    <t>RH161045671</t>
  </si>
  <si>
    <t>SABINIANO</t>
  </si>
  <si>
    <t>RH16 4PB</t>
  </si>
  <si>
    <t>G7344620</t>
  </si>
  <si>
    <t>RH161047281</t>
  </si>
  <si>
    <t>09Y00</t>
  </si>
  <si>
    <t>JAY</t>
  </si>
  <si>
    <t>KAPADIA</t>
  </si>
  <si>
    <t>TW16 7RT</t>
  </si>
  <si>
    <t>09Y</t>
  </si>
  <si>
    <t>G8712936</t>
  </si>
  <si>
    <t>H81003</t>
  </si>
  <si>
    <t>RH161046091</t>
  </si>
  <si>
    <t>02122B</t>
  </si>
  <si>
    <t>SWABPNA  KAPADIA</t>
  </si>
  <si>
    <t>SWABPNA</t>
  </si>
  <si>
    <t>51 KENYNGTON DRIVE</t>
  </si>
  <si>
    <t>SUNBURY-ON-THAMES</t>
  </si>
  <si>
    <t>RH161046161</t>
  </si>
  <si>
    <t>tra</t>
  </si>
  <si>
    <t>02134R</t>
  </si>
  <si>
    <t>11M00</t>
  </si>
  <si>
    <t>SHEILA</t>
  </si>
  <si>
    <t>DUNSMURE</t>
  </si>
  <si>
    <t>GL7  3BN</t>
  </si>
  <si>
    <t>11M</t>
  </si>
  <si>
    <t>G8644606</t>
  </si>
  <si>
    <t>H82059</t>
  </si>
  <si>
    <t>RH161046891</t>
  </si>
  <si>
    <t>RH161046892</t>
  </si>
  <si>
    <t>22 35L</t>
  </si>
  <si>
    <t>11N00</t>
  </si>
  <si>
    <t>SEAN</t>
  </si>
  <si>
    <t>SCOTTER</t>
  </si>
  <si>
    <t>TR19 7AX</t>
  </si>
  <si>
    <t>11N</t>
  </si>
  <si>
    <t>G9603983</t>
  </si>
  <si>
    <t>L82038</t>
  </si>
  <si>
    <t>RH161047041</t>
  </si>
  <si>
    <t>5HX00</t>
  </si>
  <si>
    <t>LOWE</t>
  </si>
  <si>
    <t>S71  4GA</t>
  </si>
  <si>
    <t>G8615297</t>
  </si>
  <si>
    <t>C85024</t>
  </si>
  <si>
    <t>RH161045221</t>
  </si>
  <si>
    <t>02P</t>
  </si>
  <si>
    <t>SCOTT</t>
  </si>
  <si>
    <t>BN2  6BB</t>
  </si>
  <si>
    <t>G8230225</t>
  </si>
  <si>
    <t>W98006</t>
  </si>
  <si>
    <t>RH161046061</t>
  </si>
  <si>
    <t>7A3</t>
  </si>
  <si>
    <t>99K00</t>
  </si>
  <si>
    <t>CLIVE</t>
  </si>
  <si>
    <t>BN7  1EA</t>
  </si>
  <si>
    <t>P9999981</t>
  </si>
  <si>
    <t>RH161047591</t>
  </si>
  <si>
    <t>VERA</t>
  </si>
  <si>
    <t>BRUNSKILL</t>
  </si>
  <si>
    <t>BN9  9TE</t>
  </si>
  <si>
    <t>G9406193</t>
  </si>
  <si>
    <t>G81016</t>
  </si>
  <si>
    <t>RH161046611</t>
  </si>
  <si>
    <t>05313L</t>
  </si>
  <si>
    <t>KINGAN</t>
  </si>
  <si>
    <t>BN10 8TX</t>
  </si>
  <si>
    <t>G8750035</t>
  </si>
  <si>
    <t>G81100</t>
  </si>
  <si>
    <t>RH161045511</t>
  </si>
  <si>
    <t>unknown</t>
  </si>
  <si>
    <t>CHRISTINE</t>
  </si>
  <si>
    <t>BN9  9DQ</t>
  </si>
  <si>
    <t>G8141189</t>
  </si>
  <si>
    <t>G81061</t>
  </si>
  <si>
    <t>RH161047701</t>
  </si>
  <si>
    <t>MONICA</t>
  </si>
  <si>
    <t>TODD</t>
  </si>
  <si>
    <t>BN8  4NJ</t>
  </si>
  <si>
    <t>G8104548</t>
  </si>
  <si>
    <t>G81007</t>
  </si>
  <si>
    <t>RH161046741</t>
  </si>
  <si>
    <t>MARCHANT</t>
  </si>
  <si>
    <t>BN7  2JF</t>
  </si>
  <si>
    <t>G8710099</t>
  </si>
  <si>
    <t>G81035</t>
  </si>
  <si>
    <t>RH161045441</t>
  </si>
  <si>
    <t>MAURICE</t>
  </si>
  <si>
    <t>PORRITT</t>
  </si>
  <si>
    <t>BN9  9SL</t>
  </si>
  <si>
    <t>G8341666</t>
  </si>
  <si>
    <t>RH161045401</t>
  </si>
  <si>
    <t>FRANCES</t>
  </si>
  <si>
    <t>ROBINSON</t>
  </si>
  <si>
    <t>BN7  2JY</t>
  </si>
  <si>
    <t>G8143198</t>
  </si>
  <si>
    <t>G81045</t>
  </si>
  <si>
    <t>RH161046981</t>
  </si>
  <si>
    <t>GARY</t>
  </si>
  <si>
    <t>CRAGG</t>
  </si>
  <si>
    <t>BN10 8XH</t>
  </si>
  <si>
    <t>G7116869</t>
  </si>
  <si>
    <t>RH161047741</t>
  </si>
  <si>
    <t>JAMES</t>
  </si>
  <si>
    <t>DOWSETT</t>
  </si>
  <si>
    <t>BN10 8EQ</t>
  </si>
  <si>
    <t>G9605662</t>
  </si>
  <si>
    <t>RH161045581</t>
  </si>
  <si>
    <t>BOND</t>
  </si>
  <si>
    <t>BN10 7QP</t>
  </si>
  <si>
    <t>G9111567</t>
  </si>
  <si>
    <t>RH161046541</t>
  </si>
  <si>
    <t>05217L</t>
  </si>
  <si>
    <t>DAVIS</t>
  </si>
  <si>
    <t>BN10 8ER</t>
  </si>
  <si>
    <t>G8305143</t>
  </si>
  <si>
    <t>RH161045071</t>
  </si>
  <si>
    <t>LANGLEY</t>
  </si>
  <si>
    <t>BN7  2HZ</t>
  </si>
  <si>
    <t>G8238326</t>
  </si>
  <si>
    <t>RH161045021</t>
  </si>
  <si>
    <t>RAYNA</t>
  </si>
  <si>
    <t>GUNN</t>
  </si>
  <si>
    <t>BN10 7LH</t>
  </si>
  <si>
    <t>G9041008</t>
  </si>
  <si>
    <t>G81053</t>
  </si>
  <si>
    <t>RH161047171</t>
  </si>
  <si>
    <t>BN10 8TG</t>
  </si>
  <si>
    <t>G9111969</t>
  </si>
  <si>
    <t>RH161042612</t>
  </si>
  <si>
    <t>CAMBRIDGE</t>
  </si>
  <si>
    <t>BN10 7PY</t>
  </si>
  <si>
    <t>RH161047891</t>
  </si>
  <si>
    <t>PILLING</t>
  </si>
  <si>
    <t>BN10 8HT</t>
  </si>
  <si>
    <t>RH161047181</t>
  </si>
  <si>
    <t>CHRISTINA</t>
  </si>
  <si>
    <t>BN10 8UD</t>
  </si>
  <si>
    <t>RH161044711</t>
  </si>
  <si>
    <t>BLANN</t>
  </si>
  <si>
    <t>BN10 7SD</t>
  </si>
  <si>
    <t>G9201068</t>
  </si>
  <si>
    <t>RH161045331</t>
  </si>
  <si>
    <t>SYBIL</t>
  </si>
  <si>
    <t>BROUGH</t>
  </si>
  <si>
    <t>BN10 7UN</t>
  </si>
  <si>
    <t>RH161046221</t>
  </si>
  <si>
    <t>ANTHEA</t>
  </si>
  <si>
    <t>BN8  4GD</t>
  </si>
  <si>
    <t>G8232856</t>
  </si>
  <si>
    <t>RH161046671</t>
  </si>
  <si>
    <t>max</t>
  </si>
  <si>
    <t>LUCY</t>
  </si>
  <si>
    <t>HARDING</t>
  </si>
  <si>
    <t>BN10 7JB</t>
  </si>
  <si>
    <t>G8715386</t>
  </si>
  <si>
    <t>RH161046781</t>
  </si>
  <si>
    <t>TURNER</t>
  </si>
  <si>
    <t>BN7  1EQ</t>
  </si>
  <si>
    <t>G8132004</t>
  </si>
  <si>
    <t>RH161047731</t>
  </si>
  <si>
    <t>SERINA</t>
  </si>
  <si>
    <t>KHAN</t>
  </si>
  <si>
    <t>BN10 8FH</t>
  </si>
  <si>
    <t>RH161044731</t>
  </si>
  <si>
    <t>CHARMAN</t>
  </si>
  <si>
    <t>BN10 8DB</t>
  </si>
  <si>
    <t>RH161046381</t>
  </si>
  <si>
    <t>EGGLETON</t>
  </si>
  <si>
    <t>BN10 7AG</t>
  </si>
  <si>
    <t>RH161047261</t>
  </si>
  <si>
    <t>02117L</t>
  </si>
  <si>
    <t>DOUGLAS</t>
  </si>
  <si>
    <t>HALL</t>
  </si>
  <si>
    <t>BN9  9SP</t>
  </si>
  <si>
    <t>RH161045631</t>
  </si>
  <si>
    <t>LANE</t>
  </si>
  <si>
    <t>BN10 7EB</t>
  </si>
  <si>
    <t>RH161046531</t>
  </si>
  <si>
    <t>ANDERSON</t>
  </si>
  <si>
    <t>BN10 7NZ</t>
  </si>
  <si>
    <t>RH161046501</t>
  </si>
  <si>
    <t>WRAIGHT</t>
  </si>
  <si>
    <t>RH161047711</t>
  </si>
  <si>
    <t>22 32L</t>
  </si>
  <si>
    <t>MARTIN</t>
  </si>
  <si>
    <t>JENKINS</t>
  </si>
  <si>
    <t>BN10 8RJ</t>
  </si>
  <si>
    <t>RH161047251</t>
  </si>
  <si>
    <t>06 32L</t>
  </si>
  <si>
    <t>SHANNEN</t>
  </si>
  <si>
    <t>NEARY</t>
  </si>
  <si>
    <t>BN10 8PU</t>
  </si>
  <si>
    <t>RH161046961</t>
  </si>
  <si>
    <t>MILLAR</t>
  </si>
  <si>
    <t>LAWRENCE</t>
  </si>
  <si>
    <t>RH161044971</t>
  </si>
  <si>
    <t>RH161044972</t>
  </si>
  <si>
    <t>PALFREY</t>
  </si>
  <si>
    <t>TN22 4LU</t>
  </si>
  <si>
    <t>G9202870</t>
  </si>
  <si>
    <t>G81102</t>
  </si>
  <si>
    <t>RH161047141</t>
  </si>
  <si>
    <t>KEVIN</t>
  </si>
  <si>
    <t>GANDER</t>
  </si>
  <si>
    <t>BN7  2SP</t>
  </si>
  <si>
    <t>G7111589</t>
  </si>
  <si>
    <t>G81021</t>
  </si>
  <si>
    <t>RH161047121</t>
  </si>
  <si>
    <t>PARSONS</t>
  </si>
  <si>
    <t>BN10 8RH</t>
  </si>
  <si>
    <t>RH161046561</t>
  </si>
  <si>
    <t>SCARLETT</t>
  </si>
  <si>
    <t>O'CONNOR</t>
  </si>
  <si>
    <t>BN10 7LW</t>
  </si>
  <si>
    <t>RH161047071</t>
  </si>
  <si>
    <t>G8507244</t>
  </si>
  <si>
    <t>RH161047311</t>
  </si>
  <si>
    <t>KHLOE</t>
  </si>
  <si>
    <t>MANSON</t>
  </si>
  <si>
    <t>BN9  0PL</t>
  </si>
  <si>
    <t>G7104860</t>
  </si>
  <si>
    <t>RH161044921</t>
  </si>
  <si>
    <t>EMILIE</t>
  </si>
  <si>
    <t>BOI</t>
  </si>
  <si>
    <t>BN10 8GA</t>
  </si>
  <si>
    <t>RH161045181</t>
  </si>
  <si>
    <t>RHIANWEN</t>
  </si>
  <si>
    <t>GROVE</t>
  </si>
  <si>
    <t>BN10 7DL</t>
  </si>
  <si>
    <t>RH161044362</t>
  </si>
  <si>
    <t>RIGGS</t>
  </si>
  <si>
    <t>BN10 8TT</t>
  </si>
  <si>
    <t>RH161039702</t>
  </si>
  <si>
    <t>ANNABEL</t>
  </si>
  <si>
    <t>POINTON</t>
  </si>
  <si>
    <t>BN7  3JX</t>
  </si>
  <si>
    <t>RH161045131</t>
  </si>
  <si>
    <t>LIDIA</t>
  </si>
  <si>
    <t>NCIRI</t>
  </si>
  <si>
    <t>BN7  2EP</t>
  </si>
  <si>
    <t>G8239664</t>
  </si>
  <si>
    <t>RH161047561</t>
  </si>
  <si>
    <t>MIA</t>
  </si>
  <si>
    <t>TN22 1UN</t>
  </si>
  <si>
    <t>G8235361</t>
  </si>
  <si>
    <t>G81037</t>
  </si>
  <si>
    <t>RH161041612</t>
  </si>
  <si>
    <t>HATTIE</t>
  </si>
  <si>
    <t>WILKINSON</t>
  </si>
  <si>
    <t>TN22 1PD</t>
  </si>
  <si>
    <t>G7110193</t>
  </si>
  <si>
    <t>RH161047751</t>
  </si>
  <si>
    <t>06 15R</t>
  </si>
  <si>
    <t>BN10 8EF</t>
  </si>
  <si>
    <t>RH161044871</t>
  </si>
  <si>
    <t>LYDIA</t>
  </si>
  <si>
    <t>DRAPER</t>
  </si>
  <si>
    <t>BN10 7DF</t>
  </si>
  <si>
    <t>RH161044911</t>
  </si>
  <si>
    <t>RICARDO</t>
  </si>
  <si>
    <t>ALI-LOBLACK</t>
  </si>
  <si>
    <t>BN10 7NR</t>
  </si>
  <si>
    <t>RH161047391</t>
  </si>
  <si>
    <t>BAILEY</t>
  </si>
  <si>
    <t>RH161045481</t>
  </si>
  <si>
    <t>MILES</t>
  </si>
  <si>
    <t>TN22 1BN</t>
  </si>
  <si>
    <t>G9800869</t>
  </si>
  <si>
    <t>RH161046351</t>
  </si>
  <si>
    <t>X9800</t>
  </si>
  <si>
    <t>DEAN  KEVENS</t>
  </si>
  <si>
    <t>DEAN</t>
  </si>
  <si>
    <t>KEVENS</t>
  </si>
  <si>
    <t>NFA</t>
  </si>
  <si>
    <t>ZZ99 3VZ</t>
  </si>
  <si>
    <t>RH161044532</t>
  </si>
  <si>
    <t>RH161044533</t>
  </si>
  <si>
    <t>@Return Value</t>
  </si>
  <si>
    <t>(1 row(s) affected)</t>
  </si>
  <si>
    <t>Field Name</t>
  </si>
  <si>
    <t>FieldID</t>
  </si>
  <si>
    <t>[CDS Message Type]</t>
  </si>
  <si>
    <t>[CDS Message Version Number]</t>
  </si>
  <si>
    <t>[CDS Message Reference]</t>
  </si>
  <si>
    <t>[CDS Record Identifier]</t>
  </si>
  <si>
    <t>[CDS TypeCode]</t>
  </si>
  <si>
    <t>[CDS ProtocolIdentifierCode]</t>
  </si>
  <si>
    <t>[CDS UniqueIdentifier]</t>
  </si>
  <si>
    <t>[CDS BulkReplacementGroupCode]</t>
  </si>
  <si>
    <t>[CDS Extract Date]</t>
  </si>
  <si>
    <t>[CDS Extract Time]</t>
  </si>
  <si>
    <t>[CDS ReportPeriod StartDate]</t>
  </si>
  <si>
    <t>[CDS ReportPeriod EndDate]</t>
  </si>
  <si>
    <t>[CDS ActivityDate]</t>
  </si>
  <si>
    <t>[OrganisationCode_CDSSenderIdentity]</t>
  </si>
  <si>
    <t>[OrganisationCode_CDSPrimeRecipientIdentity]</t>
  </si>
  <si>
    <t>[OrganisationCode_CDSCopyRecipientIdentity_1]</t>
  </si>
  <si>
    <t>[OrganisationCode_CDSCopyRecipientIdentity_2]</t>
  </si>
  <si>
    <t>[OrganisationCode_CDSCopyRecipientIdentity_3]</t>
  </si>
  <si>
    <t>[OrganisationCode_CDSCopyRecipientIdentity_4]</t>
  </si>
  <si>
    <t>[OrganisationCode_CDSCopyRecipientIdentity_5]</t>
  </si>
  <si>
    <t>[OrganisationCode_CDSCopyRecipientIdentity_6]</t>
  </si>
  <si>
    <t>[OrganisationCode_CDSCopyRecipientIdentity_7]</t>
  </si>
  <si>
    <t>[UniqueBookingReferenceNumber_Converted]</t>
  </si>
  <si>
    <t>[PatientPathwayIdentifier]</t>
  </si>
  <si>
    <t>[OrganisationCode_PatientPathwayIdentifierIssuer]</t>
  </si>
  <si>
    <t>[ReferralToTreatmentPeriod_Status]</t>
  </si>
  <si>
    <t>[WaitingTimeMeasurementType]</t>
  </si>
  <si>
    <t>[ReferralToTreatmentPeriod_StartDate]</t>
  </si>
  <si>
    <t>[ReferralToTreatmentPeriod_EndDate]</t>
  </si>
  <si>
    <t>[LocalPatientIdentifier]</t>
  </si>
  <si>
    <t>[OrganisationCode_LocalPatientIdentifier]</t>
  </si>
  <si>
    <t>[NHSNumber]</t>
  </si>
  <si>
    <t>[NHSNumberStatusIndicatorCode]</t>
  </si>
  <si>
    <t>[PersonFullName]</t>
  </si>
  <si>
    <t>[PersonTitle]</t>
  </si>
  <si>
    <t>[PersonGivenName]</t>
  </si>
  <si>
    <t>[PersonFamilyName]</t>
  </si>
  <si>
    <t>[PersonNameSuffix]</t>
  </si>
  <si>
    <t>[PersonInititials]</t>
  </si>
  <si>
    <t>[PersonRequestedName]</t>
  </si>
  <si>
    <t>[UnstructuredAddress]</t>
  </si>
  <si>
    <t>[StructuredAddressLine_1]</t>
  </si>
  <si>
    <t>[StructuredAddressLine_2]</t>
  </si>
  <si>
    <t>[StructuredAddressLine_3]</t>
  </si>
  <si>
    <t>[StructuredAddressLine_4]</t>
  </si>
  <si>
    <t>[StructuredAddressLine_5]</t>
  </si>
  <si>
    <t>[PostcodeOfUsualAddress]</t>
  </si>
  <si>
    <t>[OrganisationCode_ResidenceResponsibility]</t>
  </si>
  <si>
    <t>[WithheldIdentityReason]</t>
  </si>
  <si>
    <t>[PersonBirthDate]</t>
  </si>
  <si>
    <t>[PersonGenderCodeCurrent]</t>
  </si>
  <si>
    <t>[CarerSupportIndicator]</t>
  </si>
  <si>
    <t>[EthnicCategory]</t>
  </si>
  <si>
    <t>[GeneralMedicalPractitioner_Specified]</t>
  </si>
  <si>
    <t>[GeneralPractice_PatientRegistration]</t>
  </si>
  <si>
    <t>[SiteCodeOfTreatment]</t>
  </si>
  <si>
    <t>[AAndEAttendanceNumber]</t>
  </si>
  <si>
    <t>[AAndEArrivalModeCode]</t>
  </si>
  <si>
    <t>[AAndEAttendanceCategoryCode]</t>
  </si>
  <si>
    <t>[AAndEAttendanceDisposalCode]</t>
  </si>
  <si>
    <t>[AAndEIncidentLocationType]</t>
  </si>
  <si>
    <t>[AAndEPatientGroup]</t>
  </si>
  <si>
    <t>[SourceOfReferralForAAndE]</t>
  </si>
  <si>
    <t>[AAndEDepartmentType]</t>
  </si>
  <si>
    <t>[ArrivalDate]</t>
  </si>
  <si>
    <t>[ArrivalTimeAtAAndE]</t>
  </si>
  <si>
    <t>[AgeAtCDSActivityDate]</t>
  </si>
  <si>
    <t>[OverseasVisitorStatusClassificationAtCDSActivityDate]</t>
  </si>
  <si>
    <t>[AAndEInitialAssessmentDate]</t>
  </si>
  <si>
    <t>[AAndEInitialAssessmentTime]</t>
  </si>
  <si>
    <t>[AAndEDateSeenForTreatment]</t>
  </si>
  <si>
    <t>[AAndETimeSeenForTreatment]</t>
  </si>
  <si>
    <t>[AAndEAttendanceConclusionDate]</t>
  </si>
  <si>
    <t>[AAndEAttendanceConclusionTime]</t>
  </si>
  <si>
    <t>[AAndEDepartureDate]</t>
  </si>
  <si>
    <t>[AAndEDepartureTime]</t>
  </si>
  <si>
    <t>[AmbulanceIncidentNumber]</t>
  </si>
  <si>
    <t>[ORGANISATION CODE (CONVEYING AMBULANCE TRUST)]</t>
  </si>
  <si>
    <t>[CommissioningSerialNumber]</t>
  </si>
  <si>
    <t>[NHSServiceAgreementLineNumber]</t>
  </si>
  <si>
    <t>[ProviderReferenceNumber]</t>
  </si>
  <si>
    <t>[CommissionerReferenceNumber]</t>
  </si>
  <si>
    <t>[OrganisationCode_CodeOfProvider]</t>
  </si>
  <si>
    <t>[OrganisationCode_CodeOfCommissioner]</t>
  </si>
  <si>
    <t>[AAndEStaffMemberCode]</t>
  </si>
  <si>
    <t>[DiagnosisSchemeInUse_ICD]</t>
  </si>
  <si>
    <t>[PrimaryDiagnosis_ICD]</t>
  </si>
  <si>
    <t>[PresentOnAdmissionIndicator_ICD]</t>
  </si>
  <si>
    <t>[SecondaryDiagnosis_ICD_1]</t>
  </si>
  <si>
    <t>[PresentOnAdmissionIndicator_ICD_1]</t>
  </si>
  <si>
    <t>[SecondaryDiagnosis_ICD_2]</t>
  </si>
  <si>
    <t>[PresentOnAdmissionIndicator_ICD_2]</t>
  </si>
  <si>
    <t>[SecondaryDiagnosis_ICD_3]</t>
  </si>
  <si>
    <t>[PresentOnAdmissionIndicator_ICD_3]</t>
  </si>
  <si>
    <t>[SecondaryDiagnosis_ICD_4]</t>
  </si>
  <si>
    <t>[PresentOnAdmissionIndicator_ICD_4]</t>
  </si>
  <si>
    <t>[SecondaryDiagnosis_ICD_5]</t>
  </si>
  <si>
    <t>[PresentOnAdmissionIndicator_ICD_5]</t>
  </si>
  <si>
    <t>[SecondaryDiagnosis_ICD_6]</t>
  </si>
  <si>
    <t>[PresentOnAdmissionIndicator_ICD_6]</t>
  </si>
  <si>
    <t>[SecondaryDiagnosis_ICD_7]</t>
  </si>
  <si>
    <t>[PresentOnAdmissionIndicator_ICD_7]</t>
  </si>
  <si>
    <t>[SecondaryDiagnosis_ICD_8]</t>
  </si>
  <si>
    <t>[PresentOnAdmissionIndicator_ICD_8]</t>
  </si>
  <si>
    <t>[SecondaryDiagnosis_ICD_9]</t>
  </si>
  <si>
    <t>[PresentOnAdmissionIndicator_ICD_9]</t>
  </si>
  <si>
    <t>[SecondaryDiagnosis_ICD_10]</t>
  </si>
  <si>
    <t>[PresentOnAdmissionIndicator_ICD_10]</t>
  </si>
  <si>
    <t>[SecondaryDiagnosis_ICD_11]</t>
  </si>
  <si>
    <t>[PresentOnAdmissionIndicator_ICD_11]</t>
  </si>
  <si>
    <t>[SecondaryDiagnosis_ICD_12]</t>
  </si>
  <si>
    <t>[PresentOnAdmissionIndicator_ICD_12]</t>
  </si>
  <si>
    <t>[SecondaryDiagnosis_ICD_13]</t>
  </si>
  <si>
    <t>[PresentOnAdmissionIndicator_ICD_13]</t>
  </si>
  <si>
    <t>[DiagnosisSchemeInUse_READ]</t>
  </si>
  <si>
    <t>[PrimaryDiagnosis_READ]</t>
  </si>
  <si>
    <t>[SecondaryDiagnosis_READ_1]</t>
  </si>
  <si>
    <t>[SecondaryDiagnosis_READ_2]</t>
  </si>
  <si>
    <t>[SecondaryDiagnosis_READ_3]</t>
  </si>
  <si>
    <t>[SecondaryDiagnosis_READ_4]</t>
  </si>
  <si>
    <t>[SecondaryDiagnosis_READ_5]</t>
  </si>
  <si>
    <t>[SecondaryDiagnosis_READ_6]</t>
  </si>
  <si>
    <t>[SecondaryDiagnosis_READ_7]</t>
  </si>
  <si>
    <t>[SecondaryDiagnosis_READ_8]</t>
  </si>
  <si>
    <t>[SecondaryDiagnosis_READ_9]</t>
  </si>
  <si>
    <t>[SecondaryDiagnosis_READ_10]</t>
  </si>
  <si>
    <t>[SecondaryDiagnosis_READ_11]</t>
  </si>
  <si>
    <t>[SecondaryDiagnosis_READ_12]</t>
  </si>
  <si>
    <t>[SecondaryDiagnosis_READ_13]</t>
  </si>
  <si>
    <t>[DiagnosisSchemeInUse]</t>
  </si>
  <si>
    <t>[PrimaryDiagnosis_AAndE]</t>
  </si>
  <si>
    <t>[SecondaryDiagnosis_AAndE_1]</t>
  </si>
  <si>
    <t>[SecondaryDiagnosis_AAndE_2]</t>
  </si>
  <si>
    <t>[SecondaryDiagnosis_AAndE_3]</t>
  </si>
  <si>
    <t>[SecondaryDiagnosis_AAndE_4]</t>
  </si>
  <si>
    <t>[SecondaryDiagnosis_AAndE_5]</t>
  </si>
  <si>
    <t>[SecondaryDiagnosis_AAndE_6]</t>
  </si>
  <si>
    <t>[SecondaryDiagnosis_AAndE_7]</t>
  </si>
  <si>
    <t>[SecondaryDiagnosis_AAndE_8]</t>
  </si>
  <si>
    <t>[SecondaryDiagnosis_AAndE_9]</t>
  </si>
  <si>
    <t>[SecondaryDiagnosis_AAndE_10]</t>
  </si>
  <si>
    <t>[SecondaryDiagnosis_AAndE_11]</t>
  </si>
  <si>
    <t>[SecondaryDiagnosis_AAndE_12]</t>
  </si>
  <si>
    <t>[SecondaryDiagnosis_AAndE_13]</t>
  </si>
  <si>
    <t>[InvestigationSchemeInUse]</t>
  </si>
  <si>
    <t>[PrimaryInvestigation_AAndE]</t>
  </si>
  <si>
    <t>[SecondaryInvestigation_AAndE_1]</t>
  </si>
  <si>
    <t>[SecondaryInvestigation_AAndE_2]</t>
  </si>
  <si>
    <t>[SecondaryInvestigation_AAndE_3]</t>
  </si>
  <si>
    <t>[SecondaryInvestigation_AAndE_4]</t>
  </si>
  <si>
    <t>[SecondaryInvestigation_AAndE_5]</t>
  </si>
  <si>
    <t>[SecondaryInvestigation_AAndE_6]</t>
  </si>
  <si>
    <t>[SecondaryInvestigation_AAndE_7]</t>
  </si>
  <si>
    <t>[SecondaryInvestigation_AAndE_8]</t>
  </si>
  <si>
    <t>[SecondaryInvestigation_AAndE_9]</t>
  </si>
  <si>
    <t>[SecondaryInvestigation_AAndE_10]</t>
  </si>
  <si>
    <t>[SecondaryInvestigation_AAndE_11]</t>
  </si>
  <si>
    <t>[ProcedureSchemeInUse_OPCS]</t>
  </si>
  <si>
    <t>[PrimaryProcedure_OPCS]</t>
  </si>
  <si>
    <t>[PrimaryProcedureDate_OPCS]</t>
  </si>
  <si>
    <t>[ProfessionalRegistrationIssuerCode_OPCS]</t>
  </si>
  <si>
    <t>[ProfessionalRegistrationEntryIdentifier_OPCS]</t>
  </si>
  <si>
    <t>[ProfessionalRegistrationIssuerCode_OPCS1]</t>
  </si>
  <si>
    <t>[ProfessionalRegistrationEntryIdentifier (2nd/Anaes)_OPCS]</t>
  </si>
  <si>
    <t>[SecondaryProcedure_OPCS_1]</t>
  </si>
  <si>
    <t>[ProcedureDate_OPCS_1]</t>
  </si>
  <si>
    <t>[ProfessionalRegistrationIssuerCode_OPCS_1]</t>
  </si>
  <si>
    <t>[ProfessionalRegistrationEntryIdentifier_OPCS_1]</t>
  </si>
  <si>
    <t>[ProfessionalRegistrationIssuerCode_OPCS_1_1]</t>
  </si>
  <si>
    <t>[ProfessionalRegistrationEntryIdentifier (2nd)/Anaes_OPCS_1]</t>
  </si>
  <si>
    <t>[SecondaryProcedure_OPCS_2]</t>
  </si>
  <si>
    <t>[ProcedureDate_OPCS_2]</t>
  </si>
  <si>
    <t>[ProfessionalRegistrationIssuerCode_OPCS_2]</t>
  </si>
  <si>
    <t>[ProfessionalRegistrationEntryIdentifier_OPCS_2]</t>
  </si>
  <si>
    <t>[ProfessionalRegistrationIssuerCode_OPCS_2_2]</t>
  </si>
  <si>
    <t>[ProfessionalRegistrationEntryIdentifier (2nd)/Anaes_OPCS_2]</t>
  </si>
  <si>
    <t>[SecondaryProcedure_OPCS_3]</t>
  </si>
  <si>
    <t>[ProcedureDate_OPCS_3]</t>
  </si>
  <si>
    <t>[ProfessionalRegistrationIssuerCode_OPCS_3]</t>
  </si>
  <si>
    <t>[ProfessionalRegistrationEntryIdentifier_OPCS_3]</t>
  </si>
  <si>
    <t>[ProfessionalRegistrationIssuerCode_OPCS_3_1]</t>
  </si>
  <si>
    <t>[ProfessionalRegistrationEntryIdentifier (2nd)/Anaes_OPCS_3]</t>
  </si>
  <si>
    <t>[SecondaryProcedure_OPCS_4]</t>
  </si>
  <si>
    <t>[ProcedureDate_OPCS_4]</t>
  </si>
  <si>
    <t>[ProfessionalRegistrationIssuerCode_OPCS_4]</t>
  </si>
  <si>
    <t>[ProfessionalRegistrationEntryIdentifier_OPCS_4]</t>
  </si>
  <si>
    <t>[ProfessionalRegistrationIssuerCode_OPCS_4_1]</t>
  </si>
  <si>
    <t>[ProfessionalRegistrationEntryIdentifier (2nd)/Anaes_OPCS_4]</t>
  </si>
  <si>
    <t>[SecondaryProcedure_OPCS_5]</t>
  </si>
  <si>
    <t>[ProcedureDate_OPCS_5]</t>
  </si>
  <si>
    <t>[ProfessionalRegistrationIssuerCode_OPCS_5]</t>
  </si>
  <si>
    <t>[ProfessionalRegistrationEntryIdentifier_OPCS_5]</t>
  </si>
  <si>
    <t>[ProfessionalRegistrationIssuerCode_OPCS_5_1]</t>
  </si>
  <si>
    <t>[ProfessionalRegistrationEntryIdentifier (2nd)/Anaes_OPCS_5]</t>
  </si>
  <si>
    <t>[SecondaryProcedure_OPCS_6]</t>
  </si>
  <si>
    <t>[ProcedureDate_OPCS_6]</t>
  </si>
  <si>
    <t>[ProfessionalRegistrationIssuerCode_OPCS_6]</t>
  </si>
  <si>
    <t>[ProfessionalRegistrationEntryIdentifier_OPCS_6]</t>
  </si>
  <si>
    <t>[ProfessionalRegistrationIssuerCode_OPCS_6_1]</t>
  </si>
  <si>
    <t>[ProfessionalRegistrationEntryIdentifier (2nd)/Anaes_OPCS_6]</t>
  </si>
  <si>
    <t>[SecondaryProcedure_OPCS_7]</t>
  </si>
  <si>
    <t>[ProcedureDate_OPCS_7]</t>
  </si>
  <si>
    <t>[ProfessionalRegistrationIssuerCode_OPCS_7]</t>
  </si>
  <si>
    <t>[ProfessionalRegistrationEntryIdentifier_OPCS_7]</t>
  </si>
  <si>
    <t>[ProfessionalRegistrationIssuerCode_OPCS_7_1]</t>
  </si>
  <si>
    <t>[ProfessionalRegistrationEntryIdentifier (2nd)/Anaes_OPCS_7]</t>
  </si>
  <si>
    <t>[SecondaryProcedure_OPCS_8]</t>
  </si>
  <si>
    <t>[ProcedureDate_OPCS_8]</t>
  </si>
  <si>
    <t>[ProfessionalRegistrationIssuerCode_OPCS_8]</t>
  </si>
  <si>
    <t>[ProfessionalRegistrationEntryIdentifier_OPCS_8]</t>
  </si>
  <si>
    <t>[ProfessionalRegistrationIssuerCode_OPCS_8_1]</t>
  </si>
  <si>
    <t>[ProfessionalRegistrationEntryIdentifier (2nd)/Anaes_OPCS_8]</t>
  </si>
  <si>
    <t>[SecondaryProcedure_OPCS_9]</t>
  </si>
  <si>
    <t>[ProcedureDate_OPCS_9]</t>
  </si>
  <si>
    <t>[ProfessionalRegistrationIssuerCode_OPCS_9]</t>
  </si>
  <si>
    <t>[ProfessionalRegistrationEntryIdentifier_OPCS_9]</t>
  </si>
  <si>
    <t>[ProfessionalRegistrationIssuerCode_OPCS_9_1]</t>
  </si>
  <si>
    <t>[ProfessionalRegistrationEntryIdentifier (2nd)/Anaes_OPCS_9]</t>
  </si>
  <si>
    <t>[SecondaryProcedure_OPCS_10]</t>
  </si>
  <si>
    <t>[ProcedureDate_OPCS_10]</t>
  </si>
  <si>
    <t>[ProfessionalRegistrationIssuerCode_OPCS_10]</t>
  </si>
  <si>
    <t>[ProfessionalRegistrationEntryIdentifier_OPCS_10]</t>
  </si>
  <si>
    <t>[ProfessionalRegistrationIssuerCode_OPCS_10_1]</t>
  </si>
  <si>
    <t>[ProfessionalRegistrationEntryIdentifier (2nd)/Anaes_OPCS_10]</t>
  </si>
  <si>
    <t>[SecondaryProcedure_OPCS_11]</t>
  </si>
  <si>
    <t>[ProcedureDate_OPCS_11]</t>
  </si>
  <si>
    <t>[ProfessionalRegistrationIssuerCode_OPCS_11]</t>
  </si>
  <si>
    <t>[ProfessionalRegistrationEntryIdentifier_OPCS_11]</t>
  </si>
  <si>
    <t>[ProfessionalRegistrationIssuerCode_OPCS_11_1]</t>
  </si>
  <si>
    <t>[ProfessionalRegistrationEntryIdentifier (2nd)/Anaes_OPCS_11]</t>
  </si>
  <si>
    <t>[ProcedureSchemeInUse_READ]</t>
  </si>
  <si>
    <t>[PrimaryProcedure_READ]</t>
  </si>
  <si>
    <t>[PrimaryProcedureDate_READ]</t>
  </si>
  <si>
    <t>[SecondaryProcedure_READ_1]</t>
  </si>
  <si>
    <t>[ProcedureDate_READ_1]</t>
  </si>
  <si>
    <t>[SecondaryProcedure_READ_2]</t>
  </si>
  <si>
    <t>[ProcedureDate_READ_2]</t>
  </si>
  <si>
    <t>[SecondaryProcedure_READ_3]</t>
  </si>
  <si>
    <t>[ProcedureDate_READ_3]</t>
  </si>
  <si>
    <t>[SecondaryProcedure_READ_4]</t>
  </si>
  <si>
    <t>[ProcedureDate_READ_4]</t>
  </si>
  <si>
    <t>[SecondaryProcedure_READ_5]</t>
  </si>
  <si>
    <t>[ProcedureDate_READ_5]</t>
  </si>
  <si>
    <t>[SecondaryProcedure_READ_6]</t>
  </si>
  <si>
    <t>[ProcedureDate_READ_6]</t>
  </si>
  <si>
    <t>[SecondaryProcedure_READ_7]</t>
  </si>
  <si>
    <t>[ProcedureDate_READ_7]</t>
  </si>
  <si>
    <t>[SecondaryProcedure_READ_8]</t>
  </si>
  <si>
    <t>[ProcedureDate_READ_8]</t>
  </si>
  <si>
    <t>[SecondaryProcedure_READ_9]</t>
  </si>
  <si>
    <t>[ProcedureDate_READ_9]</t>
  </si>
  <si>
    <t>[SecondaryProcedure_READ_10]</t>
  </si>
  <si>
    <t>[ProcedureDate_READ_10]</t>
  </si>
  <si>
    <t>[SecondaryProcedure_READ_11]</t>
  </si>
  <si>
    <t>[ProcedureDate_READ_11]</t>
  </si>
  <si>
    <t>[ProcedureSchemeInUseTreatment]</t>
  </si>
  <si>
    <t>[PrimaryTreatment_AAndE]</t>
  </si>
  <si>
    <t>[PrimaryProcedureDate_AAndE]</t>
  </si>
  <si>
    <t>[SecondaryTreatment_AAndE_1]</t>
  </si>
  <si>
    <t>[ProcedureDate_AAndE_1]</t>
  </si>
  <si>
    <t>[SecondaryTreatment_AAndE_2]</t>
  </si>
  <si>
    <t>[ProcedureDate_AAndE_2]</t>
  </si>
  <si>
    <t>[SecondaryTreatment_AAndE_3]</t>
  </si>
  <si>
    <t>[ProcedureDate_AAndE_3]</t>
  </si>
  <si>
    <t>[SecondaryTreatment_AAndE_4]</t>
  </si>
  <si>
    <t>[ProcedureDate_AAndE_4]</t>
  </si>
  <si>
    <t>[SecondaryTreatment_AAndE_5]</t>
  </si>
  <si>
    <t>[ProcedureDate_AAndE_5]</t>
  </si>
  <si>
    <t>[SecondaryTreatment_AAndE_6]</t>
  </si>
  <si>
    <t>[ProcedureDate_AAndE_6]</t>
  </si>
  <si>
    <t>[SecondaryTreatment_AAndE_7]</t>
  </si>
  <si>
    <t>[ProcedureDate_AAndE_7]</t>
  </si>
  <si>
    <t>[SecondaryTreatment_AAndE_8]</t>
  </si>
  <si>
    <t>[ProcedureDate_AAndE_8]</t>
  </si>
  <si>
    <t>[SecondaryTreatment_AAndE_9]</t>
  </si>
  <si>
    <t>[ProcedureDate_AAndE_9]</t>
  </si>
  <si>
    <t>[SecondaryTreatment_AAndE_10]</t>
  </si>
  <si>
    <t>[ProcedureDate_AAndE_10]</t>
  </si>
  <si>
    <t>[SecondaryTreatment_AAndE_11]</t>
  </si>
  <si>
    <t>[ProcedureDate_AAndE_11]</t>
  </si>
  <si>
    <t>[SecondaryDiagnosis_ICD_count]</t>
  </si>
  <si>
    <t>[SecondaryDiagnosis_ICD]</t>
  </si>
  <si>
    <t>[SecondaryDiagnosis_READ_count]</t>
  </si>
  <si>
    <t>[SecondaryDiagnosis_READ]</t>
  </si>
  <si>
    <t>[SecondaryProcedure_OPCS_count]</t>
  </si>
  <si>
    <t>[SecondaryProcedure_OPCS]</t>
  </si>
  <si>
    <t>[SecondaryProcedure_READ_count]</t>
  </si>
  <si>
    <t>[SecondaryProcedure_READ]</t>
  </si>
  <si>
    <t>[Alert_AE_Attendance_Num]</t>
  </si>
  <si>
    <t>[Alert_AE_Staff_Mem_Code]</t>
  </si>
  <si>
    <t>[CDS Message Reference 2]</t>
  </si>
  <si>
    <t>[Oasis Attendance ID]</t>
  </si>
  <si>
    <t>Key</t>
  </si>
  <si>
    <t>Number</t>
  </si>
  <si>
    <t>Date</t>
  </si>
  <si>
    <t>Code</t>
  </si>
  <si>
    <t>Time</t>
  </si>
  <si>
    <t>[varchar](50) NULL,</t>
  </si>
  <si>
    <t>[datetime] NULL,</t>
  </si>
  <si>
    <t>[bigint] NULL,</t>
  </si>
  <si>
    <t>[varchar]</t>
  </si>
  <si>
    <t xml:space="preserve">    [CDS Record Identifier] varchar(26),</t>
  </si>
  <si>
    <t xml:space="preserve">    [CDS UniqueIdentifier] varchar(15),</t>
  </si>
  <si>
    <t xml:space="preserve">    [OrganisationCode_CDSSenderIdentity] varchar(5),</t>
  </si>
  <si>
    <t xml:space="preserve">    [OrganisationCode_CDSPrimeRecipientIdentity] varchar(5),</t>
  </si>
  <si>
    <t xml:space="preserve">    [OrganisationCode_CDSCopyRecipientIdentity_1] varchar(255),</t>
  </si>
  <si>
    <t xml:space="preserve">    [OrganisationCode_CDSCopyRecipientIdentity_2] varchar(255),</t>
  </si>
  <si>
    <t xml:space="preserve">    [OrganisationCode_CDSCopyRecipientIdentity_3] varchar(255),</t>
  </si>
  <si>
    <t xml:space="preserve">    [OrganisationCode_CDSCopyRecipientIdentity_4] varchar(255),</t>
  </si>
  <si>
    <t xml:space="preserve">    [OrganisationCode_CDSCopyRecipientIdentity_5] varchar(255),</t>
  </si>
  <si>
    <t xml:space="preserve">    [OrganisationCode_CDSCopyRecipientIdentity_6] varchar(255),</t>
  </si>
  <si>
    <t xml:space="preserve">    [OrganisationCode_CDSCopyRecipientIdentity_7] varchar(255),</t>
  </si>
  <si>
    <t xml:space="preserve">    [UniqueBookingReferenceNumber_Converted] varchar(255),</t>
  </si>
  <si>
    <t xml:space="preserve">    [PatientPathwayIdentifier] varchar(255),</t>
  </si>
  <si>
    <t xml:space="preserve">    [OrganisationCode_PatientPathwayIdentifierIssuer] varchar(255),</t>
  </si>
  <si>
    <t xml:space="preserve">    [ReferralToTreatmentPeriod_Status] varchar(255),</t>
  </si>
  <si>
    <t xml:space="preserve">    [WaitingTimeMeasurementType] varchar(255),</t>
  </si>
  <si>
    <t xml:space="preserve">    [ReferralToTreatmentPeriod_StartDate] varchar(255),</t>
  </si>
  <si>
    <t xml:space="preserve">    [ReferralToTreatmentPeriod_EndDate] varchar(255),</t>
  </si>
  <si>
    <t xml:space="preserve">    [OrganisationCode_LocalPatientIdentifier] varchar(5),</t>
  </si>
  <si>
    <t xml:space="preserve">    [PersonNameSuffix] varchar(255),</t>
  </si>
  <si>
    <t xml:space="preserve">    [PersonInititials] varchar(255),</t>
  </si>
  <si>
    <t xml:space="preserve">    [PersonRequestedName] varchar(255),</t>
  </si>
  <si>
    <t xml:space="preserve">    [UnstructuredAddress] varchar(255),</t>
  </si>
  <si>
    <t xml:space="preserve">    [StructuredAddressLine_5] varchar(1),</t>
  </si>
  <si>
    <t xml:space="preserve">    [PostcodeOfUsualAddress] varchar(8),</t>
  </si>
  <si>
    <t xml:space="preserve">    [OrganisationCode_ResidenceResponsibility] varchar(3),</t>
  </si>
  <si>
    <t xml:space="preserve">    [WithheldIdentityReason] varchar(255),</t>
  </si>
  <si>
    <t xml:space="preserve">    [CarerSupportIndicator] varchar(255),</t>
  </si>
  <si>
    <t xml:space="preserve">    [GeneralMedicalPractitioner_Specified] varchar(8),</t>
  </si>
  <si>
    <t xml:space="preserve">    [GeneralPractice_PatientRegistration] varchar(6),</t>
  </si>
  <si>
    <t xml:space="preserve">    [SiteCodeOfTreatment] varchar(5),</t>
  </si>
  <si>
    <t xml:space="preserve">    [AAndEAttendanceNumber] varchar(11),</t>
  </si>
  <si>
    <t xml:space="preserve">    [OverseasVisitorStatusClassificationAtCDSActivityDate] varchar(255),</t>
  </si>
  <si>
    <t xml:space="preserve">    [ORGANISATION CODE (CONVEYING AMBULANCE TRUST)] varchar(255),</t>
  </si>
  <si>
    <t xml:space="preserve">    [CommissioningSerialNumber] varchar(3),</t>
  </si>
  <si>
    <t xml:space="preserve">    [NHSServiceAgreementLineNumber] varchar(255),</t>
  </si>
  <si>
    <t xml:space="preserve">    [ProviderReferenceNumber] varchar(3),</t>
  </si>
  <si>
    <t xml:space="preserve">    [CommissionerReferenceNumber] varchar(255),</t>
  </si>
  <si>
    <t xml:space="preserve">    [OrganisationCode_CodeOfProvider] varchar(5),</t>
  </si>
  <si>
    <t xml:space="preserve">    [OrganisationCode_CodeOfCommissioner] varchar(3),</t>
  </si>
  <si>
    <t xml:space="preserve">    [AAndEStaffMemberCode] varchar(3),</t>
  </si>
  <si>
    <t xml:space="preserve">    [DiagnosisSchemeInUse_ICD] varchar(255),</t>
  </si>
  <si>
    <t xml:space="preserve">    [PrimaryDiagnosis_ICD] varchar(255),</t>
  </si>
  <si>
    <t xml:space="preserve">    [PresentOnAdmissionIndicator_ICD] varchar(255),</t>
  </si>
  <si>
    <t xml:space="preserve">    [SecondaryDiagnosis_ICD_1] varchar(255),</t>
  </si>
  <si>
    <t xml:space="preserve">    [PresentOnAdmissionIndicator_ICD_1] varchar(255),</t>
  </si>
  <si>
    <t xml:space="preserve">    [SecondaryDiagnosis_ICD_2] varchar(255),</t>
  </si>
  <si>
    <t xml:space="preserve">    [PresentOnAdmissionIndicator_ICD_2] varchar(255),</t>
  </si>
  <si>
    <t xml:space="preserve">    [SecondaryDiagnosis_ICD_3] varchar(255),</t>
  </si>
  <si>
    <t xml:space="preserve">    [PresentOnAdmissionIndicator_ICD_3] varchar(255),</t>
  </si>
  <si>
    <t xml:space="preserve">    [SecondaryDiagnosis_ICD_4] varchar(255),</t>
  </si>
  <si>
    <t xml:space="preserve">    [PresentOnAdmissionIndicator_ICD_4] varchar(255),</t>
  </si>
  <si>
    <t xml:space="preserve">    [SecondaryDiagnosis_ICD_5] varchar(255),</t>
  </si>
  <si>
    <t xml:space="preserve">    [PresentOnAdmissionIndicator_ICD_5] varchar(255),</t>
  </si>
  <si>
    <t xml:space="preserve">    [SecondaryDiagnosis_ICD_6] varchar(255),</t>
  </si>
  <si>
    <t xml:space="preserve">    [PresentOnAdmissionIndicator_ICD_6] varchar(255),</t>
  </si>
  <si>
    <t xml:space="preserve">    [SecondaryDiagnosis_ICD_7] varchar(255),</t>
  </si>
  <si>
    <t xml:space="preserve">    [PresentOnAdmissionIndicator_ICD_7] varchar(255),</t>
  </si>
  <si>
    <t xml:space="preserve">    [SecondaryDiagnosis_ICD_8] varchar(255),</t>
  </si>
  <si>
    <t xml:space="preserve">    [PresentOnAdmissionIndicator_ICD_8] varchar(255),</t>
  </si>
  <si>
    <t xml:space="preserve">    [SecondaryDiagnosis_ICD_9] varchar(255),</t>
  </si>
  <si>
    <t xml:space="preserve">    [PresentOnAdmissionIndicator_ICD_9] varchar(255),</t>
  </si>
  <si>
    <t xml:space="preserve">    [SecondaryDiagnosis_ICD_10] varchar(255),</t>
  </si>
  <si>
    <t xml:space="preserve">    [PresentOnAdmissionIndicator_ICD_10] varchar(255),</t>
  </si>
  <si>
    <t xml:space="preserve">    [SecondaryDiagnosis_ICD_11] varchar(255),</t>
  </si>
  <si>
    <t xml:space="preserve">    [PresentOnAdmissionIndicator_ICD_11] varchar(255),</t>
  </si>
  <si>
    <t xml:space="preserve">    [SecondaryDiagnosis_ICD_12] varchar(255),</t>
  </si>
  <si>
    <t xml:space="preserve">    [PresentOnAdmissionIndicator_ICD_12] varchar(255),</t>
  </si>
  <si>
    <t xml:space="preserve">    [SecondaryDiagnosis_ICD_13] varchar(255),</t>
  </si>
  <si>
    <t xml:space="preserve">    [PresentOnAdmissionIndicator_ICD_13] varchar(255),</t>
  </si>
  <si>
    <t xml:space="preserve">    [DiagnosisSchemeInUse_READ] varchar(255),</t>
  </si>
  <si>
    <t xml:space="preserve">    [PrimaryDiagnosis_READ] varchar(255),</t>
  </si>
  <si>
    <t xml:space="preserve">    [SecondaryDiagnosis_READ_1] varchar(255),</t>
  </si>
  <si>
    <t xml:space="preserve">    [SecondaryDiagnosis_READ_2] varchar(255),</t>
  </si>
  <si>
    <t xml:space="preserve">    [SecondaryDiagnosis_READ_3] varchar(255),</t>
  </si>
  <si>
    <t xml:space="preserve">    [SecondaryDiagnosis_READ_4] varchar(255),</t>
  </si>
  <si>
    <t xml:space="preserve">    [SecondaryDiagnosis_READ_5] varchar(255),</t>
  </si>
  <si>
    <t xml:space="preserve">    [SecondaryDiagnosis_READ_6] varchar(255),</t>
  </si>
  <si>
    <t xml:space="preserve">    [SecondaryDiagnosis_READ_7] varchar(255),</t>
  </si>
  <si>
    <t xml:space="preserve">    [SecondaryDiagnosis_READ_8] varchar(255),</t>
  </si>
  <si>
    <t xml:space="preserve">    [SecondaryDiagnosis_READ_9] varchar(255),</t>
  </si>
  <si>
    <t xml:space="preserve">    [SecondaryDiagnosis_READ_10] varchar(255),</t>
  </si>
  <si>
    <t xml:space="preserve">    [SecondaryDiagnosis_READ_11] varchar(255),</t>
  </si>
  <si>
    <t xml:space="preserve">    [SecondaryDiagnosis_READ_12] varchar(255),</t>
  </si>
  <si>
    <t xml:space="preserve">    [SecondaryDiagnosis_READ_13] varchar(255),</t>
  </si>
  <si>
    <t xml:space="preserve">    [PrimaryDiagnosis_AAndE] varchar(6),</t>
  </si>
  <si>
    <t xml:space="preserve">    [SecondaryDiagnosis_AAndE_1] varchar(6),</t>
  </si>
  <si>
    <t xml:space="preserve">    [SecondaryDiagnosis_AAndE_3] varchar(255),</t>
  </si>
  <si>
    <t xml:space="preserve">    [SecondaryDiagnosis_AAndE_4] varchar(255),</t>
  </si>
  <si>
    <t xml:space="preserve">    [SecondaryDiagnosis_AAndE_5] varchar(255),</t>
  </si>
  <si>
    <t xml:space="preserve">    [SecondaryDiagnosis_AAndE_6] varchar(255),</t>
  </si>
  <si>
    <t xml:space="preserve">    [SecondaryDiagnosis_AAndE_7] varchar(255),</t>
  </si>
  <si>
    <t xml:space="preserve">    [SecondaryDiagnosis_AAndE_8] varchar(255),</t>
  </si>
  <si>
    <t xml:space="preserve">    [SecondaryDiagnosis_AAndE_9] varchar(255),</t>
  </si>
  <si>
    <t xml:space="preserve">    [SecondaryDiagnosis_AAndE_10] varchar(255),</t>
  </si>
  <si>
    <t xml:space="preserve">    [SecondaryDiagnosis_AAndE_11] varchar(255),</t>
  </si>
  <si>
    <t xml:space="preserve">    [SecondaryDiagnosis_AAndE_12] varchar(255),</t>
  </si>
  <si>
    <t xml:space="preserve">    [SecondaryDiagnosis_AAndE_13] varchar(255),</t>
  </si>
  <si>
    <t xml:space="preserve">    [ProcedureSchemeInUse_OPCS] varchar(255),</t>
  </si>
  <si>
    <t xml:space="preserve">    [PrimaryProcedure_OPCS] varchar(255),</t>
  </si>
  <si>
    <t xml:space="preserve">    [PrimaryProcedureDate_OPCS] varchar(255),</t>
  </si>
  <si>
    <t xml:space="preserve">    [ProfessionalRegistrationIssuerCode_OPCS] varchar(255),</t>
  </si>
  <si>
    <t xml:space="preserve">    [ProfessionalRegistrationEntryIdentifier_OPCS] varchar(255),</t>
  </si>
  <si>
    <t xml:space="preserve">    [ProfessionalRegistrationIssuerCode_OPCS1] varchar(255),</t>
  </si>
  <si>
    <t xml:space="preserve">    [ProfessionalRegistrationEntryIdentifier (2nd Anaes)_OPCS] varchar(255),</t>
  </si>
  <si>
    <t xml:space="preserve">    [SecondaryProcedure_OPCS_1] varchar(255),</t>
  </si>
  <si>
    <t xml:space="preserve">    [ProcedureDate_OPCS_1] varchar(255),</t>
  </si>
  <si>
    <t xml:space="preserve">    [ProfessionalRegistrationIssuerCode_OPCS_1] varchar(255),</t>
  </si>
  <si>
    <t xml:space="preserve">    [ProfessionalRegistrationEntryIdentifier_OPCS_1] varchar(255),</t>
  </si>
  <si>
    <t xml:space="preserve">    [ProfessionalRegistrationIssuerCode_OPCS_1_1] varchar(255),</t>
  </si>
  <si>
    <t xml:space="preserve">    [ProfessionalRegistrationEntryIdentifier (2nd) Anaes_OPCS_1] varchar(255),</t>
  </si>
  <si>
    <t xml:space="preserve">    [SecondaryProcedure_OPCS_2] varchar(255),</t>
  </si>
  <si>
    <t xml:space="preserve">    [ProcedureDate_OPCS_2] varchar(255),</t>
  </si>
  <si>
    <t xml:space="preserve">    [ProfessionalRegistrationIssuerCode_OPCS_2] varchar(255),</t>
  </si>
  <si>
    <t xml:space="preserve">    [ProfessionalRegistrationEntryIdentifier_OPCS_2] varchar(255),</t>
  </si>
  <si>
    <t xml:space="preserve">    [ProfessionalRegistrationIssuerCode_OPCS_2_2] varchar(255),</t>
  </si>
  <si>
    <t xml:space="preserve">    [ProfessionalRegistrationEntryIdentifier (2nd) Anaes_OPCS_2] varchar(255),</t>
  </si>
  <si>
    <t xml:space="preserve">    [SecondaryProcedure_OPCS_3] varchar(255),</t>
  </si>
  <si>
    <t xml:space="preserve">    [ProcedureDate_OPCS_3] varchar(255),</t>
  </si>
  <si>
    <t xml:space="preserve">    [ProfessionalRegistrationIssuerCode_OPCS_3] varchar(255),</t>
  </si>
  <si>
    <t xml:space="preserve">    [ProfessionalRegistrationEntryIdentifier_OPCS_3] varchar(255),</t>
  </si>
  <si>
    <t xml:space="preserve">    [ProfessionalRegistrationIssuerCode_OPCS_3_1] varchar(255),</t>
  </si>
  <si>
    <t xml:space="preserve">    [ProfessionalRegistrationEntryIdentifier (2nd) Anaes_OPCS_3] varchar(255),</t>
  </si>
  <si>
    <t xml:space="preserve">    [SecondaryProcedure_OPCS_4] varchar(255),</t>
  </si>
  <si>
    <t xml:space="preserve">    [ProcedureDate_OPCS_4] varchar(255),</t>
  </si>
  <si>
    <t xml:space="preserve">    [ProfessionalRegistrationIssuerCode_OPCS_4] varchar(255),</t>
  </si>
  <si>
    <t xml:space="preserve">    [ProfessionalRegistrationEntryIdentifier_OPCS_4] varchar(255),</t>
  </si>
  <si>
    <t xml:space="preserve">    [ProfessionalRegistrationIssuerCode_OPCS_4_1] varchar(255),</t>
  </si>
  <si>
    <t xml:space="preserve">    [ProfessionalRegistrationEntryIdentifier (2nd) Anaes_OPCS_4] varchar(255),</t>
  </si>
  <si>
    <t xml:space="preserve">    [SecondaryProcedure_OPCS_5] varchar(255),</t>
  </si>
  <si>
    <t xml:space="preserve">    [ProcedureDate_OPCS_5] varchar(255),</t>
  </si>
  <si>
    <t xml:space="preserve">    [ProfessionalRegistrationIssuerCode_OPCS_5] varchar(255),</t>
  </si>
  <si>
    <t xml:space="preserve">    [ProfessionalRegistrationEntryIdentifier_OPCS_5] varchar(255),</t>
  </si>
  <si>
    <t xml:space="preserve">    [ProfessionalRegistrationIssuerCode_OPCS_5_1] varchar(255),</t>
  </si>
  <si>
    <t xml:space="preserve">    [ProfessionalRegistrationEntryIdentifier (2nd) Anaes_OPCS_5] varchar(255),</t>
  </si>
  <si>
    <t xml:space="preserve">    [SecondaryProcedure_OPCS_6] varchar(255),</t>
  </si>
  <si>
    <t xml:space="preserve">    [ProcedureDate_OPCS_6] varchar(255),</t>
  </si>
  <si>
    <t xml:space="preserve">    [ProfessionalRegistrationIssuerCode_OPCS_6] varchar(255),</t>
  </si>
  <si>
    <t xml:space="preserve">    [ProfessionalRegistrationEntryIdentifier_OPCS_6] varchar(255),</t>
  </si>
  <si>
    <t xml:space="preserve">    [ProfessionalRegistrationIssuerCode_OPCS_6_1] varchar(255),</t>
  </si>
  <si>
    <t xml:space="preserve">    [ProfessionalRegistrationEntryIdentifier (2nd) Anaes_OPCS_6] varchar(255),</t>
  </si>
  <si>
    <t xml:space="preserve">    [SecondaryProcedure_OPCS_7] varchar(255),</t>
  </si>
  <si>
    <t xml:space="preserve">    [ProcedureDate_OPCS_7] varchar(255),</t>
  </si>
  <si>
    <t xml:space="preserve">    [ProfessionalRegistrationIssuerCode_OPCS_7] varchar(255),</t>
  </si>
  <si>
    <t xml:space="preserve">    [ProfessionalRegistrationEntryIdentifier_OPCS_7] varchar(255),</t>
  </si>
  <si>
    <t xml:space="preserve">    [ProfessionalRegistrationIssuerCode_OPCS_7_1] varchar(255),</t>
  </si>
  <si>
    <t xml:space="preserve">    [ProfessionalRegistrationEntryIdentifier (2nd) Anaes_OPCS_7] varchar(255),</t>
  </si>
  <si>
    <t xml:space="preserve">    [SecondaryProcedure_OPCS_8] varchar(255),</t>
  </si>
  <si>
    <t xml:space="preserve">    [ProcedureDate_OPCS_8] varchar(255),</t>
  </si>
  <si>
    <t xml:space="preserve">    [ProfessionalRegistrationIssuerCode_OPCS_8] varchar(255),</t>
  </si>
  <si>
    <t xml:space="preserve">    [ProfessionalRegistrationEntryIdentifier_OPCS_8] varchar(255),</t>
  </si>
  <si>
    <t xml:space="preserve">    [ProfessionalRegistrationIssuerCode_OPCS_8_1] varchar(255),</t>
  </si>
  <si>
    <t xml:space="preserve">    [ProfessionalRegistrationEntryIdentifier (2nd) Anaes_OPCS_8] varchar(255),</t>
  </si>
  <si>
    <t xml:space="preserve">    [SecondaryProcedure_OPCS_9] varchar(255),</t>
  </si>
  <si>
    <t xml:space="preserve">    [ProcedureDate_OPCS_9] varchar(255),</t>
  </si>
  <si>
    <t xml:space="preserve">    [ProfessionalRegistrationIssuerCode_OPCS_9] varchar(255),</t>
  </si>
  <si>
    <t xml:space="preserve">    [ProfessionalRegistrationEntryIdentifier_OPCS_9] varchar(255),</t>
  </si>
  <si>
    <t xml:space="preserve">    [ProfessionalRegistrationIssuerCode_OPCS_9_1] varchar(255),</t>
  </si>
  <si>
    <t xml:space="preserve">    [ProfessionalRegistrationEntryIdentifier (2nd) Anaes_OPCS_9] varchar(255),</t>
  </si>
  <si>
    <t xml:space="preserve">    [SecondaryProcedure_OPCS_10] varchar(255),</t>
  </si>
  <si>
    <t xml:space="preserve">    [ProcedureDate_OPCS_10] varchar(255),</t>
  </si>
  <si>
    <t xml:space="preserve">    [ProfessionalRegistrationIssuerCode_OPCS_10] varchar(255),</t>
  </si>
  <si>
    <t xml:space="preserve">    [ProfessionalRegistrationEntryIdentifier_OPCS_10] varchar(255),</t>
  </si>
  <si>
    <t xml:space="preserve">    [ProfessionalRegistrationIssuerCode_OPCS_10_1] varchar(255),</t>
  </si>
  <si>
    <t xml:space="preserve">    [ProfessionalRegistrationEntryIdentifier (2nd) Anaes_OPCS_10] varchar(255),</t>
  </si>
  <si>
    <t xml:space="preserve">    [SecondaryProcedure_OPCS_11] varchar(255),</t>
  </si>
  <si>
    <t xml:space="preserve">    [ProcedureDate_OPCS_11] varchar(255),</t>
  </si>
  <si>
    <t xml:space="preserve">    [ProfessionalRegistrationIssuerCode_OPCS_11] varchar(255),</t>
  </si>
  <si>
    <t xml:space="preserve">    [ProfessionalRegistrationEntryIdentifier_OPCS_11] varchar(255),</t>
  </si>
  <si>
    <t xml:space="preserve">    [ProfessionalRegistrationIssuerCode_OPCS_11_1] varchar(255),</t>
  </si>
  <si>
    <t xml:space="preserve">    [ProfessionalRegistrationEntryIdentifier (2nd) Anaes_OPCS_11] varchar(255),</t>
  </si>
  <si>
    <t xml:space="preserve">    [ProcedureSchemeInUse_READ] varchar(255),</t>
  </si>
  <si>
    <t xml:space="preserve">    [PrimaryProcedure_READ] varchar(255),</t>
  </si>
  <si>
    <t xml:space="preserve">    [PrimaryProcedureDate_READ] varchar(255),</t>
  </si>
  <si>
    <t xml:space="preserve">    [SecondaryProcedure_READ_1] varchar(255),</t>
  </si>
  <si>
    <t xml:space="preserve">    [ProcedureDate_READ_1] varchar(255),</t>
  </si>
  <si>
    <t xml:space="preserve">    [SecondaryProcedure_READ_2] varchar(255),</t>
  </si>
  <si>
    <t xml:space="preserve">    [ProcedureDate_READ_2] varchar(255),</t>
  </si>
  <si>
    <t xml:space="preserve">    [SecondaryProcedure_READ_3] varchar(255),</t>
  </si>
  <si>
    <t xml:space="preserve">    [ProcedureDate_READ_3] varchar(255),</t>
  </si>
  <si>
    <t xml:space="preserve">    [SecondaryProcedure_READ_4] varchar(255),</t>
  </si>
  <si>
    <t xml:space="preserve">    [ProcedureDate_READ_4] varchar(255),</t>
  </si>
  <si>
    <t xml:space="preserve">    [SecondaryProcedure_READ_5] varchar(255),</t>
  </si>
  <si>
    <t xml:space="preserve">    [ProcedureDate_READ_5] varchar(255),</t>
  </si>
  <si>
    <t xml:space="preserve">    [SecondaryProcedure_READ_6] varchar(255),</t>
  </si>
  <si>
    <t xml:space="preserve">    [ProcedureDate_READ_6] varchar(255),</t>
  </si>
  <si>
    <t xml:space="preserve">    [SecondaryProcedure_READ_7] varchar(255),</t>
  </si>
  <si>
    <t xml:space="preserve">    [ProcedureDate_READ_7] varchar(255),</t>
  </si>
  <si>
    <t xml:space="preserve">    [SecondaryProcedure_READ_8] varchar(255),</t>
  </si>
  <si>
    <t xml:space="preserve">    [ProcedureDate_READ_8] varchar(255),</t>
  </si>
  <si>
    <t xml:space="preserve">    [SecondaryProcedure_READ_9] varchar(255),</t>
  </si>
  <si>
    <t xml:space="preserve">    [ProcedureDate_READ_9] varchar(255),</t>
  </si>
  <si>
    <t xml:space="preserve">    [SecondaryProcedure_READ_10] varchar(255),</t>
  </si>
  <si>
    <t xml:space="preserve">    [ProcedureDate_READ_10] varchar(255),</t>
  </si>
  <si>
    <t xml:space="preserve">    [SecondaryProcedure_READ_11] varchar(255),</t>
  </si>
  <si>
    <t xml:space="preserve">    [ProcedureDate_READ_11] varchar(255),</t>
  </si>
  <si>
    <t xml:space="preserve">    [SecondaryDiagnosis_ICD_count] varchar(255),</t>
  </si>
  <si>
    <t xml:space="preserve">    [SecondaryDiagnosis_ICD] varchar(255),</t>
  </si>
  <si>
    <t xml:space="preserve">    [SecondaryDiagnosis_READ_count] varchar(255),</t>
  </si>
  <si>
    <t xml:space="preserve">    [SecondaryDiagnosis_READ] varchar(255),</t>
  </si>
  <si>
    <t xml:space="preserve">    [SecondaryProcedure_OPCS_count] varchar(255),</t>
  </si>
  <si>
    <t xml:space="preserve">    [SecondaryProcedure_OPCS] varchar(255),</t>
  </si>
  <si>
    <t xml:space="preserve">    [SecondaryProcedure_READ_count] varchar(255),</t>
  </si>
  <si>
    <t xml:space="preserve">    [SecondaryProcedure_READ] varchar(255),</t>
  </si>
  <si>
    <t xml:space="preserve">    [Alert_AE_Attendance_Num] varchar(255),</t>
  </si>
  <si>
    <t xml:space="preserve">    [Alert_AE_Staff_Mem_Code] varchar(255),</t>
  </si>
  <si>
    <t xml:space="preserve">    [CDS Message Reference 2] varchar(255),</t>
  </si>
  <si>
    <t xml:space="preserve">    [Oasis Attendance ID] varchar(255)</t>
  </si>
  <si>
    <t>)</t>
  </si>
  <si>
    <t>Guidance Format</t>
  </si>
  <si>
    <t>Actual Data</t>
  </si>
  <si>
    <t>guidance</t>
  </si>
  <si>
    <t>Actual</t>
  </si>
  <si>
    <t>GreaterThan GuidanceFlag</t>
  </si>
  <si>
    <t>[datetime]</t>
  </si>
  <si>
    <t>NULL,</t>
  </si>
  <si>
    <t>10</t>
  </si>
  <si>
    <t>(</t>
  </si>
  <si>
    <t>5</t>
  </si>
  <si>
    <t>70</t>
  </si>
  <si>
    <t>35</t>
  </si>
  <si>
    <t>175</t>
  </si>
  <si>
    <t>8</t>
  </si>
  <si>
    <t>2</t>
  </si>
  <si>
    <t>DateType Landing</t>
  </si>
  <si>
    <t>DateTypeExtract</t>
  </si>
  <si>
    <t>Dervied Column</t>
  </si>
  <si>
    <t>Derived Column</t>
  </si>
  <si>
    <t>[Import_id]</t>
  </si>
  <si>
    <t>[MostRecent_Flag]</t>
  </si>
  <si>
    <t>[int]</t>
  </si>
  <si>
    <t>[bit]</t>
  </si>
  <si>
    <t>Contraint</t>
  </si>
  <si>
    <t>CreateStagingTableScript</t>
  </si>
  <si>
    <t>DateType Staging</t>
  </si>
  <si>
    <t>CreateExtractScript</t>
  </si>
  <si>
    <t>NOT NULL,</t>
  </si>
  <si>
    <t>Default 'FALSE',</t>
  </si>
  <si>
    <t>Constriant</t>
  </si>
  <si>
    <t>#</t>
  </si>
  <si>
    <t>[CDS Message Type] varchar(6),</t>
  </si>
  <si>
    <t xml:space="preserve">    [CDS Message Reference] smallint,</t>
  </si>
  <si>
    <t xml:space="preserve">    [CDS TypeCode] smallint,</t>
  </si>
  <si>
    <t xml:space="preserve">    [CDS ProtocolIdentifierCode] smallint,</t>
  </si>
  <si>
    <t xml:space="preserve">    [CDS BulkReplacementGroupCode] smallint,</t>
  </si>
  <si>
    <t xml:space="preserve">    [CDS Extract Date] datetime,</t>
  </si>
  <si>
    <t xml:space="preserve">    [CDS Extract Time] datetime,</t>
  </si>
  <si>
    <t xml:space="preserve">    [CDS ReportPeriod StartDate] datetime,</t>
  </si>
  <si>
    <t xml:space="preserve">    [CDS ReportPeriod EndDate] datetime,</t>
  </si>
  <si>
    <t xml:space="preserve">    [CDS ActivityDate] datetime,</t>
  </si>
  <si>
    <t xml:space="preserve">    [LocalPatientIdentifier] int,</t>
  </si>
  <si>
    <t xml:space="preserve">    [NHSNumber] bigint,</t>
  </si>
  <si>
    <t xml:space="preserve">    [NHSNumberStatusIndicatorCode] smallint,</t>
  </si>
  <si>
    <t xml:space="preserve">    [PersonFullName] varchar(23),</t>
  </si>
  <si>
    <t xml:space="preserve">    [PersonTitle] varchar(6),</t>
  </si>
  <si>
    <t xml:space="preserve">    [PersonGivenName] varchar(15),</t>
  </si>
  <si>
    <t xml:space="preserve">    [PersonFamilyName] varchar(18),</t>
  </si>
  <si>
    <t xml:space="preserve">    [StructuredAddressLine_1] varchar(26),</t>
  </si>
  <si>
    <t xml:space="preserve">    [StructuredAddressLine_2] varchar(23),</t>
  </si>
  <si>
    <t xml:space="preserve">    [StructuredAddressLine_3] varchar(23),</t>
  </si>
  <si>
    <t xml:space="preserve">    [StructuredAddressLine_4] varchar(12),</t>
  </si>
  <si>
    <t xml:space="preserve">    [PersonBirthDate] datetime,</t>
  </si>
  <si>
    <t xml:space="preserve">    [PersonGenderCodeCurrent] smallint,</t>
  </si>
  <si>
    <t xml:space="preserve">    [EthnicCategory] smallint,</t>
  </si>
  <si>
    <t xml:space="preserve">    [AAndEArrivalModeCode] smallint,</t>
  </si>
  <si>
    <t xml:space="preserve">    [AAndEAttendanceCategoryCode] smallint,</t>
  </si>
  <si>
    <t xml:space="preserve">    [AAndEAttendanceDisposalCode] smallint,</t>
  </si>
  <si>
    <t xml:space="preserve">    [AAndEIncidentLocationType] smallint,</t>
  </si>
  <si>
    <t xml:space="preserve">    [AAndEPatientGroup] smallint,</t>
  </si>
  <si>
    <t xml:space="preserve">    [SourceOfReferralForAAndE] smallint,</t>
  </si>
  <si>
    <t xml:space="preserve">    [AAndEDepartmentType] smallint,</t>
  </si>
  <si>
    <t xml:space="preserve">    [ArrivalDate] datetime,</t>
  </si>
  <si>
    <t xml:space="preserve">    [ArrivalTimeAtAAndE] datetime,</t>
  </si>
  <si>
    <t xml:space="preserve">    [AgeAtCDSActivityDate] smallint,</t>
  </si>
  <si>
    <t xml:space="preserve">    [AAndEInitialAssessmentDate] datetime,</t>
  </si>
  <si>
    <t xml:space="preserve">    [AAndEInitialAssessmentTime] datetime,</t>
  </si>
  <si>
    <t xml:space="preserve">    [AAndEDateSeenForTreatment] datetime,</t>
  </si>
  <si>
    <t xml:space="preserve">    [AAndETimeSeenForTreatment] datetime,</t>
  </si>
  <si>
    <t xml:space="preserve">    [AAndEAttendanceConclusionDate] datetime,</t>
  </si>
  <si>
    <t xml:space="preserve">    [AAndEAttendanceConclusionTime] datetime,</t>
  </si>
  <si>
    <t xml:space="preserve">    [AAndEDepartureDate] datetime,</t>
  </si>
  <si>
    <t xml:space="preserve">    [AAndEDepartureTime] datetime,</t>
  </si>
  <si>
    <t xml:space="preserve">    [AmbulanceIncidentNumber] int,</t>
  </si>
  <si>
    <t xml:space="preserve">    [DiagnosisSchemeInUse] smallint,</t>
  </si>
  <si>
    <t xml:space="preserve">    [SecondaryDiagnosis_AAndE_2] smallint,</t>
  </si>
  <si>
    <t xml:space="preserve">    [InvestigationSchemeInUse] smallint,</t>
  </si>
  <si>
    <t xml:space="preserve">    [PrimaryInvestigation_AAndE] smallint,</t>
  </si>
  <si>
    <t xml:space="preserve">    [SecondaryInvestigation_AAndE_1] smallint,</t>
  </si>
  <si>
    <t xml:space="preserve">    [SecondaryInvestigation_AAndE_2] smallint,</t>
  </si>
  <si>
    <t xml:space="preserve">    [SecondaryInvestigation_AAndE_3] smallint,</t>
  </si>
  <si>
    <t xml:space="preserve">    [SecondaryInvestigation_AAndE_4] smallint,</t>
  </si>
  <si>
    <t xml:space="preserve">    [SecondaryInvestigation_AAndE_5] smallint,</t>
  </si>
  <si>
    <t xml:space="preserve">    [SecondaryInvestigation_AAndE_6] smallint,</t>
  </si>
  <si>
    <t xml:space="preserve">    [SecondaryInvestigation_AAndE_7] smallint,</t>
  </si>
  <si>
    <t xml:space="preserve">    [SecondaryInvestigation_AAndE_8] smallint,</t>
  </si>
  <si>
    <t xml:space="preserve">    [SecondaryInvestigation_AAndE_9] smallint,</t>
  </si>
  <si>
    <t xml:space="preserve">    [SecondaryInvestigation_AAndE_10] smallint,</t>
  </si>
  <si>
    <t xml:space="preserve">    [SecondaryInvestigation_AAndE_11] smallint,</t>
  </si>
  <si>
    <t xml:space="preserve">    [ProcedureSchemeInUseTreatment] smallint,</t>
  </si>
  <si>
    <t xml:space="preserve">    [PrimaryTreatment_AAndE] smallint,</t>
  </si>
  <si>
    <t xml:space="preserve">    [PrimaryProcedureDate_AAndE] datetime,</t>
  </si>
  <si>
    <t xml:space="preserve">    [SecondaryTreatment_AAndE_1] smallint,</t>
  </si>
  <si>
    <t xml:space="preserve">    [ProcedureDate_AAndE_1] datetime,</t>
  </si>
  <si>
    <t xml:space="preserve">    [SecondaryTreatment_AAndE_2] smallint,</t>
  </si>
  <si>
    <t xml:space="preserve">    [ProcedureDate_AAndE_2] datetime,</t>
  </si>
  <si>
    <t xml:space="preserve">    [SecondaryTreatment_AAndE_3] smallint,</t>
  </si>
  <si>
    <t xml:space="preserve">    [ProcedureDate_AAndE_3] datetime,</t>
  </si>
  <si>
    <t xml:space="preserve">    [SecondaryTreatment_AAndE_4] smallint,</t>
  </si>
  <si>
    <t xml:space="preserve">    [ProcedureDate_AAndE_4] datetime,</t>
  </si>
  <si>
    <t xml:space="preserve">    [SecondaryTreatment_AAndE_5] smallint,</t>
  </si>
  <si>
    <t xml:space="preserve">    [ProcedureDate_AAndE_5] datetime,</t>
  </si>
  <si>
    <t xml:space="preserve">    [SecondaryTreatment_AAndE_6] smallint,</t>
  </si>
  <si>
    <t xml:space="preserve">    [ProcedureDate_AAndE_6] datetime,</t>
  </si>
  <si>
    <t xml:space="preserve">    [SecondaryTreatment_AAndE_7] smallint,</t>
  </si>
  <si>
    <t xml:space="preserve">    [ProcedureDate_AAndE_7] datetime,</t>
  </si>
  <si>
    <t xml:space="preserve">    [SecondaryTreatment_AAndE_8] smallint,</t>
  </si>
  <si>
    <t xml:space="preserve">    [ProcedureDate_AAndE_8] datetime,</t>
  </si>
  <si>
    <t xml:space="preserve">    [SecondaryTreatment_AAndE_9] smallint,</t>
  </si>
  <si>
    <t xml:space="preserve">    [ProcedureDate_AAndE_9] datetime,</t>
  </si>
  <si>
    <t xml:space="preserve">    [SecondaryTreatment_AAndE_10] smallint,</t>
  </si>
  <si>
    <t xml:space="preserve">    [ProcedureDate_AAndE_10] datetime,</t>
  </si>
  <si>
    <t xml:space="preserve">    [SecondaryTreatment_AAndE_11] varchar(255),</t>
  </si>
  <si>
    <t xml:space="preserve">    [ProcedureDate_AAndE_11] varchar(255),</t>
  </si>
  <si>
    <t>[CDS Message Version Number] varchar(6),</t>
  </si>
  <si>
    <t>[CDSMessageType]varchar(6),</t>
  </si>
  <si>
    <t>[CDSMessageVersionNumber]varchar(6),</t>
  </si>
  <si>
    <t>[CDSMessageReference]smallint,</t>
  </si>
  <si>
    <t>[CDSRecordIdentifier]varchar(26),</t>
  </si>
  <si>
    <t>[CDSTypeCode]smallint,</t>
  </si>
  <si>
    <t>[CDSProtocolIdentifierCode]smallint,</t>
  </si>
  <si>
    <t>[CDSUniqueIdentifier]varchar(15),</t>
  </si>
  <si>
    <t>[CDSBulkReplacementGroupCode]smallint,</t>
  </si>
  <si>
    <t>[CDSExtractDate]datetime,</t>
  </si>
  <si>
    <t>[CDSExtractTime]datetime,</t>
  </si>
  <si>
    <t>[CDSReportPeriodStartDate]datetime,</t>
  </si>
  <si>
    <t>[CDSReportPeriodEndDate]datetime,</t>
  </si>
  <si>
    <t>[CDSActivityDate]datetime,</t>
  </si>
  <si>
    <t>[OrganisationCode_CDSSenderIdentity]varchar(5),</t>
  </si>
  <si>
    <t>[OrganisationCode_CDSPrimeRecipientIdentity]varchar(5),</t>
  </si>
  <si>
    <t>[OrganisationCode_CDSCopyRecipientIdentity_1]varchar(255),</t>
  </si>
  <si>
    <t>[OrganisationCode_CDSCopyRecipientIdentity_2]varchar(255),</t>
  </si>
  <si>
    <t>[OrganisationCode_CDSCopyRecipientIdentity_3]varchar(255),</t>
  </si>
  <si>
    <t>[OrganisationCode_CDSCopyRecipientIdentity_4]varchar(255),</t>
  </si>
  <si>
    <t>[OrganisationCode_CDSCopyRecipientIdentity_5]varchar(255),</t>
  </si>
  <si>
    <t>[OrganisationCode_CDSCopyRecipientIdentity_6]varchar(255),</t>
  </si>
  <si>
    <t>[OrganisationCode_CDSCopyRecipientIdentity_7]varchar(255),</t>
  </si>
  <si>
    <t>[UniqueBookingReferenceNumber_Converted]varchar(255),</t>
  </si>
  <si>
    <t>[PatientPathwayIdentifier]varchar(255),</t>
  </si>
  <si>
    <t>[OrganisationCode_PatientPathwayIdentifierIssuer]varchar(255),</t>
  </si>
  <si>
    <t>[ReferralToTreatmentPeriod_Status]varchar(255),</t>
  </si>
  <si>
    <t>[WaitingTimeMeasurementType]varchar(255),</t>
  </si>
  <si>
    <t>[ReferralToTreatmentPeriod_StartDate]varchar(255),</t>
  </si>
  <si>
    <t>[ReferralToTreatmentPeriod_EndDate]varchar(255),</t>
  </si>
  <si>
    <t>[LocalPatientIdentifier]int,</t>
  </si>
  <si>
    <t>[OrganisationCode_LocalPatientIdentifier]varchar(5),</t>
  </si>
  <si>
    <t>[NHSNumber]bigint,</t>
  </si>
  <si>
    <t>[NHSNumberStatusIndicatorCode]smallint,</t>
  </si>
  <si>
    <t>[PersonFullName]varchar(23),</t>
  </si>
  <si>
    <t>[PersonTitle]varchar(6),</t>
  </si>
  <si>
    <t>[PersonGivenName]varchar(15),</t>
  </si>
  <si>
    <t>[PersonFamilyName]varchar(18),</t>
  </si>
  <si>
    <t>[PersonNameSuffix]varchar(255),</t>
  </si>
  <si>
    <t>[PersonInititials]varchar(255),</t>
  </si>
  <si>
    <t>[PersonRequestedName]varchar(255),</t>
  </si>
  <si>
    <t>[UnstructuredAddress]varchar(255),</t>
  </si>
  <si>
    <t>[StructuredAddressLine_1]varchar(26),</t>
  </si>
  <si>
    <t>[StructuredAddressLine_2]varchar(23),</t>
  </si>
  <si>
    <t>[StructuredAddressLine_3]varchar(23),</t>
  </si>
  <si>
    <t>[StructuredAddressLine_4]varchar(12),</t>
  </si>
  <si>
    <t>[StructuredAddressLine_5]varchar(1),</t>
  </si>
  <si>
    <t>[PostcodeOfUsualAddress]varchar(8),</t>
  </si>
  <si>
    <t>[OrganisationCode_ResidenceResponsibility]varchar(3),</t>
  </si>
  <si>
    <t>[WithheldIdentityReason]varchar(255),</t>
  </si>
  <si>
    <t>[PersonBirthDate]datetime,</t>
  </si>
  <si>
    <t>[PersonGenderCodeCurrent]smallint,</t>
  </si>
  <si>
    <t>[CarerSupportIndicator]varchar(255),</t>
  </si>
  <si>
    <t>[EthnicCategory]smallint,</t>
  </si>
  <si>
    <t>[GeneralMedicalPractitioner_Specified]varchar(8),</t>
  </si>
  <si>
    <t>[GeneralPractice_PatientRegistration]varchar(6),</t>
  </si>
  <si>
    <t>[SiteCodeOfTreatment]varchar(5),</t>
  </si>
  <si>
    <t>[AAndEAttendanceNumber]varchar(11),</t>
  </si>
  <si>
    <t>[AAndEArrivalModeCode]smallint,</t>
  </si>
  <si>
    <t>[AAndEAttendanceCategoryCode]smallint,</t>
  </si>
  <si>
    <t>[AAndEAttendanceDisposalCode]smallint,</t>
  </si>
  <si>
    <t>[AAndEIncidentLocationType]smallint,</t>
  </si>
  <si>
    <t>[AAndEPatientGroup]smallint,</t>
  </si>
  <si>
    <t>[SourceOfReferralForAAndE]smallint,</t>
  </si>
  <si>
    <t>[AAndEDepartmentType]smallint,</t>
  </si>
  <si>
    <t>[ArrivalDate]datetime,</t>
  </si>
  <si>
    <t>[ArrivalTimeAtAAndE]datetime,</t>
  </si>
  <si>
    <t>[AgeAtCDSActivityDate]smallint,</t>
  </si>
  <si>
    <t>[OverseasVisitorStatusClassificationAtCDSActivityDate]varchar(255),</t>
  </si>
  <si>
    <t>[AAndEInitialAssessmentDate]datetime,</t>
  </si>
  <si>
    <t>[AAndEInitialAssessmentTime]datetime,</t>
  </si>
  <si>
    <t>[AAndEDateSeenForTreatment]datetime,</t>
  </si>
  <si>
    <t>[AAndETimeSeenForTreatment]datetime,</t>
  </si>
  <si>
    <t>[AAndEAttendanceConclusionDate]datetime,</t>
  </si>
  <si>
    <t>[AAndEAttendanceConclusionTime]datetime,</t>
  </si>
  <si>
    <t>[AAndEDepartureDate]datetime,</t>
  </si>
  <si>
    <t>[AAndEDepartureTime]datetime,</t>
  </si>
  <si>
    <t>[AmbulanceIncidentNumber]int,</t>
  </si>
  <si>
    <t>[ORGANISATIONCODE(CONVEYINGAMBULANCETRUST)]varchar(255),</t>
  </si>
  <si>
    <t>[CommissioningSerialNumber]varchar(3),</t>
  </si>
  <si>
    <t>[NHSServiceAgreementLineNumber]varchar(255),</t>
  </si>
  <si>
    <t>[ProviderReferenceNumber]varchar(3),</t>
  </si>
  <si>
    <t>[CommissionerReferenceNumber]varchar(255),</t>
  </si>
  <si>
    <t>[OrganisationCode_CodeOfProvider]varchar(5),</t>
  </si>
  <si>
    <t>[OrganisationCode_CodeOfCommissioner]varchar(3),</t>
  </si>
  <si>
    <t>[AAndEStaffMemberCode]varchar(3),</t>
  </si>
  <si>
    <t>[DiagnosisSchemeInUse_ICD]varchar(255),</t>
  </si>
  <si>
    <t>[PrimaryDiagnosis_ICD]varchar(255),</t>
  </si>
  <si>
    <t>[PresentOnAdmissionIndicator_ICD]varchar(255),</t>
  </si>
  <si>
    <t>[SecondaryDiagnosis_ICD_1]varchar(255),</t>
  </si>
  <si>
    <t>[PresentOnAdmissionIndicator_ICD_1]varchar(255),</t>
  </si>
  <si>
    <t>[SecondaryDiagnosis_ICD_2]varchar(255),</t>
  </si>
  <si>
    <t>[PresentOnAdmissionIndicator_ICD_2]varchar(255),</t>
  </si>
  <si>
    <t>[SecondaryDiagnosis_ICD_3]varchar(255),</t>
  </si>
  <si>
    <t>[PresentOnAdmissionIndicator_ICD_3]varchar(255),</t>
  </si>
  <si>
    <t>[SecondaryDiagnosis_ICD_4]varchar(255),</t>
  </si>
  <si>
    <t>[PresentOnAdmissionIndicator_ICD_4]varchar(255),</t>
  </si>
  <si>
    <t>[SecondaryDiagnosis_ICD_5]varchar(255),</t>
  </si>
  <si>
    <t>[PresentOnAdmissionIndicator_ICD_5]varchar(255),</t>
  </si>
  <si>
    <t>[SecondaryDiagnosis_ICD_6]varchar(255),</t>
  </si>
  <si>
    <t>[PresentOnAdmissionIndicator_ICD_6]varchar(255),</t>
  </si>
  <si>
    <t>[SecondaryDiagnosis_ICD_7]varchar(255),</t>
  </si>
  <si>
    <t>[PresentOnAdmissionIndicator_ICD_7]varchar(255),</t>
  </si>
  <si>
    <t>[SecondaryDiagnosis_ICD_8]varchar(255),</t>
  </si>
  <si>
    <t>[PresentOnAdmissionIndicator_ICD_8]varchar(255),</t>
  </si>
  <si>
    <t>[SecondaryDiagnosis_ICD_9]varchar(255),</t>
  </si>
  <si>
    <t>[PresentOnAdmissionIndicator_ICD_9]varchar(255),</t>
  </si>
  <si>
    <t>[SecondaryDiagnosis_ICD_10]varchar(255),</t>
  </si>
  <si>
    <t>[PresentOnAdmissionIndicator_ICD_10]varchar(255),</t>
  </si>
  <si>
    <t>[SecondaryDiagnosis_ICD_11]varchar(255),</t>
  </si>
  <si>
    <t>[PresentOnAdmissionIndicator_ICD_11]varchar(255),</t>
  </si>
  <si>
    <t>[SecondaryDiagnosis_ICD_12]varchar(255),</t>
  </si>
  <si>
    <t>[PresentOnAdmissionIndicator_ICD_12]varchar(255),</t>
  </si>
  <si>
    <t>[SecondaryDiagnosis_ICD_13]varchar(255),</t>
  </si>
  <si>
    <t>[PresentOnAdmissionIndicator_ICD_13]varchar(255),</t>
  </si>
  <si>
    <t>[DiagnosisSchemeInUse_READ]varchar(255),</t>
  </si>
  <si>
    <t>[PrimaryDiagnosis_READ]varchar(255),</t>
  </si>
  <si>
    <t>[SecondaryDiagnosis_READ_1]varchar(255),</t>
  </si>
  <si>
    <t>[SecondaryDiagnosis_READ_2]varchar(255),</t>
  </si>
  <si>
    <t>[SecondaryDiagnosis_READ_3]varchar(255),</t>
  </si>
  <si>
    <t>[SecondaryDiagnosis_READ_4]varchar(255),</t>
  </si>
  <si>
    <t>[SecondaryDiagnosis_READ_5]varchar(255),</t>
  </si>
  <si>
    <t>[SecondaryDiagnosis_READ_6]varchar(255),</t>
  </si>
  <si>
    <t>[SecondaryDiagnosis_READ_7]varchar(255),</t>
  </si>
  <si>
    <t>[SecondaryDiagnosis_READ_8]varchar(255),</t>
  </si>
  <si>
    <t>[SecondaryDiagnosis_READ_9]varchar(255),</t>
  </si>
  <si>
    <t>[SecondaryDiagnosis_READ_10]varchar(255),</t>
  </si>
  <si>
    <t>[SecondaryDiagnosis_READ_11]varchar(255),</t>
  </si>
  <si>
    <t>[SecondaryDiagnosis_READ_12]varchar(255),</t>
  </si>
  <si>
    <t>[SecondaryDiagnosis_READ_13]varchar(255),</t>
  </si>
  <si>
    <t>[DiagnosisSchemeInUse]smallint,</t>
  </si>
  <si>
    <t>[PrimaryDiagnosis_AAndE]varchar(6),</t>
  </si>
  <si>
    <t>[SecondaryDiagnosis_AAndE_1]varchar(6),</t>
  </si>
  <si>
    <t>[SecondaryDiagnosis_AAndE_2]smallint,</t>
  </si>
  <si>
    <t>[SecondaryDiagnosis_AAndE_3]varchar(255),</t>
  </si>
  <si>
    <t>[SecondaryDiagnosis_AAndE_4]varchar(255),</t>
  </si>
  <si>
    <t>[SecondaryDiagnosis_AAndE_5]varchar(255),</t>
  </si>
  <si>
    <t>[SecondaryDiagnosis_AAndE_6]varchar(255),</t>
  </si>
  <si>
    <t>[SecondaryDiagnosis_AAndE_7]varchar(255),</t>
  </si>
  <si>
    <t>[SecondaryDiagnosis_AAndE_8]varchar(255),</t>
  </si>
  <si>
    <t>[SecondaryDiagnosis_AAndE_9]varchar(255),</t>
  </si>
  <si>
    <t>[SecondaryDiagnosis_AAndE_10]varchar(255),</t>
  </si>
  <si>
    <t>[SecondaryDiagnosis_AAndE_11]varchar(255),</t>
  </si>
  <si>
    <t>[SecondaryDiagnosis_AAndE_12]varchar(255),</t>
  </si>
  <si>
    <t>[SecondaryDiagnosis_AAndE_13]varchar(255),</t>
  </si>
  <si>
    <t>[InvestigationSchemeInUse]smallint,</t>
  </si>
  <si>
    <t>[PrimaryInvestigation_AAndE]smallint,</t>
  </si>
  <si>
    <t>[SecondaryInvestigation_AAndE_1]smallint,</t>
  </si>
  <si>
    <t>[SecondaryInvestigation_AAndE_2]smallint,</t>
  </si>
  <si>
    <t>[SecondaryInvestigation_AAndE_3]smallint,</t>
  </si>
  <si>
    <t>[SecondaryInvestigation_AAndE_4]smallint,</t>
  </si>
  <si>
    <t>[SecondaryInvestigation_AAndE_5]smallint,</t>
  </si>
  <si>
    <t>[SecondaryInvestigation_AAndE_6]smallint,</t>
  </si>
  <si>
    <t>[SecondaryInvestigation_AAndE_7]smallint,</t>
  </si>
  <si>
    <t>[SecondaryInvestigation_AAndE_8]smallint,</t>
  </si>
  <si>
    <t>[SecondaryInvestigation_AAndE_9]smallint,</t>
  </si>
  <si>
    <t>[SecondaryInvestigation_AAndE_10]smallint,</t>
  </si>
  <si>
    <t>[SecondaryInvestigation_AAndE_11]smallint,</t>
  </si>
  <si>
    <t>[ProcedureSchemeInUse_OPCS]varchar(255),</t>
  </si>
  <si>
    <t>[PrimaryProcedure_OPCS]varchar(255),</t>
  </si>
  <si>
    <t>[PrimaryProcedureDate_OPCS]varchar(255),</t>
  </si>
  <si>
    <t>[ProfessionalRegistrationIssuerCode_OPCS]varchar(255),</t>
  </si>
  <si>
    <t>[ProfessionalRegistrationEntryIdentifier_OPCS]varchar(255),</t>
  </si>
  <si>
    <t>[ProfessionalRegistrationIssuerCode_OPCS1]varchar(255),</t>
  </si>
  <si>
    <t>[ProfessionalRegistrationEntryIdentifier(2ndAnaes)_OPCS]varchar(255),</t>
  </si>
  <si>
    <t>[SecondaryProcedure_OPCS_1]varchar(255),</t>
  </si>
  <si>
    <t>[ProcedureDate_OPCS_1]varchar(255),</t>
  </si>
  <si>
    <t>[ProfessionalRegistrationIssuerCode_OPCS_1]varchar(255),</t>
  </si>
  <si>
    <t>[ProfessionalRegistrationEntryIdentifier_OPCS_1]varchar(255),</t>
  </si>
  <si>
    <t>[ProfessionalRegistrationIssuerCode_OPCS_1_1]varchar(255),</t>
  </si>
  <si>
    <t>[ProfessionalRegistrationEntryIdentifier(2nd)Anaes_OPCS_1]varchar(255),</t>
  </si>
  <si>
    <t>[SecondaryProcedure_OPCS_2]varchar(255),</t>
  </si>
  <si>
    <t>[ProcedureDate_OPCS_2]varchar(255),</t>
  </si>
  <si>
    <t>[ProfessionalRegistrationIssuerCode_OPCS_2]varchar(255),</t>
  </si>
  <si>
    <t>[ProfessionalRegistrationEntryIdentifier_OPCS_2]varchar(255),</t>
  </si>
  <si>
    <t>[ProfessionalRegistrationIssuerCode_OPCS_2_2]varchar(255),</t>
  </si>
  <si>
    <t>[ProfessionalRegistrationEntryIdentifier(2nd)Anaes_OPCS_2]varchar(255),</t>
  </si>
  <si>
    <t>[SecondaryProcedure_OPCS_3]varchar(255),</t>
  </si>
  <si>
    <t>[ProcedureDate_OPCS_3]varchar(255),</t>
  </si>
  <si>
    <t>[ProfessionalRegistrationIssuerCode_OPCS_3]varchar(255),</t>
  </si>
  <si>
    <t>[ProfessionalRegistrationEntryIdentifier_OPCS_3]varchar(255),</t>
  </si>
  <si>
    <t>[ProfessionalRegistrationIssuerCode_OPCS_3_1]varchar(255),</t>
  </si>
  <si>
    <t>[ProfessionalRegistrationEntryIdentifier(2nd)Anaes_OPCS_3]varchar(255),</t>
  </si>
  <si>
    <t>[SecondaryProcedure_OPCS_4]varchar(255),</t>
  </si>
  <si>
    <t>[ProcedureDate_OPCS_4]varchar(255),</t>
  </si>
  <si>
    <t>[ProfessionalRegistrationIssuerCode_OPCS_4]varchar(255),</t>
  </si>
  <si>
    <t>[ProfessionalRegistrationEntryIdentifier_OPCS_4]varchar(255),</t>
  </si>
  <si>
    <t>[ProfessionalRegistrationIssuerCode_OPCS_4_1]varchar(255),</t>
  </si>
  <si>
    <t>[ProfessionalRegistrationEntryIdentifier(2nd)Anaes_OPCS_4]varchar(255),</t>
  </si>
  <si>
    <t>[SecondaryProcedure_OPCS_5]varchar(255),</t>
  </si>
  <si>
    <t>[ProcedureDate_OPCS_5]varchar(255),</t>
  </si>
  <si>
    <t>[ProfessionalRegistrationIssuerCode_OPCS_5]varchar(255),</t>
  </si>
  <si>
    <t>[ProfessionalRegistrationEntryIdentifier_OPCS_5]varchar(255),</t>
  </si>
  <si>
    <t>[ProfessionalRegistrationIssuerCode_OPCS_5_1]varchar(255),</t>
  </si>
  <si>
    <t>[ProfessionalRegistrationEntryIdentifier(2nd)Anaes_OPCS_5]varchar(255),</t>
  </si>
  <si>
    <t>[SecondaryProcedure_OPCS_6]varchar(255),</t>
  </si>
  <si>
    <t>[ProcedureDate_OPCS_6]varchar(255),</t>
  </si>
  <si>
    <t>[ProfessionalRegistrationIssuerCode_OPCS_6]varchar(255),</t>
  </si>
  <si>
    <t>[ProfessionalRegistrationEntryIdentifier_OPCS_6]varchar(255),</t>
  </si>
  <si>
    <t>[ProfessionalRegistrationIssuerCode_OPCS_6_1]varchar(255),</t>
  </si>
  <si>
    <t>[ProfessionalRegistrationEntryIdentifier(2nd)Anaes_OPCS_6]varchar(255),</t>
  </si>
  <si>
    <t>[SecondaryProcedure_OPCS_7]varchar(255),</t>
  </si>
  <si>
    <t>[ProcedureDate_OPCS_7]varchar(255),</t>
  </si>
  <si>
    <t>[ProfessionalRegistrationIssuerCode_OPCS_7]varchar(255),</t>
  </si>
  <si>
    <t>[ProfessionalRegistrationEntryIdentifier_OPCS_7]varchar(255),</t>
  </si>
  <si>
    <t>[ProfessionalRegistrationIssuerCode_OPCS_7_1]varchar(255),</t>
  </si>
  <si>
    <t>[ProfessionalRegistrationEntryIdentifier(2nd)Anaes_OPCS_7]varchar(255),</t>
  </si>
  <si>
    <t>[SecondaryProcedure_OPCS_8]varchar(255),</t>
  </si>
  <si>
    <t>[ProcedureDate_OPCS_8]varchar(255),</t>
  </si>
  <si>
    <t>[ProfessionalRegistrationIssuerCode_OPCS_8]varchar(255),</t>
  </si>
  <si>
    <t>[ProfessionalRegistrationEntryIdentifier_OPCS_8]varchar(255),</t>
  </si>
  <si>
    <t>[ProfessionalRegistrationIssuerCode_OPCS_8_1]varchar(255),</t>
  </si>
  <si>
    <t>[ProfessionalRegistrationEntryIdentifier(2nd)Anaes_OPCS_8]varchar(255),</t>
  </si>
  <si>
    <t>[SecondaryProcedure_OPCS_9]varchar(255),</t>
  </si>
  <si>
    <t>[ProcedureDate_OPCS_9]varchar(255),</t>
  </si>
  <si>
    <t>[ProfessionalRegistrationIssuerCode_OPCS_9]varchar(255),</t>
  </si>
  <si>
    <t>[ProfessionalRegistrationEntryIdentifier_OPCS_9]varchar(255),</t>
  </si>
  <si>
    <t>[ProfessionalRegistrationIssuerCode_OPCS_9_1]varchar(255),</t>
  </si>
  <si>
    <t>[ProfessionalRegistrationEntryIdentifier(2nd)Anaes_OPCS_9]varchar(255),</t>
  </si>
  <si>
    <t>[SecondaryProcedure_OPCS_10]varchar(255),</t>
  </si>
  <si>
    <t>[ProcedureDate_OPCS_10]varchar(255),</t>
  </si>
  <si>
    <t>[ProfessionalRegistrationIssuerCode_OPCS_10]varchar(255),</t>
  </si>
  <si>
    <t>[ProfessionalRegistrationEntryIdentifier_OPCS_10]varchar(255),</t>
  </si>
  <si>
    <t>[ProfessionalRegistrationIssuerCode_OPCS_10_1]varchar(255),</t>
  </si>
  <si>
    <t>[ProfessionalRegistrationEntryIdentifier(2nd)Anaes_OPCS_10]varchar(255),</t>
  </si>
  <si>
    <t>[SecondaryProcedure_OPCS_11]varchar(255),</t>
  </si>
  <si>
    <t>[ProcedureDate_OPCS_11]varchar(255),</t>
  </si>
  <si>
    <t>[ProfessionalRegistrationIssuerCode_OPCS_11]varchar(255),</t>
  </si>
  <si>
    <t>[ProfessionalRegistrationEntryIdentifier_OPCS_11]varchar(255),</t>
  </si>
  <si>
    <t>[ProfessionalRegistrationIssuerCode_OPCS_11_1]varchar(255),</t>
  </si>
  <si>
    <t>[ProfessionalRegistrationEntryIdentifier(2nd)Anaes_OPCS_11]varchar(255),</t>
  </si>
  <si>
    <t>[ProcedureSchemeInUse_READ]varchar(255),</t>
  </si>
  <si>
    <t>[PrimaryProcedure_READ]varchar(255),</t>
  </si>
  <si>
    <t>[PrimaryProcedureDate_READ]varchar(255),</t>
  </si>
  <si>
    <t>[SecondaryProcedure_READ_1]varchar(255),</t>
  </si>
  <si>
    <t>[ProcedureDate_READ_1]varchar(255),</t>
  </si>
  <si>
    <t>[SecondaryProcedure_READ_2]varchar(255),</t>
  </si>
  <si>
    <t>[ProcedureDate_READ_2]varchar(255),</t>
  </si>
  <si>
    <t>[SecondaryProcedure_READ_3]varchar(255),</t>
  </si>
  <si>
    <t>[ProcedureDate_READ_3]varchar(255),</t>
  </si>
  <si>
    <t>[SecondaryProcedure_READ_4]varchar(255),</t>
  </si>
  <si>
    <t>[ProcedureDate_READ_4]varchar(255),</t>
  </si>
  <si>
    <t>[SecondaryProcedure_READ_5]varchar(255),</t>
  </si>
  <si>
    <t>[ProcedureDate_READ_5]varchar(255),</t>
  </si>
  <si>
    <t>[SecondaryProcedure_READ_6]varchar(255),</t>
  </si>
  <si>
    <t>[ProcedureDate_READ_6]varchar(255),</t>
  </si>
  <si>
    <t>[SecondaryProcedure_READ_7]varchar(255),</t>
  </si>
  <si>
    <t>[ProcedureDate_READ_7]varchar(255),</t>
  </si>
  <si>
    <t>[SecondaryProcedure_READ_8]varchar(255),</t>
  </si>
  <si>
    <t>[ProcedureDate_READ_8]varchar(255),</t>
  </si>
  <si>
    <t>[SecondaryProcedure_READ_9]varchar(255),</t>
  </si>
  <si>
    <t>[ProcedureDate_READ_9]varchar(255),</t>
  </si>
  <si>
    <t>[SecondaryProcedure_READ_10]varchar(255),</t>
  </si>
  <si>
    <t>[ProcedureDate_READ_10]varchar(255),</t>
  </si>
  <si>
    <t>[SecondaryProcedure_READ_11]varchar(255),</t>
  </si>
  <si>
    <t>[ProcedureDate_READ_11]varchar(255),</t>
  </si>
  <si>
    <t>[ProcedureSchemeInUseTreatment]smallint,</t>
  </si>
  <si>
    <t>[PrimaryTreatment_AAndE]smallint,</t>
  </si>
  <si>
    <t>[PrimaryProcedureDate_AAndE]datetime,</t>
  </si>
  <si>
    <t>[SecondaryTreatment_AAndE_1]smallint,</t>
  </si>
  <si>
    <t>[ProcedureDate_AAndE_1]datetime,</t>
  </si>
  <si>
    <t>[SecondaryTreatment_AAndE_2]smallint,</t>
  </si>
  <si>
    <t>[ProcedureDate_AAndE_2]datetime,</t>
  </si>
  <si>
    <t>[SecondaryTreatment_AAndE_3]smallint,</t>
  </si>
  <si>
    <t>[ProcedureDate_AAndE_3]datetime,</t>
  </si>
  <si>
    <t>[SecondaryTreatment_AAndE_4]smallint,</t>
  </si>
  <si>
    <t>[ProcedureDate_AAndE_4]datetime,</t>
  </si>
  <si>
    <t>[SecondaryTreatment_AAndE_5]smallint,</t>
  </si>
  <si>
    <t>[ProcedureDate_AAndE_5]datetime,</t>
  </si>
  <si>
    <t>[SecondaryTreatment_AAndE_6]smallint,</t>
  </si>
  <si>
    <t>[ProcedureDate_AAndE_6]datetime,</t>
  </si>
  <si>
    <t>[SecondaryTreatment_AAndE_7]smallint,</t>
  </si>
  <si>
    <t>[ProcedureDate_AAndE_7]datetime,</t>
  </si>
  <si>
    <t>[SecondaryTreatment_AAndE_8]smallint,</t>
  </si>
  <si>
    <t>[ProcedureDate_AAndE_8]datetime,</t>
  </si>
  <si>
    <t>[SecondaryTreatment_AAndE_9]smallint,</t>
  </si>
  <si>
    <t>[ProcedureDate_AAndE_9]datetime,</t>
  </si>
  <si>
    <t>[SecondaryTreatment_AAndE_10]smallint,</t>
  </si>
  <si>
    <t>[ProcedureDate_AAndE_10]datetime,</t>
  </si>
  <si>
    <t>[SecondaryTreatment_AAndE_11]varchar(255),</t>
  </si>
  <si>
    <t>[ProcedureDate_AAndE_11]varchar(255),</t>
  </si>
  <si>
    <t>[SecondaryDiagnosis_ICD_count]varchar(255),</t>
  </si>
  <si>
    <t>[SecondaryDiagnosis_ICD]varchar(255),</t>
  </si>
  <si>
    <t>[SecondaryDiagnosis_READ_count]varchar(255),</t>
  </si>
  <si>
    <t>[SecondaryDiagnosis_READ]varchar(255),</t>
  </si>
  <si>
    <t>[SecondaryProcedure_OPCS_count]varchar(255),</t>
  </si>
  <si>
    <t>[SecondaryProcedure_OPCS]varchar(255),</t>
  </si>
  <si>
    <t>[SecondaryProcedure_READ_count]varchar(255),</t>
  </si>
  <si>
    <t>[SecondaryProcedure_READ]varchar(255),</t>
  </si>
  <si>
    <t>[Alert_AE_Attendance_Num]varchar(255),</t>
  </si>
  <si>
    <t>[Alert_AE_Staff_Mem_Code]varchar(255),</t>
  </si>
  <si>
    <t>[CDSMessageReference2]varchar(255),</t>
  </si>
  <si>
    <t>[OasisAttendanceID]varchar(255)</t>
  </si>
  <si>
    <t>int</t>
  </si>
  <si>
    <t>varchar(6)</t>
  </si>
  <si>
    <t>varchar(8)</t>
  </si>
  <si>
    <t>smallint</t>
  </si>
  <si>
    <t>varchar(5)</t>
  </si>
  <si>
    <t>bigint</t>
  </si>
  <si>
    <t>varchar(3)</t>
  </si>
  <si>
    <t>varchar(1)</t>
  </si>
  <si>
    <t>varchar(12)</t>
  </si>
  <si>
    <t>[ProfessionalRegistrationEntryIdentifier (2nd Anaes)_OPCS]</t>
  </si>
  <si>
    <t>[ProfessionalRegistrationEntryIdentifier (2nd) Anaes_OPCS_1]</t>
  </si>
  <si>
    <t>[ProfessionalRegistrationEntryIdentifier (2nd) Anaes_OPCS_2]</t>
  </si>
  <si>
    <t>[ProfessionalRegistrationEntryIdentifier (2nd) Anaes_OPCS_3]</t>
  </si>
  <si>
    <t>[ProfessionalRegistrationEntryIdentifier (2nd) Anaes_OPCS_4]</t>
  </si>
  <si>
    <t>[ProfessionalRegistrationEntryIdentifier (2nd) Anaes_OPCS_5]</t>
  </si>
  <si>
    <t>[ProfessionalRegistrationEntryIdentifier (2nd) Anaes_OPCS_6]</t>
  </si>
  <si>
    <t>[ProfessionalRegistrationEntryIdentifier (2nd) Anaes_OPCS_7]</t>
  </si>
  <si>
    <t>[ProfessionalRegistrationEntryIdentifier (2nd) Anaes_OPCS_8]</t>
  </si>
  <si>
    <t>[ProfessionalRegistrationEntryIdentifier (2nd) Anaes_OPCS_9]</t>
  </si>
  <si>
    <t>[ProfessionalRegistrationEntryIdentifier (2nd) Anaes_OPCS_10]</t>
  </si>
  <si>
    <t>[ProfessionalRegistrationEntryIdentifier (2nd) Anaes_OPCS_11]</t>
  </si>
  <si>
    <t>varchar(26)</t>
  </si>
  <si>
    <t>varchar(15)</t>
  </si>
  <si>
    <t>datetime</t>
  </si>
  <si>
    <t>varchar(255)</t>
  </si>
  <si>
    <t>varchar(23)</t>
  </si>
  <si>
    <t>varchar(18)</t>
  </si>
  <si>
    <t>varchar(11)</t>
  </si>
  <si>
    <t>Suggested SSIS</t>
  </si>
  <si>
    <t>[smallint]</t>
  </si>
  <si>
    <t>[time]</t>
  </si>
  <si>
    <t>[bigint]</t>
  </si>
  <si>
    <t>type</t>
  </si>
  <si>
    <t>ActualLength</t>
  </si>
  <si>
    <t>SAsU</t>
  </si>
  <si>
    <t>RH170171362</t>
  </si>
  <si>
    <t>Data Actual</t>
  </si>
  <si>
    <t>Length</t>
  </si>
  <si>
    <t>,</t>
  </si>
  <si>
    <t>Default</t>
  </si>
  <si>
    <t>(''),</t>
  </si>
  <si>
    <t xml:space="preserve">NULL </t>
  </si>
  <si>
    <t xml:space="preserve">DEFAULT </t>
  </si>
  <si>
    <t>Default Value</t>
  </si>
  <si>
    <t>CareGroup</t>
  </si>
  <si>
    <t>varchar(4)</t>
  </si>
  <si>
    <t>Field</t>
  </si>
  <si>
    <t>DataType</t>
  </si>
  <si>
    <t>Constraint</t>
  </si>
  <si>
    <t>NULL</t>
  </si>
  <si>
    <t>Sasu Column Mapping</t>
  </si>
  <si>
    <t>a.</t>
  </si>
  <si>
    <t>Indexing</t>
  </si>
  <si>
    <t>y</t>
  </si>
  <si>
    <t>n</t>
  </si>
  <si>
    <t>AnE indexing</t>
  </si>
  <si>
    <t>CREATE NONCLUSTERED INDEX IX_[Import_id] ON extracts ([Import_id]);</t>
  </si>
  <si>
    <t>CREATE NONCLUSTERED INDEX IX_[MostRecent_Flag] ON extracts ([MostRecent_Flag]);</t>
  </si>
  <si>
    <t>CREATE NONCLUSTERED INDEX IX_[CDS UniqueIdentifier] ON extracts ([CDS UniqueIdentifier]);</t>
  </si>
  <si>
    <t>CREATE NONCLUSTERED INDEX IX_[CDS Extract Date] ON extracts ([CDS Extract Date]);</t>
  </si>
  <si>
    <t>CREATE NONCLUSTERED INDEX IX_[CDS Extract Time] ON extracts ([CDS Extract Time]);</t>
  </si>
  <si>
    <t>CREATE NONCLUSTERED INDEX IX_[CDS ReportPeriod StartDate] ON extracts ([CDS ReportPeriod StartDate]);</t>
  </si>
  <si>
    <t>CREATE NONCLUSTERED INDEX IX_[CDS ReportPeriod EndDate] ON extracts ([CDS ReportPeriod EndDate]);</t>
  </si>
  <si>
    <t>CREATE NONCLUSTERED INDEX IX_[CDS ActivityDate] ON extracts ([CDS ActivityDate]);</t>
  </si>
  <si>
    <t>CREATE NONCLUSTERED INDEX IX_[LocalPatientIdentifier] ON extracts ([LocalPatientIdentifier]);</t>
  </si>
  <si>
    <t>CREATE NONCLUSTERED INDEX IX_[NHSNumber] ON extracts ([NHSNumber]);</t>
  </si>
  <si>
    <t>CREATE NONCLUSTERED INDEX IX_[NHSNumberStatusIndicatorCode] ON extracts ([NHSNumberStatusIndicatorCode]);</t>
  </si>
  <si>
    <t>CREATE NONCLUSTERED INDEX IX_[PostcodeOfUsualAddress] ON extracts ([PostcodeOfUsualAddress]);</t>
  </si>
  <si>
    <t>CREATE NONCLUSTERED INDEX IX_[OrganisationCode_ResidenceResponsibility] ON extracts ([OrganisationCode_ResidenceResponsibility]);</t>
  </si>
  <si>
    <t>CREATE NONCLUSTERED INDEX IX_[PersonBirthDate] ON extracts ([PersonBirthDate]);</t>
  </si>
  <si>
    <t>CREATE NONCLUSTERED INDEX IX_[EthnicCategory] ON extracts ([EthnicCategory]);</t>
  </si>
  <si>
    <t>CREATE NONCLUSTERED INDEX IX_[GeneralMedicalPractitioner_Specified] ON extracts ([GeneralMedicalPractitioner_Specified]);</t>
  </si>
  <si>
    <t>CREATE NONCLUSTERED INDEX IX_[GeneralPractice_PatientRegistration] ON extracts ([GeneralPractice_PatientRegistration]);</t>
  </si>
  <si>
    <t>CREATE NONCLUSTERED INDEX IX_[SiteCodeOfTreatment] ON extracts ([SiteCodeOfTreatment]);</t>
  </si>
  <si>
    <t>CREATE NONCLUSTERED INDEX IX_[AAndEAttendanceNumber] ON extracts ([AAndEAttendanceNumber]);</t>
  </si>
  <si>
    <t>CREATE NONCLUSTERED INDEX IX_[AAndEArrivalModeCode] ON extracts ([AAndEArrivalModeCode]);</t>
  </si>
  <si>
    <t>CREATE NONCLUSTERED INDEX IX_[AAndEAttendanceDisposalCode] ON extracts ([AAndEAttendanceDisposalCode]);</t>
  </si>
  <si>
    <t>CREATE NONCLUSTERED INDEX IX_[ArrivalDate] ON extracts ([ArrivalDate]);</t>
  </si>
  <si>
    <t>CREATE NONCLUSTERED INDEX IX_[ArrivalTimeAtAAndE] ON extracts ([ArrivalTimeAtAAndE]);</t>
  </si>
  <si>
    <t>CREATE NONCLUSTERED INDEX IX_[AAndEInitialAssessmentDate] ON extracts ([AAndEInitialAssessmentDate]);</t>
  </si>
  <si>
    <t>CREATE NONCLUSTERED INDEX IX_[AAndEInitialAssessmentTime] ON extracts ([AAndEInitialAssessmentTime]);</t>
  </si>
  <si>
    <t>CREATE NONCLUSTERED INDEX IX_[AAndEDateSeenForTreatment] ON extracts ([AAndEDateSeenForTreatment]);</t>
  </si>
  <si>
    <t>CREATE NONCLUSTERED INDEX IX_[AAndETimeSeenForTreatment] ON extracts ([AAndETimeSeenForTreatment]);</t>
  </si>
  <si>
    <t>CREATE NONCLUSTERED INDEX IX_[AAndEAttendanceConclusionDate] ON extracts ([AAndEAttendanceConclusionDate]);</t>
  </si>
  <si>
    <t>CREATE NONCLUSTERED INDEX IX_[AAndEAttendanceConclusionTime] ON extracts ([AAndEAttendanceConclusionTime]);</t>
  </si>
  <si>
    <t>CREATE NONCLUSTERED INDEX IX_[AAndEDepartureDate] ON extracts ([AAndEDepartureDate]);</t>
  </si>
  <si>
    <t>CREATE NONCLUSTERED INDEX IX_[AAndEDepartureTime] ON extracts ([AAndEDepartureTime]);</t>
  </si>
  <si>
    <t>CREATE NONCLUSTERED INDEX IX_[OrganisationCode_CodeOfCommissioner] ON extracts ([OrganisationCode_CodeOfCommissioner]);</t>
  </si>
  <si>
    <t>CREATE NONCLUSTERED INDEX IX_[AAndEStaffMemberCode] ON extracts ([AAndEStaffMemberCode]);</t>
  </si>
  <si>
    <t>CREATE NONCLUSTERED INDEX IX_[PrimaryDiagnosis_AAndE] ON extracts ([PrimaryDiagnosis_AAndE]);</t>
  </si>
  <si>
    <t>CREATE NONCLUSTERED INDEX IX_[PrimaryInvestigation_AAndE] ON extracts ([PrimaryInvestigation_AAndE]);</t>
  </si>
  <si>
    <t>CREATE NONCLUSTERED INDEX IX_[PrimaryTreatment_AAndE] ON extracts ([PrimaryTreatment_AAndE]);</t>
  </si>
  <si>
    <t>Import_id</t>
  </si>
  <si>
    <t>MostRecent_Flag</t>
  </si>
  <si>
    <t>Column1</t>
  </si>
  <si>
    <t>col2</t>
  </si>
  <si>
    <t>[extrt_PK]</t>
  </si>
  <si>
    <t>CREATE NONCLUSTERED INDEX [IX_[extrt_PK]] ON extract ([extrt_PK]);</t>
  </si>
  <si>
    <t>CREATE NONCLUSTERED INDEX [IX_Import_id] ON extract ([Import_id]);</t>
  </si>
  <si>
    <t>CREATE NONCLUSTERED INDEX [IX_MostRecent_Flag] ON extract ([MostRecent_Flag]);</t>
  </si>
  <si>
    <t>CREATE NONCLUSTERED INDEX [IX_CDS UniqueIdentifier] ON extract ([CDS UniqueIdentifier]);</t>
  </si>
  <si>
    <t>CREATE NONCLUSTERED INDEX [IX_CDS Extract Date] ON extract ([CDS Extract Date]);</t>
  </si>
  <si>
    <t>CREATE NONCLUSTERED INDEX [IX_CDS Extract Time] ON extract ([CDS Extract Time]);</t>
  </si>
  <si>
    <t>CREATE NONCLUSTERED INDEX [IX_CDS ReportPeriod StartDate] ON extract ([CDS ReportPeriod StartDate]);</t>
  </si>
  <si>
    <t>CREATE NONCLUSTERED INDEX [IX_CDS ReportPeriod EndDate] ON extract ([CDS ReportPeriod EndDate]);</t>
  </si>
  <si>
    <t>CREATE NONCLUSTERED INDEX [IX_CDS ActivityDate] ON extract ([CDS ActivityDate]);</t>
  </si>
  <si>
    <t>CREATE NONCLUSTERED INDEX [IX_LocalPatientIdentifier] ON extract ([LocalPatientIdentifier]);</t>
  </si>
  <si>
    <t>CREATE NONCLUSTERED INDEX [IX_NHSNumber] ON extract ([NHSNumber]);</t>
  </si>
  <si>
    <t>CREATE NONCLUSTERED INDEX [IX_NHSNumberStatusIndicatorCode] ON extract ([NHSNumberStatusIndicatorCode]);</t>
  </si>
  <si>
    <t>CREATE NONCLUSTERED INDEX [IX_PostcodeOfUsualAddress] ON extract ([PostcodeOfUsualAddress]);</t>
  </si>
  <si>
    <t>CREATE NONCLUSTERED INDEX [IX_OrganisationCode_ResidenceResponsibility] ON extract ([OrganisationCode_ResidenceResponsibility]);</t>
  </si>
  <si>
    <t>CREATE NONCLUSTERED INDEX [IX_PersonBirthDate] ON extract ([PersonBirthDate]);</t>
  </si>
  <si>
    <t>CREATE NONCLUSTERED INDEX [IX_EthnicCategory] ON extract ([EthnicCategory]);</t>
  </si>
  <si>
    <t>CREATE NONCLUSTERED INDEX [IX_GeneralMedicalPractitioner_Specified] ON extract ([GeneralMedicalPractitioner_Specified]);</t>
  </si>
  <si>
    <t>CREATE NONCLUSTERED INDEX [IX_GeneralPractice_PatientRegistration] ON extract ([GeneralPractice_PatientRegistration]);</t>
  </si>
  <si>
    <t>CREATE NONCLUSTERED INDEX [IX_SiteCodeOfTreatment] ON extract ([SiteCodeOfTreatment]);</t>
  </si>
  <si>
    <t>CREATE NONCLUSTERED INDEX [IX_AAndEAttendanceNumber] ON extract ([AAndEAttendanceNumber]);</t>
  </si>
  <si>
    <t>CREATE NONCLUSTERED INDEX [IX_AAndEArrivalModeCode] ON extract ([AAndEArrivalModeCode]);</t>
  </si>
  <si>
    <t>CREATE NONCLUSTERED INDEX [IX_AAndEAttendanceDisposalCode] ON extract ([AAndEAttendanceDisposalCode]);</t>
  </si>
  <si>
    <t>CREATE NONCLUSTERED INDEX [IX_ArrivalDate] ON extract ([ArrivalDate]);</t>
  </si>
  <si>
    <t>CREATE NONCLUSTERED INDEX [IX_ArrivalTimeAtAAndE] ON extract ([ArrivalTimeAtAAndE]);</t>
  </si>
  <si>
    <t>CREATE NONCLUSTERED INDEX [IX_AAndEInitialAssessmentDate] ON extract ([AAndEInitialAssessmentDate]);</t>
  </si>
  <si>
    <t>CREATE NONCLUSTERED INDEX [IX_AAndEInitialAssessmentTime] ON extract ([AAndEInitialAssessmentTime]);</t>
  </si>
  <si>
    <t>CREATE NONCLUSTERED INDEX [IX_AAndEDateSeenForTreatment] ON extract ([AAndEDateSeenForTreatment]);</t>
  </si>
  <si>
    <t>CREATE NONCLUSTERED INDEX [IX_AAndETimeSeenForTreatment] ON extract ([AAndETimeSeenForTreatment]);</t>
  </si>
  <si>
    <t>CREATE NONCLUSTERED INDEX [IX_AAndEAttendanceConclusionDate] ON extract ([AAndEAttendanceConclusionDate]);</t>
  </si>
  <si>
    <t>CREATE NONCLUSTERED INDEX [IX_AAndEAttendanceConclusionTime] ON extract ([AAndEAttendanceConclusionTime]);</t>
  </si>
  <si>
    <t>CREATE NONCLUSTERED INDEX [IX_AAndEDepartureDate] ON extract ([AAndEDepartureDate]);</t>
  </si>
  <si>
    <t>CREATE NONCLUSTERED INDEX [IX_AAndEDepartureTime] ON extract ([AAndEDepartureTime]);</t>
  </si>
  <si>
    <t>CREATE NONCLUSTERED INDEX [IX_OrganisationCode_CodeOfCommissioner] ON extract ([OrganisationCode_CodeOfCommissioner]);</t>
  </si>
  <si>
    <t>CREATE NONCLUSTERED INDEX [IX_AAndEStaffMemberCode] ON extract ([AAndEStaffMemberCode]);</t>
  </si>
  <si>
    <t>CREATE NONCLUSTERED INDEX [IX_PrimaryDiagnosis_AAndE] ON extract ([PrimaryDiagnosis_AAndE]);</t>
  </si>
  <si>
    <t>CREATE NONCLUSTERED INDEX [IX_PrimaryInvestigation_AAndE] ON extract ([PrimaryInvestigation_AAndE]);</t>
  </si>
  <si>
    <t>CREATE NONCLUSTERED INDEX [IX_PrimaryTreatment_AAndE] ON extract ([PrimaryTreatment_AAndE]);</t>
  </si>
  <si>
    <t>Indexing Script</t>
  </si>
  <si>
    <t>[extrt_PK] [int] Primary Key IDENTITY(1,1) NOT NULL,</t>
  </si>
  <si>
    <t>[date]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</si>
</sst>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400]h:mm:ss\ AM/PM"/>
  </numFmts>
  <fonts count="6"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8">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theme="3" tint="0.79998168889431442"/>
        <bgColor indexed="64"/>
      </patternFill>
    </fill>
  </fills>
  <borders count="1">
    <border>
      <left/>
      <right/>
      <top/>
      <bottom/>
      <diagonal/>
    </border>
  </borders>
  <cellStyleXfs count="1">
    <xf numFmtId="0" fontId="0" fillId="0" borderId="0"/>
  </cellStyleXfs>
  <cellXfs count="32">
    <xf numFmtId="0" fontId="0" fillId="0" borderId="0" xfId="0"/>
    <xf numFmtId="14" fontId="0" fillId="0" borderId="0" xfId="0" applyNumberFormat="1"/>
    <xf numFmtId="21" fontId="0" fillId="0" borderId="0" xfId="0" applyNumberFormat="1"/>
    <xf numFmtId="0" fontId="0" fillId="2" borderId="0" xfId="0" applyFill="1"/>
    <xf numFmtId="0" fontId="0" fillId="0" borderId="0" xfId="0" applyFill="1"/>
    <xf numFmtId="0" fontId="0" fillId="3" borderId="0" xfId="0" applyFill="1"/>
    <xf numFmtId="0" fontId="0" fillId="4" borderId="0" xfId="0" applyFill="1"/>
    <xf numFmtId="0" fontId="1" fillId="0" borderId="0" xfId="0" applyFont="1"/>
    <xf numFmtId="0" fontId="1" fillId="0" borderId="0" xfId="0" applyFont="1" applyFill="1"/>
    <xf numFmtId="0" fontId="1" fillId="0" borderId="0" xfId="0" applyFont="1" applyAlignment="1">
      <alignment horizontal="right"/>
    </xf>
    <xf numFmtId="0" fontId="0" fillId="0" borderId="0" xfId="0" applyAlignment="1">
      <alignment horizontal="right"/>
    </xf>
    <xf numFmtId="0" fontId="1" fillId="0" borderId="0" xfId="0" applyFont="1" applyAlignment="1">
      <alignment horizontal="left"/>
    </xf>
    <xf numFmtId="0" fontId="0" fillId="0" borderId="0" xfId="0" applyAlignment="1">
      <alignment horizontal="left"/>
    </xf>
    <xf numFmtId="0" fontId="0" fillId="0" borderId="0" xfId="0" applyFont="1"/>
    <xf numFmtId="0" fontId="0" fillId="0" borderId="0" xfId="0" applyFont="1" applyFill="1"/>
    <xf numFmtId="0" fontId="0" fillId="0" borderId="0" xfId="0" applyFont="1" applyAlignment="1">
      <alignment horizontal="right"/>
    </xf>
    <xf numFmtId="0" fontId="0" fillId="0" borderId="0" xfId="0" applyFont="1" applyAlignment="1">
      <alignment horizontal="left"/>
    </xf>
    <xf numFmtId="0" fontId="1" fillId="5" borderId="0" xfId="0" applyFont="1" applyFill="1"/>
    <xf numFmtId="0" fontId="1" fillId="3" borderId="0" xfId="0" applyFont="1" applyFill="1"/>
    <xf numFmtId="0" fontId="1" fillId="5" borderId="0" xfId="0" applyFont="1" applyFill="1" applyAlignment="1">
      <alignment horizontal="right"/>
    </xf>
    <xf numFmtId="0" fontId="0" fillId="0" borderId="0" xfId="0" applyAlignment="1">
      <alignment horizontal="center"/>
    </xf>
    <xf numFmtId="0" fontId="0" fillId="0" borderId="0" xfId="0" applyFont="1" applyAlignment="1">
      <alignment horizontal="center"/>
    </xf>
    <xf numFmtId="0" fontId="1" fillId="3" borderId="0" xfId="0" applyFont="1" applyFill="1" applyAlignment="1">
      <alignment horizontal="right"/>
    </xf>
    <xf numFmtId="0" fontId="1" fillId="5" borderId="0" xfId="0" applyFont="1" applyFill="1" applyAlignment="1">
      <alignment horizontal="left"/>
    </xf>
    <xf numFmtId="0" fontId="1" fillId="3" borderId="0" xfId="0" applyFont="1" applyFill="1" applyAlignment="1">
      <alignment horizontal="center"/>
    </xf>
    <xf numFmtId="0" fontId="1" fillId="6" borderId="0" xfId="0" applyFont="1" applyFill="1"/>
    <xf numFmtId="22" fontId="0" fillId="0" borderId="0" xfId="0" applyNumberFormat="1"/>
    <xf numFmtId="164" fontId="0" fillId="0" borderId="0" xfId="0" applyNumberFormat="1"/>
    <xf numFmtId="0" fontId="0" fillId="7" borderId="0" xfId="0" applyFill="1"/>
    <xf numFmtId="0" fontId="0" fillId="0" borderId="0" xfId="0" applyFont="1" applyFill="1" applyAlignment="1">
      <alignment horizontal="right"/>
    </xf>
    <xf numFmtId="0" fontId="0" fillId="0" borderId="0" xfId="0" applyAlignment="1">
      <alignment wrapText="1"/>
    </xf>
    <xf numFmtId="0" fontId="1" fillId="0" borderId="0" xfId="0" applyFont="1" applyFill="1" applyAlignment="1">
      <alignment horizontal="left"/>
    </xf>
  </cellXfs>
  <cellStyles count="1">
    <cellStyle name="Normal" xfId="0" builtinId="0"/>
  </cellStyles>
  <dxfs count="28">
    <dxf>
      <fill>
        <patternFill>
          <bgColor rgb="FFFFFF00"/>
        </patternFill>
      </fill>
    </dxf>
    <dxf>
      <fill>
        <patternFill>
          <bgColor theme="3" tint="0.59996337778862885"/>
        </patternFill>
      </fill>
    </dxf>
    <dxf>
      <fill>
        <patternFill>
          <bgColor theme="5" tint="0.79998168889431442"/>
        </patternFill>
      </fill>
    </dxf>
    <dxf>
      <font>
        <color auto="1"/>
      </font>
      <fill>
        <patternFill>
          <bgColor theme="6" tint="0.59996337778862885"/>
        </patternFill>
      </fill>
    </dxf>
    <dxf>
      <fill>
        <patternFill>
          <bgColor rgb="FFFFFF00"/>
        </patternFill>
      </fill>
    </dxf>
    <dxf>
      <fill>
        <patternFill>
          <bgColor theme="3" tint="0.59996337778862885"/>
        </patternFill>
      </fill>
    </dxf>
    <dxf>
      <fill>
        <patternFill>
          <bgColor theme="5" tint="0.79998168889431442"/>
        </patternFill>
      </fill>
    </dxf>
    <dxf>
      <font>
        <color auto="1"/>
      </font>
      <fill>
        <patternFill>
          <bgColor theme="6" tint="0.59996337778862885"/>
        </patternFill>
      </fill>
    </dxf>
    <dxf>
      <fill>
        <patternFill>
          <bgColor rgb="FFFFFF00"/>
        </patternFill>
      </fill>
    </dxf>
    <dxf>
      <fill>
        <patternFill>
          <bgColor theme="3" tint="0.59996337778862885"/>
        </patternFill>
      </fill>
    </dxf>
    <dxf>
      <fill>
        <patternFill>
          <bgColor theme="5" tint="0.79998168889431442"/>
        </patternFill>
      </fill>
    </dxf>
    <dxf>
      <font>
        <color auto="1"/>
      </font>
      <fill>
        <patternFill>
          <bgColor theme="6" tint="0.59996337778862885"/>
        </patternFill>
      </fill>
    </dxf>
    <dxf>
      <fill>
        <patternFill>
          <bgColor rgb="FFFFFF00"/>
        </patternFill>
      </fill>
    </dxf>
    <dxf>
      <fill>
        <patternFill>
          <bgColor theme="3" tint="0.59996337778862885"/>
        </patternFill>
      </fill>
    </dxf>
    <dxf>
      <fill>
        <patternFill>
          <bgColor theme="5" tint="0.79998168889431442"/>
        </patternFill>
      </fill>
    </dxf>
    <dxf>
      <font>
        <color auto="1"/>
      </font>
      <fill>
        <patternFill>
          <bgColor theme="6" tint="0.59996337778862885"/>
        </patternFill>
      </fill>
    </dxf>
    <dxf>
      <fill>
        <patternFill>
          <bgColor rgb="FFFFFF00"/>
        </patternFill>
      </fill>
    </dxf>
    <dxf>
      <fill>
        <patternFill>
          <bgColor theme="3" tint="0.59996337778862885"/>
        </patternFill>
      </fill>
    </dxf>
    <dxf>
      <fill>
        <patternFill>
          <bgColor theme="5" tint="0.79998168889431442"/>
        </patternFill>
      </fill>
    </dxf>
    <dxf>
      <font>
        <color auto="1"/>
      </font>
      <fill>
        <patternFill>
          <bgColor theme="6" tint="0.59996337778862885"/>
        </patternFill>
      </fill>
    </dxf>
    <dxf>
      <fill>
        <patternFill>
          <bgColor rgb="FFFFFF00"/>
        </patternFill>
      </fill>
    </dxf>
    <dxf>
      <fill>
        <patternFill>
          <bgColor theme="3" tint="0.59996337778862885"/>
        </patternFill>
      </fill>
    </dxf>
    <dxf>
      <fill>
        <patternFill>
          <bgColor theme="5" tint="0.79998168889431442"/>
        </patternFill>
      </fill>
    </dxf>
    <dxf>
      <font>
        <color auto="1"/>
      </font>
      <fill>
        <patternFill>
          <bgColor theme="6" tint="0.59996337778862885"/>
        </patternFill>
      </fill>
    </dxf>
    <dxf>
      <fill>
        <patternFill>
          <bgColor rgb="FFFFFF00"/>
        </patternFill>
      </fill>
    </dxf>
    <dxf>
      <fill>
        <patternFill>
          <bgColor theme="3" tint="0.59996337778862885"/>
        </patternFill>
      </fill>
    </dxf>
    <dxf>
      <fill>
        <patternFill>
          <bgColor theme="5" tint="0.79998168889431442"/>
        </patternFill>
      </fill>
    </dxf>
    <dxf>
      <font>
        <color auto="1"/>
      </font>
      <fill>
        <patternFill>
          <bgColor theme="6"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Corporate%20Data/Projects/--%20Oasis%20PAS%20Development%20work/CDS%20V6.2/Validating%20PAS%20Extract/Specifications/CNF%20OMS%20CDSV6.2%20Phase1Layout_20140123_V1.0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nterchangeHeaderTrailers"/>
      <sheetName val="APC"/>
      <sheetName val="OP"/>
      <sheetName val="EAL"/>
      <sheetName val="A&amp;E"/>
      <sheetName val="NCC_DailyCareActivity"/>
      <sheetName val="PCC_DailyCareActivity"/>
      <sheetName val="APC Extract Headers"/>
      <sheetName val="OP Extract Headers"/>
      <sheetName val="EAL Extract Headers"/>
      <sheetName val="A&amp;E Extract Headers"/>
    </sheetNames>
    <sheetDataSet>
      <sheetData sheetId="0"/>
      <sheetData sheetId="1"/>
      <sheetData sheetId="2"/>
      <sheetData sheetId="3"/>
      <sheetData sheetId="4"/>
      <sheetData sheetId="5">
        <row r="1">
          <cell r="A1" t="str">
            <v>Accident and Emergency (A&amp;E) Record Layout</v>
          </cell>
          <cell r="B1"/>
          <cell r="C1"/>
          <cell r="D1"/>
          <cell r="E1"/>
          <cell r="F1"/>
          <cell r="G1"/>
          <cell r="H1"/>
          <cell r="I1"/>
          <cell r="J1"/>
        </row>
        <row r="2">
          <cell r="A2"/>
          <cell r="B2"/>
          <cell r="C2"/>
          <cell r="D2"/>
          <cell r="E2"/>
          <cell r="F2"/>
          <cell r="G2"/>
          <cell r="H2"/>
          <cell r="I2" t="str">
            <v>Changes (Format/name/position)</v>
          </cell>
          <cell r="J2" t="str">
            <v>New data elements</v>
          </cell>
        </row>
        <row r="3">
          <cell r="A3" t="str">
            <v>Fields are delimited with the verticle bar | character.</v>
          </cell>
          <cell r="B3"/>
          <cell r="C3"/>
          <cell r="D3"/>
          <cell r="E3"/>
          <cell r="F3"/>
          <cell r="G3"/>
          <cell r="H3"/>
          <cell r="I3"/>
          <cell r="J3"/>
        </row>
        <row r="4">
          <cell r="A4"/>
          <cell r="B4"/>
          <cell r="C4"/>
          <cell r="D4"/>
          <cell r="E4"/>
          <cell r="F4"/>
          <cell r="G4"/>
          <cell r="H4"/>
          <cell r="I4" t="str">
            <v>Remove data elements</v>
          </cell>
          <cell r="J4" t="str">
            <v>New data values - TRUST</v>
          </cell>
        </row>
        <row r="5">
          <cell r="A5" t="str">
            <v>Field</v>
          </cell>
          <cell r="B5" t="str">
            <v>Data Fields</v>
          </cell>
          <cell r="C5" t="str">
            <v>Mapping Required
Y/N
NULL = No</v>
          </cell>
          <cell r="D5" t="str">
            <v>Screen/Field name</v>
          </cell>
          <cell r="E5" t="str">
            <v>TABLE_NAME.COLUMN_NAME</v>
          </cell>
          <cell r="F5" t="str">
            <v>Length</v>
          </cell>
          <cell r="G5" t="str">
            <v>Type</v>
          </cell>
          <cell r="H5" t="str">
            <v>Notes</v>
          </cell>
          <cell r="I5" t="str">
            <v>CDS Types</v>
          </cell>
          <cell r="J5" t="str">
            <v>Validation</v>
          </cell>
        </row>
        <row r="6">
          <cell r="A6"/>
          <cell r="B6"/>
          <cell r="C6"/>
          <cell r="D6"/>
          <cell r="E6"/>
          <cell r="F6"/>
          <cell r="G6"/>
          <cell r="H6"/>
          <cell r="I6" t="str">
            <v>All 010</v>
          </cell>
          <cell r="J6" t="str">
            <v>All data Items must have valid NHS Data Dictionary/XML Schema values.
All dates and times if present must be correctly formated and valid.</v>
          </cell>
        </row>
        <row r="7">
          <cell r="A7"/>
          <cell r="B7" t="str">
            <v>TYPE 003 - Commissioning Data Set Message Header</v>
          </cell>
          <cell r="C7"/>
          <cell r="D7"/>
          <cell r="E7"/>
          <cell r="F7"/>
          <cell r="G7"/>
          <cell r="H7"/>
          <cell r="I7"/>
          <cell r="J7"/>
        </row>
        <row r="8">
          <cell r="A8">
            <v>1</v>
          </cell>
          <cell r="B8" t="str">
            <v>CDS Message Type</v>
          </cell>
          <cell r="C8"/>
          <cell r="D8" t="str">
            <v>N/A</v>
          </cell>
          <cell r="E8" t="str">
            <v>N/A</v>
          </cell>
          <cell r="F8">
            <v>6</v>
          </cell>
          <cell r="G8" t="str">
            <v>AN</v>
          </cell>
          <cell r="H8" t="str">
            <v xml:space="preserve">NHSCDS = CDS Message </v>
          </cell>
          <cell r="I8"/>
          <cell r="J8" t="str">
            <v>NHSCDS</v>
          </cell>
        </row>
        <row r="9">
          <cell r="A9">
            <v>2</v>
          </cell>
          <cell r="B9" t="str">
            <v>CDS Message Version Number</v>
          </cell>
          <cell r="C9"/>
          <cell r="D9" t="str">
            <v>N/A</v>
          </cell>
          <cell r="E9" t="str">
            <v>N/A</v>
          </cell>
          <cell r="F9">
            <v>8</v>
          </cell>
          <cell r="G9" t="str">
            <v>AN</v>
          </cell>
          <cell r="H9"/>
          <cell r="I9"/>
          <cell r="J9" t="str">
            <v>CDS062</v>
          </cell>
        </row>
        <row r="10">
          <cell r="A10">
            <v>3</v>
          </cell>
          <cell r="B10" t="str">
            <v>CDS Message Reference</v>
          </cell>
          <cell r="C10"/>
          <cell r="D10" t="str">
            <v>N/A</v>
          </cell>
          <cell r="E10" t="str">
            <v>N/A</v>
          </cell>
          <cell r="F10">
            <v>14</v>
          </cell>
          <cell r="G10" t="str">
            <v>AN</v>
          </cell>
          <cell r="H10" t="str">
            <v xml:space="preserve">A mandatory data element and is a sequentially incremented number for each message within an interchange.
New sequence for use in detail level 
</v>
          </cell>
          <cell r="I10"/>
          <cell r="J10"/>
        </row>
        <row r="11">
          <cell r="A11">
            <v>4</v>
          </cell>
          <cell r="B11" t="str">
            <v>CDS Record Identifier</v>
          </cell>
          <cell r="C11"/>
          <cell r="D11" t="str">
            <v>N/A</v>
          </cell>
          <cell r="E11" t="str">
            <v>N/A</v>
          </cell>
          <cell r="F11">
            <v>35</v>
          </cell>
          <cell r="G11" t="str">
            <v>AN</v>
          </cell>
          <cell r="H11" t="str">
            <v>Composite field:
CDS Sender Identity
Blank fields x2
CDS Interchange Control Reference
CDS Message Reference</v>
          </cell>
          <cell r="I11"/>
          <cell r="J11" t="str">
            <v xml:space="preserve">
</v>
          </cell>
        </row>
        <row r="12">
          <cell r="A12"/>
          <cell r="B12"/>
          <cell r="C12"/>
          <cell r="D12"/>
          <cell r="E12"/>
          <cell r="F12"/>
          <cell r="G12"/>
          <cell r="H12"/>
          <cell r="I12"/>
          <cell r="J12"/>
        </row>
        <row r="13">
          <cell r="A13"/>
          <cell r="B13" t="str">
            <v>RECORD HEADER INFORMATION</v>
          </cell>
          <cell r="C13"/>
          <cell r="D13"/>
          <cell r="E13"/>
          <cell r="F13"/>
          <cell r="G13"/>
          <cell r="H13"/>
          <cell r="I13"/>
          <cell r="J13"/>
        </row>
        <row r="14">
          <cell r="A14">
            <v>5</v>
          </cell>
          <cell r="B14" t="str">
            <v>CDSTypeCode
(was CDSType)</v>
          </cell>
          <cell r="C14"/>
          <cell r="D14" t="str">
            <v>EXTNHSIN</v>
          </cell>
          <cell r="E14" t="str">
            <v>INTERFACE_MASTER.INTERFACE_SUB_TYPE_DESC</v>
          </cell>
          <cell r="F14">
            <v>3</v>
          </cell>
          <cell r="G14" t="str">
            <v>AN</v>
          </cell>
          <cell r="H14" t="str">
            <v>010
v6.2 - field renamed
format remains same as here</v>
          </cell>
          <cell r="I14"/>
          <cell r="J14" t="str">
            <v>Must be 010</v>
          </cell>
        </row>
        <row r="15">
          <cell r="A15">
            <v>6</v>
          </cell>
          <cell r="B15" t="str">
            <v>CDSProtocolIdentifierCode 
(was CDSProtocolIdentifier)</v>
          </cell>
          <cell r="C15"/>
          <cell r="D15"/>
          <cell r="E15" t="str">
            <v xml:space="preserve">
</v>
          </cell>
          <cell r="F15">
            <v>3</v>
          </cell>
          <cell r="G15" t="str">
            <v>AN</v>
          </cell>
          <cell r="H15" t="str">
            <v>010 = Net , 020 = Bulk
v6.2 - field renamed
format remains same as here
Hardcoded - Always be 020</v>
          </cell>
          <cell r="I15"/>
          <cell r="J15" t="str">
            <v xml:space="preserve">Must be 010 or 020
</v>
          </cell>
        </row>
        <row r="16">
          <cell r="A16">
            <v>7</v>
          </cell>
          <cell r="B16" t="str">
            <v>CDSUniqueIdentifier</v>
          </cell>
          <cell r="C16"/>
          <cell r="D16"/>
          <cell r="E16"/>
          <cell r="F16">
            <v>35</v>
          </cell>
          <cell r="G16" t="str">
            <v>AN</v>
          </cell>
          <cell r="H16" t="str">
            <v>String</v>
          </cell>
          <cell r="I16"/>
          <cell r="J16"/>
        </row>
        <row r="17">
          <cell r="A17"/>
          <cell r="B17" t="str">
            <v>CDSTestIndicator</v>
          </cell>
          <cell r="C17"/>
          <cell r="D17"/>
          <cell r="E17"/>
          <cell r="F17">
            <v>1</v>
          </cell>
          <cell r="G17" t="str">
            <v>AN</v>
          </cell>
          <cell r="H17" t="str">
            <v>REMOVED</v>
          </cell>
          <cell r="I17"/>
          <cell r="J17"/>
        </row>
        <row r="18">
          <cell r="A18">
            <v>8</v>
          </cell>
          <cell r="B18" t="str">
            <v>CDSBulkReplacementGroupCode
(was CDSBulkReplacementGroup)</v>
          </cell>
          <cell r="C18"/>
          <cell r="D18"/>
          <cell r="E18"/>
          <cell r="F18">
            <v>3</v>
          </cell>
          <cell r="G18" t="str">
            <v>AN</v>
          </cell>
          <cell r="H18" t="str">
            <v xml:space="preserve">v6.2 - field renamed
format remains same as here
These are hard coded  as 010, 040, 020 look for cs_NNN_cds_group in the OAS_CDS_PACKAGE (Package Body) </v>
          </cell>
          <cell r="I18"/>
          <cell r="J18" t="str">
            <v>BULK ONLY - CDS TYPE 005B
140 (Accident and Emergency Attendance) CDS Type 010</v>
          </cell>
        </row>
        <row r="19">
          <cell r="A19">
            <v>9</v>
          </cell>
          <cell r="B19" t="str">
            <v>CDSExtractDate</v>
          </cell>
          <cell r="C19"/>
          <cell r="D19"/>
          <cell r="E19"/>
          <cell r="F19">
            <v>10</v>
          </cell>
          <cell r="G19" t="str">
            <v>AN</v>
          </cell>
          <cell r="H19" t="str">
            <v>ccyy-mm-dd</v>
          </cell>
          <cell r="I19"/>
          <cell r="J19" t="str">
            <v>BULK ONLY - CDS TYPE 005B
Must be present, valid and consistent with other records</v>
          </cell>
        </row>
        <row r="20">
          <cell r="A20">
            <v>10</v>
          </cell>
          <cell r="B20" t="str">
            <v>CDSExtractTime</v>
          </cell>
          <cell r="C20"/>
          <cell r="D20"/>
          <cell r="E20"/>
          <cell r="F20">
            <v>8</v>
          </cell>
          <cell r="G20" t="str">
            <v>AN</v>
          </cell>
          <cell r="H20" t="str">
            <v>hh:mm:ss</v>
          </cell>
          <cell r="I20"/>
          <cell r="J20" t="str">
            <v>BULK ONLY - CDS TYPE 005B
Must be present, valid and consistent with other records</v>
          </cell>
        </row>
        <row r="21">
          <cell r="A21">
            <v>11</v>
          </cell>
          <cell r="B21" t="str">
            <v>CDSReportPeriodStartDate</v>
          </cell>
          <cell r="C21"/>
          <cell r="D21"/>
          <cell r="E21"/>
          <cell r="F21">
            <v>10</v>
          </cell>
          <cell r="G21" t="str">
            <v>AN</v>
          </cell>
          <cell r="H21" t="str">
            <v>ccyy-mm-dd</v>
          </cell>
          <cell r="I21"/>
          <cell r="J21" t="str">
            <v>BULK ONLY - CDS TYPE 005B
Must be present and valid</v>
          </cell>
        </row>
        <row r="22">
          <cell r="A22">
            <v>12</v>
          </cell>
          <cell r="B22" t="str">
            <v>CDSReportPeriodEndDate</v>
          </cell>
          <cell r="C22"/>
          <cell r="D22"/>
          <cell r="E22"/>
          <cell r="F22">
            <v>10</v>
          </cell>
          <cell r="G22" t="str">
            <v>AN</v>
          </cell>
          <cell r="H22" t="str">
            <v>ccyy-mm-dd</v>
          </cell>
          <cell r="I22"/>
          <cell r="J22" t="str">
            <v>BULK ONLY - CDS TYPE 005B
Must be present and valid</v>
          </cell>
        </row>
        <row r="23">
          <cell r="A23">
            <v>13</v>
          </cell>
          <cell r="B23" t="str">
            <v>CDSActivityDate</v>
          </cell>
          <cell r="C23"/>
          <cell r="D23"/>
          <cell r="E23"/>
          <cell r="F23">
            <v>10</v>
          </cell>
          <cell r="G23" t="str">
            <v>AN</v>
          </cell>
          <cell r="H23" t="str">
            <v>ccyy-mm-dd
Moved position in sequence</v>
          </cell>
          <cell r="I23"/>
          <cell r="J23" t="str">
            <v>If present must be valid.
Every CDS Type has a "CDS Originating Date" contained within the CDS data that must be used to populate the CDS ACTIVITY DATE.</v>
          </cell>
        </row>
        <row r="24">
          <cell r="A24">
            <v>14</v>
          </cell>
          <cell r="B24" t="str">
            <v>OrganisationCode_CDSSenderIdentity</v>
          </cell>
          <cell r="C24"/>
          <cell r="D24" t="str">
            <v>STFFSPEC
or
MAPSHEAD</v>
          </cell>
          <cell r="E24" t="str">
            <v>STAFF_SPECIALTY.PROVIDER_CODE
or 
MAPS010.PROVIDER_CODE</v>
          </cell>
          <cell r="F24">
            <v>5</v>
          </cell>
          <cell r="G24" t="str">
            <v>AN</v>
          </cell>
          <cell r="H24" t="str">
            <v>If STFFSPEC does not exist then looks at MAPS010</v>
          </cell>
          <cell r="I24"/>
          <cell r="J24" t="str">
            <v>Mandatory. Must be present and 3 to 5 chars</v>
          </cell>
        </row>
        <row r="25">
          <cell r="A25">
            <v>15</v>
          </cell>
          <cell r="B25" t="str">
            <v>OrganisationCode_CDSPrimeRecipientIdentity</v>
          </cell>
          <cell r="C25"/>
          <cell r="D25" t="str">
            <v>ADT1000</v>
          </cell>
          <cell r="E25" t="str">
            <v>PATIENT_CONTACTS.POST_CODE</v>
          </cell>
          <cell r="F25">
            <v>5</v>
          </cell>
          <cell r="G25" t="str">
            <v>AN</v>
          </cell>
          <cell r="H25"/>
          <cell r="I25"/>
          <cell r="J25" t="str">
            <v>Mandatory. Must be present and 3 to 5 chars</v>
          </cell>
        </row>
        <row r="26">
          <cell r="A26">
            <v>16</v>
          </cell>
          <cell r="B26" t="str">
            <v>OrganisationCode_CDSCopyRecipientIdentity_1</v>
          </cell>
          <cell r="C26"/>
          <cell r="D26" t="str">
            <v>GPPRAC</v>
          </cell>
          <cell r="E26" t="str">
            <v>GP_PRACTICE_MASTER.POST_CODE</v>
          </cell>
          <cell r="F26">
            <v>5</v>
          </cell>
          <cell r="G26" t="str">
            <v>AN</v>
          </cell>
          <cell r="H26" t="str">
            <v>If same as above this will be NULL</v>
          </cell>
          <cell r="I26"/>
          <cell r="J26" t="str">
            <v>If present must be 3 to 5 chars</v>
          </cell>
        </row>
        <row r="27">
          <cell r="A27">
            <v>17</v>
          </cell>
          <cell r="B27" t="str">
            <v>OrganisationCode_CDSCopyRecipientIdentity_2</v>
          </cell>
          <cell r="C27"/>
          <cell r="D27" t="str">
            <v>MAPSHEAD</v>
          </cell>
          <cell r="E27" t="str">
            <v>MAPS010.OWNERSHIP_L4</v>
          </cell>
          <cell r="F27">
            <v>5</v>
          </cell>
          <cell r="G27" t="str">
            <v>AN</v>
          </cell>
          <cell r="H27"/>
          <cell r="I27"/>
          <cell r="J27" t="str">
            <v>If present must be 3 to 5 chars</v>
          </cell>
        </row>
        <row r="28">
          <cell r="A28">
            <v>18</v>
          </cell>
          <cell r="B28" t="str">
            <v>OrganisationCode_CDSCopyRecipientIdentity_3</v>
          </cell>
          <cell r="C28"/>
          <cell r="D28"/>
          <cell r="E28"/>
          <cell r="F28">
            <v>5</v>
          </cell>
          <cell r="G28" t="str">
            <v>AN</v>
          </cell>
          <cell r="H28"/>
          <cell r="I28"/>
          <cell r="J28" t="str">
            <v>If present must be 3 to 5 chars</v>
          </cell>
        </row>
        <row r="29">
          <cell r="A29">
            <v>19</v>
          </cell>
          <cell r="B29" t="str">
            <v>OrganisationCode_CDSCopyRecipientIdentity_4</v>
          </cell>
          <cell r="C29"/>
          <cell r="D29"/>
          <cell r="E29"/>
          <cell r="F29">
            <v>5</v>
          </cell>
          <cell r="G29" t="str">
            <v>AN</v>
          </cell>
          <cell r="H29"/>
          <cell r="I29"/>
          <cell r="J29" t="str">
            <v>If present must be 3 to 5 chars</v>
          </cell>
        </row>
        <row r="30">
          <cell r="A30">
            <v>20</v>
          </cell>
          <cell r="B30" t="str">
            <v>OrganisationCode_CDSCopyRecipientIdentity_5</v>
          </cell>
          <cell r="C30"/>
          <cell r="D30"/>
          <cell r="E30"/>
          <cell r="F30">
            <v>5</v>
          </cell>
          <cell r="G30" t="str">
            <v>AN</v>
          </cell>
          <cell r="H30"/>
          <cell r="I30"/>
          <cell r="J30" t="str">
            <v>If present must be 3 to 5 chars</v>
          </cell>
        </row>
        <row r="31">
          <cell r="A31">
            <v>21</v>
          </cell>
          <cell r="B31" t="str">
            <v>OrganisationCode_CDSCopyRecipientIdentity_6</v>
          </cell>
          <cell r="C31"/>
          <cell r="D31"/>
          <cell r="E31"/>
          <cell r="F31">
            <v>5</v>
          </cell>
          <cell r="G31" t="str">
            <v>AN</v>
          </cell>
          <cell r="H31"/>
          <cell r="I31"/>
          <cell r="J31" t="str">
            <v>If present must be 3 to 5 chars</v>
          </cell>
        </row>
        <row r="32">
          <cell r="A32">
            <v>22</v>
          </cell>
          <cell r="B32" t="str">
            <v>OrganisationCode_CDSCopyRecipientIdentity_7</v>
          </cell>
          <cell r="C32"/>
          <cell r="D32"/>
          <cell r="E32"/>
          <cell r="F32">
            <v>5</v>
          </cell>
          <cell r="G32" t="str">
            <v>AN</v>
          </cell>
          <cell r="H32"/>
          <cell r="I32"/>
          <cell r="J32" t="str">
            <v>If present must be 3 to 5 chars</v>
          </cell>
        </row>
        <row r="33">
          <cell r="A33"/>
          <cell r="B33"/>
          <cell r="C33"/>
          <cell r="D33"/>
          <cell r="E33"/>
          <cell r="F33"/>
          <cell r="G33"/>
          <cell r="H33"/>
          <cell r="I33"/>
          <cell r="J33"/>
        </row>
        <row r="34">
          <cell r="A34"/>
          <cell r="B34" t="str">
            <v>Patient Pathway</v>
          </cell>
          <cell r="C34"/>
          <cell r="D34"/>
          <cell r="E34"/>
          <cell r="F34"/>
          <cell r="G34"/>
          <cell r="H34" t="str">
            <v xml:space="preserve">Moved position in sequence </v>
          </cell>
          <cell r="I34"/>
          <cell r="J34"/>
        </row>
        <row r="35">
          <cell r="A35">
            <v>23</v>
          </cell>
          <cell r="B35" t="str">
            <v>UniqueBookingReferenceNumber_Converted</v>
          </cell>
          <cell r="C35"/>
          <cell r="D35"/>
          <cell r="E35" t="str">
            <v xml:space="preserve">REFERRAL_TO_TREAT_PATHWAYS.PATHWAY_UBRN
</v>
          </cell>
          <cell r="F35">
            <v>12</v>
          </cell>
          <cell r="G35" t="str">
            <v>N</v>
          </cell>
          <cell r="H35"/>
          <cell r="I35"/>
          <cell r="J35" t="str">
            <v>Item 23 or 24 must be sent</v>
          </cell>
        </row>
        <row r="36">
          <cell r="A36">
            <v>24</v>
          </cell>
          <cell r="B36" t="str">
            <v>PatientPathwayIdentifier</v>
          </cell>
          <cell r="C36"/>
          <cell r="D36" t="str">
            <v>PATRTTRS</v>
          </cell>
          <cell r="E36" t="str">
            <v xml:space="preserve">REFERRAL_TO_TREAT_PATHWAYS.PATHWAY_ID
</v>
          </cell>
          <cell r="F36">
            <v>20</v>
          </cell>
          <cell r="G36" t="str">
            <v>AN</v>
          </cell>
          <cell r="H36"/>
          <cell r="I36"/>
          <cell r="J36"/>
        </row>
        <row r="37">
          <cell r="A37">
            <v>25</v>
          </cell>
          <cell r="B37" t="str">
            <v>OrganisationCode_PatientPathwayIdentifierIssuer</v>
          </cell>
          <cell r="C37"/>
          <cell r="D37" t="str">
            <v>MAPRULES</v>
          </cell>
          <cell r="E37" t="str">
            <v>MAPS011 where default type = 'CAB_PATHWAY_SUFFIX'</v>
          </cell>
          <cell r="F37">
            <v>6</v>
          </cell>
          <cell r="G37" t="str">
            <v>AN</v>
          </cell>
          <cell r="H37"/>
          <cell r="I37"/>
          <cell r="J37"/>
        </row>
        <row r="38">
          <cell r="A38">
            <v>26</v>
          </cell>
          <cell r="B38" t="str">
            <v>ReferralToTreatmentPeriod_Status</v>
          </cell>
          <cell r="C38" t="str">
            <v>Y
10
RTTSTATUS</v>
          </cell>
          <cell r="D38" t="str">
            <v>ADTPATTR</v>
          </cell>
          <cell r="E38" t="str">
            <v xml:space="preserve">PATIENT_AD.OUTCOME_DESC
</v>
          </cell>
          <cell r="F38">
            <v>2</v>
          </cell>
          <cell r="G38" t="str">
            <v>N
AN</v>
          </cell>
          <cell r="H38" t="str">
            <v>v6.2 - field is correct but format change
It checks back to get the status (Property Sheet = RTTSTATUS) based on the  outcome_code so each appointment will show the outcome_code/status relevant to it at the time. NOT FOR A&amp;E?</v>
          </cell>
          <cell r="I38"/>
          <cell r="J38" t="str">
            <v>Must be 10, 11, 12, 20, 21, 30, 31, 32, 33, 34, 35, 36, 90, 91, 92, 98, 99</v>
          </cell>
        </row>
        <row r="39">
          <cell r="A39">
            <v>27</v>
          </cell>
          <cell r="B39" t="str">
            <v>WaitingTimeMeasurementType</v>
          </cell>
          <cell r="C39" t="str">
            <v>Y
10695</v>
          </cell>
          <cell r="D39" t="str">
            <v>ADTWORKE</v>
          </cell>
          <cell r="E39" t="str">
            <v xml:space="preserve">STAFF.MICROSESSION_TYPE_DESC </v>
          </cell>
          <cell r="F39">
            <v>2</v>
          </cell>
          <cell r="G39" t="str">
            <v>AN</v>
          </cell>
          <cell r="H39" t="str">
            <v>It checks the Microsession type attached to the 1st appt for the relevant referral and patient and if NULL, default should be '01'</v>
          </cell>
          <cell r="I39"/>
          <cell r="J39"/>
        </row>
        <row r="40">
          <cell r="A40">
            <v>28</v>
          </cell>
          <cell r="B40" t="str">
            <v>ReferralToTreatmentPeriod_StartDate</v>
          </cell>
          <cell r="C40"/>
          <cell r="D40" t="str">
            <v>PATRTTRS</v>
          </cell>
          <cell r="E40" t="str">
            <v>REFERRAL_TO_TREAT_PATHWAYS.PATHWAY_START_DATE</v>
          </cell>
          <cell r="F40">
            <v>10</v>
          </cell>
          <cell r="G40" t="str">
            <v>AN</v>
          </cell>
          <cell r="H40" t="str">
            <v>ccyy-mm-dd</v>
          </cell>
          <cell r="I40"/>
          <cell r="J40"/>
        </row>
        <row r="41">
          <cell r="A41">
            <v>29</v>
          </cell>
          <cell r="B41" t="str">
            <v>ReferralToTreatmentPeriod_EndDate</v>
          </cell>
          <cell r="C41"/>
          <cell r="D41" t="str">
            <v>PATRTTRS</v>
          </cell>
          <cell r="E41" t="str">
            <v>REFERRAL_TO_TREAT_PATHWAYS.PATHWAY_END_DATE</v>
          </cell>
          <cell r="F41">
            <v>10</v>
          </cell>
          <cell r="G41" t="str">
            <v>AN</v>
          </cell>
          <cell r="H41" t="str">
            <v>ccyy-mm-dd</v>
          </cell>
          <cell r="I41"/>
          <cell r="J41"/>
        </row>
        <row r="42">
          <cell r="A42"/>
          <cell r="B42"/>
          <cell r="C42"/>
          <cell r="D42"/>
          <cell r="E42"/>
          <cell r="F42"/>
          <cell r="G42"/>
          <cell r="H42"/>
          <cell r="I42"/>
          <cell r="J42"/>
        </row>
        <row r="43">
          <cell r="A43"/>
          <cell r="B43" t="str">
            <v>Person Group (Patient Identity)</v>
          </cell>
          <cell r="C43"/>
          <cell r="D43"/>
          <cell r="E43"/>
          <cell r="F43"/>
          <cell r="G43"/>
          <cell r="H43"/>
          <cell r="I43"/>
          <cell r="J43"/>
        </row>
        <row r="44">
          <cell r="A44">
            <v>30</v>
          </cell>
          <cell r="B44" t="str">
            <v>LocalPatientIdentifier</v>
          </cell>
          <cell r="C44"/>
          <cell r="D44" t="str">
            <v>ADT1000</v>
          </cell>
          <cell r="E44" t="str">
            <v>PATIENT_IDS.ID_NUMBER</v>
          </cell>
          <cell r="F44" t="str">
            <v>10</v>
          </cell>
          <cell r="G44" t="str">
            <v>AN</v>
          </cell>
          <cell r="H44" t="str">
            <v>Patients CRN.</v>
          </cell>
          <cell r="I44"/>
          <cell r="J44"/>
        </row>
        <row r="45">
          <cell r="A45">
            <v>31</v>
          </cell>
          <cell r="B45" t="str">
            <v>OrganisationCode_LocalPatientIdentifier</v>
          </cell>
          <cell r="C45"/>
          <cell r="D45" t="str">
            <v>STFFSPEC
or
MAPSHEAD</v>
          </cell>
          <cell r="E45" t="str">
            <v>STAFF_SPECIALTY.PROVIDER_CODE
or 
MAPS010.PROVIDER_CODE</v>
          </cell>
          <cell r="F45" t="str">
            <v>5</v>
          </cell>
          <cell r="G45" t="str">
            <v>AN</v>
          </cell>
          <cell r="H45" t="str">
            <v>If STFFSPEC does not exist then looks at MAPS010</v>
          </cell>
          <cell r="I45"/>
          <cell r="J45"/>
        </row>
        <row r="46">
          <cell r="A46">
            <v>32</v>
          </cell>
          <cell r="B46" t="str">
            <v>NHSNumber</v>
          </cell>
          <cell r="C46"/>
          <cell r="D46" t="str">
            <v>ADT1000</v>
          </cell>
          <cell r="E46" t="str">
            <v>PATIENT_IDS.ID_NUMBER</v>
          </cell>
          <cell r="F46" t="str">
            <v>10</v>
          </cell>
          <cell r="G46" t="str">
            <v>AN</v>
          </cell>
          <cell r="H46" t="str">
            <v>Patients NHS no</v>
          </cell>
          <cell r="I46"/>
          <cell r="J46" t="str">
            <v>If present must be 10 chars</v>
          </cell>
        </row>
        <row r="47">
          <cell r="A47">
            <v>33</v>
          </cell>
          <cell r="B47" t="str">
            <v>NHSNumberStatusIndicatorCode
(was NHSNumberStatusIndicator)</v>
          </cell>
          <cell r="C47" t="str">
            <v>Y
10366</v>
          </cell>
          <cell r="D47" t="str">
            <v xml:space="preserve">ADT1000
</v>
          </cell>
          <cell r="E47" t="str">
            <v xml:space="preserve">PATIENT_IDS.STATUS_CODE
</v>
          </cell>
          <cell r="F47">
            <v>2</v>
          </cell>
          <cell r="G47" t="str">
            <v>N
AN</v>
          </cell>
          <cell r="H47" t="str">
            <v>v6.2 - field renamed and format change
NOTE: Also have a strip_address maprule. This needs to be set to Y if required</v>
          </cell>
          <cell r="I47"/>
          <cell r="J47" t="str">
            <v xml:space="preserve">Must be 01, 02, 03, 04, 05, 06, 07, 08
IF '01' (VERIFIED ID STRUCTURE) and not withheld, send 30, 31 ,32, 47, 48 and 50 along with it. IF not '01' (UNVERIFIED) and not withheld, send 30, 31 ,32, 34-46 and 47, 48, 50 along with it.  
</v>
          </cell>
        </row>
        <row r="48">
          <cell r="A48">
            <v>34</v>
          </cell>
          <cell r="B48" t="str">
            <v>PersonFullName</v>
          </cell>
          <cell r="C48"/>
          <cell r="D48" t="str">
            <v>ADT1000</v>
          </cell>
          <cell r="E48" t="str">
            <v>PATIENT_MASTER.PAT_NAME_1||PATIENT_MASTER.PAT_NAME_FAMILY</v>
          </cell>
          <cell r="F48" t="str">
            <v>70</v>
          </cell>
          <cell r="G48" t="str">
            <v>AN</v>
          </cell>
          <cell r="H48" t="str">
            <v>Concatanated First Name to Last Name</v>
          </cell>
          <cell r="I48"/>
          <cell r="J48"/>
        </row>
        <row r="49">
          <cell r="A49">
            <v>35</v>
          </cell>
          <cell r="B49" t="str">
            <v>PersonTitle</v>
          </cell>
          <cell r="C49" t="str">
            <v>Y
29</v>
          </cell>
          <cell r="D49" t="str">
            <v>ADT1000</v>
          </cell>
          <cell r="E49" t="str">
            <v>PAT_MASTER.TITLE</v>
          </cell>
          <cell r="F49" t="str">
            <v>35</v>
          </cell>
          <cell r="G49" t="str">
            <v>AN</v>
          </cell>
          <cell r="H49"/>
          <cell r="I49"/>
          <cell r="J49"/>
        </row>
        <row r="50">
          <cell r="A50">
            <v>36</v>
          </cell>
          <cell r="B50" t="str">
            <v>PersonGivenName</v>
          </cell>
          <cell r="C50"/>
          <cell r="D50" t="str">
            <v>ADT1000</v>
          </cell>
          <cell r="E50" t="str">
            <v>PATIENT_MASTER.PAT_NAME_1</v>
          </cell>
          <cell r="F50" t="str">
            <v>35</v>
          </cell>
          <cell r="G50" t="str">
            <v>AN</v>
          </cell>
          <cell r="H50" t="str">
            <v>Mandatory (if data exists in Fields 31 to 35)</v>
          </cell>
          <cell r="I50"/>
          <cell r="J50"/>
        </row>
        <row r="51">
          <cell r="A51">
            <v>37</v>
          </cell>
          <cell r="B51" t="str">
            <v>PersonFamilyName</v>
          </cell>
          <cell r="C51"/>
          <cell r="D51" t="str">
            <v>ADT1000</v>
          </cell>
          <cell r="E51" t="str">
            <v>PATIENT_MASTER.PAT_NAME_FAMILY</v>
          </cell>
          <cell r="F51" t="str">
            <v>35</v>
          </cell>
          <cell r="G51" t="str">
            <v>AN</v>
          </cell>
          <cell r="H51" t="str">
            <v>Mandatory (if data exists in Fields 31 to 35)</v>
          </cell>
          <cell r="I51"/>
          <cell r="J51"/>
        </row>
        <row r="52">
          <cell r="A52">
            <v>38</v>
          </cell>
          <cell r="B52" t="str">
            <v>PersonNameSuffix</v>
          </cell>
          <cell r="C52"/>
          <cell r="D52"/>
          <cell r="E52"/>
          <cell r="F52" t="str">
            <v>35</v>
          </cell>
          <cell r="G52" t="str">
            <v>AN</v>
          </cell>
          <cell r="H52" t="str">
            <v>NULL value</v>
          </cell>
          <cell r="I52"/>
          <cell r="J52"/>
        </row>
        <row r="53">
          <cell r="A53">
            <v>39</v>
          </cell>
          <cell r="B53" t="str">
            <v>PersonInititials</v>
          </cell>
          <cell r="C53"/>
          <cell r="D53" t="str">
            <v>ADT1000</v>
          </cell>
          <cell r="E53" t="str">
            <v>PATIENT_MASTER.PAT_NAME2||PATIENT_MASTER.PAT_NAME3</v>
          </cell>
          <cell r="F53" t="str">
            <v>35</v>
          </cell>
          <cell r="G53" t="str">
            <v>AN</v>
          </cell>
          <cell r="H53" t="str">
            <v xml:space="preserve">Concatanated First Initial of Second and Third Name </v>
          </cell>
          <cell r="I53"/>
          <cell r="J53"/>
        </row>
        <row r="54">
          <cell r="A54">
            <v>40</v>
          </cell>
          <cell r="B54" t="str">
            <v>PersonRequestedName</v>
          </cell>
          <cell r="C54"/>
          <cell r="D54"/>
          <cell r="E54"/>
          <cell r="F54" t="str">
            <v>70</v>
          </cell>
          <cell r="G54" t="str">
            <v>AN</v>
          </cell>
          <cell r="H54" t="str">
            <v>NULL value</v>
          </cell>
          <cell r="I54"/>
          <cell r="J54"/>
        </row>
        <row r="55">
          <cell r="A55">
            <v>41</v>
          </cell>
          <cell r="B55" t="str">
            <v>UnstructuredAddress</v>
          </cell>
          <cell r="C55"/>
          <cell r="D55" t="str">
            <v>ADT1000</v>
          </cell>
          <cell r="E55" t="str">
            <v>PATIENT_CONTACTS.ADDRESS_1 - 4</v>
          </cell>
          <cell r="F55" t="str">
            <v>175</v>
          </cell>
          <cell r="G55" t="str">
            <v>AN</v>
          </cell>
          <cell r="H55" t="str">
            <v>Concatanated First 4 LINES OF ADDRESS</v>
          </cell>
          <cell r="I55"/>
          <cell r="J55"/>
        </row>
        <row r="56">
          <cell r="A56">
            <v>42</v>
          </cell>
          <cell r="B56" t="str">
            <v>StructuredAddressLine_1</v>
          </cell>
          <cell r="C56"/>
          <cell r="D56" t="str">
            <v>ADT1000</v>
          </cell>
          <cell r="E56" t="str">
            <v>PATIENT_CONTACTS.ADDRESS_1</v>
          </cell>
          <cell r="F56" t="str">
            <v>35</v>
          </cell>
          <cell r="G56" t="str">
            <v>AN</v>
          </cell>
          <cell r="H56" t="str">
            <v>At least 2 Structured Address lines must be present if data entered</v>
          </cell>
          <cell r="I56"/>
          <cell r="J56"/>
        </row>
        <row r="57">
          <cell r="A57">
            <v>43</v>
          </cell>
          <cell r="B57" t="str">
            <v>StructuredAddressLine_2</v>
          </cell>
          <cell r="C57"/>
          <cell r="D57" t="str">
            <v>ADT1000</v>
          </cell>
          <cell r="E57" t="str">
            <v>PATIENT_CONTACTS.ADDRESS_2</v>
          </cell>
          <cell r="F57" t="str">
            <v>35</v>
          </cell>
          <cell r="G57" t="str">
            <v>AN</v>
          </cell>
          <cell r="H57"/>
          <cell r="I57"/>
          <cell r="J57"/>
        </row>
        <row r="58">
          <cell r="A58">
            <v>44</v>
          </cell>
          <cell r="B58" t="str">
            <v>StructuredAddressLine_3</v>
          </cell>
          <cell r="C58"/>
          <cell r="D58" t="str">
            <v>ADT1000</v>
          </cell>
          <cell r="E58" t="str">
            <v>PATIENT_CONTACTS.ADDRESS_3</v>
          </cell>
          <cell r="F58" t="str">
            <v>35</v>
          </cell>
          <cell r="G58" t="str">
            <v>AN</v>
          </cell>
          <cell r="H58"/>
          <cell r="I58"/>
          <cell r="J58"/>
        </row>
        <row r="59">
          <cell r="A59">
            <v>45</v>
          </cell>
          <cell r="B59" t="str">
            <v>StructuredAddressLine_4</v>
          </cell>
          <cell r="C59"/>
          <cell r="D59" t="str">
            <v>ADT1000</v>
          </cell>
          <cell r="E59" t="str">
            <v>PATIENT_CONTACTS.ADDRESS_4</v>
          </cell>
          <cell r="F59" t="str">
            <v>35</v>
          </cell>
          <cell r="G59" t="str">
            <v>AN</v>
          </cell>
          <cell r="H59"/>
          <cell r="I59"/>
          <cell r="J59"/>
        </row>
        <row r="60">
          <cell r="A60">
            <v>46</v>
          </cell>
          <cell r="B60" t="str">
            <v>StructuredAddressLine_5</v>
          </cell>
          <cell r="C60"/>
          <cell r="D60" t="str">
            <v>ADT1000</v>
          </cell>
          <cell r="E60" t="str">
            <v>N/A</v>
          </cell>
          <cell r="F60" t="str">
            <v>35</v>
          </cell>
          <cell r="G60" t="str">
            <v>AN</v>
          </cell>
          <cell r="H60" t="str">
            <v>Not supported in Oasis</v>
          </cell>
          <cell r="I60"/>
          <cell r="J60"/>
        </row>
        <row r="61">
          <cell r="A61">
            <v>47</v>
          </cell>
          <cell r="B61" t="str">
            <v>PostcodeOfUsualAddress</v>
          </cell>
          <cell r="C61"/>
          <cell r="D61" t="str">
            <v>ADT1000</v>
          </cell>
          <cell r="E61" t="str">
            <v>PATIENT_CONTACTS.POST_CODE</v>
          </cell>
          <cell r="F61" t="str">
            <v>8</v>
          </cell>
          <cell r="G61" t="str">
            <v>AN</v>
          </cell>
          <cell r="H61"/>
          <cell r="I61"/>
          <cell r="J61"/>
        </row>
        <row r="62">
          <cell r="A62"/>
          <cell r="B62" t="str">
            <v>OrganisationCode_PCTOfResidence</v>
          </cell>
          <cell r="C62"/>
          <cell r="D62"/>
          <cell r="E62"/>
          <cell r="F62" t="str">
            <v>5</v>
          </cell>
          <cell r="G62" t="str">
            <v>AN</v>
          </cell>
          <cell r="H62" t="str">
            <v>REMOVED</v>
          </cell>
          <cell r="I62"/>
          <cell r="J62"/>
        </row>
        <row r="63">
          <cell r="A63">
            <v>48</v>
          </cell>
          <cell r="B63" t="str">
            <v>OrganisationCode_ResidenceResponsibility</v>
          </cell>
          <cell r="C63"/>
          <cell r="D63" t="str">
            <v xml:space="preserve">ADT1000
</v>
          </cell>
          <cell r="E63" t="str">
            <v>PATIENT_CONTACTS.POST_CODE to derive from 
OASIS_POSTCODES.DISTRICT</v>
          </cell>
          <cell r="F63">
            <v>3</v>
          </cell>
          <cell r="G63" t="str">
            <v>AN</v>
          </cell>
          <cell r="H63" t="str">
            <v xml:space="preserve">JUST THE CODE e.g. 5LG
It takes the start and end date of the activity and checks for PCT/CCG against it at the time
</v>
          </cell>
          <cell r="I63"/>
          <cell r="J63"/>
        </row>
        <row r="64">
          <cell r="A64">
            <v>49</v>
          </cell>
          <cell r="B64" t="str">
            <v>WithheldIdentityReason</v>
          </cell>
          <cell r="C64" t="str">
            <v>Y
10983</v>
          </cell>
          <cell r="D64" t="str">
            <v>ADT1000</v>
          </cell>
          <cell r="E64" t="str">
            <v>PATIENT_MASTER.WITHHELD_ON_CDS</v>
          </cell>
          <cell r="F64">
            <v>2</v>
          </cell>
          <cell r="G64" t="str">
            <v>AN</v>
          </cell>
          <cell r="H64"/>
          <cell r="I64"/>
          <cell r="J64" t="str">
            <v>If present send along with 48 and 33 ONLY</v>
          </cell>
        </row>
        <row r="65">
          <cell r="A65">
            <v>50</v>
          </cell>
          <cell r="B65" t="str">
            <v>PersonBirthDate</v>
          </cell>
          <cell r="C65"/>
          <cell r="D65" t="str">
            <v>ADT1000</v>
          </cell>
          <cell r="E65" t="str">
            <v>PATIENT_MASTER.DATE_OF_BIRTH</v>
          </cell>
          <cell r="F65" t="str">
            <v>10</v>
          </cell>
          <cell r="G65" t="str">
            <v>AN</v>
          </cell>
          <cell r="H65" t="str">
            <v>ccyy-mm-dd</v>
          </cell>
          <cell r="I65"/>
          <cell r="J65" t="str">
            <v>if present must be valid</v>
          </cell>
        </row>
        <row r="66">
          <cell r="A66"/>
          <cell r="B66"/>
          <cell r="C66"/>
          <cell r="D66"/>
          <cell r="E66"/>
          <cell r="F66"/>
          <cell r="G66"/>
          <cell r="H66"/>
          <cell r="I66"/>
          <cell r="J66"/>
        </row>
        <row r="67">
          <cell r="A67"/>
          <cell r="B67" t="str">
            <v>Person Group (Patient Charactersitics - A and E)</v>
          </cell>
          <cell r="C67"/>
          <cell r="D67"/>
          <cell r="E67"/>
          <cell r="F67"/>
          <cell r="G67"/>
          <cell r="H67"/>
          <cell r="I67"/>
          <cell r="J67"/>
        </row>
        <row r="68">
          <cell r="A68">
            <v>51</v>
          </cell>
          <cell r="B68" t="str">
            <v>PersonGenderCodeCurrent
(was PersonGenderCurrent)</v>
          </cell>
          <cell r="C68" t="str">
            <v>Y
3</v>
          </cell>
          <cell r="D68" t="str">
            <v xml:space="preserve">ADT1000
</v>
          </cell>
          <cell r="E68" t="str">
            <v xml:space="preserve">PATIENT_MASTER.SEX
</v>
          </cell>
          <cell r="F68">
            <v>1</v>
          </cell>
          <cell r="G68" t="str">
            <v>N
AN</v>
          </cell>
          <cell r="H68" t="str">
            <v>v6.2 - field renamed and format change
Moved in line with DD</v>
          </cell>
          <cell r="I68"/>
          <cell r="J68"/>
        </row>
        <row r="69">
          <cell r="A69">
            <v>52</v>
          </cell>
          <cell r="B69" t="str">
            <v>CarerSupportIndicator</v>
          </cell>
          <cell r="C69"/>
          <cell r="D69" t="str">
            <v xml:space="preserve">ADT1000
</v>
          </cell>
          <cell r="E69" t="str">
            <v>PATIENT_CONTACTS.LIVE_ALONE_FLAG</v>
          </cell>
          <cell r="F69">
            <v>2</v>
          </cell>
          <cell r="G69" t="str">
            <v>AN</v>
          </cell>
          <cell r="H69" t="str">
            <v>If flag set to Y = '02', if N = '01'
Moved in line with DD</v>
          </cell>
          <cell r="I69"/>
          <cell r="J69"/>
        </row>
        <row r="70">
          <cell r="A70">
            <v>53</v>
          </cell>
          <cell r="B70" t="str">
            <v>EthnicCategory</v>
          </cell>
          <cell r="C70" t="str">
            <v>Y
10028</v>
          </cell>
          <cell r="D70" t="str">
            <v xml:space="preserve">ADT1000
</v>
          </cell>
          <cell r="E70" t="str">
            <v>PATIENT_MASTER.ETHNIC_ORIGIN</v>
          </cell>
          <cell r="F70" t="str">
            <v>2</v>
          </cell>
          <cell r="G70" t="str">
            <v>AN</v>
          </cell>
          <cell r="H70" t="str">
            <v>v6.1 - new field added to OP
Moved in line with DD</v>
          </cell>
          <cell r="I70"/>
          <cell r="J70"/>
        </row>
        <row r="71">
          <cell r="A71"/>
          <cell r="B71"/>
          <cell r="C71"/>
          <cell r="D71"/>
          <cell r="E71"/>
          <cell r="F71"/>
          <cell r="G71"/>
          <cell r="H71"/>
          <cell r="I71"/>
          <cell r="J71"/>
        </row>
        <row r="72">
          <cell r="A72"/>
          <cell r="B72" t="str">
            <v>GP Registration</v>
          </cell>
          <cell r="C72"/>
          <cell r="D72"/>
          <cell r="E72"/>
          <cell r="F72"/>
          <cell r="G72"/>
          <cell r="H72"/>
          <cell r="I72"/>
          <cell r="J72"/>
        </row>
        <row r="73">
          <cell r="A73">
            <v>54</v>
          </cell>
          <cell r="B73" t="str">
            <v>GeneralMedicalPractitioner_Specified
(was GMP_CodeOfRegisteredOrReferringGMP)</v>
          </cell>
          <cell r="C73"/>
          <cell r="D73" t="str">
            <v>ADT1000</v>
          </cell>
          <cell r="E73" t="str">
            <v>GP_MASTER.GP_REGISTRATION_CODE</v>
          </cell>
          <cell r="F73">
            <v>8</v>
          </cell>
          <cell r="G73" t="str">
            <v>AN</v>
          </cell>
          <cell r="H73" t="str">
            <v>v6.1 - field renamed</v>
          </cell>
          <cell r="I73"/>
          <cell r="J73" t="str">
            <v>If present must be in format [A-Z]nnnnnnn or Z[N,E,W,S]nnnnnn</v>
          </cell>
        </row>
        <row r="74">
          <cell r="A74">
            <v>55</v>
          </cell>
          <cell r="B74" t="str">
            <v>GeneralPractice_PatientRegistration
(was CodeOfGPPractice_RegisteredGMP)</v>
          </cell>
          <cell r="C74"/>
          <cell r="D74" t="str">
            <v>ADT1000</v>
          </cell>
          <cell r="E74" t="str">
            <v>PATIENT_MASTER.PRACTICE_ID</v>
          </cell>
          <cell r="F74">
            <v>6</v>
          </cell>
          <cell r="G74" t="str">
            <v>AN</v>
          </cell>
          <cell r="H74" t="str">
            <v>v6.1 - field renamed</v>
          </cell>
          <cell r="I74"/>
          <cell r="J74"/>
        </row>
        <row r="75">
          <cell r="A75"/>
          <cell r="B75" t="str">
            <v>Location Group - attendance</v>
          </cell>
          <cell r="C75"/>
          <cell r="D75"/>
          <cell r="E75"/>
          <cell r="F75"/>
          <cell r="G75"/>
          <cell r="H75"/>
          <cell r="I75"/>
          <cell r="J75"/>
        </row>
        <row r="76">
          <cell r="A76">
            <v>56</v>
          </cell>
          <cell r="B76" t="str">
            <v>SiteCodeOfTreatment</v>
          </cell>
          <cell r="C76" t="str">
            <v xml:space="preserve">Y
10454
</v>
          </cell>
          <cell r="D76" t="str">
            <v>ADTWORKE</v>
          </cell>
          <cell r="E76" t="str">
            <v xml:space="preserve">PATIENT_EMERGENCY_VISIT.work_entity - WORK_ENTITY_DATA.site_code </v>
          </cell>
          <cell r="F76">
            <v>9</v>
          </cell>
          <cell r="G76" t="str">
            <v>AN</v>
          </cell>
          <cell r="H76" t="str">
            <v>Use work_entity on PEV to derive site_code</v>
          </cell>
          <cell r="I76"/>
          <cell r="J76"/>
        </row>
        <row r="77">
          <cell r="A77"/>
          <cell r="B77"/>
          <cell r="C77"/>
          <cell r="D77"/>
          <cell r="E77"/>
          <cell r="F77"/>
          <cell r="G77"/>
          <cell r="H77"/>
          <cell r="I77"/>
          <cell r="J77"/>
        </row>
        <row r="78">
          <cell r="A78"/>
          <cell r="B78" t="str">
            <v>Attendance Occurrence - Activity Characteristics</v>
          </cell>
          <cell r="C78"/>
          <cell r="D78"/>
          <cell r="E78"/>
          <cell r="F78"/>
          <cell r="G78"/>
          <cell r="H78"/>
          <cell r="I78"/>
          <cell r="J78"/>
        </row>
        <row r="79">
          <cell r="A79">
            <v>57</v>
          </cell>
          <cell r="B79" t="str">
            <v>AAndEAttendanceNumber</v>
          </cell>
          <cell r="C79"/>
          <cell r="D79" t="str">
            <v>ERREGIST</v>
          </cell>
          <cell r="E79" t="str">
            <v>PATIENT_EMERGENCY_VISIT.ER_VISIT_ID</v>
          </cell>
          <cell r="F79">
            <v>12</v>
          </cell>
          <cell r="G79" t="str">
            <v>AN</v>
          </cell>
          <cell r="H79"/>
          <cell r="I79"/>
          <cell r="J79"/>
        </row>
        <row r="80">
          <cell r="A80">
            <v>58</v>
          </cell>
          <cell r="B80" t="str">
            <v>AAndEArrivalModeCode
(was -  AAndEArrivalMode)</v>
          </cell>
          <cell r="C80" t="str">
            <v xml:space="preserve">Y
10050
</v>
          </cell>
          <cell r="D80" t="str">
            <v xml:space="preserve">ERREGIST
B1.REFERRED_TYPE_USER_CODE
</v>
          </cell>
          <cell r="E80" t="str">
            <v>PATIENT_EMERGENCY_VISIT.REFERRED_TYPE</v>
          </cell>
          <cell r="F80">
            <v>1</v>
          </cell>
          <cell r="G80" t="str">
            <v>N
AN</v>
          </cell>
          <cell r="H80" t="str">
            <v xml:space="preserve">v6.2 - field renamed and format change
</v>
          </cell>
          <cell r="I80"/>
          <cell r="J80"/>
        </row>
        <row r="81">
          <cell r="A81">
            <v>59</v>
          </cell>
          <cell r="B81" t="str">
            <v>AAndEAttendanceCategoryCode
(was AAndEAttendanceCategory)</v>
          </cell>
          <cell r="C81" t="str">
            <v>Y
10052</v>
          </cell>
          <cell r="D81" t="str">
            <v>ERREGIST</v>
          </cell>
          <cell r="E81" t="str">
            <v>PEV.FOLLOWUP_FLAG</v>
          </cell>
          <cell r="F81">
            <v>1</v>
          </cell>
          <cell r="G81" t="str">
            <v>N
AN</v>
          </cell>
          <cell r="H81" t="str">
            <v xml:space="preserve">v6.2 - field renamed and format change
National Codes:
1 First ACCIDENT AND EMERGENCY ATTENDANCE - the first in a series, or the only attendance, in a particular ACCIDENT AND EMERGENCY EPISODE 
2 Follow-up ACCIDENT AND EMERGENCY ATTENDANCE - planned: a subsequent </v>
          </cell>
          <cell r="I81"/>
          <cell r="J81"/>
        </row>
        <row r="82">
          <cell r="A82">
            <v>60</v>
          </cell>
          <cell r="B82" t="str">
            <v>AAndEAttendanceDisposalCode
(was AAndEAttendanceDisposal)</v>
          </cell>
          <cell r="C82" t="str">
            <v>Y
10051</v>
          </cell>
          <cell r="D82" t="str">
            <v>ERREGIST</v>
          </cell>
          <cell r="E82" t="str">
            <v>PEV.OUTCOME_CODE</v>
          </cell>
          <cell r="F82">
            <v>2</v>
          </cell>
          <cell r="G82" t="str">
            <v>N
AN</v>
          </cell>
          <cell r="H82" t="str">
            <v>v6.2 - field renamed and format change</v>
          </cell>
          <cell r="I82"/>
          <cell r="J82"/>
        </row>
        <row r="83">
          <cell r="A83">
            <v>61</v>
          </cell>
          <cell r="B83" t="str">
            <v>AAndEIncidentLocationType</v>
          </cell>
          <cell r="C83" t="str">
            <v>Y
10631</v>
          </cell>
          <cell r="D83" t="str">
            <v>ERREGIST</v>
          </cell>
          <cell r="E83" t="str">
            <v>PEV.INCIDENT_LOCATION_CODE</v>
          </cell>
          <cell r="F83">
            <v>2</v>
          </cell>
          <cell r="G83" t="str">
            <v>AN</v>
          </cell>
          <cell r="H83"/>
          <cell r="I83"/>
          <cell r="J83"/>
        </row>
        <row r="84">
          <cell r="A84">
            <v>62</v>
          </cell>
          <cell r="B84" t="str">
            <v>AAndEPatientGroup</v>
          </cell>
          <cell r="C84" t="str">
            <v xml:space="preserve">Y
298
</v>
          </cell>
          <cell r="D84" t="str">
            <v>ERREGIST</v>
          </cell>
          <cell r="E84" t="str">
            <v>PEV.INCIDENT_TYPE</v>
          </cell>
          <cell r="F84">
            <v>2</v>
          </cell>
          <cell r="G84" t="str">
            <v>AN</v>
          </cell>
          <cell r="H84"/>
          <cell r="I84"/>
          <cell r="J84"/>
        </row>
        <row r="85">
          <cell r="A85">
            <v>63</v>
          </cell>
          <cell r="B85" t="str">
            <v>SourceOfReferralForAAndE</v>
          </cell>
          <cell r="C85" t="str">
            <v xml:space="preserve">Y - 10082
</v>
          </cell>
          <cell r="D85" t="str">
            <v>ERREGIST</v>
          </cell>
          <cell r="E85" t="str">
            <v>PEV.REFERRED_FROM</v>
          </cell>
          <cell r="F85">
            <v>2</v>
          </cell>
          <cell r="G85" t="str">
            <v>AN</v>
          </cell>
          <cell r="H85"/>
          <cell r="I85"/>
          <cell r="J85"/>
        </row>
        <row r="86">
          <cell r="A86">
            <v>64</v>
          </cell>
          <cell r="B86" t="str">
            <v xml:space="preserve">AAndEDepartmentType </v>
          </cell>
          <cell r="C86"/>
          <cell r="D86" t="str">
            <v>ADTWORKE</v>
          </cell>
          <cell r="E86" t="str">
            <v>WORK_ENTITY_DATA.CDS_DEPT_TYPE_CODE</v>
          </cell>
          <cell r="F86">
            <v>2</v>
          </cell>
          <cell r="G86" t="str">
            <v>N</v>
          </cell>
          <cell r="H86" t="str">
            <v>Moved position in sequence</v>
          </cell>
          <cell r="I86"/>
          <cell r="J86" t="str">
            <v xml:space="preserve">Must be 01,02,03,04
</v>
          </cell>
        </row>
        <row r="87">
          <cell r="A87">
            <v>65</v>
          </cell>
          <cell r="B87" t="str">
            <v>ArrivalDate</v>
          </cell>
          <cell r="C87"/>
          <cell r="D87" t="str">
            <v>ERREGIST
PATCAREP</v>
          </cell>
          <cell r="E87" t="str">
            <v>PEV.TIME_ARRIVED or
PATIENT_CARE_EPISODES.START_DATE (Time Element)</v>
          </cell>
          <cell r="F87">
            <v>10</v>
          </cell>
          <cell r="G87" t="str">
            <v>AN</v>
          </cell>
          <cell r="H87"/>
          <cell r="I87"/>
          <cell r="J87" t="str">
            <v>Must be present and not in future.
For Bulk must be &gt;= CDSReportPeriodStartDate AND &lt;= CDSReportPeriodEndDate
For Net must be &lt;= CDSApplicableDate</v>
          </cell>
        </row>
        <row r="88">
          <cell r="A88">
            <v>66</v>
          </cell>
          <cell r="B88" t="str">
            <v>ArrivalTimeAtAAndE
(Was - ArrivalTime)</v>
          </cell>
          <cell r="C88"/>
          <cell r="D88" t="str">
            <v>ERREGIST
PATCAREP</v>
          </cell>
          <cell r="E88" t="str">
            <v>PEV.TIME_ARRIVED or
PATIENT_CARE_EPISODES.START_DATE (Time Element)</v>
          </cell>
          <cell r="F88">
            <v>8</v>
          </cell>
          <cell r="G88" t="str">
            <v>AN</v>
          </cell>
          <cell r="H88" t="str">
            <v>v6.2 - field renamed
format remains same
Moved position in sequence</v>
          </cell>
          <cell r="I88"/>
          <cell r="J88" t="str">
            <v>If present must be valid</v>
          </cell>
        </row>
        <row r="89">
          <cell r="A89">
            <v>67</v>
          </cell>
          <cell r="B89" t="str">
            <v xml:space="preserve">AgeAtCDSActivityDate </v>
          </cell>
          <cell r="C89"/>
          <cell r="D89"/>
          <cell r="E89" t="str">
            <v>derived field - use PATIENT_MASTER.DATE_OF_BIRTH and  PEV.TIME_ARRIVED to derive</v>
          </cell>
          <cell r="F89">
            <v>3</v>
          </cell>
          <cell r="G89" t="str">
            <v>N</v>
          </cell>
          <cell r="H89" t="str">
            <v>Moved position in sequence</v>
          </cell>
          <cell r="I89"/>
          <cell r="J89" t="str">
            <v xml:space="preserve">
</v>
          </cell>
        </row>
        <row r="90">
          <cell r="A90">
            <v>68</v>
          </cell>
          <cell r="B90" t="str">
            <v>OverseasVisitorStatusClassificationAtCDSActivityDate</v>
          </cell>
          <cell r="C90"/>
          <cell r="D90"/>
          <cell r="E90"/>
          <cell r="F90">
            <v>1</v>
          </cell>
          <cell r="G90" t="str">
            <v>AN</v>
          </cell>
          <cell r="H90" t="str">
            <v>NULL - to be developed in Phase 2</v>
          </cell>
          <cell r="I90"/>
          <cell r="J90"/>
        </row>
        <row r="91">
          <cell r="A91">
            <v>69</v>
          </cell>
          <cell r="B91" t="str">
            <v>AAndEInitialAssessmentDate</v>
          </cell>
          <cell r="C91"/>
          <cell r="D91" t="str">
            <v xml:space="preserve">ERREGIST
</v>
          </cell>
          <cell r="E91" t="str">
            <v xml:space="preserve">PATIENT_EMERGENCY_VISIT.TIME_TRIAGED
</v>
          </cell>
          <cell r="F91">
            <v>10</v>
          </cell>
          <cell r="G91" t="str">
            <v>AN</v>
          </cell>
          <cell r="H91" t="str">
            <v>ccyy-mm-dd</v>
          </cell>
          <cell r="I91"/>
          <cell r="J91"/>
        </row>
        <row r="92">
          <cell r="A92">
            <v>70</v>
          </cell>
          <cell r="B92" t="str">
            <v>AAndEInitialAssessmentTime</v>
          </cell>
          <cell r="C92"/>
          <cell r="D92" t="str">
            <v>ERREGIST</v>
          </cell>
          <cell r="E92" t="str">
            <v>PEV.TIME_TRAIGED</v>
          </cell>
          <cell r="F92">
            <v>8</v>
          </cell>
          <cell r="G92" t="str">
            <v>AN</v>
          </cell>
          <cell r="H92" t="str">
            <v>hh:mm:ss
Moved position in sequence in sequence</v>
          </cell>
          <cell r="I92"/>
          <cell r="J92" t="str">
            <v xml:space="preserve">If present must be valid
</v>
          </cell>
        </row>
        <row r="93">
          <cell r="A93">
            <v>71</v>
          </cell>
          <cell r="B93" t="str">
            <v>AAndEDateSeenForTreatment</v>
          </cell>
          <cell r="C93"/>
          <cell r="D93" t="str">
            <v xml:space="preserve">ERREGIST
</v>
          </cell>
          <cell r="E93" t="str">
            <v xml:space="preserve">PATIENT_EMERGENCY_VISIT.TIME_TREATMENT_STARTED
</v>
          </cell>
          <cell r="F93">
            <v>10</v>
          </cell>
          <cell r="G93" t="str">
            <v>AN</v>
          </cell>
          <cell r="H93" t="str">
            <v>ccyy-mm-dd</v>
          </cell>
          <cell r="I93"/>
          <cell r="J93"/>
        </row>
        <row r="94">
          <cell r="A94">
            <v>72</v>
          </cell>
          <cell r="B94" t="str">
            <v>AAndETimeSeenForTreatment</v>
          </cell>
          <cell r="C94"/>
          <cell r="D94" t="str">
            <v>ERRREGIST</v>
          </cell>
          <cell r="E94" t="str">
            <v>PEV.TIME_TREATMENT_STARTED</v>
          </cell>
          <cell r="F94">
            <v>8</v>
          </cell>
          <cell r="G94" t="str">
            <v>AN</v>
          </cell>
          <cell r="H94" t="str">
            <v>hh:mm:ss</v>
          </cell>
          <cell r="I94"/>
          <cell r="J94" t="str">
            <v>If present must be valid</v>
          </cell>
        </row>
        <row r="95">
          <cell r="A95">
            <v>73</v>
          </cell>
          <cell r="B95" t="str">
            <v>AAndEAttendanceConclusionDate</v>
          </cell>
          <cell r="C95"/>
          <cell r="D95" t="str">
            <v>ERRREGIST</v>
          </cell>
          <cell r="E95" t="str">
            <v xml:space="preserve">PEV.TIME_COMPLETE
</v>
          </cell>
          <cell r="F95">
            <v>10</v>
          </cell>
          <cell r="G95" t="str">
            <v>AN</v>
          </cell>
          <cell r="H95" t="str">
            <v>ccyy-mm-dd
Should take into account Decision to Admit (if earlier). Not same as Departure Date</v>
          </cell>
          <cell r="I95"/>
          <cell r="J95"/>
        </row>
        <row r="96">
          <cell r="A96">
            <v>74</v>
          </cell>
          <cell r="B96" t="str">
            <v>AAndEAttendanceConclusionTime</v>
          </cell>
          <cell r="C96"/>
          <cell r="D96" t="str">
            <v>ERRREGIST</v>
          </cell>
          <cell r="E96" t="str">
            <v>PEV.TIME_COMPLETE ( Time element)</v>
          </cell>
          <cell r="F96">
            <v>8</v>
          </cell>
          <cell r="G96" t="str">
            <v>AN</v>
          </cell>
          <cell r="H96" t="str">
            <v>hh:mm:ss</v>
          </cell>
          <cell r="I96"/>
          <cell r="J96" t="str">
            <v>If present must be valid</v>
          </cell>
        </row>
        <row r="97">
          <cell r="A97">
            <v>75</v>
          </cell>
          <cell r="B97" t="str">
            <v>AAndEDepartureDate</v>
          </cell>
          <cell r="C97"/>
          <cell r="D97" t="str">
            <v xml:space="preserve">ERREGIST
</v>
          </cell>
          <cell r="E97" t="str">
            <v xml:space="preserve">PEV.TIME_DEPART
</v>
          </cell>
          <cell r="F97">
            <v>10</v>
          </cell>
          <cell r="G97" t="str">
            <v>AN</v>
          </cell>
          <cell r="H97" t="str">
            <v>ccyy-mm-dd</v>
          </cell>
          <cell r="I97"/>
          <cell r="J97"/>
        </row>
        <row r="98">
          <cell r="A98">
            <v>76</v>
          </cell>
          <cell r="B98" t="str">
            <v>AAndEDepartureTime</v>
          </cell>
          <cell r="C98"/>
          <cell r="D98" t="str">
            <v>ERREGIST</v>
          </cell>
          <cell r="E98" t="str">
            <v>PEV.TIME_DEPART (Time element)</v>
          </cell>
          <cell r="F98">
            <v>8</v>
          </cell>
          <cell r="G98" t="str">
            <v>AN</v>
          </cell>
          <cell r="H98" t="str">
            <v>hh:mm:ss</v>
          </cell>
          <cell r="I98"/>
          <cell r="J98" t="str">
            <v>If present must be valid</v>
          </cell>
        </row>
        <row r="99">
          <cell r="A99">
            <v>77</v>
          </cell>
          <cell r="B99" t="str">
            <v>AmbulanceIncidentNumber</v>
          </cell>
          <cell r="C99"/>
          <cell r="D99"/>
          <cell r="E99"/>
          <cell r="F99">
            <v>20</v>
          </cell>
          <cell r="G99"/>
          <cell r="H99" t="str">
            <v>Not supported by Oasis</v>
          </cell>
          <cell r="I99"/>
          <cell r="J99"/>
        </row>
        <row r="100">
          <cell r="A100">
            <v>78</v>
          </cell>
          <cell r="B100" t="str">
            <v>ORGANISATION CODE (CONVEYING AMBULANCE TRUST)</v>
          </cell>
          <cell r="C100"/>
          <cell r="D100"/>
          <cell r="E100"/>
          <cell r="F100">
            <v>3</v>
          </cell>
          <cell r="G100"/>
          <cell r="H100" t="str">
            <v>Not supported by Oasis</v>
          </cell>
          <cell r="I100"/>
          <cell r="J100"/>
        </row>
        <row r="101">
          <cell r="A101"/>
          <cell r="B101"/>
          <cell r="C101"/>
          <cell r="D101"/>
          <cell r="E101"/>
          <cell r="F101"/>
          <cell r="G101"/>
          <cell r="H101"/>
          <cell r="I101"/>
          <cell r="J101"/>
        </row>
        <row r="102">
          <cell r="A102"/>
          <cell r="B102" t="str">
            <v>Attendance Occurrence - Service Agreement Details</v>
          </cell>
          <cell r="C102"/>
          <cell r="D102"/>
          <cell r="E102"/>
          <cell r="F102"/>
          <cell r="G102"/>
          <cell r="H102"/>
          <cell r="I102"/>
          <cell r="J102"/>
        </row>
        <row r="103">
          <cell r="A103">
            <v>79</v>
          </cell>
          <cell r="B103" t="str">
            <v>CommissioningSerialNumber</v>
          </cell>
          <cell r="C103"/>
          <cell r="D103"/>
          <cell r="E103" t="str">
            <v>CONTRACTS.contract_serial_no</v>
          </cell>
          <cell r="F103">
            <v>6</v>
          </cell>
          <cell r="G103" t="str">
            <v>AN</v>
          </cell>
          <cell r="H103"/>
          <cell r="I103"/>
          <cell r="J103"/>
        </row>
        <row r="104">
          <cell r="A104">
            <v>80</v>
          </cell>
          <cell r="B104" t="str">
            <v>NHSServiceAgreementLineNumber</v>
          </cell>
          <cell r="C104"/>
          <cell r="D104"/>
          <cell r="E104"/>
          <cell r="F104">
            <v>10</v>
          </cell>
          <cell r="G104" t="str">
            <v>AN</v>
          </cell>
          <cell r="H104"/>
          <cell r="I104"/>
          <cell r="J104"/>
        </row>
        <row r="105">
          <cell r="A105">
            <v>81</v>
          </cell>
          <cell r="B105" t="str">
            <v>ProviderReferenceNumber</v>
          </cell>
          <cell r="C105"/>
          <cell r="D105"/>
          <cell r="E105" t="str">
            <v>PATIENT_BILL_AGREEMENTS.account_no</v>
          </cell>
          <cell r="F105">
            <v>17</v>
          </cell>
          <cell r="G105" t="str">
            <v>AN</v>
          </cell>
          <cell r="H105"/>
          <cell r="I105"/>
          <cell r="J105"/>
        </row>
        <row r="106">
          <cell r="A106">
            <v>82</v>
          </cell>
          <cell r="B106" t="str">
            <v>CommissionerReferenceNumber</v>
          </cell>
          <cell r="C106"/>
          <cell r="D106"/>
          <cell r="E106" t="str">
            <v>PATIENT_BILL_AGREEMENTS.authorisation_no</v>
          </cell>
          <cell r="F106">
            <v>17</v>
          </cell>
          <cell r="G106" t="str">
            <v>AN</v>
          </cell>
          <cell r="H106"/>
          <cell r="I106"/>
          <cell r="J106"/>
        </row>
        <row r="107">
          <cell r="A107">
            <v>83</v>
          </cell>
          <cell r="B107" t="str">
            <v>OrganisationCode_CodeOfProvider</v>
          </cell>
          <cell r="C107"/>
          <cell r="D107" t="str">
            <v>MAPSHEAD</v>
          </cell>
          <cell r="E107" t="str">
            <v>MAPS010.SITE_CODE</v>
          </cell>
          <cell r="F107">
            <v>5</v>
          </cell>
          <cell r="G107" t="str">
            <v>AN</v>
          </cell>
          <cell r="H107"/>
          <cell r="I107"/>
          <cell r="J107"/>
        </row>
        <row r="108">
          <cell r="A108">
            <v>84</v>
          </cell>
          <cell r="B108" t="str">
            <v>OrganisationCode_CodeOfCommissioner</v>
          </cell>
          <cell r="C108"/>
          <cell r="D108"/>
          <cell r="E108" t="str">
            <v>POLICIES.USER_CODE</v>
          </cell>
          <cell r="F108">
            <v>5</v>
          </cell>
          <cell r="G108" t="str">
            <v>AN</v>
          </cell>
          <cell r="H108"/>
          <cell r="I108"/>
          <cell r="J108"/>
        </row>
        <row r="109">
          <cell r="A109"/>
          <cell r="B109"/>
          <cell r="C109"/>
          <cell r="D109"/>
          <cell r="E109"/>
          <cell r="F109"/>
          <cell r="G109"/>
          <cell r="H109"/>
          <cell r="I109"/>
          <cell r="J109"/>
        </row>
        <row r="110">
          <cell r="A110"/>
          <cell r="B110" t="str">
            <v>Attendance Occurrence - Person Group (A&amp;E Consultant)</v>
          </cell>
          <cell r="C110"/>
          <cell r="D110"/>
          <cell r="E110"/>
          <cell r="F110"/>
          <cell r="G110"/>
          <cell r="H110"/>
          <cell r="I110"/>
          <cell r="J110"/>
        </row>
        <row r="111">
          <cell r="A111">
            <v>85</v>
          </cell>
          <cell r="B111" t="str">
            <v>AAndEStaffMemberCode</v>
          </cell>
          <cell r="C111" t="str">
            <v>Y
10025</v>
          </cell>
          <cell r="D111" t="str">
            <v>ERREGIST</v>
          </cell>
          <cell r="E111" t="str">
            <v>PEV.INCHARGE_STAFF_ID</v>
          </cell>
          <cell r="F111">
            <v>3</v>
          </cell>
          <cell r="G111" t="str">
            <v>AN</v>
          </cell>
          <cell r="H111" t="str">
            <v>(GMC Code)</v>
          </cell>
          <cell r="I111"/>
          <cell r="J111"/>
        </row>
        <row r="112">
          <cell r="A112"/>
          <cell r="B112"/>
          <cell r="C112"/>
          <cell r="D112"/>
          <cell r="E112"/>
          <cell r="F112"/>
          <cell r="G112"/>
          <cell r="H112"/>
          <cell r="I112"/>
          <cell r="J112"/>
        </row>
        <row r="113">
          <cell r="A113"/>
          <cell r="B113" t="str">
            <v>Attendance Occurrence - Clinical Diagnosis Group (ICD)</v>
          </cell>
          <cell r="C113"/>
          <cell r="D113"/>
          <cell r="E113"/>
          <cell r="F113"/>
          <cell r="G113"/>
          <cell r="H113"/>
          <cell r="I113"/>
          <cell r="J113"/>
        </row>
        <row r="114">
          <cell r="A114">
            <v>86</v>
          </cell>
          <cell r="B114" t="str">
            <v>DiagnosisSchemeInUse_ICD</v>
          </cell>
          <cell r="C114"/>
          <cell r="D114"/>
          <cell r="E114"/>
          <cell r="F114">
            <v>2</v>
          </cell>
          <cell r="G114" t="str">
            <v>AN</v>
          </cell>
          <cell r="H114"/>
          <cell r="I114"/>
          <cell r="J114"/>
        </row>
        <row r="115">
          <cell r="A115">
            <v>87</v>
          </cell>
          <cell r="B115" t="str">
            <v>PrimaryDiagnosis_ICD</v>
          </cell>
          <cell r="C115" t="str">
            <v>Y
ICD10
DIAGINTR</v>
          </cell>
          <cell r="D115" t="str">
            <v>PATCAREP</v>
          </cell>
          <cell r="E115" t="str">
            <v>PATIENT_DIAGNOSIS_NOTES.DIAG_CODE</v>
          </cell>
          <cell r="F115">
            <v>6</v>
          </cell>
          <cell r="G115" t="str">
            <v>AN</v>
          </cell>
          <cell r="H115"/>
          <cell r="I115"/>
          <cell r="J115"/>
        </row>
        <row r="116">
          <cell r="A116">
            <v>88</v>
          </cell>
          <cell r="B116" t="str">
            <v>PresentOnAdmissionIndicator_ICD</v>
          </cell>
          <cell r="C116"/>
          <cell r="D116"/>
          <cell r="E116"/>
          <cell r="F116">
            <v>1</v>
          </cell>
          <cell r="G116" t="str">
            <v>AN</v>
          </cell>
          <cell r="H116" t="str">
            <v>NULL - to be developed in Phase 2</v>
          </cell>
          <cell r="I116"/>
          <cell r="J116"/>
        </row>
        <row r="117">
          <cell r="A117">
            <v>89</v>
          </cell>
          <cell r="B117" t="str">
            <v>SecondaryDiagnosis_ICD_1</v>
          </cell>
          <cell r="C117"/>
          <cell r="D117"/>
          <cell r="E117"/>
          <cell r="F117">
            <v>6</v>
          </cell>
          <cell r="G117" t="str">
            <v>AN</v>
          </cell>
          <cell r="H117"/>
          <cell r="I117"/>
          <cell r="J117"/>
        </row>
        <row r="118">
          <cell r="A118">
            <v>90</v>
          </cell>
          <cell r="B118" t="str">
            <v>PresentOnAdmissionIndicator_ICD_1</v>
          </cell>
          <cell r="C118"/>
          <cell r="D118"/>
          <cell r="E118"/>
          <cell r="F118">
            <v>1</v>
          </cell>
          <cell r="G118" t="str">
            <v>AN</v>
          </cell>
          <cell r="H118" t="str">
            <v>NULL - to be developed in Phase 2</v>
          </cell>
          <cell r="I118"/>
          <cell r="J118"/>
        </row>
        <row r="119">
          <cell r="A119">
            <v>91</v>
          </cell>
          <cell r="B119" t="str">
            <v>SecondaryDiagnosis_ICD_2</v>
          </cell>
          <cell r="C119"/>
          <cell r="D119"/>
          <cell r="E119"/>
          <cell r="F119">
            <v>6</v>
          </cell>
          <cell r="G119" t="str">
            <v>AN</v>
          </cell>
          <cell r="H119"/>
          <cell r="I119"/>
          <cell r="J119"/>
        </row>
        <row r="120">
          <cell r="A120">
            <v>92</v>
          </cell>
          <cell r="B120" t="str">
            <v>PresentOnAdmissionIndicator_ICD_2</v>
          </cell>
          <cell r="C120"/>
          <cell r="D120"/>
          <cell r="E120"/>
          <cell r="F120">
            <v>1</v>
          </cell>
          <cell r="G120" t="str">
            <v>AN</v>
          </cell>
          <cell r="H120" t="str">
            <v>NULL - to be developed in Phase 2</v>
          </cell>
          <cell r="I120"/>
          <cell r="J120"/>
        </row>
        <row r="121">
          <cell r="A121">
            <v>93</v>
          </cell>
          <cell r="B121" t="str">
            <v>SecondaryDiagnosis_ICD_3</v>
          </cell>
          <cell r="C121"/>
          <cell r="D121"/>
          <cell r="E121"/>
          <cell r="F121">
            <v>6</v>
          </cell>
          <cell r="G121" t="str">
            <v>AN</v>
          </cell>
          <cell r="H121"/>
          <cell r="I121"/>
          <cell r="J121"/>
        </row>
        <row r="122">
          <cell r="A122">
            <v>94</v>
          </cell>
          <cell r="B122" t="str">
            <v>PresentOnAdmissionIndicator_ICD_3</v>
          </cell>
          <cell r="C122"/>
          <cell r="D122"/>
          <cell r="E122"/>
          <cell r="F122">
            <v>1</v>
          </cell>
          <cell r="G122" t="str">
            <v>AN</v>
          </cell>
          <cell r="H122" t="str">
            <v>NULL - to be developed in Phase 2</v>
          </cell>
          <cell r="I122"/>
          <cell r="J122"/>
        </row>
        <row r="123">
          <cell r="A123">
            <v>95</v>
          </cell>
          <cell r="B123" t="str">
            <v>SecondaryDiagnosis_ICD_4</v>
          </cell>
          <cell r="C123"/>
          <cell r="D123"/>
          <cell r="E123"/>
          <cell r="F123">
            <v>6</v>
          </cell>
          <cell r="G123" t="str">
            <v>AN</v>
          </cell>
          <cell r="H123"/>
          <cell r="I123"/>
          <cell r="J123"/>
        </row>
        <row r="124">
          <cell r="A124">
            <v>96</v>
          </cell>
          <cell r="B124" t="str">
            <v>PresentOnAdmissionIndicator_ICD_4</v>
          </cell>
          <cell r="C124"/>
          <cell r="D124"/>
          <cell r="E124"/>
          <cell r="F124">
            <v>1</v>
          </cell>
          <cell r="G124" t="str">
            <v>AN</v>
          </cell>
          <cell r="H124" t="str">
            <v>NULL - to be developed in Phase 2</v>
          </cell>
          <cell r="I124"/>
          <cell r="J124"/>
        </row>
        <row r="125">
          <cell r="A125">
            <v>97</v>
          </cell>
          <cell r="B125" t="str">
            <v>SecondaryDiagnosis_ICD_5</v>
          </cell>
          <cell r="C125"/>
          <cell r="D125"/>
          <cell r="E125"/>
          <cell r="F125">
            <v>6</v>
          </cell>
          <cell r="G125" t="str">
            <v>AN</v>
          </cell>
          <cell r="H125"/>
          <cell r="I125"/>
          <cell r="J125"/>
        </row>
        <row r="126">
          <cell r="A126">
            <v>98</v>
          </cell>
          <cell r="B126" t="str">
            <v>PresentOnAdmissionIndicator_ICD_5</v>
          </cell>
          <cell r="C126"/>
          <cell r="D126"/>
          <cell r="E126"/>
          <cell r="F126">
            <v>1</v>
          </cell>
          <cell r="G126" t="str">
            <v>AN</v>
          </cell>
          <cell r="H126" t="str">
            <v>NULL - to be developed in Phase 2</v>
          </cell>
          <cell r="I126"/>
          <cell r="J126"/>
        </row>
        <row r="127">
          <cell r="A127">
            <v>99</v>
          </cell>
          <cell r="B127" t="str">
            <v>SecondaryDiagnosis_ICD_6</v>
          </cell>
          <cell r="C127"/>
          <cell r="D127"/>
          <cell r="E127"/>
          <cell r="F127">
            <v>6</v>
          </cell>
          <cell r="G127" t="str">
            <v>AN</v>
          </cell>
          <cell r="H127"/>
          <cell r="I127"/>
          <cell r="J127"/>
        </row>
        <row r="128">
          <cell r="A128">
            <v>100</v>
          </cell>
          <cell r="B128" t="str">
            <v>PresentOnAdmissionIndicator_ICD_6</v>
          </cell>
          <cell r="C128"/>
          <cell r="D128"/>
          <cell r="E128"/>
          <cell r="F128">
            <v>1</v>
          </cell>
          <cell r="G128" t="str">
            <v>AN</v>
          </cell>
          <cell r="H128" t="str">
            <v>NULL - to be developed in Phase 2</v>
          </cell>
          <cell r="I128"/>
          <cell r="J128"/>
        </row>
        <row r="129">
          <cell r="A129">
            <v>101</v>
          </cell>
          <cell r="B129" t="str">
            <v>SecondaryDiagnosis_ICD_7</v>
          </cell>
          <cell r="C129"/>
          <cell r="D129"/>
          <cell r="E129"/>
          <cell r="F129">
            <v>6</v>
          </cell>
          <cell r="G129" t="str">
            <v>AN</v>
          </cell>
          <cell r="H129"/>
          <cell r="I129"/>
          <cell r="J129"/>
        </row>
        <row r="130">
          <cell r="A130">
            <v>102</v>
          </cell>
          <cell r="B130" t="str">
            <v>PresentOnAdmissionIndicator_ICD_7</v>
          </cell>
          <cell r="C130"/>
          <cell r="D130"/>
          <cell r="E130"/>
          <cell r="F130">
            <v>1</v>
          </cell>
          <cell r="G130" t="str">
            <v>AN</v>
          </cell>
          <cell r="H130" t="str">
            <v>NULL - to be developed in Phase 2</v>
          </cell>
          <cell r="I130"/>
          <cell r="J130"/>
        </row>
        <row r="131">
          <cell r="A131">
            <v>103</v>
          </cell>
          <cell r="B131" t="str">
            <v>SecondaryDiagnosis_ICD_8</v>
          </cell>
          <cell r="C131"/>
          <cell r="D131"/>
          <cell r="E131"/>
          <cell r="F131">
            <v>6</v>
          </cell>
          <cell r="G131" t="str">
            <v>AN</v>
          </cell>
          <cell r="H131"/>
          <cell r="I131"/>
          <cell r="J131"/>
        </row>
        <row r="132">
          <cell r="A132">
            <v>104</v>
          </cell>
          <cell r="B132" t="str">
            <v>PresentOnAdmissionIndicator_ICD_8</v>
          </cell>
          <cell r="C132"/>
          <cell r="D132"/>
          <cell r="E132"/>
          <cell r="F132">
            <v>1</v>
          </cell>
          <cell r="G132" t="str">
            <v>AN</v>
          </cell>
          <cell r="H132" t="str">
            <v>NULL - to be developed in Phase 2</v>
          </cell>
          <cell r="I132"/>
          <cell r="J132"/>
        </row>
        <row r="133">
          <cell r="A133">
            <v>105</v>
          </cell>
          <cell r="B133" t="str">
            <v>SecondaryDiagnosis_ICD_9</v>
          </cell>
          <cell r="C133"/>
          <cell r="D133"/>
          <cell r="E133"/>
          <cell r="F133">
            <v>6</v>
          </cell>
          <cell r="G133" t="str">
            <v>AN</v>
          </cell>
          <cell r="H133"/>
          <cell r="I133"/>
          <cell r="J133"/>
        </row>
        <row r="134">
          <cell r="A134">
            <v>106</v>
          </cell>
          <cell r="B134" t="str">
            <v>PresentOnAdmissionIndicator_ICD_9</v>
          </cell>
          <cell r="C134"/>
          <cell r="D134"/>
          <cell r="E134"/>
          <cell r="F134">
            <v>1</v>
          </cell>
          <cell r="G134" t="str">
            <v>AN</v>
          </cell>
          <cell r="H134" t="str">
            <v>NULL - to be developed in Phase 2</v>
          </cell>
          <cell r="I134"/>
          <cell r="J134"/>
        </row>
        <row r="135">
          <cell r="A135">
            <v>107</v>
          </cell>
          <cell r="B135" t="str">
            <v>SecondaryDiagnosis_ICD_10</v>
          </cell>
          <cell r="C135"/>
          <cell r="D135"/>
          <cell r="E135"/>
          <cell r="F135">
            <v>6</v>
          </cell>
          <cell r="G135" t="str">
            <v>AN</v>
          </cell>
          <cell r="H135"/>
          <cell r="I135"/>
          <cell r="J135"/>
        </row>
        <row r="136">
          <cell r="A136">
            <v>108</v>
          </cell>
          <cell r="B136" t="str">
            <v>PresentOnAdmissionIndicator_ICD_10</v>
          </cell>
          <cell r="C136"/>
          <cell r="D136"/>
          <cell r="E136"/>
          <cell r="F136">
            <v>1</v>
          </cell>
          <cell r="G136" t="str">
            <v>AN</v>
          </cell>
          <cell r="H136" t="str">
            <v>NULL - to be developed in Phase 2</v>
          </cell>
          <cell r="I136"/>
          <cell r="J136"/>
        </row>
        <row r="137">
          <cell r="A137">
            <v>109</v>
          </cell>
          <cell r="B137" t="str">
            <v>SecondaryDiagnosis_ICD_11</v>
          </cell>
          <cell r="C137"/>
          <cell r="D137"/>
          <cell r="E137"/>
          <cell r="F137">
            <v>6</v>
          </cell>
          <cell r="G137" t="str">
            <v>AN</v>
          </cell>
          <cell r="H137"/>
          <cell r="I137"/>
          <cell r="J137"/>
        </row>
        <row r="138">
          <cell r="A138">
            <v>110</v>
          </cell>
          <cell r="B138" t="str">
            <v>PresentOnAdmissionIndicator_ICD_11</v>
          </cell>
          <cell r="C138"/>
          <cell r="D138"/>
          <cell r="E138"/>
          <cell r="F138">
            <v>1</v>
          </cell>
          <cell r="G138" t="str">
            <v>AN</v>
          </cell>
          <cell r="H138" t="str">
            <v>NULL - to be developed in Phase 2</v>
          </cell>
          <cell r="I138"/>
          <cell r="J138"/>
        </row>
        <row r="139">
          <cell r="A139">
            <v>111</v>
          </cell>
          <cell r="B139" t="str">
            <v>SecondaryDiagnosis_ICD_12</v>
          </cell>
          <cell r="C139"/>
          <cell r="D139"/>
          <cell r="E139"/>
          <cell r="F139">
            <v>6</v>
          </cell>
          <cell r="G139" t="str">
            <v>AN</v>
          </cell>
          <cell r="H139"/>
          <cell r="I139"/>
          <cell r="J139"/>
        </row>
        <row r="140">
          <cell r="A140">
            <v>112</v>
          </cell>
          <cell r="B140" t="str">
            <v>PresentOnAdmissionIndicator_ICD_12</v>
          </cell>
          <cell r="C140"/>
          <cell r="D140"/>
          <cell r="E140"/>
          <cell r="F140">
            <v>1</v>
          </cell>
          <cell r="G140" t="str">
            <v>AN</v>
          </cell>
          <cell r="H140" t="str">
            <v>NULL - to be developed in Phase 2</v>
          </cell>
          <cell r="I140"/>
          <cell r="J140"/>
        </row>
        <row r="141">
          <cell r="A141">
            <v>113</v>
          </cell>
          <cell r="B141" t="str">
            <v>SecondaryDiagnosis_ICD_13</v>
          </cell>
          <cell r="C141"/>
          <cell r="D141"/>
          <cell r="E141"/>
          <cell r="F141">
            <v>6</v>
          </cell>
          <cell r="G141" t="str">
            <v>AN</v>
          </cell>
          <cell r="H141"/>
          <cell r="I141"/>
          <cell r="J141"/>
        </row>
        <row r="142">
          <cell r="A142">
            <v>114</v>
          </cell>
          <cell r="B142" t="str">
            <v>PresentOnAdmissionIndicator_ICD_13</v>
          </cell>
          <cell r="C142"/>
          <cell r="D142"/>
          <cell r="E142"/>
          <cell r="F142">
            <v>1</v>
          </cell>
          <cell r="G142" t="str">
            <v>AN</v>
          </cell>
          <cell r="H142" t="str">
            <v>NULL - to be developed in Phase 2</v>
          </cell>
          <cell r="I142"/>
          <cell r="J142"/>
        </row>
        <row r="143">
          <cell r="A143"/>
          <cell r="B143"/>
          <cell r="C143"/>
          <cell r="D143"/>
          <cell r="E143"/>
          <cell r="F143"/>
          <cell r="G143"/>
          <cell r="H143"/>
          <cell r="I143"/>
          <cell r="J143"/>
        </row>
        <row r="144">
          <cell r="A144"/>
          <cell r="B144" t="str">
            <v>Attendance Occurrence - Clinical Diagnosis Group (READ)</v>
          </cell>
          <cell r="C144"/>
          <cell r="D144"/>
          <cell r="E144"/>
          <cell r="F144"/>
          <cell r="G144"/>
          <cell r="H144"/>
          <cell r="I144"/>
          <cell r="J144"/>
        </row>
        <row r="145">
          <cell r="A145">
            <v>115</v>
          </cell>
          <cell r="B145" t="str">
            <v>DiagnosisSchemeInUse_READ</v>
          </cell>
          <cell r="C145"/>
          <cell r="D145"/>
          <cell r="E145"/>
          <cell r="F145">
            <v>2</v>
          </cell>
          <cell r="G145" t="str">
            <v>AN</v>
          </cell>
          <cell r="H145"/>
          <cell r="I145"/>
          <cell r="J145"/>
        </row>
        <row r="146">
          <cell r="A146">
            <v>116</v>
          </cell>
          <cell r="B146" t="str">
            <v>PrimaryDiagnosis_READ</v>
          </cell>
          <cell r="C146"/>
          <cell r="D146"/>
          <cell r="E146"/>
          <cell r="F146">
            <v>7</v>
          </cell>
          <cell r="G146" t="str">
            <v>AN</v>
          </cell>
          <cell r="H146"/>
          <cell r="I146"/>
          <cell r="J146"/>
        </row>
        <row r="147">
          <cell r="A147">
            <v>117</v>
          </cell>
          <cell r="B147" t="str">
            <v>SecondaryDiagnosis_READ_1</v>
          </cell>
          <cell r="C147"/>
          <cell r="D147"/>
          <cell r="E147"/>
          <cell r="F147">
            <v>7</v>
          </cell>
          <cell r="G147" t="str">
            <v>AN</v>
          </cell>
          <cell r="H147"/>
          <cell r="I147"/>
          <cell r="J147"/>
        </row>
        <row r="148">
          <cell r="A148">
            <v>118</v>
          </cell>
          <cell r="B148" t="str">
            <v>SecondaryDiagnosis_READ_2</v>
          </cell>
          <cell r="C148"/>
          <cell r="D148"/>
          <cell r="E148"/>
          <cell r="F148">
            <v>7</v>
          </cell>
          <cell r="G148" t="str">
            <v>AN</v>
          </cell>
          <cell r="H148"/>
          <cell r="I148"/>
          <cell r="J148"/>
        </row>
        <row r="149">
          <cell r="A149">
            <v>119</v>
          </cell>
          <cell r="B149" t="str">
            <v>SecondaryDiagnosis_READ_3</v>
          </cell>
          <cell r="C149"/>
          <cell r="D149"/>
          <cell r="E149"/>
          <cell r="F149">
            <v>7</v>
          </cell>
          <cell r="G149" t="str">
            <v>AN</v>
          </cell>
          <cell r="H149"/>
          <cell r="I149"/>
          <cell r="J149"/>
        </row>
        <row r="150">
          <cell r="A150">
            <v>120</v>
          </cell>
          <cell r="B150" t="str">
            <v>SecondaryDiagnosis_READ_4</v>
          </cell>
          <cell r="C150"/>
          <cell r="D150"/>
          <cell r="E150"/>
          <cell r="F150">
            <v>7</v>
          </cell>
          <cell r="G150" t="str">
            <v>AN</v>
          </cell>
          <cell r="H150"/>
          <cell r="I150"/>
          <cell r="J150"/>
        </row>
        <row r="151">
          <cell r="A151">
            <v>121</v>
          </cell>
          <cell r="B151" t="str">
            <v>SecondaryDiagnosis_READ_5</v>
          </cell>
          <cell r="C151"/>
          <cell r="D151"/>
          <cell r="E151"/>
          <cell r="F151">
            <v>7</v>
          </cell>
          <cell r="G151" t="str">
            <v>AN</v>
          </cell>
          <cell r="H151"/>
          <cell r="I151"/>
          <cell r="J151"/>
        </row>
        <row r="152">
          <cell r="A152">
            <v>122</v>
          </cell>
          <cell r="B152" t="str">
            <v>SecondaryDiagnosis_READ_6</v>
          </cell>
          <cell r="C152"/>
          <cell r="D152"/>
          <cell r="E152"/>
          <cell r="F152">
            <v>7</v>
          </cell>
          <cell r="G152" t="str">
            <v>AN</v>
          </cell>
          <cell r="H152"/>
          <cell r="I152"/>
          <cell r="J152"/>
        </row>
        <row r="153">
          <cell r="A153">
            <v>123</v>
          </cell>
          <cell r="B153" t="str">
            <v>SecondaryDiagnosis_READ_7</v>
          </cell>
          <cell r="C153"/>
          <cell r="D153"/>
          <cell r="E153"/>
          <cell r="F153">
            <v>7</v>
          </cell>
          <cell r="G153" t="str">
            <v>AN</v>
          </cell>
          <cell r="H153"/>
          <cell r="I153"/>
          <cell r="J153"/>
        </row>
        <row r="154">
          <cell r="A154">
            <v>124</v>
          </cell>
          <cell r="B154" t="str">
            <v>SecondaryDiagnosis_READ_8</v>
          </cell>
          <cell r="C154"/>
          <cell r="D154"/>
          <cell r="E154"/>
          <cell r="F154">
            <v>7</v>
          </cell>
          <cell r="G154" t="str">
            <v>AN</v>
          </cell>
          <cell r="H154"/>
          <cell r="I154"/>
          <cell r="J154"/>
        </row>
        <row r="155">
          <cell r="A155">
            <v>125</v>
          </cell>
          <cell r="B155" t="str">
            <v>SecondaryDiagnosis_READ_9</v>
          </cell>
          <cell r="C155"/>
          <cell r="D155"/>
          <cell r="E155"/>
          <cell r="F155">
            <v>7</v>
          </cell>
          <cell r="G155" t="str">
            <v>AN</v>
          </cell>
          <cell r="H155"/>
          <cell r="I155"/>
          <cell r="J155"/>
        </row>
        <row r="156">
          <cell r="A156">
            <v>126</v>
          </cell>
          <cell r="B156" t="str">
            <v>SecondaryDiagnosis_READ_10</v>
          </cell>
          <cell r="C156"/>
          <cell r="D156"/>
          <cell r="E156"/>
          <cell r="F156">
            <v>7</v>
          </cell>
          <cell r="G156" t="str">
            <v>AN</v>
          </cell>
          <cell r="H156"/>
          <cell r="I156"/>
          <cell r="J156"/>
        </row>
        <row r="157">
          <cell r="A157">
            <v>127</v>
          </cell>
          <cell r="B157" t="str">
            <v>SecondaryDiagnosis_READ_11</v>
          </cell>
          <cell r="C157"/>
          <cell r="D157"/>
          <cell r="E157"/>
          <cell r="F157">
            <v>7</v>
          </cell>
          <cell r="G157" t="str">
            <v>AN</v>
          </cell>
          <cell r="H157"/>
          <cell r="I157"/>
          <cell r="J157"/>
        </row>
        <row r="158">
          <cell r="A158">
            <v>128</v>
          </cell>
          <cell r="B158" t="str">
            <v>SecondaryDiagnosis_READ_12</v>
          </cell>
          <cell r="C158"/>
          <cell r="D158"/>
          <cell r="E158"/>
          <cell r="F158">
            <v>7</v>
          </cell>
          <cell r="G158" t="str">
            <v>AN</v>
          </cell>
          <cell r="H158"/>
          <cell r="I158"/>
          <cell r="J158"/>
        </row>
        <row r="159">
          <cell r="A159">
            <v>129</v>
          </cell>
          <cell r="B159" t="str">
            <v>SecondaryDiagnosis_READ_13</v>
          </cell>
          <cell r="C159"/>
          <cell r="D159"/>
          <cell r="E159"/>
          <cell r="F159">
            <v>7</v>
          </cell>
          <cell r="G159" t="str">
            <v>AN</v>
          </cell>
          <cell r="H159"/>
          <cell r="I159"/>
          <cell r="J159"/>
        </row>
        <row r="160">
          <cell r="A160"/>
          <cell r="B160"/>
          <cell r="C160"/>
          <cell r="D160"/>
          <cell r="E160"/>
          <cell r="F160"/>
          <cell r="G160"/>
          <cell r="H160"/>
          <cell r="I160"/>
          <cell r="J160"/>
        </row>
        <row r="161">
          <cell r="A161"/>
          <cell r="B161" t="str">
            <v>Attendance Occurrence - Clinical Diagnosis Group (A&amp;E)</v>
          </cell>
          <cell r="C161"/>
          <cell r="D161"/>
          <cell r="E161"/>
          <cell r="F161"/>
          <cell r="G161"/>
          <cell r="H161"/>
          <cell r="I161"/>
          <cell r="J161"/>
        </row>
        <row r="162">
          <cell r="A162">
            <v>130</v>
          </cell>
          <cell r="B162" t="str">
            <v>DiagnosisSchemeInUse</v>
          </cell>
          <cell r="C162"/>
          <cell r="D162"/>
          <cell r="E162"/>
          <cell r="F162">
            <v>2</v>
          </cell>
          <cell r="G162" t="str">
            <v>AN</v>
          </cell>
          <cell r="H162"/>
          <cell r="I162"/>
          <cell r="J162"/>
        </row>
        <row r="163">
          <cell r="A163">
            <v>131</v>
          </cell>
          <cell r="B163" t="str">
            <v>PrimaryDiagnosis_AAndE</v>
          </cell>
          <cell r="C163"/>
          <cell r="D163"/>
          <cell r="E163"/>
          <cell r="F163">
            <v>6</v>
          </cell>
          <cell r="G163" t="str">
            <v>AN</v>
          </cell>
          <cell r="H163" t="str">
            <v>if only 2 characters and "8" will be mapped into the 3rd character position (Following CfH guidelines)</v>
          </cell>
          <cell r="I163"/>
          <cell r="J163"/>
        </row>
        <row r="164">
          <cell r="A164">
            <v>132</v>
          </cell>
          <cell r="B164" t="str">
            <v>SecondaryDiagnosis_AAndE_1</v>
          </cell>
          <cell r="C164"/>
          <cell r="D164"/>
          <cell r="E164"/>
          <cell r="F164">
            <v>6</v>
          </cell>
          <cell r="G164" t="str">
            <v>AN</v>
          </cell>
          <cell r="H164"/>
          <cell r="I164"/>
          <cell r="J164"/>
        </row>
        <row r="165">
          <cell r="A165">
            <v>133</v>
          </cell>
          <cell r="B165" t="str">
            <v>SecondaryDiagnosis_AAndE_2</v>
          </cell>
          <cell r="C165"/>
          <cell r="D165"/>
          <cell r="E165"/>
          <cell r="F165">
            <v>6</v>
          </cell>
          <cell r="G165" t="str">
            <v>AN</v>
          </cell>
          <cell r="H165"/>
          <cell r="I165"/>
          <cell r="J165"/>
        </row>
        <row r="166">
          <cell r="A166">
            <v>134</v>
          </cell>
          <cell r="B166" t="str">
            <v>SecondaryDiagnosis_AAndE_3</v>
          </cell>
          <cell r="C166"/>
          <cell r="D166"/>
          <cell r="E166"/>
          <cell r="F166">
            <v>6</v>
          </cell>
          <cell r="G166" t="str">
            <v>AN</v>
          </cell>
          <cell r="H166"/>
          <cell r="I166"/>
          <cell r="J166"/>
        </row>
        <row r="167">
          <cell r="A167">
            <v>135</v>
          </cell>
          <cell r="B167" t="str">
            <v>SecondaryDiagnosis_AAndE_4</v>
          </cell>
          <cell r="C167"/>
          <cell r="D167"/>
          <cell r="E167"/>
          <cell r="F167">
            <v>6</v>
          </cell>
          <cell r="G167" t="str">
            <v>AN</v>
          </cell>
          <cell r="H167"/>
          <cell r="I167"/>
          <cell r="J167"/>
        </row>
        <row r="168">
          <cell r="A168">
            <v>136</v>
          </cell>
          <cell r="B168" t="str">
            <v>SecondaryDiagnosis_AAndE_5</v>
          </cell>
          <cell r="C168"/>
          <cell r="D168"/>
          <cell r="E168"/>
          <cell r="F168">
            <v>6</v>
          </cell>
          <cell r="G168" t="str">
            <v>AN</v>
          </cell>
          <cell r="H168"/>
          <cell r="I168"/>
          <cell r="J168"/>
        </row>
        <row r="169">
          <cell r="A169">
            <v>137</v>
          </cell>
          <cell r="B169" t="str">
            <v>SecondaryDiagnosis_AAndE_6</v>
          </cell>
          <cell r="C169"/>
          <cell r="D169"/>
          <cell r="E169"/>
          <cell r="F169">
            <v>6</v>
          </cell>
          <cell r="G169" t="str">
            <v>AN</v>
          </cell>
          <cell r="H169"/>
          <cell r="I169"/>
          <cell r="J169"/>
        </row>
        <row r="170">
          <cell r="A170">
            <v>138</v>
          </cell>
          <cell r="B170" t="str">
            <v>SecondaryDiagnosis_AAndE_7</v>
          </cell>
          <cell r="C170"/>
          <cell r="D170"/>
          <cell r="E170"/>
          <cell r="F170">
            <v>6</v>
          </cell>
          <cell r="G170" t="str">
            <v>AN</v>
          </cell>
          <cell r="H170"/>
          <cell r="I170"/>
          <cell r="J170"/>
        </row>
        <row r="171">
          <cell r="A171">
            <v>139</v>
          </cell>
          <cell r="B171" t="str">
            <v>SecondaryDiagnosis_AAndE_8</v>
          </cell>
          <cell r="C171"/>
          <cell r="D171"/>
          <cell r="E171"/>
          <cell r="F171">
            <v>6</v>
          </cell>
          <cell r="G171" t="str">
            <v>AN</v>
          </cell>
          <cell r="H171"/>
          <cell r="I171"/>
          <cell r="J171"/>
        </row>
        <row r="172">
          <cell r="A172">
            <v>140</v>
          </cell>
          <cell r="B172" t="str">
            <v>SecondaryDiagnosis_AAndE_9</v>
          </cell>
          <cell r="C172"/>
          <cell r="D172"/>
          <cell r="E172"/>
          <cell r="F172">
            <v>6</v>
          </cell>
          <cell r="G172" t="str">
            <v>AN</v>
          </cell>
          <cell r="H172"/>
          <cell r="I172"/>
          <cell r="J172"/>
        </row>
        <row r="173">
          <cell r="A173">
            <v>141</v>
          </cell>
          <cell r="B173" t="str">
            <v>SecondaryDiagnosis_AAndE_10</v>
          </cell>
          <cell r="C173"/>
          <cell r="D173"/>
          <cell r="E173"/>
          <cell r="F173">
            <v>6</v>
          </cell>
          <cell r="G173" t="str">
            <v>AN</v>
          </cell>
          <cell r="H173"/>
          <cell r="I173"/>
          <cell r="J173"/>
        </row>
        <row r="174">
          <cell r="A174">
            <v>142</v>
          </cell>
          <cell r="B174" t="str">
            <v>SecondaryDiagnosis_AAndE_11</v>
          </cell>
          <cell r="C174"/>
          <cell r="D174"/>
          <cell r="E174"/>
          <cell r="F174">
            <v>6</v>
          </cell>
          <cell r="G174" t="str">
            <v>AN</v>
          </cell>
          <cell r="H174"/>
          <cell r="I174"/>
          <cell r="J174"/>
        </row>
        <row r="175">
          <cell r="A175">
            <v>143</v>
          </cell>
          <cell r="B175" t="str">
            <v>SecondaryDiagnosis_AAndE_12</v>
          </cell>
          <cell r="C175"/>
          <cell r="D175"/>
          <cell r="E175"/>
          <cell r="F175">
            <v>6</v>
          </cell>
          <cell r="G175" t="str">
            <v>AN</v>
          </cell>
          <cell r="H175"/>
          <cell r="I175"/>
          <cell r="J175"/>
        </row>
        <row r="176">
          <cell r="A176">
            <v>144</v>
          </cell>
          <cell r="B176" t="str">
            <v>SecondaryDiagnosis_AAndE_13</v>
          </cell>
          <cell r="C176"/>
          <cell r="D176"/>
          <cell r="E176"/>
          <cell r="F176">
            <v>6</v>
          </cell>
          <cell r="G176" t="str">
            <v>AN</v>
          </cell>
          <cell r="H176"/>
          <cell r="I176"/>
          <cell r="J176"/>
        </row>
        <row r="177">
          <cell r="A177"/>
          <cell r="B177"/>
          <cell r="C177"/>
          <cell r="D177"/>
          <cell r="E177"/>
          <cell r="F177"/>
          <cell r="G177"/>
          <cell r="H177"/>
          <cell r="I177"/>
          <cell r="J177"/>
        </row>
        <row r="178">
          <cell r="A178"/>
          <cell r="B178" t="str">
            <v>Attendance Occurrence - Clinical Investigation Group (A&amp;E)</v>
          </cell>
          <cell r="C178"/>
          <cell r="D178"/>
          <cell r="E178"/>
          <cell r="F178"/>
          <cell r="G178"/>
          <cell r="H178"/>
          <cell r="I178"/>
          <cell r="J178"/>
        </row>
        <row r="179">
          <cell r="A179">
            <v>145</v>
          </cell>
          <cell r="B179" t="str">
            <v>InvestigationSchemeInUse</v>
          </cell>
          <cell r="C179"/>
          <cell r="D179"/>
          <cell r="E179"/>
          <cell r="F179">
            <v>2</v>
          </cell>
          <cell r="G179" t="str">
            <v>AN</v>
          </cell>
          <cell r="H179"/>
          <cell r="I179"/>
          <cell r="J179"/>
        </row>
        <row r="180">
          <cell r="A180">
            <v>146</v>
          </cell>
          <cell r="B180" t="str">
            <v>PrimaryInvestigation_AAndE</v>
          </cell>
          <cell r="C180"/>
          <cell r="D180" t="str">
            <v>PATCAREP</v>
          </cell>
          <cell r="E180" t="str">
            <v>PATIENT_DIAGNOSIS_NOTES.DIAG_CODE</v>
          </cell>
          <cell r="F180">
            <v>6</v>
          </cell>
          <cell r="G180" t="str">
            <v>AN</v>
          </cell>
          <cell r="H180"/>
          <cell r="I180"/>
          <cell r="J180"/>
        </row>
        <row r="181">
          <cell r="A181">
            <v>147</v>
          </cell>
          <cell r="B181" t="str">
            <v>SecondaryInvestigation_AAndE_1</v>
          </cell>
          <cell r="C181"/>
          <cell r="D181"/>
          <cell r="E181"/>
          <cell r="F181">
            <v>6</v>
          </cell>
          <cell r="G181" t="str">
            <v>AN</v>
          </cell>
          <cell r="H181"/>
          <cell r="I181"/>
          <cell r="J181"/>
        </row>
        <row r="182">
          <cell r="A182">
            <v>148</v>
          </cell>
          <cell r="B182" t="str">
            <v>SecondaryInvestigation_AAndE_2</v>
          </cell>
          <cell r="C182"/>
          <cell r="D182"/>
          <cell r="E182"/>
          <cell r="F182">
            <v>6</v>
          </cell>
          <cell r="G182" t="str">
            <v>AN</v>
          </cell>
          <cell r="H182"/>
          <cell r="I182"/>
          <cell r="J182"/>
        </row>
        <row r="183">
          <cell r="A183">
            <v>149</v>
          </cell>
          <cell r="B183" t="str">
            <v>SecondaryInvestigation_AAndE_3</v>
          </cell>
          <cell r="C183"/>
          <cell r="D183"/>
          <cell r="E183"/>
          <cell r="F183">
            <v>6</v>
          </cell>
          <cell r="G183" t="str">
            <v>AN</v>
          </cell>
          <cell r="H183"/>
          <cell r="I183"/>
          <cell r="J183"/>
        </row>
        <row r="184">
          <cell r="A184">
            <v>150</v>
          </cell>
          <cell r="B184" t="str">
            <v>SecondaryInvestigation_AAndE_4</v>
          </cell>
          <cell r="C184"/>
          <cell r="D184"/>
          <cell r="E184"/>
          <cell r="F184">
            <v>6</v>
          </cell>
          <cell r="G184" t="str">
            <v>AN</v>
          </cell>
          <cell r="H184"/>
          <cell r="I184"/>
          <cell r="J184"/>
        </row>
        <row r="185">
          <cell r="A185">
            <v>151</v>
          </cell>
          <cell r="B185" t="str">
            <v>SecondaryInvestigation_AAndE_5</v>
          </cell>
          <cell r="C185"/>
          <cell r="D185"/>
          <cell r="E185"/>
          <cell r="F185">
            <v>6</v>
          </cell>
          <cell r="G185" t="str">
            <v>AN</v>
          </cell>
          <cell r="H185"/>
          <cell r="I185"/>
          <cell r="J185"/>
        </row>
        <row r="186">
          <cell r="A186">
            <v>152</v>
          </cell>
          <cell r="B186" t="str">
            <v>SecondaryInvestigation_AAndE_6</v>
          </cell>
          <cell r="C186"/>
          <cell r="D186"/>
          <cell r="E186"/>
          <cell r="F186">
            <v>6</v>
          </cell>
          <cell r="G186" t="str">
            <v>AN</v>
          </cell>
          <cell r="H186"/>
          <cell r="I186"/>
          <cell r="J186"/>
        </row>
        <row r="187">
          <cell r="A187">
            <v>153</v>
          </cell>
          <cell r="B187" t="str">
            <v>SecondaryInvestigation_AAndE_7</v>
          </cell>
          <cell r="C187"/>
          <cell r="D187"/>
          <cell r="E187"/>
          <cell r="F187">
            <v>6</v>
          </cell>
          <cell r="G187" t="str">
            <v>AN</v>
          </cell>
          <cell r="H187"/>
          <cell r="I187"/>
          <cell r="J187"/>
        </row>
        <row r="188">
          <cell r="A188">
            <v>154</v>
          </cell>
          <cell r="B188" t="str">
            <v>SecondaryInvestigation_AAndE_8</v>
          </cell>
          <cell r="C188"/>
          <cell r="D188"/>
          <cell r="E188"/>
          <cell r="F188">
            <v>6</v>
          </cell>
          <cell r="G188" t="str">
            <v>AN</v>
          </cell>
          <cell r="H188"/>
          <cell r="I188"/>
          <cell r="J188"/>
        </row>
        <row r="189">
          <cell r="A189">
            <v>155</v>
          </cell>
          <cell r="B189" t="str">
            <v>SecondaryInvestigation_AAndE_9</v>
          </cell>
          <cell r="C189"/>
          <cell r="D189"/>
          <cell r="E189"/>
          <cell r="F189">
            <v>6</v>
          </cell>
          <cell r="G189" t="str">
            <v>AN</v>
          </cell>
          <cell r="H189"/>
          <cell r="I189"/>
          <cell r="J189"/>
        </row>
        <row r="190">
          <cell r="A190">
            <v>156</v>
          </cell>
          <cell r="B190" t="str">
            <v>SecondaryInvestigation_AAndE_10</v>
          </cell>
          <cell r="C190"/>
          <cell r="D190"/>
          <cell r="E190"/>
          <cell r="F190">
            <v>6</v>
          </cell>
          <cell r="G190" t="str">
            <v>AN</v>
          </cell>
          <cell r="H190"/>
          <cell r="I190"/>
          <cell r="J190"/>
        </row>
        <row r="191">
          <cell r="A191">
            <v>157</v>
          </cell>
          <cell r="B191" t="str">
            <v>SecondaryInvestigation_AAndE_11</v>
          </cell>
          <cell r="C191"/>
          <cell r="D191"/>
          <cell r="E191"/>
          <cell r="F191">
            <v>6</v>
          </cell>
          <cell r="G191" t="str">
            <v>AN</v>
          </cell>
          <cell r="H191"/>
          <cell r="I191"/>
          <cell r="J191"/>
        </row>
        <row r="192">
          <cell r="A192"/>
          <cell r="B192"/>
          <cell r="C192"/>
          <cell r="D192"/>
          <cell r="E192"/>
          <cell r="F192"/>
          <cell r="G192"/>
          <cell r="H192"/>
          <cell r="I192"/>
          <cell r="J192"/>
        </row>
        <row r="193">
          <cell r="A193"/>
          <cell r="B193" t="str">
            <v>Attendance Occurrence - Clinical Activity Group (OPCS)</v>
          </cell>
          <cell r="C193"/>
          <cell r="D193"/>
          <cell r="E193"/>
          <cell r="F193"/>
          <cell r="G193"/>
          <cell r="H193"/>
          <cell r="I193"/>
          <cell r="J193"/>
        </row>
        <row r="194">
          <cell r="A194">
            <v>158</v>
          </cell>
          <cell r="B194" t="str">
            <v>ProcedureSchemeInUse_OPCS</v>
          </cell>
          <cell r="C194"/>
          <cell r="D194"/>
          <cell r="E194"/>
          <cell r="F194">
            <v>2</v>
          </cell>
          <cell r="G194" t="str">
            <v>AN</v>
          </cell>
          <cell r="H194"/>
          <cell r="I194"/>
          <cell r="J194"/>
        </row>
        <row r="195">
          <cell r="A195">
            <v>159</v>
          </cell>
          <cell r="B195" t="str">
            <v>PrimaryProcedure_OPCS</v>
          </cell>
          <cell r="C195"/>
          <cell r="D195"/>
          <cell r="E195"/>
          <cell r="F195">
            <v>4</v>
          </cell>
          <cell r="G195" t="str">
            <v>AN</v>
          </cell>
          <cell r="H195"/>
          <cell r="I195"/>
          <cell r="J195"/>
        </row>
        <row r="196">
          <cell r="A196">
            <v>160</v>
          </cell>
          <cell r="B196" t="str">
            <v>PrimaryProcedureDate_OPCS</v>
          </cell>
          <cell r="C196"/>
          <cell r="D196"/>
          <cell r="E196"/>
          <cell r="F196">
            <v>10</v>
          </cell>
          <cell r="G196" t="str">
            <v>AN</v>
          </cell>
          <cell r="H196" t="str">
            <v>ccyy-mm-dd</v>
          </cell>
          <cell r="I196"/>
          <cell r="J196"/>
        </row>
        <row r="197">
          <cell r="A197">
            <v>161</v>
          </cell>
          <cell r="B197" t="str">
            <v>ProfessionalRegistrationIssuerCode_OPCS</v>
          </cell>
          <cell r="C197"/>
          <cell r="D197"/>
          <cell r="E197"/>
          <cell r="F197">
            <v>2</v>
          </cell>
          <cell r="G197" t="str">
            <v>AN</v>
          </cell>
          <cell r="H197" t="str">
            <v>NULL - to be developed in Phase 2</v>
          </cell>
          <cell r="I197"/>
          <cell r="J197"/>
        </row>
        <row r="198">
          <cell r="A198">
            <v>162</v>
          </cell>
          <cell r="B198" t="str">
            <v>ProfessionalRegistrationEntryIdentifier_OPCS</v>
          </cell>
          <cell r="C198"/>
          <cell r="D198"/>
          <cell r="E198"/>
          <cell r="F198">
            <v>12</v>
          </cell>
          <cell r="G198" t="str">
            <v>AN</v>
          </cell>
          <cell r="H198" t="str">
            <v>NULL - to be developed in Phase 2</v>
          </cell>
          <cell r="I198"/>
          <cell r="J198"/>
        </row>
        <row r="199">
          <cell r="A199">
            <v>163</v>
          </cell>
          <cell r="B199" t="str">
            <v>ProfessionalRegistrationIssuerCode_OPCS</v>
          </cell>
          <cell r="C199"/>
          <cell r="D199"/>
          <cell r="E199"/>
          <cell r="F199">
            <v>2</v>
          </cell>
          <cell r="G199" t="str">
            <v>AN</v>
          </cell>
          <cell r="H199" t="str">
            <v>NULL - to be developed in Phase 2</v>
          </cell>
          <cell r="I199"/>
          <cell r="J199"/>
        </row>
        <row r="200">
          <cell r="A200">
            <v>164</v>
          </cell>
          <cell r="B200" t="str">
            <v>ProfessionalRegistrationEntryIdentifier (2nd/Anaes)_OPCS</v>
          </cell>
          <cell r="C200"/>
          <cell r="D200"/>
          <cell r="E200"/>
          <cell r="F200">
            <v>12</v>
          </cell>
          <cell r="G200" t="str">
            <v xml:space="preserve"> </v>
          </cell>
          <cell r="H200" t="str">
            <v xml:space="preserve">NULL - to be developed in Phase 2
Anaesthetist </v>
          </cell>
          <cell r="I200"/>
          <cell r="J200"/>
        </row>
        <row r="201">
          <cell r="A201">
            <v>165</v>
          </cell>
          <cell r="B201" t="str">
            <v>SecondaryProcedure_OPCS_1</v>
          </cell>
          <cell r="C201"/>
          <cell r="D201"/>
          <cell r="E201"/>
          <cell r="F201">
            <v>4</v>
          </cell>
          <cell r="G201" t="str">
            <v>AN</v>
          </cell>
          <cell r="H201"/>
          <cell r="I201"/>
          <cell r="J201"/>
        </row>
        <row r="202">
          <cell r="A202">
            <v>166</v>
          </cell>
          <cell r="B202" t="str">
            <v>ProcedureDate_OPCS_1</v>
          </cell>
          <cell r="C202"/>
          <cell r="D202"/>
          <cell r="E202"/>
          <cell r="F202">
            <v>10</v>
          </cell>
          <cell r="G202" t="str">
            <v>AN</v>
          </cell>
          <cell r="H202" t="str">
            <v>ccyy-mm-dd</v>
          </cell>
          <cell r="I202"/>
          <cell r="J202"/>
        </row>
        <row r="203">
          <cell r="A203">
            <v>167</v>
          </cell>
          <cell r="B203" t="str">
            <v>ProfessionalRegistrationIssuerCode_OPCS_1</v>
          </cell>
          <cell r="C203"/>
          <cell r="D203"/>
          <cell r="E203"/>
          <cell r="F203">
            <v>2</v>
          </cell>
          <cell r="G203" t="str">
            <v>AN</v>
          </cell>
          <cell r="H203" t="str">
            <v>NULL - to be developed in Phase 2</v>
          </cell>
          <cell r="I203"/>
          <cell r="J203"/>
        </row>
        <row r="204">
          <cell r="A204">
            <v>168</v>
          </cell>
          <cell r="B204" t="str">
            <v>ProfessionalRegistrationEntryIdentifier_OPCS_1</v>
          </cell>
          <cell r="C204"/>
          <cell r="D204"/>
          <cell r="E204"/>
          <cell r="F204">
            <v>12</v>
          </cell>
          <cell r="G204" t="str">
            <v>AN</v>
          </cell>
          <cell r="H204" t="str">
            <v>NULL - to be developed in Phase 2</v>
          </cell>
          <cell r="I204"/>
          <cell r="J204"/>
        </row>
        <row r="205">
          <cell r="A205">
            <v>169</v>
          </cell>
          <cell r="B205" t="str">
            <v>ProfessionalRegistrationIssuerCode_OPCS_1</v>
          </cell>
          <cell r="C205"/>
          <cell r="D205"/>
          <cell r="E205"/>
          <cell r="F205">
            <v>2</v>
          </cell>
          <cell r="G205" t="str">
            <v>AN</v>
          </cell>
          <cell r="H205" t="str">
            <v>NULL - to be developed in Phase 2</v>
          </cell>
          <cell r="I205"/>
          <cell r="J205"/>
        </row>
        <row r="206">
          <cell r="A206">
            <v>170</v>
          </cell>
          <cell r="B206" t="str">
            <v>ProfessionalRegistrationEntryIdentifier (2nd)/Anaes_OPCS_1</v>
          </cell>
          <cell r="C206"/>
          <cell r="D206"/>
          <cell r="E206"/>
          <cell r="F206">
            <v>12</v>
          </cell>
          <cell r="G206" t="str">
            <v>AN</v>
          </cell>
          <cell r="H206" t="str">
            <v xml:space="preserve">NULL - to be developed in Phase 2
Anaesthetist </v>
          </cell>
          <cell r="I206"/>
          <cell r="J206"/>
        </row>
        <row r="207">
          <cell r="A207">
            <v>171</v>
          </cell>
          <cell r="B207" t="str">
            <v>SecondaryProcedure_OPCS_2</v>
          </cell>
          <cell r="C207"/>
          <cell r="D207"/>
          <cell r="E207"/>
          <cell r="F207">
            <v>4</v>
          </cell>
          <cell r="G207" t="str">
            <v>AN</v>
          </cell>
          <cell r="H207"/>
          <cell r="I207"/>
          <cell r="J207"/>
        </row>
        <row r="208">
          <cell r="A208">
            <v>172</v>
          </cell>
          <cell r="B208" t="str">
            <v>ProcedureDate_OPCS_2</v>
          </cell>
          <cell r="C208"/>
          <cell r="D208"/>
          <cell r="E208"/>
          <cell r="F208">
            <v>10</v>
          </cell>
          <cell r="G208" t="str">
            <v>AN</v>
          </cell>
          <cell r="H208" t="str">
            <v>ccyy-mm-dd</v>
          </cell>
          <cell r="I208"/>
          <cell r="J208"/>
        </row>
        <row r="209">
          <cell r="A209">
            <v>173</v>
          </cell>
          <cell r="B209" t="str">
            <v>ProfessionalRegistrationIssuerCode_OPCS_2</v>
          </cell>
          <cell r="C209"/>
          <cell r="D209"/>
          <cell r="E209"/>
          <cell r="F209">
            <v>2</v>
          </cell>
          <cell r="G209" t="str">
            <v>AN</v>
          </cell>
          <cell r="H209" t="str">
            <v>NULL - to be developed in Phase 2</v>
          </cell>
          <cell r="I209"/>
          <cell r="J209"/>
        </row>
        <row r="210">
          <cell r="A210">
            <v>174</v>
          </cell>
          <cell r="B210" t="str">
            <v>ProfessionalRegistrationEntryIdentifier_OPCS_2</v>
          </cell>
          <cell r="C210"/>
          <cell r="D210"/>
          <cell r="E210"/>
          <cell r="F210">
            <v>12</v>
          </cell>
          <cell r="G210" t="str">
            <v>AN</v>
          </cell>
          <cell r="H210" t="str">
            <v>NULL - to be developed in Phase 2</v>
          </cell>
          <cell r="I210"/>
          <cell r="J210"/>
        </row>
        <row r="211">
          <cell r="A211">
            <v>175</v>
          </cell>
          <cell r="B211" t="str">
            <v>ProfessionalRegistrationIssuerCode_OPCS_2</v>
          </cell>
          <cell r="C211"/>
          <cell r="D211"/>
          <cell r="E211"/>
          <cell r="F211">
            <v>2</v>
          </cell>
          <cell r="G211" t="str">
            <v>AN</v>
          </cell>
          <cell r="H211" t="str">
            <v>NULL - to be developed in Phase 2</v>
          </cell>
          <cell r="I211"/>
          <cell r="J211"/>
        </row>
        <row r="212">
          <cell r="A212">
            <v>176</v>
          </cell>
          <cell r="B212" t="str">
            <v>ProfessionalRegistrationEntryIdentifier (2nd)/Anaes_OPCS_2</v>
          </cell>
          <cell r="C212"/>
          <cell r="D212"/>
          <cell r="E212"/>
          <cell r="F212">
            <v>12</v>
          </cell>
          <cell r="G212" t="str">
            <v>AN</v>
          </cell>
          <cell r="H212" t="str">
            <v xml:space="preserve">NULL - to be developed in Phase 2
Anaesthetist </v>
          </cell>
          <cell r="I212"/>
          <cell r="J212"/>
        </row>
        <row r="213">
          <cell r="A213">
            <v>177</v>
          </cell>
          <cell r="B213" t="str">
            <v>SecondaryProcedure_OPCS_3</v>
          </cell>
          <cell r="C213"/>
          <cell r="D213"/>
          <cell r="E213"/>
          <cell r="F213">
            <v>4</v>
          </cell>
          <cell r="G213" t="str">
            <v>AN</v>
          </cell>
          <cell r="H213"/>
          <cell r="I213"/>
          <cell r="J213"/>
        </row>
        <row r="214">
          <cell r="A214">
            <v>178</v>
          </cell>
          <cell r="B214" t="str">
            <v>ProcedureDate_OPCS_3</v>
          </cell>
          <cell r="C214"/>
          <cell r="D214"/>
          <cell r="E214"/>
          <cell r="F214">
            <v>10</v>
          </cell>
          <cell r="G214" t="str">
            <v>AN</v>
          </cell>
          <cell r="H214" t="str">
            <v>ccyy-mm-dd</v>
          </cell>
          <cell r="I214"/>
          <cell r="J214"/>
        </row>
        <row r="215">
          <cell r="A215">
            <v>179</v>
          </cell>
          <cell r="B215" t="str">
            <v>ProfessionalRegistrationIssuerCode_OPCS_3</v>
          </cell>
          <cell r="C215"/>
          <cell r="D215"/>
          <cell r="E215"/>
          <cell r="F215">
            <v>2</v>
          </cell>
          <cell r="G215" t="str">
            <v>AN</v>
          </cell>
          <cell r="H215" t="str">
            <v>NULL - to be developed in Phase 2</v>
          </cell>
          <cell r="I215"/>
          <cell r="J215"/>
        </row>
        <row r="216">
          <cell r="A216">
            <v>180</v>
          </cell>
          <cell r="B216" t="str">
            <v>ProfessionalRegistrationEntryIdentifier_OPCS_3</v>
          </cell>
          <cell r="C216"/>
          <cell r="D216"/>
          <cell r="E216"/>
          <cell r="F216">
            <v>12</v>
          </cell>
          <cell r="G216" t="str">
            <v>AN</v>
          </cell>
          <cell r="H216" t="str">
            <v>NULL - to be developed in Phase 2</v>
          </cell>
          <cell r="I216"/>
          <cell r="J216"/>
        </row>
        <row r="217">
          <cell r="A217">
            <v>181</v>
          </cell>
          <cell r="B217" t="str">
            <v>ProfessionalRegistrationIssuerCode_OPCS_3</v>
          </cell>
          <cell r="C217"/>
          <cell r="D217"/>
          <cell r="E217"/>
          <cell r="F217">
            <v>2</v>
          </cell>
          <cell r="G217" t="str">
            <v>AN</v>
          </cell>
          <cell r="H217" t="str">
            <v>NULL - to be developed in Phase 2</v>
          </cell>
          <cell r="I217"/>
          <cell r="J217"/>
        </row>
        <row r="218">
          <cell r="A218">
            <v>182</v>
          </cell>
          <cell r="B218" t="str">
            <v>ProfessionalRegistrationEntryIdentifier (2nd)/Anaes_OPCS_3</v>
          </cell>
          <cell r="C218"/>
          <cell r="D218"/>
          <cell r="E218"/>
          <cell r="F218">
            <v>12</v>
          </cell>
          <cell r="G218" t="str">
            <v>AN</v>
          </cell>
          <cell r="H218" t="str">
            <v xml:space="preserve">NULL - to be developed in Phase 2
Anaesthetist </v>
          </cell>
          <cell r="I218"/>
          <cell r="J218"/>
        </row>
        <row r="219">
          <cell r="A219">
            <v>183</v>
          </cell>
          <cell r="B219" t="str">
            <v>SecondaryProcedure_OPCS_4</v>
          </cell>
          <cell r="C219"/>
          <cell r="D219"/>
          <cell r="E219"/>
          <cell r="F219">
            <v>4</v>
          </cell>
          <cell r="G219" t="str">
            <v>AN</v>
          </cell>
          <cell r="H219"/>
          <cell r="I219"/>
          <cell r="J219"/>
        </row>
        <row r="220">
          <cell r="A220">
            <v>184</v>
          </cell>
          <cell r="B220" t="str">
            <v>ProcedureDate_OPCS_4</v>
          </cell>
          <cell r="C220"/>
          <cell r="D220"/>
          <cell r="E220"/>
          <cell r="F220">
            <v>10</v>
          </cell>
          <cell r="G220" t="str">
            <v>AN</v>
          </cell>
          <cell r="H220" t="str">
            <v>ccyy-mm-dd</v>
          </cell>
          <cell r="I220"/>
          <cell r="J220"/>
        </row>
        <row r="221">
          <cell r="A221">
            <v>185</v>
          </cell>
          <cell r="B221" t="str">
            <v>ProfessionalRegistrationIssuerCode_OPCS_4</v>
          </cell>
          <cell r="C221"/>
          <cell r="D221"/>
          <cell r="E221"/>
          <cell r="F221">
            <v>2</v>
          </cell>
          <cell r="G221" t="str">
            <v>AN</v>
          </cell>
          <cell r="H221" t="str">
            <v>NULL - to be developed in Phase 2</v>
          </cell>
          <cell r="I221"/>
          <cell r="J221"/>
        </row>
        <row r="222">
          <cell r="A222">
            <v>186</v>
          </cell>
          <cell r="B222" t="str">
            <v>ProfessionalRegistrationEntryIdentifier_OPCS_4</v>
          </cell>
          <cell r="C222"/>
          <cell r="D222"/>
          <cell r="E222"/>
          <cell r="F222">
            <v>12</v>
          </cell>
          <cell r="G222" t="str">
            <v>AN</v>
          </cell>
          <cell r="H222" t="str">
            <v>NULL - to be developed in Phase 2</v>
          </cell>
          <cell r="I222"/>
          <cell r="J222"/>
        </row>
        <row r="223">
          <cell r="A223">
            <v>187</v>
          </cell>
          <cell r="B223" t="str">
            <v>ProfessionalRegistrationIssuerCode_OPCS_4</v>
          </cell>
          <cell r="C223"/>
          <cell r="D223"/>
          <cell r="E223"/>
          <cell r="F223">
            <v>2</v>
          </cell>
          <cell r="G223" t="str">
            <v>AN</v>
          </cell>
          <cell r="H223" t="str">
            <v>NULL - to be developed in Phase 2</v>
          </cell>
          <cell r="I223"/>
          <cell r="J223"/>
        </row>
        <row r="224">
          <cell r="A224">
            <v>188</v>
          </cell>
          <cell r="B224" t="str">
            <v>ProfessionalRegistrationEntryIdentifier (2nd)/Anaes_OPCS_4</v>
          </cell>
          <cell r="C224"/>
          <cell r="D224"/>
          <cell r="E224"/>
          <cell r="F224">
            <v>12</v>
          </cell>
          <cell r="G224" t="str">
            <v>AN</v>
          </cell>
          <cell r="H224" t="str">
            <v xml:space="preserve">NULL - to be developed in Phase 2
Anaesthetist </v>
          </cell>
          <cell r="I224"/>
          <cell r="J224"/>
        </row>
        <row r="225">
          <cell r="A225">
            <v>189</v>
          </cell>
          <cell r="B225" t="str">
            <v>SecondaryProcedure_OPCS_5</v>
          </cell>
          <cell r="C225"/>
          <cell r="D225"/>
          <cell r="E225"/>
          <cell r="F225">
            <v>4</v>
          </cell>
          <cell r="G225" t="str">
            <v>AN</v>
          </cell>
          <cell r="H225"/>
          <cell r="I225"/>
          <cell r="J225"/>
        </row>
        <row r="226">
          <cell r="A226">
            <v>190</v>
          </cell>
          <cell r="B226" t="str">
            <v>ProcedureDate_OPCS_5</v>
          </cell>
          <cell r="C226"/>
          <cell r="D226"/>
          <cell r="E226"/>
          <cell r="F226">
            <v>10</v>
          </cell>
          <cell r="G226" t="str">
            <v>AN</v>
          </cell>
          <cell r="H226" t="str">
            <v>ccyy-mm-dd</v>
          </cell>
          <cell r="I226"/>
          <cell r="J226"/>
        </row>
        <row r="227">
          <cell r="A227">
            <v>191</v>
          </cell>
          <cell r="B227" t="str">
            <v>ProfessionalRegistrationIssuerCode_OPCS_5</v>
          </cell>
          <cell r="C227"/>
          <cell r="D227"/>
          <cell r="E227"/>
          <cell r="F227">
            <v>2</v>
          </cell>
          <cell r="G227" t="str">
            <v>AN</v>
          </cell>
          <cell r="H227" t="str">
            <v>NULL - to be developed in Phase 2</v>
          </cell>
          <cell r="I227"/>
          <cell r="J227"/>
        </row>
        <row r="228">
          <cell r="A228">
            <v>192</v>
          </cell>
          <cell r="B228" t="str">
            <v>ProfessionalRegistrationEntryIdentifier_OPCS_5</v>
          </cell>
          <cell r="C228"/>
          <cell r="D228"/>
          <cell r="E228"/>
          <cell r="F228">
            <v>12</v>
          </cell>
          <cell r="G228" t="str">
            <v>AN</v>
          </cell>
          <cell r="H228" t="str">
            <v>NULL - to be developed in Phase 2</v>
          </cell>
          <cell r="I228"/>
          <cell r="J228"/>
        </row>
        <row r="229">
          <cell r="A229">
            <v>193</v>
          </cell>
          <cell r="B229" t="str">
            <v>ProfessionalRegistrationIssuerCode_OPCS_5</v>
          </cell>
          <cell r="C229"/>
          <cell r="D229"/>
          <cell r="E229"/>
          <cell r="F229">
            <v>2</v>
          </cell>
          <cell r="G229" t="str">
            <v>AN</v>
          </cell>
          <cell r="H229" t="str">
            <v>NULL - to be developed in Phase 2</v>
          </cell>
          <cell r="I229"/>
          <cell r="J229"/>
        </row>
        <row r="230">
          <cell r="A230">
            <v>194</v>
          </cell>
          <cell r="B230" t="str">
            <v>ProfessionalRegistrationEntryIdentifier (2nd)/Anaes_OPCS_5</v>
          </cell>
          <cell r="C230"/>
          <cell r="D230"/>
          <cell r="E230"/>
          <cell r="F230">
            <v>12</v>
          </cell>
          <cell r="G230" t="str">
            <v>AN</v>
          </cell>
          <cell r="H230" t="str">
            <v xml:space="preserve">NULL - to be developed in Phase 2
Anaesthetist </v>
          </cell>
          <cell r="I230"/>
          <cell r="J230"/>
        </row>
        <row r="231">
          <cell r="A231">
            <v>195</v>
          </cell>
          <cell r="B231" t="str">
            <v>SecondaryProcedure_OPCS_6</v>
          </cell>
          <cell r="C231"/>
          <cell r="D231"/>
          <cell r="E231"/>
          <cell r="F231">
            <v>4</v>
          </cell>
          <cell r="G231" t="str">
            <v>AN</v>
          </cell>
          <cell r="H231"/>
          <cell r="I231"/>
          <cell r="J231"/>
        </row>
        <row r="232">
          <cell r="A232">
            <v>196</v>
          </cell>
          <cell r="B232" t="str">
            <v>ProcedureDate_OPCS_6</v>
          </cell>
          <cell r="C232"/>
          <cell r="D232"/>
          <cell r="E232"/>
          <cell r="F232">
            <v>10</v>
          </cell>
          <cell r="G232" t="str">
            <v>AN</v>
          </cell>
          <cell r="H232" t="str">
            <v>ccyy-mm-dd</v>
          </cell>
          <cell r="I232"/>
          <cell r="J232"/>
        </row>
        <row r="233">
          <cell r="A233">
            <v>197</v>
          </cell>
          <cell r="B233" t="str">
            <v>ProfessionalRegistrationIssuerCode_OPCS_6</v>
          </cell>
          <cell r="C233"/>
          <cell r="D233"/>
          <cell r="E233"/>
          <cell r="F233">
            <v>2</v>
          </cell>
          <cell r="G233" t="str">
            <v>AN</v>
          </cell>
          <cell r="H233" t="str">
            <v>NULL - to be developed in Phase 2</v>
          </cell>
          <cell r="I233"/>
          <cell r="J233"/>
        </row>
        <row r="234">
          <cell r="A234">
            <v>198</v>
          </cell>
          <cell r="B234" t="str">
            <v>ProfessionalRegistrationEntryIdentifier_OPCS_6</v>
          </cell>
          <cell r="C234"/>
          <cell r="D234"/>
          <cell r="E234"/>
          <cell r="F234">
            <v>12</v>
          </cell>
          <cell r="G234" t="str">
            <v>AN</v>
          </cell>
          <cell r="H234" t="str">
            <v>NULL - to be developed in Phase 2</v>
          </cell>
          <cell r="I234"/>
          <cell r="J234"/>
        </row>
        <row r="235">
          <cell r="A235">
            <v>199</v>
          </cell>
          <cell r="B235" t="str">
            <v>ProfessionalRegistrationIssuerCode_OPCS_6</v>
          </cell>
          <cell r="C235"/>
          <cell r="D235"/>
          <cell r="E235"/>
          <cell r="F235">
            <v>2</v>
          </cell>
          <cell r="G235" t="str">
            <v>AN</v>
          </cell>
          <cell r="H235" t="str">
            <v>NULL - to be developed in Phase 2</v>
          </cell>
          <cell r="I235"/>
          <cell r="J235"/>
        </row>
        <row r="236">
          <cell r="A236">
            <v>200</v>
          </cell>
          <cell r="B236" t="str">
            <v>ProfessionalRegistrationEntryIdentifier (2nd)/Anaes_OPCS_6</v>
          </cell>
          <cell r="C236"/>
          <cell r="D236"/>
          <cell r="E236"/>
          <cell r="F236">
            <v>12</v>
          </cell>
          <cell r="G236" t="str">
            <v>AN</v>
          </cell>
          <cell r="H236" t="str">
            <v xml:space="preserve">NULL - to be developed in Phase 2
Anaesthetist </v>
          </cell>
          <cell r="I236"/>
          <cell r="J236"/>
        </row>
        <row r="237">
          <cell r="A237">
            <v>201</v>
          </cell>
          <cell r="B237" t="str">
            <v>SecondaryProcedure_OPCS_7</v>
          </cell>
          <cell r="C237"/>
          <cell r="D237"/>
          <cell r="E237"/>
          <cell r="F237">
            <v>4</v>
          </cell>
          <cell r="G237" t="str">
            <v>AN</v>
          </cell>
          <cell r="H237"/>
          <cell r="I237"/>
          <cell r="J237"/>
        </row>
        <row r="238">
          <cell r="A238">
            <v>202</v>
          </cell>
          <cell r="B238" t="str">
            <v>ProcedureDate_OPCS_7</v>
          </cell>
          <cell r="C238"/>
          <cell r="D238"/>
          <cell r="E238"/>
          <cell r="F238">
            <v>10</v>
          </cell>
          <cell r="G238" t="str">
            <v>AN</v>
          </cell>
          <cell r="H238" t="str">
            <v>ccyy-mm-dd</v>
          </cell>
          <cell r="I238"/>
          <cell r="J238"/>
        </row>
        <row r="239">
          <cell r="A239">
            <v>203</v>
          </cell>
          <cell r="B239" t="str">
            <v>ProfessionalRegistrationIssuerCode_OPCS_7</v>
          </cell>
          <cell r="C239"/>
          <cell r="D239"/>
          <cell r="E239"/>
          <cell r="F239">
            <v>2</v>
          </cell>
          <cell r="G239" t="str">
            <v>AN</v>
          </cell>
          <cell r="H239" t="str">
            <v>NULL - to be developed in Phase 2</v>
          </cell>
          <cell r="I239"/>
          <cell r="J239"/>
        </row>
        <row r="240">
          <cell r="A240">
            <v>204</v>
          </cell>
          <cell r="B240" t="str">
            <v>ProfessionalRegistrationEntryIdentifier_OPCS_7</v>
          </cell>
          <cell r="C240"/>
          <cell r="D240"/>
          <cell r="E240"/>
          <cell r="F240">
            <v>12</v>
          </cell>
          <cell r="G240" t="str">
            <v>AN</v>
          </cell>
          <cell r="H240" t="str">
            <v>NULL - to be developed in Phase 2</v>
          </cell>
          <cell r="I240"/>
          <cell r="J240"/>
        </row>
        <row r="241">
          <cell r="A241">
            <v>205</v>
          </cell>
          <cell r="B241" t="str">
            <v>ProfessionalRegistrationIssuerCode_OPCS_7</v>
          </cell>
          <cell r="C241"/>
          <cell r="D241"/>
          <cell r="E241"/>
          <cell r="F241">
            <v>2</v>
          </cell>
          <cell r="G241" t="str">
            <v>AN</v>
          </cell>
          <cell r="H241" t="str">
            <v>NULL - to be developed in Phase 2</v>
          </cell>
          <cell r="I241"/>
          <cell r="J241"/>
        </row>
        <row r="242">
          <cell r="A242">
            <v>206</v>
          </cell>
          <cell r="B242" t="str">
            <v>ProfessionalRegistrationEntryIdentifier (2nd)/Anaes_OPCS_7</v>
          </cell>
          <cell r="C242"/>
          <cell r="D242"/>
          <cell r="E242"/>
          <cell r="F242">
            <v>12</v>
          </cell>
          <cell r="G242" t="str">
            <v>AN</v>
          </cell>
          <cell r="H242" t="str">
            <v xml:space="preserve">NULL - to be developed in Phase 2
Anaesthetist </v>
          </cell>
          <cell r="I242"/>
          <cell r="J242"/>
        </row>
        <row r="243">
          <cell r="A243">
            <v>207</v>
          </cell>
          <cell r="B243" t="str">
            <v>SecondaryProcedure_OPCS_8</v>
          </cell>
          <cell r="C243"/>
          <cell r="D243"/>
          <cell r="E243"/>
          <cell r="F243">
            <v>4</v>
          </cell>
          <cell r="G243" t="str">
            <v>AN</v>
          </cell>
          <cell r="H243"/>
          <cell r="I243"/>
          <cell r="J243"/>
        </row>
        <row r="244">
          <cell r="A244">
            <v>208</v>
          </cell>
          <cell r="B244" t="str">
            <v>ProcedureDate_OPCS_8</v>
          </cell>
          <cell r="C244"/>
          <cell r="D244"/>
          <cell r="E244"/>
          <cell r="F244">
            <v>10</v>
          </cell>
          <cell r="G244" t="str">
            <v>AN</v>
          </cell>
          <cell r="H244" t="str">
            <v>ccyy-mm-dd</v>
          </cell>
          <cell r="I244"/>
          <cell r="J244"/>
        </row>
        <row r="245">
          <cell r="A245">
            <v>209</v>
          </cell>
          <cell r="B245" t="str">
            <v>ProfessionalRegistrationIssuerCode_OPCS_8</v>
          </cell>
          <cell r="C245"/>
          <cell r="D245"/>
          <cell r="E245"/>
          <cell r="F245">
            <v>2</v>
          </cell>
          <cell r="G245" t="str">
            <v>AN</v>
          </cell>
          <cell r="H245" t="str">
            <v>NULL - to be developed in Phase 2</v>
          </cell>
          <cell r="I245"/>
          <cell r="J245"/>
        </row>
        <row r="246">
          <cell r="A246">
            <v>210</v>
          </cell>
          <cell r="B246" t="str">
            <v>ProfessionalRegistrationEntryIdentifier_OPCS_8</v>
          </cell>
          <cell r="C246"/>
          <cell r="D246"/>
          <cell r="E246"/>
          <cell r="F246">
            <v>12</v>
          </cell>
          <cell r="G246" t="str">
            <v>AN</v>
          </cell>
          <cell r="H246" t="str">
            <v>NULL - to be developed in Phase 2</v>
          </cell>
          <cell r="I246"/>
          <cell r="J246"/>
        </row>
        <row r="247">
          <cell r="A247">
            <v>211</v>
          </cell>
          <cell r="B247" t="str">
            <v>ProfessionalRegistrationIssuerCode_OPCS_8</v>
          </cell>
          <cell r="C247"/>
          <cell r="D247"/>
          <cell r="E247"/>
          <cell r="F247">
            <v>2</v>
          </cell>
          <cell r="G247" t="str">
            <v>AN</v>
          </cell>
          <cell r="H247" t="str">
            <v>NULL - to be developed in Phase 2</v>
          </cell>
          <cell r="I247"/>
          <cell r="J247"/>
        </row>
        <row r="248">
          <cell r="A248">
            <v>212</v>
          </cell>
          <cell r="B248" t="str">
            <v>ProfessionalRegistrationEntryIdentifier (2nd)/Anaes_OPCS_8</v>
          </cell>
          <cell r="C248"/>
          <cell r="D248"/>
          <cell r="E248"/>
          <cell r="F248">
            <v>12</v>
          </cell>
          <cell r="G248" t="str">
            <v>AN</v>
          </cell>
          <cell r="H248" t="str">
            <v xml:space="preserve">NULL - to be developed in Phase 2
Anaesthetist </v>
          </cell>
          <cell r="I248"/>
          <cell r="J248"/>
        </row>
        <row r="249">
          <cell r="A249">
            <v>213</v>
          </cell>
          <cell r="B249" t="str">
            <v>SecondaryProcedure_OPCS_9</v>
          </cell>
          <cell r="C249"/>
          <cell r="D249"/>
          <cell r="E249"/>
          <cell r="F249">
            <v>4</v>
          </cell>
          <cell r="G249" t="str">
            <v>AN</v>
          </cell>
          <cell r="H249"/>
          <cell r="I249"/>
          <cell r="J249"/>
        </row>
        <row r="250">
          <cell r="A250">
            <v>214</v>
          </cell>
          <cell r="B250" t="str">
            <v>ProcedureDate_OPCS_9</v>
          </cell>
          <cell r="C250"/>
          <cell r="D250"/>
          <cell r="E250"/>
          <cell r="F250">
            <v>10</v>
          </cell>
          <cell r="G250" t="str">
            <v>AN</v>
          </cell>
          <cell r="H250" t="str">
            <v>ccyy-mm-dd</v>
          </cell>
          <cell r="I250"/>
          <cell r="J250"/>
        </row>
        <row r="251">
          <cell r="A251">
            <v>215</v>
          </cell>
          <cell r="B251" t="str">
            <v>ProfessionalRegistrationIssuerCode_OPCS_9</v>
          </cell>
          <cell r="C251"/>
          <cell r="D251"/>
          <cell r="E251"/>
          <cell r="F251">
            <v>2</v>
          </cell>
          <cell r="G251" t="str">
            <v>AN</v>
          </cell>
          <cell r="H251" t="str">
            <v>NULL - to be developed in Phase 2</v>
          </cell>
          <cell r="I251"/>
          <cell r="J251"/>
        </row>
        <row r="252">
          <cell r="A252">
            <v>216</v>
          </cell>
          <cell r="B252" t="str">
            <v>ProfessionalRegistrationEntryIdentifier_OPCS_9</v>
          </cell>
          <cell r="C252"/>
          <cell r="D252"/>
          <cell r="E252"/>
          <cell r="F252">
            <v>12</v>
          </cell>
          <cell r="G252" t="str">
            <v>AN</v>
          </cell>
          <cell r="H252" t="str">
            <v>NULL - to be developed in Phase 2</v>
          </cell>
          <cell r="I252"/>
          <cell r="J252"/>
        </row>
        <row r="253">
          <cell r="A253">
            <v>217</v>
          </cell>
          <cell r="B253" t="str">
            <v>ProfessionalRegistrationIssuerCode_OPCS_9</v>
          </cell>
          <cell r="C253"/>
          <cell r="D253"/>
          <cell r="E253"/>
          <cell r="F253">
            <v>2</v>
          </cell>
          <cell r="G253" t="str">
            <v>AN</v>
          </cell>
          <cell r="H253" t="str">
            <v>NULL - to be developed in Phase 2</v>
          </cell>
          <cell r="I253"/>
          <cell r="J253"/>
        </row>
        <row r="254">
          <cell r="A254">
            <v>218</v>
          </cell>
          <cell r="B254" t="str">
            <v>ProfessionalRegistrationEntryIdentifier (2nd)/Anaes_OPCS_9</v>
          </cell>
          <cell r="C254"/>
          <cell r="D254"/>
          <cell r="E254"/>
          <cell r="F254">
            <v>12</v>
          </cell>
          <cell r="G254" t="str">
            <v>AN</v>
          </cell>
          <cell r="H254" t="str">
            <v xml:space="preserve">NULL - to be developed in Phase 2
Anaesthetist </v>
          </cell>
          <cell r="I254"/>
          <cell r="J254"/>
        </row>
        <row r="255">
          <cell r="A255">
            <v>219</v>
          </cell>
          <cell r="B255" t="str">
            <v>SecondaryProcedure_OPCS_10</v>
          </cell>
          <cell r="C255"/>
          <cell r="D255"/>
          <cell r="E255"/>
          <cell r="F255">
            <v>4</v>
          </cell>
          <cell r="G255" t="str">
            <v>AN</v>
          </cell>
          <cell r="H255"/>
          <cell r="I255"/>
          <cell r="J255"/>
        </row>
        <row r="256">
          <cell r="A256">
            <v>220</v>
          </cell>
          <cell r="B256" t="str">
            <v>ProcedureDate_OPCS_10</v>
          </cell>
          <cell r="C256"/>
          <cell r="D256"/>
          <cell r="E256"/>
          <cell r="F256">
            <v>10</v>
          </cell>
          <cell r="G256" t="str">
            <v>AN</v>
          </cell>
          <cell r="H256" t="str">
            <v>ccyy-mm-dd</v>
          </cell>
          <cell r="I256"/>
          <cell r="J256"/>
        </row>
        <row r="257">
          <cell r="A257">
            <v>221</v>
          </cell>
          <cell r="B257" t="str">
            <v>ProfessionalRegistrationIssuerCode_OPCS_10</v>
          </cell>
          <cell r="C257"/>
          <cell r="D257"/>
          <cell r="E257"/>
          <cell r="F257">
            <v>2</v>
          </cell>
          <cell r="G257" t="str">
            <v>AN</v>
          </cell>
          <cell r="H257" t="str">
            <v>NULL - to be developed in Phase 2</v>
          </cell>
          <cell r="I257"/>
          <cell r="J257"/>
        </row>
        <row r="258">
          <cell r="A258">
            <v>222</v>
          </cell>
          <cell r="B258" t="str">
            <v>ProfessionalRegistrationEntryIdentifier_OPCS_10</v>
          </cell>
          <cell r="C258"/>
          <cell r="D258"/>
          <cell r="E258"/>
          <cell r="F258">
            <v>12</v>
          </cell>
          <cell r="G258" t="str">
            <v>AN</v>
          </cell>
          <cell r="H258" t="str">
            <v>NULL - to be developed in Phase 2</v>
          </cell>
          <cell r="I258"/>
          <cell r="J258"/>
        </row>
        <row r="259">
          <cell r="A259">
            <v>223</v>
          </cell>
          <cell r="B259" t="str">
            <v>ProfessionalRegistrationIssuerCode_OPCS_10</v>
          </cell>
          <cell r="C259"/>
          <cell r="D259"/>
          <cell r="E259"/>
          <cell r="F259">
            <v>2</v>
          </cell>
          <cell r="G259" t="str">
            <v>AN</v>
          </cell>
          <cell r="H259" t="str">
            <v>NULL - to be developed in Phase 2</v>
          </cell>
          <cell r="I259"/>
          <cell r="J259"/>
        </row>
        <row r="260">
          <cell r="A260">
            <v>224</v>
          </cell>
          <cell r="B260" t="str">
            <v>ProfessionalRegistrationEntryIdentifier (2nd)/Anaes_OPCS_10</v>
          </cell>
          <cell r="C260"/>
          <cell r="D260"/>
          <cell r="E260"/>
          <cell r="F260">
            <v>12</v>
          </cell>
          <cell r="G260" t="str">
            <v>AN</v>
          </cell>
          <cell r="H260" t="str">
            <v xml:space="preserve">NULL - to be developed in Phase 2
Anaesthetist </v>
          </cell>
          <cell r="I260"/>
          <cell r="J260"/>
        </row>
        <row r="261">
          <cell r="A261">
            <v>225</v>
          </cell>
          <cell r="B261" t="str">
            <v>SecondaryProcedure_OPCS_11</v>
          </cell>
          <cell r="C261"/>
          <cell r="D261"/>
          <cell r="E261"/>
          <cell r="F261">
            <v>4</v>
          </cell>
          <cell r="G261" t="str">
            <v>AN</v>
          </cell>
          <cell r="H261"/>
          <cell r="I261"/>
          <cell r="J261"/>
        </row>
        <row r="262">
          <cell r="A262">
            <v>226</v>
          </cell>
          <cell r="B262" t="str">
            <v>ProcedureDate_OPCS_11</v>
          </cell>
          <cell r="C262"/>
          <cell r="D262"/>
          <cell r="E262"/>
          <cell r="F262">
            <v>10</v>
          </cell>
          <cell r="G262" t="str">
            <v>AN</v>
          </cell>
          <cell r="H262" t="str">
            <v>ccyy-mm-dd</v>
          </cell>
          <cell r="I262"/>
          <cell r="J262"/>
        </row>
        <row r="263">
          <cell r="A263">
            <v>227</v>
          </cell>
          <cell r="B263" t="str">
            <v>ProfessionalRegistrationIssuerCode_OPCS_11</v>
          </cell>
          <cell r="C263"/>
          <cell r="D263"/>
          <cell r="E263"/>
          <cell r="F263">
            <v>2</v>
          </cell>
          <cell r="G263" t="str">
            <v>AN</v>
          </cell>
          <cell r="H263" t="str">
            <v>NULL - to be developed in Phase 2</v>
          </cell>
          <cell r="I263"/>
          <cell r="J263"/>
        </row>
        <row r="264">
          <cell r="A264">
            <v>228</v>
          </cell>
          <cell r="B264" t="str">
            <v>ProfessionalRegistrationEntryIdentifier_OPCS_11</v>
          </cell>
          <cell r="C264"/>
          <cell r="D264"/>
          <cell r="E264"/>
          <cell r="F264">
            <v>12</v>
          </cell>
          <cell r="G264" t="str">
            <v>AN</v>
          </cell>
          <cell r="H264" t="str">
            <v>NULL - to be developed in Phase 2</v>
          </cell>
          <cell r="I264"/>
          <cell r="J264"/>
        </row>
        <row r="265">
          <cell r="A265">
            <v>229</v>
          </cell>
          <cell r="B265" t="str">
            <v>ProfessionalRegistrationIssuerCode_OPCS_11</v>
          </cell>
          <cell r="C265"/>
          <cell r="D265"/>
          <cell r="E265"/>
          <cell r="F265">
            <v>2</v>
          </cell>
          <cell r="G265" t="str">
            <v>AN</v>
          </cell>
          <cell r="H265" t="str">
            <v>NULL - to be developed in Phase 2</v>
          </cell>
          <cell r="I265"/>
          <cell r="J265"/>
        </row>
        <row r="266">
          <cell r="A266">
            <v>230</v>
          </cell>
          <cell r="B266" t="str">
            <v>ProfessionalRegistrationEntryIdentifier (2nd)/Anaes_OPCS_11</v>
          </cell>
          <cell r="C266"/>
          <cell r="D266"/>
          <cell r="E266"/>
          <cell r="F266">
            <v>12</v>
          </cell>
          <cell r="G266" t="str">
            <v>AN</v>
          </cell>
          <cell r="H266" t="str">
            <v xml:space="preserve">NULL - to be developed in Phase 2
Anaesthetist </v>
          </cell>
          <cell r="I266"/>
          <cell r="J266"/>
        </row>
        <row r="267">
          <cell r="A267"/>
          <cell r="B267"/>
          <cell r="C267"/>
          <cell r="D267"/>
          <cell r="E267"/>
          <cell r="F267"/>
          <cell r="G267"/>
          <cell r="H267"/>
          <cell r="I267"/>
          <cell r="J267"/>
        </row>
        <row r="268">
          <cell r="A268"/>
          <cell r="B268" t="str">
            <v>Attendance Occurrence - Clinical Activity Group (READ)</v>
          </cell>
          <cell r="C268"/>
          <cell r="D268"/>
          <cell r="E268"/>
          <cell r="F268"/>
          <cell r="G268"/>
          <cell r="H268"/>
          <cell r="I268"/>
          <cell r="J268"/>
        </row>
        <row r="269">
          <cell r="A269">
            <v>231</v>
          </cell>
          <cell r="B269" t="str">
            <v>ProcedureSchemeInUse_READ</v>
          </cell>
          <cell r="C269"/>
          <cell r="D269"/>
          <cell r="E269"/>
          <cell r="F269">
            <v>2</v>
          </cell>
          <cell r="G269" t="str">
            <v>AN</v>
          </cell>
          <cell r="H269"/>
          <cell r="I269"/>
          <cell r="J269"/>
        </row>
        <row r="270">
          <cell r="A270">
            <v>232</v>
          </cell>
          <cell r="B270" t="str">
            <v>PrimaryProcedure_READ</v>
          </cell>
          <cell r="C270"/>
          <cell r="D270"/>
          <cell r="E270"/>
          <cell r="F270">
            <v>7</v>
          </cell>
          <cell r="G270" t="str">
            <v>AN</v>
          </cell>
          <cell r="H270"/>
          <cell r="I270"/>
          <cell r="J270"/>
        </row>
        <row r="271">
          <cell r="A271">
            <v>233</v>
          </cell>
          <cell r="B271" t="str">
            <v>PrimaryProcedureDate_READ</v>
          </cell>
          <cell r="C271"/>
          <cell r="D271"/>
          <cell r="E271"/>
          <cell r="F271">
            <v>10</v>
          </cell>
          <cell r="G271" t="str">
            <v>AN</v>
          </cell>
          <cell r="H271" t="str">
            <v>ccyy-mm-dd</v>
          </cell>
          <cell r="I271"/>
          <cell r="J271"/>
        </row>
        <row r="272">
          <cell r="A272">
            <v>234</v>
          </cell>
          <cell r="B272" t="str">
            <v>SecondaryProcedure_READ_1</v>
          </cell>
          <cell r="C272"/>
          <cell r="D272"/>
          <cell r="E272"/>
          <cell r="F272">
            <v>7</v>
          </cell>
          <cell r="G272" t="str">
            <v>AN</v>
          </cell>
          <cell r="H272"/>
          <cell r="I272"/>
          <cell r="J272"/>
        </row>
        <row r="273">
          <cell r="A273">
            <v>235</v>
          </cell>
          <cell r="B273" t="str">
            <v>ProcedureDate_READ_1</v>
          </cell>
          <cell r="C273"/>
          <cell r="D273"/>
          <cell r="E273"/>
          <cell r="F273">
            <v>10</v>
          </cell>
          <cell r="G273" t="str">
            <v>AN</v>
          </cell>
          <cell r="H273" t="str">
            <v>ccyy-mm-dd</v>
          </cell>
          <cell r="I273"/>
          <cell r="J273"/>
        </row>
        <row r="274">
          <cell r="A274">
            <v>236</v>
          </cell>
          <cell r="B274" t="str">
            <v>SecondaryProcedure_READ_2</v>
          </cell>
          <cell r="C274"/>
          <cell r="D274"/>
          <cell r="E274"/>
          <cell r="F274">
            <v>7</v>
          </cell>
          <cell r="G274" t="str">
            <v>AN</v>
          </cell>
          <cell r="H274"/>
          <cell r="I274"/>
          <cell r="J274"/>
        </row>
        <row r="275">
          <cell r="A275">
            <v>237</v>
          </cell>
          <cell r="B275" t="str">
            <v>ProcedureDate_READ_2</v>
          </cell>
          <cell r="C275"/>
          <cell r="D275"/>
          <cell r="E275"/>
          <cell r="F275">
            <v>10</v>
          </cell>
          <cell r="G275" t="str">
            <v>AN</v>
          </cell>
          <cell r="H275" t="str">
            <v>ccyy-mm-dd</v>
          </cell>
          <cell r="I275"/>
          <cell r="J275"/>
        </row>
        <row r="276">
          <cell r="A276">
            <v>238</v>
          </cell>
          <cell r="B276" t="str">
            <v>SecondaryProcedure_READ_3</v>
          </cell>
          <cell r="C276"/>
          <cell r="D276"/>
          <cell r="E276"/>
          <cell r="F276">
            <v>7</v>
          </cell>
          <cell r="G276" t="str">
            <v>AN</v>
          </cell>
          <cell r="H276"/>
          <cell r="I276"/>
          <cell r="J276"/>
        </row>
        <row r="277">
          <cell r="A277">
            <v>239</v>
          </cell>
          <cell r="B277" t="str">
            <v>ProcedureDate_READ_3</v>
          </cell>
          <cell r="C277"/>
          <cell r="D277"/>
          <cell r="E277"/>
          <cell r="F277">
            <v>10</v>
          </cell>
          <cell r="G277" t="str">
            <v>AN</v>
          </cell>
          <cell r="H277" t="str">
            <v>ccyy-mm-dd</v>
          </cell>
          <cell r="I277"/>
          <cell r="J277"/>
        </row>
        <row r="278">
          <cell r="A278">
            <v>240</v>
          </cell>
          <cell r="B278" t="str">
            <v>SecondaryProcedure_READ_4</v>
          </cell>
          <cell r="C278"/>
          <cell r="D278"/>
          <cell r="E278"/>
          <cell r="F278">
            <v>7</v>
          </cell>
          <cell r="G278" t="str">
            <v>AN</v>
          </cell>
          <cell r="H278"/>
          <cell r="I278"/>
          <cell r="J278"/>
        </row>
        <row r="279">
          <cell r="A279">
            <v>241</v>
          </cell>
          <cell r="B279" t="str">
            <v>ProcedureDate_READ_4</v>
          </cell>
          <cell r="C279"/>
          <cell r="D279"/>
          <cell r="E279"/>
          <cell r="F279">
            <v>10</v>
          </cell>
          <cell r="G279" t="str">
            <v>AN</v>
          </cell>
          <cell r="H279" t="str">
            <v>ccyy-mm-dd</v>
          </cell>
          <cell r="I279"/>
          <cell r="J279"/>
        </row>
        <row r="280">
          <cell r="A280">
            <v>242</v>
          </cell>
          <cell r="B280" t="str">
            <v>SecondaryProcedure_READ_5</v>
          </cell>
          <cell r="C280"/>
          <cell r="D280"/>
          <cell r="E280"/>
          <cell r="F280">
            <v>7</v>
          </cell>
          <cell r="G280" t="str">
            <v>AN</v>
          </cell>
          <cell r="H280"/>
          <cell r="I280"/>
          <cell r="J280"/>
        </row>
        <row r="281">
          <cell r="A281">
            <v>243</v>
          </cell>
          <cell r="B281" t="str">
            <v>ProcedureDate_READ_5</v>
          </cell>
          <cell r="C281"/>
          <cell r="D281"/>
          <cell r="E281"/>
          <cell r="F281">
            <v>10</v>
          </cell>
          <cell r="G281" t="str">
            <v>AN</v>
          </cell>
          <cell r="H281" t="str">
            <v>ccyy-mm-dd</v>
          </cell>
          <cell r="I281"/>
          <cell r="J281"/>
        </row>
        <row r="282">
          <cell r="A282">
            <v>244</v>
          </cell>
          <cell r="B282" t="str">
            <v>SecondaryProcedure_READ_6</v>
          </cell>
          <cell r="C282"/>
          <cell r="D282"/>
          <cell r="E282"/>
          <cell r="F282">
            <v>7</v>
          </cell>
          <cell r="G282" t="str">
            <v>AN</v>
          </cell>
          <cell r="H282"/>
          <cell r="I282"/>
          <cell r="J282"/>
        </row>
        <row r="283">
          <cell r="A283">
            <v>245</v>
          </cell>
          <cell r="B283" t="str">
            <v>ProcedureDate_READ_6</v>
          </cell>
          <cell r="C283"/>
          <cell r="D283"/>
          <cell r="E283"/>
          <cell r="F283">
            <v>10</v>
          </cell>
          <cell r="G283" t="str">
            <v>AN</v>
          </cell>
          <cell r="H283" t="str">
            <v>ccyy-mm-dd</v>
          </cell>
          <cell r="I283"/>
          <cell r="J283"/>
        </row>
        <row r="284">
          <cell r="A284">
            <v>246</v>
          </cell>
          <cell r="B284" t="str">
            <v>SecondaryProcedure_READ_7</v>
          </cell>
          <cell r="C284"/>
          <cell r="D284"/>
          <cell r="E284"/>
          <cell r="F284">
            <v>7</v>
          </cell>
          <cell r="G284" t="str">
            <v>AN</v>
          </cell>
          <cell r="H284"/>
          <cell r="I284"/>
          <cell r="J284"/>
        </row>
        <row r="285">
          <cell r="A285">
            <v>247</v>
          </cell>
          <cell r="B285" t="str">
            <v>ProcedureDate_READ_7</v>
          </cell>
          <cell r="C285"/>
          <cell r="D285"/>
          <cell r="E285"/>
          <cell r="F285">
            <v>10</v>
          </cell>
          <cell r="G285" t="str">
            <v>AN</v>
          </cell>
          <cell r="H285" t="str">
            <v>ccyy-mm-dd</v>
          </cell>
          <cell r="I285"/>
          <cell r="J285"/>
        </row>
        <row r="286">
          <cell r="A286">
            <v>248</v>
          </cell>
          <cell r="B286" t="str">
            <v>SecondaryProcedure_READ_8</v>
          </cell>
          <cell r="C286"/>
          <cell r="D286"/>
          <cell r="E286"/>
          <cell r="F286">
            <v>7</v>
          </cell>
          <cell r="G286" t="str">
            <v>AN</v>
          </cell>
          <cell r="H286"/>
          <cell r="I286"/>
          <cell r="J286"/>
        </row>
        <row r="287">
          <cell r="A287">
            <v>249</v>
          </cell>
          <cell r="B287" t="str">
            <v>ProcedureDate_READ_8</v>
          </cell>
          <cell r="C287"/>
          <cell r="D287"/>
          <cell r="E287"/>
          <cell r="F287">
            <v>10</v>
          </cell>
          <cell r="G287" t="str">
            <v>AN</v>
          </cell>
          <cell r="H287" t="str">
            <v>ccyy-mm-dd</v>
          </cell>
          <cell r="I287"/>
          <cell r="J287"/>
        </row>
        <row r="288">
          <cell r="A288">
            <v>250</v>
          </cell>
          <cell r="B288" t="str">
            <v>SecondaryProcedure_READ_9</v>
          </cell>
          <cell r="C288"/>
          <cell r="D288"/>
          <cell r="E288"/>
          <cell r="F288">
            <v>7</v>
          </cell>
          <cell r="G288" t="str">
            <v>AN</v>
          </cell>
          <cell r="H288"/>
          <cell r="I288"/>
          <cell r="J288"/>
        </row>
        <row r="289">
          <cell r="A289">
            <v>251</v>
          </cell>
          <cell r="B289" t="str">
            <v>ProcedureDate_READ_9</v>
          </cell>
          <cell r="C289"/>
          <cell r="D289"/>
          <cell r="E289"/>
          <cell r="F289">
            <v>10</v>
          </cell>
          <cell r="G289" t="str">
            <v>AN</v>
          </cell>
          <cell r="H289" t="str">
            <v>ccyy-mm-dd</v>
          </cell>
          <cell r="I289"/>
          <cell r="J289"/>
        </row>
        <row r="290">
          <cell r="A290">
            <v>252</v>
          </cell>
          <cell r="B290" t="str">
            <v>SecondaryProcedure_READ_10</v>
          </cell>
          <cell r="C290"/>
          <cell r="D290"/>
          <cell r="E290"/>
          <cell r="F290">
            <v>7</v>
          </cell>
          <cell r="G290" t="str">
            <v>AN</v>
          </cell>
          <cell r="H290"/>
          <cell r="I290"/>
          <cell r="J290"/>
        </row>
        <row r="291">
          <cell r="A291">
            <v>253</v>
          </cell>
          <cell r="B291" t="str">
            <v>ProcedureDate_READ_10</v>
          </cell>
          <cell r="C291"/>
          <cell r="D291"/>
          <cell r="E291"/>
          <cell r="F291">
            <v>10</v>
          </cell>
          <cell r="G291" t="str">
            <v>AN</v>
          </cell>
          <cell r="H291" t="str">
            <v>ccyy-mm-dd</v>
          </cell>
          <cell r="I291"/>
          <cell r="J291"/>
        </row>
        <row r="292">
          <cell r="A292">
            <v>254</v>
          </cell>
          <cell r="B292" t="str">
            <v>SecondaryProcedure_READ_11</v>
          </cell>
          <cell r="C292"/>
          <cell r="D292"/>
          <cell r="E292"/>
          <cell r="F292">
            <v>7</v>
          </cell>
          <cell r="G292" t="str">
            <v>AN</v>
          </cell>
          <cell r="H292"/>
          <cell r="I292"/>
          <cell r="J292"/>
        </row>
        <row r="293">
          <cell r="A293">
            <v>255</v>
          </cell>
          <cell r="B293" t="str">
            <v>ProcedureDate_READ_11</v>
          </cell>
          <cell r="C293"/>
          <cell r="D293"/>
          <cell r="E293"/>
          <cell r="F293">
            <v>10</v>
          </cell>
          <cell r="G293" t="str">
            <v>AN</v>
          </cell>
          <cell r="H293" t="str">
            <v>ccyy-mm-dd</v>
          </cell>
          <cell r="I293"/>
          <cell r="J293"/>
        </row>
        <row r="294">
          <cell r="A294"/>
          <cell r="B294"/>
          <cell r="C294"/>
          <cell r="D294"/>
          <cell r="E294"/>
          <cell r="F294"/>
          <cell r="G294"/>
          <cell r="H294"/>
          <cell r="I294"/>
          <cell r="J294"/>
        </row>
        <row r="295">
          <cell r="A295"/>
          <cell r="B295" t="str">
            <v>Attendance Occurrence - Clinical Treatment Group (A&amp;E)</v>
          </cell>
          <cell r="C295"/>
          <cell r="D295"/>
          <cell r="E295"/>
          <cell r="F295"/>
          <cell r="G295"/>
          <cell r="H295"/>
          <cell r="I295"/>
          <cell r="J295"/>
        </row>
        <row r="296">
          <cell r="A296">
            <v>256</v>
          </cell>
          <cell r="B296" t="str">
            <v>ProcedureSchemeInUseTreatment</v>
          </cell>
          <cell r="C296"/>
          <cell r="D296"/>
          <cell r="E296"/>
          <cell r="F296">
            <v>2</v>
          </cell>
          <cell r="G296" t="str">
            <v>AN</v>
          </cell>
          <cell r="H296"/>
          <cell r="I296"/>
          <cell r="J296"/>
        </row>
        <row r="297">
          <cell r="A297">
            <v>257</v>
          </cell>
          <cell r="B297" t="str">
            <v>PrimaryTreatment_AAndE</v>
          </cell>
          <cell r="C297" t="str">
            <v>Y
ICD10
DIAGINTR</v>
          </cell>
          <cell r="D297" t="str">
            <v>PATCAREP</v>
          </cell>
          <cell r="E297" t="str">
            <v>PATIENT_DIAGNOSIS_NOTES.DIAG_CODE</v>
          </cell>
          <cell r="F297">
            <v>6</v>
          </cell>
          <cell r="G297" t="str">
            <v>AN</v>
          </cell>
          <cell r="H297"/>
          <cell r="I297"/>
          <cell r="J297"/>
        </row>
        <row r="298">
          <cell r="A298">
            <v>258</v>
          </cell>
          <cell r="B298" t="str">
            <v>PrimaryProcedureDate_AAndE</v>
          </cell>
          <cell r="C298"/>
          <cell r="D298"/>
          <cell r="E298"/>
          <cell r="F298">
            <v>10</v>
          </cell>
          <cell r="G298" t="str">
            <v>AN</v>
          </cell>
          <cell r="H298"/>
          <cell r="I298"/>
          <cell r="J298"/>
        </row>
        <row r="299">
          <cell r="A299">
            <v>259</v>
          </cell>
          <cell r="B299" t="str">
            <v>SecondaryTreatment_AAndE_1</v>
          </cell>
          <cell r="C299"/>
          <cell r="D299"/>
          <cell r="E299"/>
          <cell r="F299">
            <v>6</v>
          </cell>
          <cell r="G299" t="str">
            <v>AN</v>
          </cell>
          <cell r="H299"/>
          <cell r="I299"/>
          <cell r="J299"/>
        </row>
        <row r="300">
          <cell r="A300">
            <v>260</v>
          </cell>
          <cell r="B300" t="str">
            <v>ProcedureDate_AAndE_1</v>
          </cell>
          <cell r="C300"/>
          <cell r="D300"/>
          <cell r="E300"/>
          <cell r="F300">
            <v>10</v>
          </cell>
          <cell r="G300" t="str">
            <v>AN</v>
          </cell>
          <cell r="H300"/>
          <cell r="I300"/>
          <cell r="J300"/>
        </row>
        <row r="301">
          <cell r="A301">
            <v>261</v>
          </cell>
          <cell r="B301" t="str">
            <v>SecondaryTreatment_AAndE_2</v>
          </cell>
          <cell r="C301"/>
          <cell r="D301"/>
          <cell r="E301"/>
          <cell r="F301">
            <v>6</v>
          </cell>
          <cell r="G301" t="str">
            <v>AN</v>
          </cell>
          <cell r="H301"/>
          <cell r="I301"/>
          <cell r="J301"/>
        </row>
        <row r="302">
          <cell r="A302">
            <v>262</v>
          </cell>
          <cell r="B302" t="str">
            <v>ProcedureDate_AAndE_2</v>
          </cell>
          <cell r="C302"/>
          <cell r="D302"/>
          <cell r="E302"/>
          <cell r="F302">
            <v>10</v>
          </cell>
          <cell r="G302" t="str">
            <v>AN</v>
          </cell>
          <cell r="H302"/>
          <cell r="I302"/>
          <cell r="J302"/>
        </row>
        <row r="303">
          <cell r="A303">
            <v>263</v>
          </cell>
          <cell r="B303" t="str">
            <v>SecondaryTreatment_AAndE_3</v>
          </cell>
          <cell r="C303"/>
          <cell r="D303"/>
          <cell r="E303"/>
          <cell r="F303">
            <v>6</v>
          </cell>
          <cell r="G303" t="str">
            <v>AN</v>
          </cell>
          <cell r="H303"/>
          <cell r="I303"/>
          <cell r="J303"/>
        </row>
        <row r="304">
          <cell r="A304">
            <v>264</v>
          </cell>
          <cell r="B304" t="str">
            <v>ProcedureDate_AAndE_3</v>
          </cell>
          <cell r="C304"/>
          <cell r="D304"/>
          <cell r="E304"/>
          <cell r="F304">
            <v>10</v>
          </cell>
          <cell r="G304" t="str">
            <v>AN</v>
          </cell>
          <cell r="H304"/>
          <cell r="I304"/>
          <cell r="J304"/>
        </row>
        <row r="305">
          <cell r="A305">
            <v>265</v>
          </cell>
          <cell r="B305" t="str">
            <v>SecondaryTreatment_AAndE_4</v>
          </cell>
          <cell r="C305"/>
          <cell r="D305"/>
          <cell r="E305"/>
          <cell r="F305">
            <v>6</v>
          </cell>
          <cell r="G305" t="str">
            <v>AN</v>
          </cell>
          <cell r="H305"/>
          <cell r="I305"/>
          <cell r="J305"/>
        </row>
        <row r="306">
          <cell r="A306">
            <v>266</v>
          </cell>
          <cell r="B306" t="str">
            <v>ProcedureDate_AAndE_4</v>
          </cell>
          <cell r="C306"/>
          <cell r="D306"/>
          <cell r="E306"/>
          <cell r="F306">
            <v>10</v>
          </cell>
          <cell r="G306" t="str">
            <v>AN</v>
          </cell>
          <cell r="H306"/>
          <cell r="I306"/>
          <cell r="J306"/>
        </row>
        <row r="307">
          <cell r="A307">
            <v>267</v>
          </cell>
          <cell r="B307" t="str">
            <v>SecondaryTreatment_AAndE_5</v>
          </cell>
          <cell r="C307"/>
          <cell r="D307"/>
          <cell r="E307"/>
          <cell r="F307">
            <v>6</v>
          </cell>
          <cell r="G307" t="str">
            <v>AN</v>
          </cell>
          <cell r="H307"/>
          <cell r="I307"/>
          <cell r="J307"/>
        </row>
        <row r="308">
          <cell r="A308">
            <v>268</v>
          </cell>
          <cell r="B308" t="str">
            <v>ProcedureDate_AAndE_5</v>
          </cell>
          <cell r="C308"/>
          <cell r="D308"/>
          <cell r="E308"/>
          <cell r="F308">
            <v>10</v>
          </cell>
          <cell r="G308" t="str">
            <v>AN</v>
          </cell>
          <cell r="H308"/>
          <cell r="I308"/>
          <cell r="J308"/>
        </row>
        <row r="309">
          <cell r="A309">
            <v>269</v>
          </cell>
          <cell r="B309" t="str">
            <v>SecondaryTreatment_AAndE_6</v>
          </cell>
          <cell r="C309"/>
          <cell r="D309"/>
          <cell r="E309"/>
          <cell r="F309">
            <v>6</v>
          </cell>
          <cell r="G309" t="str">
            <v>AN</v>
          </cell>
          <cell r="H309"/>
          <cell r="I309"/>
          <cell r="J309"/>
        </row>
        <row r="310">
          <cell r="A310">
            <v>270</v>
          </cell>
          <cell r="B310" t="str">
            <v>ProcedureDate_AAndE_6</v>
          </cell>
          <cell r="C310"/>
          <cell r="D310"/>
          <cell r="E310"/>
          <cell r="F310">
            <v>10</v>
          </cell>
          <cell r="G310" t="str">
            <v>AN</v>
          </cell>
          <cell r="H310"/>
          <cell r="I310"/>
          <cell r="J310"/>
        </row>
        <row r="311">
          <cell r="A311">
            <v>271</v>
          </cell>
          <cell r="B311" t="str">
            <v>SecondaryTreatment_AAndE_7</v>
          </cell>
          <cell r="C311"/>
          <cell r="D311"/>
          <cell r="E311"/>
          <cell r="F311">
            <v>6</v>
          </cell>
          <cell r="G311" t="str">
            <v>AN</v>
          </cell>
          <cell r="H311"/>
          <cell r="I311"/>
          <cell r="J311"/>
        </row>
        <row r="312">
          <cell r="A312">
            <v>272</v>
          </cell>
          <cell r="B312" t="str">
            <v>ProcedureDate_AAndE_7</v>
          </cell>
          <cell r="C312"/>
          <cell r="D312"/>
          <cell r="E312"/>
          <cell r="F312">
            <v>10</v>
          </cell>
          <cell r="G312" t="str">
            <v>AN</v>
          </cell>
          <cell r="H312"/>
          <cell r="I312"/>
          <cell r="J312"/>
        </row>
        <row r="313">
          <cell r="A313">
            <v>273</v>
          </cell>
          <cell r="B313" t="str">
            <v>SecondaryTreatment_AAndE_8</v>
          </cell>
          <cell r="C313"/>
          <cell r="D313"/>
          <cell r="E313"/>
          <cell r="F313">
            <v>6</v>
          </cell>
          <cell r="G313" t="str">
            <v>AN</v>
          </cell>
          <cell r="H313"/>
          <cell r="I313"/>
          <cell r="J313"/>
        </row>
        <row r="314">
          <cell r="A314">
            <v>274</v>
          </cell>
          <cell r="B314" t="str">
            <v>ProcedureDate_AAndE_8</v>
          </cell>
          <cell r="C314"/>
          <cell r="D314"/>
          <cell r="E314"/>
          <cell r="F314">
            <v>10</v>
          </cell>
          <cell r="G314" t="str">
            <v>AN</v>
          </cell>
          <cell r="H314"/>
          <cell r="I314"/>
          <cell r="J314"/>
        </row>
        <row r="315">
          <cell r="A315">
            <v>275</v>
          </cell>
          <cell r="B315" t="str">
            <v>SecondaryTreatment_AAndE_9</v>
          </cell>
          <cell r="C315"/>
          <cell r="D315"/>
          <cell r="E315"/>
          <cell r="F315">
            <v>6</v>
          </cell>
          <cell r="G315" t="str">
            <v>AN</v>
          </cell>
          <cell r="H315"/>
          <cell r="I315"/>
          <cell r="J315"/>
        </row>
        <row r="316">
          <cell r="A316">
            <v>276</v>
          </cell>
          <cell r="B316" t="str">
            <v>ProcedureDate_AAndE_9</v>
          </cell>
          <cell r="C316"/>
          <cell r="D316"/>
          <cell r="E316"/>
          <cell r="F316">
            <v>10</v>
          </cell>
          <cell r="G316" t="str">
            <v>AN</v>
          </cell>
          <cell r="H316"/>
          <cell r="I316"/>
          <cell r="J316"/>
        </row>
        <row r="317">
          <cell r="A317">
            <v>277</v>
          </cell>
          <cell r="B317" t="str">
            <v>SecondaryTreatment_AAndE_10</v>
          </cell>
          <cell r="C317"/>
          <cell r="D317"/>
          <cell r="E317"/>
          <cell r="F317">
            <v>6</v>
          </cell>
          <cell r="G317" t="str">
            <v>AN</v>
          </cell>
          <cell r="H317"/>
          <cell r="I317"/>
          <cell r="J317"/>
        </row>
        <row r="318">
          <cell r="A318">
            <v>278</v>
          </cell>
          <cell r="B318" t="str">
            <v>ProcedureDate_AAndE_10</v>
          </cell>
          <cell r="C318"/>
          <cell r="D318"/>
          <cell r="E318"/>
          <cell r="F318">
            <v>10</v>
          </cell>
          <cell r="G318" t="str">
            <v>AN</v>
          </cell>
          <cell r="H318"/>
          <cell r="I318"/>
          <cell r="J318"/>
        </row>
        <row r="319">
          <cell r="A319">
            <v>279</v>
          </cell>
          <cell r="B319" t="str">
            <v>SecondaryTreatment_AAndE_11</v>
          </cell>
          <cell r="C319"/>
          <cell r="D319"/>
          <cell r="E319"/>
          <cell r="F319">
            <v>6</v>
          </cell>
          <cell r="G319" t="str">
            <v>AN</v>
          </cell>
          <cell r="H319"/>
          <cell r="I319"/>
          <cell r="J319"/>
        </row>
        <row r="320">
          <cell r="A320">
            <v>280</v>
          </cell>
          <cell r="B320" t="str">
            <v>ProcedureDate_AAndE_11</v>
          </cell>
          <cell r="C320"/>
          <cell r="D320"/>
          <cell r="E320"/>
          <cell r="F320">
            <v>10</v>
          </cell>
          <cell r="G320" t="str">
            <v>AN</v>
          </cell>
          <cell r="H320"/>
          <cell r="I320"/>
          <cell r="J320"/>
        </row>
        <row r="321">
          <cell r="A321"/>
          <cell r="B321"/>
          <cell r="C321"/>
          <cell r="D321"/>
          <cell r="E321"/>
          <cell r="F321"/>
          <cell r="G321"/>
          <cell r="H321"/>
          <cell r="I321"/>
          <cell r="J321"/>
        </row>
        <row r="322">
          <cell r="A322"/>
          <cell r="B322" t="str">
            <v>Healthcare Resource Group Activity - Activity Characteristics</v>
          </cell>
          <cell r="C322"/>
          <cell r="D322"/>
          <cell r="E322"/>
          <cell r="F322"/>
          <cell r="G322"/>
          <cell r="H322"/>
          <cell r="I322"/>
          <cell r="J322"/>
        </row>
        <row r="323">
          <cell r="A323"/>
          <cell r="B323" t="str">
            <v>HealthcareResourceGroupCode</v>
          </cell>
          <cell r="C323"/>
          <cell r="D323"/>
          <cell r="E323"/>
          <cell r="F323">
            <v>3</v>
          </cell>
          <cell r="G323" t="str">
            <v>AN</v>
          </cell>
          <cell r="H323"/>
          <cell r="I323"/>
          <cell r="J323"/>
        </row>
        <row r="324">
          <cell r="A324"/>
          <cell r="B324" t="str">
            <v>HealthcareResourceGroupCode_VersionNumber</v>
          </cell>
          <cell r="C324"/>
          <cell r="D324"/>
          <cell r="E324"/>
          <cell r="F324">
            <v>3</v>
          </cell>
          <cell r="G324" t="str">
            <v>AN</v>
          </cell>
          <cell r="H324"/>
          <cell r="I324"/>
          <cell r="J324"/>
        </row>
        <row r="325">
          <cell r="A325"/>
          <cell r="B325"/>
          <cell r="C325"/>
          <cell r="D325"/>
          <cell r="E325"/>
          <cell r="F325"/>
          <cell r="G325"/>
          <cell r="H325"/>
          <cell r="I325"/>
          <cell r="J325"/>
        </row>
        <row r="326">
          <cell r="A326"/>
          <cell r="B326" t="str">
            <v>Healthcare Resource Group Activity - Clinical Activity Group:</v>
          </cell>
          <cell r="C326"/>
          <cell r="D326"/>
          <cell r="E326"/>
          <cell r="F326"/>
          <cell r="G326"/>
          <cell r="H326"/>
          <cell r="I326"/>
          <cell r="J326"/>
        </row>
        <row r="327">
          <cell r="A327"/>
          <cell r="B327" t="str">
            <v>ProcedureSchemeInUse</v>
          </cell>
          <cell r="C327"/>
          <cell r="D327"/>
          <cell r="E327"/>
          <cell r="F327">
            <v>2</v>
          </cell>
          <cell r="G327" t="str">
            <v>AN</v>
          </cell>
          <cell r="H327"/>
          <cell r="I327"/>
          <cell r="J327"/>
        </row>
        <row r="328">
          <cell r="A328"/>
          <cell r="B328" t="str">
            <v>HRGDominantGroupingVariable_Procedure</v>
          </cell>
          <cell r="C328"/>
          <cell r="D328"/>
          <cell r="E328"/>
          <cell r="F328">
            <v>4</v>
          </cell>
          <cell r="G328" t="str">
            <v>AN</v>
          </cell>
          <cell r="H328"/>
          <cell r="I328"/>
          <cell r="J328"/>
        </row>
        <row r="329">
          <cell r="A329"/>
          <cell r="B329"/>
          <cell r="C329"/>
          <cell r="D329"/>
          <cell r="E329"/>
          <cell r="F329"/>
          <cell r="G329"/>
          <cell r="H329"/>
          <cell r="I329"/>
          <cell r="J329"/>
        </row>
        <row r="330">
          <cell r="A330"/>
          <cell r="B330" t="str">
            <v>(VGP) Very General Purpose</v>
          </cell>
          <cell r="C330"/>
          <cell r="D330"/>
          <cell r="E330"/>
          <cell r="F330"/>
          <cell r="G330"/>
          <cell r="H330"/>
          <cell r="I330"/>
          <cell r="J330"/>
        </row>
        <row r="331">
          <cell r="A331"/>
          <cell r="B331" t="str">
            <v>VeryGeneralPurpose_001_PartyIdentifier</v>
          </cell>
          <cell r="C331"/>
          <cell r="D331"/>
          <cell r="E331"/>
          <cell r="F331">
            <v>35</v>
          </cell>
          <cell r="G331" t="str">
            <v>AN</v>
          </cell>
          <cell r="H331"/>
          <cell r="I331"/>
          <cell r="J331"/>
        </row>
        <row r="332">
          <cell r="A332"/>
          <cell r="B332" t="str">
            <v>VeryGeneralPurpose_001_IdentityNumber</v>
          </cell>
          <cell r="C332"/>
          <cell r="D332"/>
          <cell r="E332"/>
          <cell r="F332">
            <v>35</v>
          </cell>
          <cell r="G332" t="str">
            <v>AN</v>
          </cell>
          <cell r="H332"/>
          <cell r="I332"/>
          <cell r="J332"/>
        </row>
        <row r="333">
          <cell r="A333"/>
          <cell r="B333" t="str">
            <v>VeryGeneralPurpose_001_FreeText</v>
          </cell>
          <cell r="C333"/>
          <cell r="D333"/>
          <cell r="E333"/>
          <cell r="F333">
            <v>70</v>
          </cell>
          <cell r="G333" t="str">
            <v>AN</v>
          </cell>
          <cell r="H333"/>
          <cell r="I333"/>
          <cell r="J333"/>
        </row>
        <row r="334">
          <cell r="A334"/>
          <cell r="B334" t="str">
            <v>VeryGeneralPurpose_002_PartyIdentifier</v>
          </cell>
          <cell r="C334"/>
          <cell r="D334"/>
          <cell r="E334"/>
          <cell r="F334">
            <v>35</v>
          </cell>
          <cell r="G334" t="str">
            <v>AN</v>
          </cell>
          <cell r="H334"/>
          <cell r="I334"/>
          <cell r="J334"/>
        </row>
        <row r="335">
          <cell r="A335"/>
          <cell r="B335" t="str">
            <v>VeryGeneralPurpose_002_IdentityNumber</v>
          </cell>
          <cell r="C335"/>
          <cell r="D335"/>
          <cell r="E335"/>
          <cell r="F335">
            <v>35</v>
          </cell>
          <cell r="G335" t="str">
            <v>AN</v>
          </cell>
          <cell r="H335"/>
          <cell r="I335"/>
          <cell r="J335"/>
        </row>
        <row r="336">
          <cell r="A336"/>
          <cell r="B336" t="str">
            <v>VeryGeneralPurpose_002_FreeText</v>
          </cell>
          <cell r="C336"/>
          <cell r="D336"/>
          <cell r="E336"/>
          <cell r="F336">
            <v>70</v>
          </cell>
          <cell r="G336" t="str">
            <v>AN</v>
          </cell>
          <cell r="H336"/>
          <cell r="I336"/>
          <cell r="J336"/>
        </row>
        <row r="337">
          <cell r="A337"/>
          <cell r="B337" t="str">
            <v>VeryGeneralPurpose_003_PartyIdentifier</v>
          </cell>
          <cell r="C337"/>
          <cell r="D337"/>
          <cell r="E337"/>
          <cell r="F337">
            <v>35</v>
          </cell>
          <cell r="G337" t="str">
            <v>AN</v>
          </cell>
          <cell r="H337"/>
          <cell r="I337"/>
          <cell r="J337"/>
        </row>
        <row r="338">
          <cell r="A338"/>
          <cell r="B338" t="str">
            <v>VeryGeneralPurpose_003_IdentityNumber</v>
          </cell>
          <cell r="C338"/>
          <cell r="D338"/>
          <cell r="E338"/>
          <cell r="F338">
            <v>35</v>
          </cell>
          <cell r="G338" t="str">
            <v>AN</v>
          </cell>
          <cell r="H338"/>
          <cell r="I338"/>
          <cell r="J338"/>
        </row>
        <row r="339">
          <cell r="A339"/>
          <cell r="B339" t="str">
            <v>VeryGeneralPurpose_003_FreeText</v>
          </cell>
          <cell r="C339"/>
          <cell r="D339"/>
          <cell r="E339"/>
          <cell r="F339">
            <v>70</v>
          </cell>
          <cell r="G339" t="str">
            <v>AN</v>
          </cell>
          <cell r="H339"/>
          <cell r="I339"/>
          <cell r="J339"/>
        </row>
        <row r="340">
          <cell r="A340"/>
          <cell r="B340" t="str">
            <v>VeryGeneralPurpose_004_PartyIdentifier</v>
          </cell>
          <cell r="C340"/>
          <cell r="D340"/>
          <cell r="E340"/>
          <cell r="F340">
            <v>35</v>
          </cell>
          <cell r="G340" t="str">
            <v>AN</v>
          </cell>
          <cell r="H340"/>
          <cell r="I340"/>
          <cell r="J340"/>
        </row>
        <row r="341">
          <cell r="A341"/>
          <cell r="B341" t="str">
            <v>VeryGeneralPurpose_004_IdentityNumber</v>
          </cell>
          <cell r="C341"/>
          <cell r="D341"/>
          <cell r="E341"/>
          <cell r="F341">
            <v>35</v>
          </cell>
          <cell r="G341" t="str">
            <v>AN</v>
          </cell>
          <cell r="H341"/>
          <cell r="I341"/>
          <cell r="J341"/>
        </row>
        <row r="342">
          <cell r="A342"/>
          <cell r="B342" t="str">
            <v>VeryGeneralPurpose_004_FreeText</v>
          </cell>
          <cell r="C342"/>
          <cell r="D342"/>
          <cell r="E342"/>
          <cell r="F342">
            <v>70</v>
          </cell>
          <cell r="G342" t="str">
            <v>AN</v>
          </cell>
          <cell r="H342"/>
          <cell r="I342"/>
          <cell r="J342"/>
        </row>
        <row r="343">
          <cell r="A343"/>
          <cell r="B343" t="str">
            <v>VeryGeneralPurpose_005_PartyIdentifier</v>
          </cell>
          <cell r="C343"/>
          <cell r="D343"/>
          <cell r="E343"/>
          <cell r="F343">
            <v>35</v>
          </cell>
          <cell r="G343" t="str">
            <v>AN</v>
          </cell>
          <cell r="H343"/>
          <cell r="I343"/>
          <cell r="J343"/>
        </row>
        <row r="344">
          <cell r="A344"/>
          <cell r="B344" t="str">
            <v>VeryGeneralPurpose_005_IdentityNumber</v>
          </cell>
          <cell r="C344"/>
          <cell r="D344"/>
          <cell r="E344"/>
          <cell r="F344">
            <v>35</v>
          </cell>
          <cell r="G344" t="str">
            <v>AN</v>
          </cell>
          <cell r="H344"/>
          <cell r="I344"/>
          <cell r="J344"/>
        </row>
        <row r="345">
          <cell r="A345"/>
          <cell r="B345" t="str">
            <v>VeryGeneralPurpose_005_FreeText</v>
          </cell>
          <cell r="C345"/>
          <cell r="D345"/>
          <cell r="E345"/>
          <cell r="F345">
            <v>70</v>
          </cell>
          <cell r="G345" t="str">
            <v>AN</v>
          </cell>
          <cell r="H345"/>
          <cell r="I345"/>
          <cell r="J345"/>
        </row>
        <row r="346">
          <cell r="A346"/>
          <cell r="B346" t="str">
            <v>VeryGeneralPurpose_006_PartyIdentifier</v>
          </cell>
          <cell r="C346"/>
          <cell r="D346"/>
          <cell r="E346"/>
          <cell r="F346">
            <v>35</v>
          </cell>
          <cell r="G346" t="str">
            <v>AN</v>
          </cell>
          <cell r="H346"/>
          <cell r="I346"/>
          <cell r="J346"/>
        </row>
        <row r="347">
          <cell r="A347"/>
          <cell r="B347" t="str">
            <v>VeryGeneralPurpose_006_IdentityNumber</v>
          </cell>
          <cell r="C347"/>
          <cell r="D347"/>
          <cell r="E347"/>
          <cell r="F347">
            <v>35</v>
          </cell>
          <cell r="G347" t="str">
            <v>AN</v>
          </cell>
          <cell r="H347"/>
          <cell r="I347"/>
          <cell r="J347"/>
        </row>
        <row r="348">
          <cell r="A348"/>
          <cell r="B348" t="str">
            <v>VeryGeneralPurpose_006_FreeText</v>
          </cell>
          <cell r="C348"/>
          <cell r="D348"/>
          <cell r="E348"/>
          <cell r="F348">
            <v>70</v>
          </cell>
          <cell r="G348" t="str">
            <v>AN</v>
          </cell>
          <cell r="H348"/>
          <cell r="I348"/>
          <cell r="J348"/>
        </row>
        <row r="349">
          <cell r="A349"/>
          <cell r="B349" t="str">
            <v>VeryGeneralPurpose_007_PartyIdentifier</v>
          </cell>
          <cell r="C349"/>
          <cell r="D349"/>
          <cell r="E349"/>
          <cell r="F349">
            <v>35</v>
          </cell>
          <cell r="G349" t="str">
            <v>AN</v>
          </cell>
          <cell r="H349"/>
          <cell r="I349"/>
          <cell r="J349"/>
        </row>
        <row r="350">
          <cell r="A350"/>
          <cell r="B350" t="str">
            <v>VeryGeneralPurpose_007_IdentityNumber</v>
          </cell>
          <cell r="C350"/>
          <cell r="D350"/>
          <cell r="E350"/>
          <cell r="F350">
            <v>35</v>
          </cell>
          <cell r="G350" t="str">
            <v>AN</v>
          </cell>
          <cell r="H350"/>
          <cell r="I350"/>
          <cell r="J350"/>
        </row>
        <row r="351">
          <cell r="A351"/>
          <cell r="B351" t="str">
            <v>VeryGeneralPurpose_007_FreeText</v>
          </cell>
          <cell r="C351"/>
          <cell r="D351"/>
          <cell r="E351"/>
          <cell r="F351">
            <v>70</v>
          </cell>
          <cell r="G351" t="str">
            <v>AN</v>
          </cell>
          <cell r="H351"/>
          <cell r="I351"/>
          <cell r="J351"/>
        </row>
        <row r="352">
          <cell r="A352"/>
          <cell r="B352" t="str">
            <v>VeryGeneralPurpose_008_PartyIdentifier</v>
          </cell>
          <cell r="C352"/>
          <cell r="D352"/>
          <cell r="E352"/>
          <cell r="F352">
            <v>35</v>
          </cell>
          <cell r="G352" t="str">
            <v>AN</v>
          </cell>
          <cell r="H352"/>
          <cell r="I352"/>
          <cell r="J352"/>
        </row>
        <row r="353">
          <cell r="A353"/>
          <cell r="B353" t="str">
            <v>VeryGeneralPurpose_008_IdentityNumber</v>
          </cell>
          <cell r="C353"/>
          <cell r="D353"/>
          <cell r="E353"/>
          <cell r="F353">
            <v>35</v>
          </cell>
          <cell r="G353" t="str">
            <v>AN</v>
          </cell>
          <cell r="H353"/>
          <cell r="I353"/>
          <cell r="J353"/>
        </row>
        <row r="354">
          <cell r="A354"/>
          <cell r="B354" t="str">
            <v>VeryGeneralPurpose_008_FreeText</v>
          </cell>
          <cell r="C354"/>
          <cell r="D354"/>
          <cell r="E354"/>
          <cell r="F354">
            <v>70</v>
          </cell>
          <cell r="G354" t="str">
            <v>AN</v>
          </cell>
          <cell r="H354"/>
          <cell r="I354"/>
          <cell r="J354"/>
        </row>
        <row r="355">
          <cell r="A355"/>
          <cell r="B355" t="str">
            <v>VeryGeneralPurpose_009_PartyIdentifier</v>
          </cell>
          <cell r="C355"/>
          <cell r="D355"/>
          <cell r="E355"/>
          <cell r="F355">
            <v>35</v>
          </cell>
          <cell r="G355" t="str">
            <v>AN</v>
          </cell>
          <cell r="H355"/>
          <cell r="I355"/>
          <cell r="J355"/>
        </row>
        <row r="356">
          <cell r="A356"/>
          <cell r="B356" t="str">
            <v>VeryGeneralPurpose_009_IdentityNumber</v>
          </cell>
          <cell r="C356"/>
          <cell r="D356"/>
          <cell r="E356"/>
          <cell r="F356">
            <v>35</v>
          </cell>
          <cell r="G356" t="str">
            <v>AN</v>
          </cell>
          <cell r="H356"/>
          <cell r="I356"/>
          <cell r="J356"/>
        </row>
        <row r="357">
          <cell r="A357"/>
          <cell r="B357" t="str">
            <v>VeryGeneralPurpose_009_FreeText</v>
          </cell>
          <cell r="C357"/>
          <cell r="D357"/>
          <cell r="E357"/>
          <cell r="F357">
            <v>70</v>
          </cell>
          <cell r="G357" t="str">
            <v>AN</v>
          </cell>
          <cell r="H357"/>
          <cell r="I357"/>
          <cell r="J357"/>
        </row>
        <row r="358">
          <cell r="A358"/>
          <cell r="B358" t="str">
            <v>VeryGeneralPurpose_0010_PartyIdentifier</v>
          </cell>
          <cell r="C358"/>
          <cell r="D358"/>
          <cell r="E358"/>
          <cell r="F358">
            <v>35</v>
          </cell>
          <cell r="G358" t="str">
            <v>AN</v>
          </cell>
          <cell r="H358"/>
          <cell r="I358"/>
          <cell r="J358"/>
        </row>
        <row r="359">
          <cell r="A359"/>
          <cell r="B359" t="str">
            <v>VeryGeneralPurpose_0010_IdentityNumber</v>
          </cell>
          <cell r="C359"/>
          <cell r="D359"/>
          <cell r="E359"/>
          <cell r="F359">
            <v>35</v>
          </cell>
          <cell r="G359" t="str">
            <v>AN</v>
          </cell>
          <cell r="H359"/>
          <cell r="I359"/>
          <cell r="J359"/>
        </row>
        <row r="360">
          <cell r="A360"/>
          <cell r="B360" t="str">
            <v>VeryGeneralPurpose_0010_FreeText</v>
          </cell>
          <cell r="C360"/>
          <cell r="D360"/>
          <cell r="E360"/>
          <cell r="F360">
            <v>70</v>
          </cell>
          <cell r="G360" t="str">
            <v>AN</v>
          </cell>
          <cell r="H360"/>
          <cell r="I360"/>
          <cell r="J360"/>
        </row>
        <row r="361">
          <cell r="A361"/>
          <cell r="B361" t="str">
            <v>VeryGeneralPurpose_0011_PartyIdentifier</v>
          </cell>
          <cell r="C361"/>
          <cell r="D361"/>
          <cell r="E361"/>
          <cell r="F361">
            <v>35</v>
          </cell>
          <cell r="G361" t="str">
            <v>AN</v>
          </cell>
          <cell r="H361"/>
          <cell r="I361"/>
          <cell r="J361"/>
        </row>
        <row r="362">
          <cell r="A362"/>
          <cell r="B362" t="str">
            <v>VeryGeneralPurpose_0011_IdentityNumber</v>
          </cell>
          <cell r="C362"/>
          <cell r="D362"/>
          <cell r="E362"/>
          <cell r="F362">
            <v>35</v>
          </cell>
          <cell r="G362" t="str">
            <v>AN</v>
          </cell>
          <cell r="H362"/>
          <cell r="I362"/>
          <cell r="J362"/>
        </row>
        <row r="363">
          <cell r="A363"/>
          <cell r="B363" t="str">
            <v>VeryGeneralPurpose_0011_FreeText</v>
          </cell>
          <cell r="C363"/>
          <cell r="D363"/>
          <cell r="E363"/>
          <cell r="F363">
            <v>70</v>
          </cell>
          <cell r="G363" t="str">
            <v>AN</v>
          </cell>
          <cell r="H363"/>
          <cell r="I363"/>
          <cell r="J363"/>
        </row>
        <row r="364">
          <cell r="A364"/>
          <cell r="B364" t="str">
            <v>VeryGeneralPurpose_0012_PartyIdentifier</v>
          </cell>
          <cell r="C364"/>
          <cell r="D364"/>
          <cell r="E364"/>
          <cell r="F364">
            <v>35</v>
          </cell>
          <cell r="G364" t="str">
            <v>AN</v>
          </cell>
          <cell r="H364"/>
          <cell r="I364"/>
          <cell r="J364"/>
        </row>
        <row r="365">
          <cell r="A365"/>
          <cell r="B365" t="str">
            <v>VeryGeneralPurpose_0012_IdentityNumber</v>
          </cell>
          <cell r="C365"/>
          <cell r="D365"/>
          <cell r="E365"/>
          <cell r="F365">
            <v>35</v>
          </cell>
          <cell r="G365" t="str">
            <v>AN</v>
          </cell>
          <cell r="H365"/>
          <cell r="I365"/>
          <cell r="J365"/>
        </row>
        <row r="366">
          <cell r="A366"/>
          <cell r="B366" t="str">
            <v>VeryGeneralPurpose_0012_FreeText</v>
          </cell>
          <cell r="C366"/>
          <cell r="D366"/>
          <cell r="E366"/>
          <cell r="F366">
            <v>70</v>
          </cell>
          <cell r="G366" t="str">
            <v>AN</v>
          </cell>
          <cell r="H366"/>
          <cell r="I366"/>
          <cell r="J366"/>
        </row>
        <row r="367">
          <cell r="A367"/>
          <cell r="B367" t="str">
            <v>VeryGeneralPurpose_0013_PartyIdentifier</v>
          </cell>
          <cell r="C367"/>
          <cell r="D367"/>
          <cell r="E367"/>
          <cell r="F367">
            <v>35</v>
          </cell>
          <cell r="G367" t="str">
            <v>AN</v>
          </cell>
          <cell r="H367"/>
          <cell r="I367"/>
          <cell r="J367"/>
        </row>
        <row r="368">
          <cell r="A368"/>
          <cell r="B368" t="str">
            <v>VeryGeneralPurpose_0013_IdentityNumber</v>
          </cell>
          <cell r="C368"/>
          <cell r="D368"/>
          <cell r="E368"/>
          <cell r="F368">
            <v>35</v>
          </cell>
          <cell r="G368" t="str">
            <v>AN</v>
          </cell>
          <cell r="H368"/>
          <cell r="I368"/>
          <cell r="J368"/>
        </row>
        <row r="369">
          <cell r="A369"/>
          <cell r="B369" t="str">
            <v>VeryGeneralPurpose_0013_FreeText</v>
          </cell>
          <cell r="C369"/>
          <cell r="D369"/>
          <cell r="E369"/>
          <cell r="F369">
            <v>70</v>
          </cell>
          <cell r="G369" t="str">
            <v>AN</v>
          </cell>
          <cell r="H369"/>
          <cell r="I369"/>
          <cell r="J369"/>
        </row>
        <row r="370">
          <cell r="A370"/>
          <cell r="B370" t="str">
            <v>VeryGeneralPurpose_0014_PartyIdentifier</v>
          </cell>
          <cell r="C370"/>
          <cell r="D370"/>
          <cell r="E370"/>
          <cell r="F370">
            <v>35</v>
          </cell>
          <cell r="G370" t="str">
            <v>AN</v>
          </cell>
          <cell r="H370"/>
          <cell r="I370"/>
          <cell r="J370"/>
        </row>
        <row r="371">
          <cell r="A371"/>
          <cell r="B371" t="str">
            <v>VeryGeneralPurpose_0014_IdentityNumber</v>
          </cell>
          <cell r="C371"/>
          <cell r="D371"/>
          <cell r="E371"/>
          <cell r="F371">
            <v>35</v>
          </cell>
          <cell r="G371" t="str">
            <v>AN</v>
          </cell>
          <cell r="H371"/>
          <cell r="I371"/>
          <cell r="J371"/>
        </row>
        <row r="372">
          <cell r="A372"/>
          <cell r="B372" t="str">
            <v>VeryGeneralPurpose_0014_FreeText</v>
          </cell>
          <cell r="C372"/>
          <cell r="D372"/>
          <cell r="E372"/>
          <cell r="F372">
            <v>70</v>
          </cell>
          <cell r="G372" t="str">
            <v>AN</v>
          </cell>
          <cell r="H372"/>
          <cell r="I372"/>
          <cell r="J372"/>
        </row>
        <row r="373">
          <cell r="A373"/>
          <cell r="B373" t="str">
            <v>VeryGeneralPurpose_0015_PartyIdentifier</v>
          </cell>
          <cell r="C373"/>
          <cell r="D373"/>
          <cell r="E373"/>
          <cell r="F373">
            <v>35</v>
          </cell>
          <cell r="G373" t="str">
            <v>AN</v>
          </cell>
          <cell r="H373"/>
          <cell r="I373"/>
          <cell r="J373"/>
        </row>
        <row r="374">
          <cell r="A374"/>
          <cell r="B374" t="str">
            <v>VeryGeneralPurpose_0015_IdentityNumber</v>
          </cell>
          <cell r="C374"/>
          <cell r="D374"/>
          <cell r="E374"/>
          <cell r="F374">
            <v>35</v>
          </cell>
          <cell r="G374" t="str">
            <v>AN</v>
          </cell>
          <cell r="H374"/>
          <cell r="I374"/>
          <cell r="J374"/>
        </row>
        <row r="375">
          <cell r="A375"/>
          <cell r="B375" t="str">
            <v>VeryGeneralPurpose_0015_FreeText</v>
          </cell>
          <cell r="C375"/>
          <cell r="D375"/>
          <cell r="E375"/>
          <cell r="F375">
            <v>70</v>
          </cell>
          <cell r="G375" t="str">
            <v>AN</v>
          </cell>
          <cell r="H375"/>
          <cell r="I375"/>
          <cell r="J375"/>
        </row>
        <row r="376">
          <cell r="A376"/>
          <cell r="B376" t="str">
            <v>VeryGeneralPurpose_0016_PartyIdentifier</v>
          </cell>
          <cell r="C376"/>
          <cell r="D376"/>
          <cell r="E376"/>
          <cell r="F376">
            <v>35</v>
          </cell>
          <cell r="G376" t="str">
            <v>AN</v>
          </cell>
          <cell r="H376"/>
          <cell r="I376"/>
          <cell r="J376"/>
        </row>
        <row r="377">
          <cell r="A377"/>
          <cell r="B377" t="str">
            <v>VeryGeneralPurpose_0016_IdentityNumber</v>
          </cell>
          <cell r="C377"/>
          <cell r="D377"/>
          <cell r="E377"/>
          <cell r="F377">
            <v>35</v>
          </cell>
          <cell r="G377" t="str">
            <v>AN</v>
          </cell>
          <cell r="H377"/>
          <cell r="I377"/>
          <cell r="J377"/>
        </row>
        <row r="378">
          <cell r="A378"/>
          <cell r="B378" t="str">
            <v>VeryGeneralPurpose_0016_FreeText</v>
          </cell>
          <cell r="C378"/>
          <cell r="D378"/>
          <cell r="E378"/>
          <cell r="F378">
            <v>70</v>
          </cell>
          <cell r="G378" t="str">
            <v>AN</v>
          </cell>
          <cell r="H378"/>
          <cell r="I378"/>
          <cell r="J378"/>
        </row>
        <row r="379">
          <cell r="A379"/>
          <cell r="B379" t="str">
            <v>VeryGeneralPurpose_0017_PartyIdentifier</v>
          </cell>
          <cell r="C379"/>
          <cell r="D379"/>
          <cell r="E379"/>
          <cell r="F379">
            <v>35</v>
          </cell>
          <cell r="G379" t="str">
            <v>AN</v>
          </cell>
          <cell r="H379"/>
          <cell r="I379"/>
          <cell r="J379"/>
        </row>
        <row r="380">
          <cell r="A380"/>
          <cell r="B380" t="str">
            <v>VeryGeneralPurpose_0017_IdentityNumber</v>
          </cell>
          <cell r="C380"/>
          <cell r="D380"/>
          <cell r="E380"/>
          <cell r="F380">
            <v>35</v>
          </cell>
          <cell r="G380" t="str">
            <v>AN</v>
          </cell>
          <cell r="H380"/>
          <cell r="I380"/>
          <cell r="J380"/>
        </row>
        <row r="381">
          <cell r="A381"/>
          <cell r="B381" t="str">
            <v>VeryGeneralPurpose_0017_FreeText</v>
          </cell>
          <cell r="C381"/>
          <cell r="D381"/>
          <cell r="E381"/>
          <cell r="F381">
            <v>70</v>
          </cell>
          <cell r="G381" t="str">
            <v>AN</v>
          </cell>
          <cell r="H381"/>
          <cell r="I381"/>
          <cell r="J381"/>
        </row>
        <row r="382">
          <cell r="A382"/>
          <cell r="B382" t="str">
            <v>VeryGeneralPurpose_0018_PartyIdentifier</v>
          </cell>
          <cell r="C382"/>
          <cell r="D382"/>
          <cell r="E382"/>
          <cell r="F382">
            <v>35</v>
          </cell>
          <cell r="G382" t="str">
            <v>AN</v>
          </cell>
          <cell r="H382"/>
          <cell r="I382"/>
          <cell r="J382"/>
        </row>
        <row r="383">
          <cell r="A383"/>
          <cell r="B383" t="str">
            <v>VeryGeneralPurpose_0018_IdentityNumber</v>
          </cell>
          <cell r="C383"/>
          <cell r="D383"/>
          <cell r="E383"/>
          <cell r="F383">
            <v>35</v>
          </cell>
          <cell r="G383" t="str">
            <v>AN</v>
          </cell>
          <cell r="H383"/>
          <cell r="I383"/>
          <cell r="J383"/>
        </row>
        <row r="384">
          <cell r="A384"/>
          <cell r="B384" t="str">
            <v>VeryGeneralPurpose_0018_FreeText</v>
          </cell>
          <cell r="C384"/>
          <cell r="D384"/>
          <cell r="E384"/>
          <cell r="F384">
            <v>70</v>
          </cell>
          <cell r="G384" t="str">
            <v>AN</v>
          </cell>
          <cell r="H384"/>
          <cell r="I384"/>
          <cell r="J384"/>
        </row>
        <row r="385">
          <cell r="A385"/>
          <cell r="B385" t="str">
            <v>VeryGeneralPurpose_0019_PartyIdentifier</v>
          </cell>
          <cell r="C385"/>
          <cell r="D385"/>
          <cell r="E385"/>
          <cell r="F385">
            <v>35</v>
          </cell>
          <cell r="G385" t="str">
            <v>AN</v>
          </cell>
          <cell r="H385"/>
          <cell r="I385"/>
          <cell r="J385"/>
        </row>
        <row r="386">
          <cell r="A386"/>
          <cell r="B386" t="str">
            <v>VeryGeneralPurpose_0019_IdentityNumber</v>
          </cell>
          <cell r="C386"/>
          <cell r="D386"/>
          <cell r="E386"/>
          <cell r="F386">
            <v>35</v>
          </cell>
          <cell r="G386" t="str">
            <v>AN</v>
          </cell>
          <cell r="H386"/>
          <cell r="I386"/>
          <cell r="J386"/>
        </row>
        <row r="387">
          <cell r="A387"/>
          <cell r="B387" t="str">
            <v>VeryGeneralPurpose_0019_FreeText</v>
          </cell>
          <cell r="C387"/>
          <cell r="D387"/>
          <cell r="E387"/>
          <cell r="F387">
            <v>70</v>
          </cell>
          <cell r="G387" t="str">
            <v>AN</v>
          </cell>
          <cell r="H387"/>
          <cell r="I387"/>
          <cell r="J387"/>
        </row>
        <row r="388">
          <cell r="A388"/>
          <cell r="B388" t="str">
            <v>VeryGeneralPurpose_0020_PartyIdentifier</v>
          </cell>
          <cell r="C388"/>
          <cell r="D388"/>
          <cell r="E388"/>
          <cell r="F388">
            <v>35</v>
          </cell>
          <cell r="G388" t="str">
            <v>AN</v>
          </cell>
          <cell r="H388"/>
          <cell r="I388"/>
          <cell r="J388"/>
        </row>
        <row r="389">
          <cell r="A389"/>
          <cell r="B389" t="str">
            <v>VeryGeneralPurpose_0020_IdentityNumber</v>
          </cell>
          <cell r="C389"/>
          <cell r="D389"/>
          <cell r="E389"/>
          <cell r="F389">
            <v>35</v>
          </cell>
          <cell r="G389" t="str">
            <v>AN</v>
          </cell>
          <cell r="H389"/>
          <cell r="I389"/>
          <cell r="J389"/>
        </row>
        <row r="390">
          <cell r="A390"/>
          <cell r="B390" t="str">
            <v>VeryGeneralPurpose_0020_FreeText</v>
          </cell>
          <cell r="C390"/>
          <cell r="D390"/>
          <cell r="E390"/>
          <cell r="F390">
            <v>70</v>
          </cell>
          <cell r="G390" t="str">
            <v>AN</v>
          </cell>
          <cell r="H390"/>
          <cell r="I390"/>
          <cell r="J390"/>
        </row>
        <row r="391">
          <cell r="A391"/>
          <cell r="B391"/>
          <cell r="C391"/>
          <cell r="D391"/>
          <cell r="E391"/>
          <cell r="F391"/>
          <cell r="G391"/>
          <cell r="H391"/>
          <cell r="I391"/>
          <cell r="J391"/>
        </row>
        <row r="392">
          <cell r="A392"/>
          <cell r="B392" t="str">
            <v>v6.1 new fields - additional info</v>
          </cell>
          <cell r="C392"/>
          <cell r="D392"/>
          <cell r="E392"/>
          <cell r="F392"/>
          <cell r="G392"/>
          <cell r="H392"/>
          <cell r="I392"/>
          <cell r="J392"/>
        </row>
        <row r="393">
          <cell r="A393">
            <v>281</v>
          </cell>
          <cell r="B393" t="str">
            <v>SecondaryDiagnosis_ICD_count</v>
          </cell>
          <cell r="C393"/>
          <cell r="D393"/>
          <cell r="E393"/>
          <cell r="F393">
            <v>3</v>
          </cell>
          <cell r="G393" t="str">
            <v>N</v>
          </cell>
          <cell r="H393" t="str">
            <v>Count of the number of supplementary secondary ICD diagnoses</v>
          </cell>
          <cell r="I393"/>
          <cell r="J393"/>
        </row>
        <row r="394">
          <cell r="A394">
            <v>282</v>
          </cell>
          <cell r="B394" t="str">
            <v>SecondaryDiagnosis_ICD</v>
          </cell>
          <cell r="C394"/>
          <cell r="D394"/>
          <cell r="E394"/>
          <cell r="F394">
            <v>6</v>
          </cell>
          <cell r="G394" t="str">
            <v>AN</v>
          </cell>
          <cell r="H394" t="str">
            <v>Can repeat up to 999 times</v>
          </cell>
          <cell r="I394"/>
          <cell r="J394" t="str">
            <v>Composite field. 
Consists of the diagnoses as repeating fields separated by the tile ~ character.
(Will need to add one field/character (7 = new total) in Phase 2 for Present on Admission Indicator)</v>
          </cell>
        </row>
        <row r="395">
          <cell r="A395">
            <v>283</v>
          </cell>
          <cell r="B395" t="str">
            <v>SecondaryDiagnosis_READ_count</v>
          </cell>
          <cell r="C395"/>
          <cell r="D395"/>
          <cell r="E395"/>
          <cell r="F395">
            <v>3</v>
          </cell>
          <cell r="G395" t="str">
            <v>N</v>
          </cell>
          <cell r="H395" t="str">
            <v>Count of the number of supplementary READ diagnoses</v>
          </cell>
          <cell r="I395"/>
          <cell r="J395"/>
        </row>
        <row r="396">
          <cell r="A396">
            <v>284</v>
          </cell>
          <cell r="B396" t="str">
            <v>SecondaryDiagnosis_READ</v>
          </cell>
          <cell r="C396"/>
          <cell r="D396"/>
          <cell r="E396"/>
          <cell r="F396">
            <v>7</v>
          </cell>
          <cell r="G396" t="str">
            <v>AN</v>
          </cell>
          <cell r="H396" t="str">
            <v>Can repeat up to 999 times</v>
          </cell>
          <cell r="I396"/>
          <cell r="J396" t="str">
            <v>Composite field. 
Consists of the diagnoses as repeating fields separated by the tile ~ character.</v>
          </cell>
        </row>
        <row r="397">
          <cell r="A397">
            <v>285</v>
          </cell>
          <cell r="B397" t="str">
            <v>SecondaryProcedure_OPCS_count</v>
          </cell>
          <cell r="C397"/>
          <cell r="D397"/>
          <cell r="E397"/>
          <cell r="F397">
            <v>3</v>
          </cell>
          <cell r="G397" t="str">
            <v>N</v>
          </cell>
          <cell r="H397" t="str">
            <v>Count of the number of supplementry secondary OPCS procedures</v>
          </cell>
          <cell r="I397"/>
          <cell r="J397"/>
        </row>
        <row r="398">
          <cell r="A398">
            <v>286</v>
          </cell>
          <cell r="B398" t="str">
            <v>SecondaryProcedure_OPCS</v>
          </cell>
          <cell r="C398"/>
          <cell r="D398"/>
          <cell r="E398"/>
          <cell r="F398">
            <v>14</v>
          </cell>
          <cell r="G398" t="str">
            <v>AN</v>
          </cell>
          <cell r="H398" t="str">
            <v>Can repeat up to 999 times</v>
          </cell>
          <cell r="I398"/>
          <cell r="J398" t="str">
            <v>Composite field consisting of procedure^procedure date.
Individual repeating groups separted by the tilde ~ character.
(Will need to add another 28 fields/characters  (42 = new total) in Phase 2 for ProfessionalRegistrationIssuerCode/EntryIdentifier)</v>
          </cell>
        </row>
        <row r="399">
          <cell r="A399">
            <v>287</v>
          </cell>
          <cell r="B399" t="str">
            <v>SecondaryProcedure_READ_count</v>
          </cell>
          <cell r="C399"/>
          <cell r="D399"/>
          <cell r="E399"/>
          <cell r="F399">
            <v>3</v>
          </cell>
          <cell r="G399" t="str">
            <v>N</v>
          </cell>
          <cell r="H399" t="str">
            <v>Count of the number of supplementary secondary READ procedures</v>
          </cell>
          <cell r="I399"/>
          <cell r="J399"/>
        </row>
        <row r="400">
          <cell r="A400">
            <v>288</v>
          </cell>
          <cell r="B400" t="str">
            <v>SecondaryProcedure_READ</v>
          </cell>
          <cell r="C400"/>
          <cell r="D400"/>
          <cell r="E400"/>
          <cell r="F400">
            <v>17</v>
          </cell>
          <cell r="G400" t="str">
            <v>AN</v>
          </cell>
          <cell r="H400" t="str">
            <v>Can repeat up to 999 times</v>
          </cell>
          <cell r="I400"/>
          <cell r="J400" t="str">
            <v>Composite field consisting of procedure^procedure date.
Individual repeating groups separted by the tilde ~ character.</v>
          </cell>
        </row>
        <row r="401">
          <cell r="A401"/>
          <cell r="B401" t="str">
            <v>DataMart fields</v>
          </cell>
          <cell r="C401"/>
          <cell r="D401"/>
          <cell r="E401"/>
          <cell r="F401"/>
          <cell r="G401"/>
          <cell r="H401"/>
          <cell r="I401"/>
          <cell r="J401"/>
        </row>
        <row r="402">
          <cell r="A402">
            <v>289</v>
          </cell>
          <cell r="B402" t="str">
            <v>Alert_AE_Attendance_Num</v>
          </cell>
          <cell r="C402"/>
          <cell r="D402"/>
          <cell r="E402" t="str">
            <v>INTERFACE_ID_MAPPINGS.EXTERNAL_ID</v>
          </cell>
          <cell r="F402">
            <v>20</v>
          </cell>
          <cell r="G402"/>
          <cell r="H402" t="str">
            <v>Will be NULL in non DATAMART sites</v>
          </cell>
          <cell r="I402"/>
          <cell r="J402"/>
        </row>
        <row r="403">
          <cell r="A403">
            <v>290</v>
          </cell>
          <cell r="B403" t="str">
            <v>Alert_AE_Staff_Mem_Code</v>
          </cell>
          <cell r="C403"/>
          <cell r="D403" t="str">
            <v>STFFSCRN - Additional IDs</v>
          </cell>
          <cell r="E403" t="str">
            <v xml:space="preserve">STAFF_IDS.ID_NUMBER </v>
          </cell>
          <cell r="F403">
            <v>20</v>
          </cell>
          <cell r="G403"/>
          <cell r="H403" t="str">
            <v>Where ID_TYPE = 'EPR'
Will be NULL in non DATAMART sites</v>
          </cell>
          <cell r="I403"/>
          <cell r="J403"/>
        </row>
        <row r="404">
          <cell r="A404"/>
          <cell r="B404" t="str">
            <v>TYPE 004 - Commissioning Data Set Message Trailer</v>
          </cell>
          <cell r="C404"/>
          <cell r="D404"/>
          <cell r="E404"/>
          <cell r="F404"/>
          <cell r="G404"/>
          <cell r="H404"/>
          <cell r="I404"/>
          <cell r="J404"/>
        </row>
        <row r="405">
          <cell r="A405">
            <v>291</v>
          </cell>
          <cell r="B405" t="str">
            <v>CDS Message Reference</v>
          </cell>
          <cell r="C405"/>
          <cell r="D405"/>
          <cell r="E405"/>
          <cell r="F405">
            <v>14</v>
          </cell>
          <cell r="G405" t="str">
            <v>AN</v>
          </cell>
          <cell r="H405" t="str">
            <v xml:space="preserve">New sequence for use in detail level 
A mandatory data element and is a sequentially incremented number for each message within an interchange.
Usage:
For each message within an interchange the CDS MESSAGE REFERENCE is assigned to provide a unique identity (within an interchange). Although the data is configured in a 14 alpha-numeric format, a maximum value of 9999999 is permitted in the format of n7. Wrap around from 9999999 to 1 must be supported. 
</v>
          </cell>
          <cell r="I405"/>
          <cell r="J405"/>
        </row>
      </sheetData>
      <sheetData sheetId="6"/>
      <sheetData sheetId="7"/>
      <sheetData sheetId="8"/>
      <sheetData sheetId="9"/>
      <sheetData sheetId="10"/>
      <sheetData sheetId="11"/>
    </sheetDataSet>
  </externalBook>
</externalLink>
</file>

<file path=xl/queryTables/queryTable1.xml><?xml version="1.0" encoding="utf-8"?>
<queryTable xmlns="http://schemas.openxmlformats.org/spreadsheetml/2006/main" name="CDS20161201"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V295"/>
  <sheetViews>
    <sheetView workbookViewId="0">
      <selection activeCell="C10" sqref="C10"/>
    </sheetView>
  </sheetViews>
  <sheetFormatPr defaultRowHeight="15" x14ac:dyDescent="0.25"/>
  <cols>
    <col min="1" max="1" width="17.42578125" customWidth="1"/>
    <col min="2" max="2" width="81.85546875" style="4" customWidth="1"/>
    <col min="3" max="3" width="21.140625" customWidth="1"/>
    <col min="4" max="5" width="22.28515625" customWidth="1"/>
    <col min="6" max="6" width="1.42578125" customWidth="1"/>
    <col min="7" max="7" width="3.42578125" style="20" customWidth="1"/>
    <col min="8" max="9" width="1.85546875" customWidth="1"/>
    <col min="10" max="10" width="1.28515625" customWidth="1"/>
    <col min="11" max="11" width="2.85546875" style="10" customWidth="1"/>
    <col min="12" max="12" width="1.5703125" style="10" customWidth="1"/>
    <col min="13" max="13" width="19.42578125" style="10" customWidth="1"/>
    <col min="14" max="14" width="49.28515625" style="10" customWidth="1"/>
    <col min="15" max="15" width="73" style="12" customWidth="1"/>
    <col min="16" max="16" width="18.85546875" customWidth="1"/>
    <col min="17" max="19" width="20.7109375" customWidth="1"/>
    <col min="20" max="20" width="26.28515625" customWidth="1"/>
  </cols>
  <sheetData>
    <row r="1" spans="1:22" x14ac:dyDescent="0.25">
      <c r="A1" s="7" t="s">
        <v>1953</v>
      </c>
      <c r="B1" s="8" t="s">
        <v>1952</v>
      </c>
      <c r="C1" s="18" t="s">
        <v>2480</v>
      </c>
      <c r="D1" s="17" t="s">
        <v>2489</v>
      </c>
      <c r="E1" s="25" t="s">
        <v>2899</v>
      </c>
      <c r="F1" s="18"/>
      <c r="G1" s="24"/>
      <c r="H1" s="18"/>
      <c r="I1" s="17"/>
      <c r="J1" s="17"/>
      <c r="K1" s="19" t="s">
        <v>2494</v>
      </c>
      <c r="L1" s="19"/>
      <c r="M1" s="9" t="s">
        <v>2493</v>
      </c>
      <c r="N1" s="22" t="s">
        <v>2490</v>
      </c>
      <c r="O1" s="23" t="s">
        <v>2488</v>
      </c>
      <c r="P1" s="7" t="s">
        <v>2464</v>
      </c>
      <c r="Q1" s="7" t="s">
        <v>2465</v>
      </c>
      <c r="R1" s="7" t="s">
        <v>2467</v>
      </c>
      <c r="S1" s="7" t="s">
        <v>2466</v>
      </c>
      <c r="T1" s="7" t="s">
        <v>2468</v>
      </c>
      <c r="U1" t="s">
        <v>2246</v>
      </c>
    </row>
    <row r="2" spans="1:22" x14ac:dyDescent="0.25">
      <c r="A2" s="13" t="s">
        <v>2482</v>
      </c>
      <c r="B2" s="14" t="s">
        <v>2483</v>
      </c>
      <c r="C2" s="13" t="s">
        <v>2485</v>
      </c>
      <c r="D2" s="13" t="s">
        <v>2485</v>
      </c>
      <c r="E2" s="13" t="s">
        <v>2485</v>
      </c>
      <c r="F2" s="13"/>
      <c r="G2" s="21"/>
      <c r="H2" s="13"/>
      <c r="I2" s="13"/>
      <c r="J2" s="7"/>
      <c r="K2" s="9"/>
      <c r="L2" s="9"/>
      <c r="M2" s="15" t="s">
        <v>2491</v>
      </c>
      <c r="N2" s="15" t="str">
        <f t="shared" ref="N2:N65" si="0">B2&amp;C2&amp;F2&amp;G2&amp;H2&amp;M2</f>
        <v>[Import_id][int]NOT NULL,</v>
      </c>
      <c r="O2" s="16" t="str">
        <f t="shared" ref="O2:O65" si="1">B2&amp;D2&amp;J2&amp;K2&amp;L2&amp;M2</f>
        <v>[Import_id][int]NOT NULL,</v>
      </c>
      <c r="P2" s="7"/>
      <c r="Q2" s="7"/>
      <c r="R2" s="7"/>
      <c r="S2" s="7"/>
      <c r="T2" s="7"/>
    </row>
    <row r="3" spans="1:22" x14ac:dyDescent="0.25">
      <c r="A3" s="13" t="s">
        <v>2482</v>
      </c>
      <c r="B3" s="14" t="s">
        <v>2484</v>
      </c>
      <c r="C3" s="13" t="s">
        <v>2486</v>
      </c>
      <c r="D3" s="13" t="s">
        <v>2486</v>
      </c>
      <c r="E3" s="13" t="s">
        <v>2486</v>
      </c>
      <c r="F3" s="13"/>
      <c r="G3" s="21"/>
      <c r="H3" s="13"/>
      <c r="I3" s="13"/>
      <c r="J3" s="7"/>
      <c r="K3" s="9"/>
      <c r="L3" s="9"/>
      <c r="M3" s="15" t="s">
        <v>2492</v>
      </c>
      <c r="N3" s="15" t="str">
        <f t="shared" si="0"/>
        <v>[MostRecent_Flag][bit]Default 'FALSE',</v>
      </c>
      <c r="O3" s="16" t="str">
        <f t="shared" si="1"/>
        <v>[MostRecent_Flag][bit]Default 'FALSE',</v>
      </c>
      <c r="P3" s="7"/>
      <c r="Q3" s="7"/>
      <c r="R3" s="7"/>
      <c r="S3" s="7"/>
      <c r="T3" s="7"/>
    </row>
    <row r="4" spans="1:22" x14ac:dyDescent="0.25">
      <c r="A4">
        <v>1</v>
      </c>
      <c r="B4" s="4" t="s">
        <v>1954</v>
      </c>
      <c r="C4" t="s">
        <v>2254</v>
      </c>
      <c r="D4" t="s">
        <v>2254</v>
      </c>
      <c r="E4" t="s">
        <v>2872</v>
      </c>
      <c r="F4" t="s">
        <v>2472</v>
      </c>
      <c r="G4" s="20">
        <v>6</v>
      </c>
      <c r="H4" t="s">
        <v>2463</v>
      </c>
      <c r="J4" t="s">
        <v>2472</v>
      </c>
      <c r="K4" s="10">
        <v>6</v>
      </c>
      <c r="L4" s="10" t="s">
        <v>2463</v>
      </c>
      <c r="M4" s="10" t="s">
        <v>2470</v>
      </c>
      <c r="N4" s="15" t="str">
        <f t="shared" si="0"/>
        <v>[CDS Message Type][varchar](6)NULL,</v>
      </c>
      <c r="O4" s="16" t="str">
        <f t="shared" si="1"/>
        <v>[CDS Message Type][varchar](6)NULL,</v>
      </c>
      <c r="P4" t="str">
        <f>VLOOKUP(A4,'[1]A&amp;E'!$A:$J,7,FALSE)</f>
        <v>AN</v>
      </c>
      <c r="Q4" t="s">
        <v>292</v>
      </c>
      <c r="R4">
        <f>LEN(Q4)</f>
        <v>6</v>
      </c>
      <c r="S4">
        <f>VLOOKUP(A4,'[1]A&amp;E'!$A:$J,6,FALSE)</f>
        <v>6</v>
      </c>
      <c r="T4">
        <f>IF(R4&gt;S4,1,0)</f>
        <v>0</v>
      </c>
      <c r="U4" s="5" t="s">
        <v>2247</v>
      </c>
    </row>
    <row r="5" spans="1:22" x14ac:dyDescent="0.25">
      <c r="A5">
        <v>2</v>
      </c>
      <c r="B5" s="4" t="s">
        <v>1955</v>
      </c>
      <c r="C5" t="s">
        <v>2254</v>
      </c>
      <c r="D5" t="s">
        <v>2254</v>
      </c>
      <c r="E5" t="s">
        <v>2872</v>
      </c>
      <c r="F5" t="s">
        <v>2472</v>
      </c>
      <c r="G5" s="20">
        <v>8</v>
      </c>
      <c r="H5" t="s">
        <v>2463</v>
      </c>
      <c r="J5" t="s">
        <v>2472</v>
      </c>
      <c r="K5" s="10">
        <v>8</v>
      </c>
      <c r="L5" s="10" t="s">
        <v>2463</v>
      </c>
      <c r="M5" s="10" t="s">
        <v>2470</v>
      </c>
      <c r="N5" s="15" t="str">
        <f t="shared" si="0"/>
        <v>[CDS Message Version Number][varchar](8)NULL,</v>
      </c>
      <c r="O5" s="16" t="str">
        <f t="shared" si="1"/>
        <v>[CDS Message Version Number][varchar](8)NULL,</v>
      </c>
      <c r="P5" t="str">
        <f>VLOOKUP(A5,'[1]A&amp;E'!$A:$J,7,FALSE)</f>
        <v>AN</v>
      </c>
      <c r="Q5" t="s">
        <v>293</v>
      </c>
      <c r="R5">
        <f t="shared" ref="R5:R68" si="2">LEN(Q5)</f>
        <v>6</v>
      </c>
      <c r="S5">
        <f>VLOOKUP(A5,'[1]A&amp;E'!$A:$J,6,FALSE)</f>
        <v>8</v>
      </c>
      <c r="T5">
        <f t="shared" ref="T5:T68" si="3">IF(R5&gt;S5,1,0)</f>
        <v>0</v>
      </c>
      <c r="U5" s="3" t="s">
        <v>2248</v>
      </c>
    </row>
    <row r="6" spans="1:22" x14ac:dyDescent="0.25">
      <c r="A6">
        <v>3</v>
      </c>
      <c r="B6" s="4" t="s">
        <v>1956</v>
      </c>
      <c r="C6" t="s">
        <v>2254</v>
      </c>
      <c r="D6" t="s">
        <v>2254</v>
      </c>
      <c r="E6" t="s">
        <v>2874</v>
      </c>
      <c r="F6" t="s">
        <v>2472</v>
      </c>
      <c r="G6" s="20">
        <v>14</v>
      </c>
      <c r="H6" t="s">
        <v>2463</v>
      </c>
      <c r="J6" t="s">
        <v>2472</v>
      </c>
      <c r="K6" s="10">
        <v>14</v>
      </c>
      <c r="L6" s="10" t="s">
        <v>2463</v>
      </c>
      <c r="M6" s="10" t="s">
        <v>2470</v>
      </c>
      <c r="N6" s="15" t="str">
        <f t="shared" si="0"/>
        <v>[CDS Message Reference][varchar](14)NULL,</v>
      </c>
      <c r="O6" s="16" t="str">
        <f t="shared" si="1"/>
        <v>[CDS Message Reference][varchar](14)NULL,</v>
      </c>
      <c r="P6" t="str">
        <f>VLOOKUP(A6,'[1]A&amp;E'!$A:$J,7,FALSE)</f>
        <v>AN</v>
      </c>
      <c r="Q6">
        <v>0</v>
      </c>
      <c r="R6">
        <f t="shared" si="2"/>
        <v>1</v>
      </c>
      <c r="S6">
        <f>VLOOKUP(A6,'[1]A&amp;E'!$A:$J,6,FALSE)</f>
        <v>14</v>
      </c>
      <c r="T6">
        <f t="shared" si="3"/>
        <v>0</v>
      </c>
      <c r="U6" t="s">
        <v>2250</v>
      </c>
    </row>
    <row r="7" spans="1:22" x14ac:dyDescent="0.25">
      <c r="A7">
        <v>4</v>
      </c>
      <c r="B7" s="4" t="s">
        <v>1957</v>
      </c>
      <c r="C7" t="s">
        <v>2254</v>
      </c>
      <c r="D7" t="s">
        <v>2254</v>
      </c>
      <c r="E7" t="s">
        <v>2892</v>
      </c>
      <c r="F7" t="s">
        <v>2472</v>
      </c>
      <c r="G7" s="20">
        <v>35</v>
      </c>
      <c r="H7" t="s">
        <v>2463</v>
      </c>
      <c r="J7" t="s">
        <v>2472</v>
      </c>
      <c r="K7" s="10">
        <v>35</v>
      </c>
      <c r="L7" s="10" t="s">
        <v>2463</v>
      </c>
      <c r="M7" s="10" t="s">
        <v>2470</v>
      </c>
      <c r="N7" s="15" t="str">
        <f t="shared" si="0"/>
        <v>[CDS Record Identifier][varchar](35)NULL,</v>
      </c>
      <c r="O7" s="16" t="str">
        <f t="shared" si="1"/>
        <v>[CDS Record Identifier][varchar](35)NULL,</v>
      </c>
      <c r="P7" t="str">
        <f>VLOOKUP(A7,'[1]A&amp;E'!$A:$J,7,FALSE)</f>
        <v>AN</v>
      </c>
      <c r="Q7" t="s">
        <v>294</v>
      </c>
      <c r="R7">
        <f t="shared" si="2"/>
        <v>26</v>
      </c>
      <c r="S7">
        <f>VLOOKUP(A7,'[1]A&amp;E'!$A:$J,6,FALSE)</f>
        <v>35</v>
      </c>
      <c r="T7">
        <f t="shared" si="3"/>
        <v>0</v>
      </c>
      <c r="U7" s="6" t="s">
        <v>2249</v>
      </c>
      <c r="V7" t="s">
        <v>2251</v>
      </c>
    </row>
    <row r="8" spans="1:22" x14ac:dyDescent="0.25">
      <c r="A8">
        <v>5</v>
      </c>
      <c r="B8" s="4" t="s">
        <v>1958</v>
      </c>
      <c r="C8" t="s">
        <v>2254</v>
      </c>
      <c r="D8" t="s">
        <v>2254</v>
      </c>
      <c r="E8" t="s">
        <v>2874</v>
      </c>
      <c r="F8" t="s">
        <v>2472</v>
      </c>
      <c r="G8" s="20">
        <v>3</v>
      </c>
      <c r="H8" t="s">
        <v>2463</v>
      </c>
      <c r="J8" t="s">
        <v>2472</v>
      </c>
      <c r="K8" s="10">
        <v>3</v>
      </c>
      <c r="L8" s="10" t="s">
        <v>2463</v>
      </c>
      <c r="M8" s="10" t="s">
        <v>2470</v>
      </c>
      <c r="N8" s="15" t="str">
        <f t="shared" si="0"/>
        <v>[CDS TypeCode][varchar](3)NULL,</v>
      </c>
      <c r="O8" s="16" t="str">
        <f t="shared" si="1"/>
        <v>[CDS TypeCode][varchar](3)NULL,</v>
      </c>
      <c r="P8" t="str">
        <f>VLOOKUP(A8,'[1]A&amp;E'!$A:$J,7,FALSE)</f>
        <v>AN</v>
      </c>
      <c r="Q8">
        <v>10</v>
      </c>
      <c r="R8">
        <f t="shared" si="2"/>
        <v>2</v>
      </c>
      <c r="S8">
        <f>VLOOKUP(A8,'[1]A&amp;E'!$A:$J,6,FALSE)</f>
        <v>3</v>
      </c>
      <c r="T8">
        <f t="shared" si="3"/>
        <v>0</v>
      </c>
      <c r="V8" t="s">
        <v>2252</v>
      </c>
    </row>
    <row r="9" spans="1:22" x14ac:dyDescent="0.25">
      <c r="A9">
        <v>6</v>
      </c>
      <c r="B9" s="4" t="s">
        <v>1959</v>
      </c>
      <c r="C9" t="s">
        <v>2254</v>
      </c>
      <c r="D9" t="s">
        <v>2254</v>
      </c>
      <c r="E9" t="s">
        <v>2874</v>
      </c>
      <c r="F9" t="s">
        <v>2472</v>
      </c>
      <c r="G9" s="20">
        <v>3</v>
      </c>
      <c r="H9" t="s">
        <v>2463</v>
      </c>
      <c r="J9" t="s">
        <v>2472</v>
      </c>
      <c r="K9" s="10">
        <v>3</v>
      </c>
      <c r="L9" s="10" t="s">
        <v>2463</v>
      </c>
      <c r="M9" s="10" t="s">
        <v>2470</v>
      </c>
      <c r="N9" s="15" t="str">
        <f t="shared" si="0"/>
        <v>[CDS ProtocolIdentifierCode][varchar](3)NULL,</v>
      </c>
      <c r="O9" s="16" t="str">
        <f t="shared" si="1"/>
        <v>[CDS ProtocolIdentifierCode][varchar](3)NULL,</v>
      </c>
      <c r="P9" t="str">
        <f>VLOOKUP(A9,'[1]A&amp;E'!$A:$J,7,FALSE)</f>
        <v>AN</v>
      </c>
      <c r="Q9">
        <v>20</v>
      </c>
      <c r="R9">
        <f t="shared" si="2"/>
        <v>2</v>
      </c>
      <c r="S9">
        <f>VLOOKUP(A9,'[1]A&amp;E'!$A:$J,6,FALSE)</f>
        <v>3</v>
      </c>
      <c r="T9">
        <f t="shared" si="3"/>
        <v>0</v>
      </c>
      <c r="V9" t="s">
        <v>2253</v>
      </c>
    </row>
    <row r="10" spans="1:22" x14ac:dyDescent="0.25">
      <c r="A10">
        <v>7</v>
      </c>
      <c r="B10" s="4" t="s">
        <v>1960</v>
      </c>
      <c r="C10" t="s">
        <v>2254</v>
      </c>
      <c r="D10" t="s">
        <v>2254</v>
      </c>
      <c r="E10" t="s">
        <v>2893</v>
      </c>
      <c r="F10" t="s">
        <v>2472</v>
      </c>
      <c r="G10" s="20">
        <v>35</v>
      </c>
      <c r="H10" t="s">
        <v>2463</v>
      </c>
      <c r="J10" t="s">
        <v>2472</v>
      </c>
      <c r="K10" s="10">
        <v>35</v>
      </c>
      <c r="L10" s="10" t="s">
        <v>2463</v>
      </c>
      <c r="M10" s="10" t="s">
        <v>2470</v>
      </c>
      <c r="N10" s="15" t="str">
        <f t="shared" si="0"/>
        <v>[CDS UniqueIdentifier][varchar](35)NULL,</v>
      </c>
      <c r="O10" s="16" t="str">
        <f t="shared" si="1"/>
        <v>[CDS UniqueIdentifier][varchar](35)NULL,</v>
      </c>
      <c r="P10" t="str">
        <f>VLOOKUP(A10,'[1]A&amp;E'!$A:$J,7,FALSE)</f>
        <v>AN</v>
      </c>
      <c r="Q10" t="s">
        <v>295</v>
      </c>
      <c r="R10">
        <f t="shared" si="2"/>
        <v>15</v>
      </c>
      <c r="S10">
        <f>VLOOKUP(A10,'[1]A&amp;E'!$A:$J,6,FALSE)</f>
        <v>35</v>
      </c>
      <c r="T10">
        <f t="shared" si="3"/>
        <v>0</v>
      </c>
    </row>
    <row r="11" spans="1:22" x14ac:dyDescent="0.25">
      <c r="A11">
        <v>8</v>
      </c>
      <c r="B11" s="4" t="s">
        <v>1961</v>
      </c>
      <c r="C11" t="s">
        <v>2254</v>
      </c>
      <c r="D11" t="s">
        <v>2254</v>
      </c>
      <c r="E11" t="s">
        <v>2874</v>
      </c>
      <c r="F11" t="s">
        <v>2472</v>
      </c>
      <c r="G11" s="20">
        <v>3</v>
      </c>
      <c r="H11" t="s">
        <v>2463</v>
      </c>
      <c r="J11" t="s">
        <v>2472</v>
      </c>
      <c r="K11" s="10">
        <v>3</v>
      </c>
      <c r="L11" s="10" t="s">
        <v>2463</v>
      </c>
      <c r="M11" s="10" t="s">
        <v>2470</v>
      </c>
      <c r="N11" s="15" t="str">
        <f t="shared" si="0"/>
        <v>[CDS BulkReplacementGroupCode][varchar](3)NULL,</v>
      </c>
      <c r="O11" s="16" t="str">
        <f t="shared" si="1"/>
        <v>[CDS BulkReplacementGroupCode][varchar](3)NULL,</v>
      </c>
      <c r="P11" t="str">
        <f>VLOOKUP(A11,'[1]A&amp;E'!$A:$J,7,FALSE)</f>
        <v>AN</v>
      </c>
      <c r="Q11">
        <v>140</v>
      </c>
      <c r="R11">
        <f t="shared" si="2"/>
        <v>3</v>
      </c>
      <c r="S11">
        <f>VLOOKUP(A11,'[1]A&amp;E'!$A:$J,6,FALSE)</f>
        <v>3</v>
      </c>
      <c r="T11">
        <f t="shared" si="3"/>
        <v>0</v>
      </c>
    </row>
    <row r="12" spans="1:22" x14ac:dyDescent="0.25">
      <c r="A12">
        <v>9</v>
      </c>
      <c r="B12" s="4" t="s">
        <v>1962</v>
      </c>
      <c r="C12" t="s">
        <v>2469</v>
      </c>
      <c r="D12" t="s">
        <v>2254</v>
      </c>
      <c r="E12" t="s">
        <v>2894</v>
      </c>
      <c r="J12" t="s">
        <v>2472</v>
      </c>
      <c r="K12" s="10">
        <v>10</v>
      </c>
      <c r="L12" s="10" t="s">
        <v>2463</v>
      </c>
      <c r="M12" s="10" t="s">
        <v>2470</v>
      </c>
      <c r="N12" s="15" t="str">
        <f t="shared" si="0"/>
        <v>[CDS Extract Date][datetime]NULL,</v>
      </c>
      <c r="O12" s="16" t="str">
        <f t="shared" si="1"/>
        <v>[CDS Extract Date][varchar](10)NULL,</v>
      </c>
      <c r="P12" t="str">
        <f>VLOOKUP(A12,'[1]A&amp;E'!$A:$J,7,FALSE)</f>
        <v>AN</v>
      </c>
      <c r="Q12" s="1">
        <v>42776</v>
      </c>
      <c r="R12">
        <f t="shared" si="2"/>
        <v>5</v>
      </c>
      <c r="S12">
        <f>VLOOKUP(A12,'[1]A&amp;E'!$A:$J,6,FALSE)</f>
        <v>10</v>
      </c>
      <c r="T12">
        <f t="shared" si="3"/>
        <v>0</v>
      </c>
    </row>
    <row r="13" spans="1:22" x14ac:dyDescent="0.25">
      <c r="A13">
        <v>10</v>
      </c>
      <c r="B13" s="4" t="s">
        <v>1963</v>
      </c>
      <c r="C13" t="s">
        <v>2254</v>
      </c>
      <c r="D13" t="s">
        <v>2254</v>
      </c>
      <c r="E13" t="s">
        <v>2894</v>
      </c>
      <c r="F13" t="s">
        <v>2472</v>
      </c>
      <c r="G13" s="20">
        <v>17</v>
      </c>
      <c r="H13" t="s">
        <v>2463</v>
      </c>
      <c r="J13" t="s">
        <v>2472</v>
      </c>
      <c r="K13" s="10">
        <v>17</v>
      </c>
      <c r="L13" s="10" t="s">
        <v>2463</v>
      </c>
      <c r="M13" s="10" t="s">
        <v>2470</v>
      </c>
      <c r="N13" s="15" t="str">
        <f t="shared" si="0"/>
        <v>[CDS Extract Time][varchar](17)NULL,</v>
      </c>
      <c r="O13" s="16" t="str">
        <f t="shared" si="1"/>
        <v>[CDS Extract Time][varchar](17)NULL,</v>
      </c>
      <c r="P13" t="str">
        <f>VLOOKUP(A13,'[1]A&amp;E'!$A:$J,7,FALSE)</f>
        <v>AN</v>
      </c>
      <c r="Q13" s="2">
        <v>0.61730324074074072</v>
      </c>
      <c r="R13">
        <f t="shared" si="2"/>
        <v>17</v>
      </c>
      <c r="S13">
        <f>VLOOKUP(A13,'[1]A&amp;E'!$A:$J,6,FALSE)</f>
        <v>8</v>
      </c>
      <c r="T13">
        <f t="shared" si="3"/>
        <v>1</v>
      </c>
    </row>
    <row r="14" spans="1:22" x14ac:dyDescent="0.25">
      <c r="A14">
        <v>11</v>
      </c>
      <c r="B14" s="4" t="s">
        <v>1964</v>
      </c>
      <c r="C14" t="s">
        <v>2469</v>
      </c>
      <c r="D14" t="s">
        <v>2254</v>
      </c>
      <c r="E14" t="s">
        <v>2894</v>
      </c>
      <c r="J14" t="s">
        <v>2472</v>
      </c>
      <c r="K14" s="10">
        <v>10</v>
      </c>
      <c r="L14" s="10" t="s">
        <v>2463</v>
      </c>
      <c r="M14" s="10" t="s">
        <v>2470</v>
      </c>
      <c r="N14" s="15" t="str">
        <f t="shared" si="0"/>
        <v>[CDS ReportPeriod StartDate][datetime]NULL,</v>
      </c>
      <c r="O14" s="16" t="str">
        <f t="shared" si="1"/>
        <v>[CDS ReportPeriod StartDate][varchar](10)NULL,</v>
      </c>
      <c r="P14" t="str">
        <f>VLOOKUP(A14,'[1]A&amp;E'!$A:$J,7,FALSE)</f>
        <v>AN</v>
      </c>
      <c r="Q14" s="1">
        <v>42705</v>
      </c>
      <c r="R14">
        <f t="shared" si="2"/>
        <v>5</v>
      </c>
      <c r="S14">
        <f>VLOOKUP(A14,'[1]A&amp;E'!$A:$J,6,FALSE)</f>
        <v>10</v>
      </c>
      <c r="T14">
        <f t="shared" si="3"/>
        <v>0</v>
      </c>
    </row>
    <row r="15" spans="1:22" x14ac:dyDescent="0.25">
      <c r="A15">
        <v>12</v>
      </c>
      <c r="B15" s="4" t="s">
        <v>1965</v>
      </c>
      <c r="C15" t="s">
        <v>2469</v>
      </c>
      <c r="D15" t="s">
        <v>2254</v>
      </c>
      <c r="E15" t="s">
        <v>2894</v>
      </c>
      <c r="J15" t="s">
        <v>2472</v>
      </c>
      <c r="K15" s="10">
        <v>10</v>
      </c>
      <c r="L15" s="10" t="s">
        <v>2463</v>
      </c>
      <c r="M15" s="10" t="s">
        <v>2470</v>
      </c>
      <c r="N15" s="15" t="str">
        <f t="shared" si="0"/>
        <v>[CDS ReportPeriod EndDate][datetime]NULL,</v>
      </c>
      <c r="O15" s="16" t="str">
        <f t="shared" si="1"/>
        <v>[CDS ReportPeriod EndDate][varchar](10)NULL,</v>
      </c>
      <c r="P15" t="str">
        <f>VLOOKUP(A15,'[1]A&amp;E'!$A:$J,7,FALSE)</f>
        <v>AN</v>
      </c>
      <c r="Q15" s="1">
        <v>42705</v>
      </c>
      <c r="R15">
        <f t="shared" si="2"/>
        <v>5</v>
      </c>
      <c r="S15">
        <f>VLOOKUP(A15,'[1]A&amp;E'!$A:$J,6,FALSE)</f>
        <v>10</v>
      </c>
      <c r="T15">
        <f t="shared" si="3"/>
        <v>0</v>
      </c>
    </row>
    <row r="16" spans="1:22" x14ac:dyDescent="0.25">
      <c r="A16">
        <v>13</v>
      </c>
      <c r="B16" s="4" t="s">
        <v>1966</v>
      </c>
      <c r="C16" t="s">
        <v>2469</v>
      </c>
      <c r="D16" t="s">
        <v>2254</v>
      </c>
      <c r="E16" t="s">
        <v>2894</v>
      </c>
      <c r="J16" t="s">
        <v>2472</v>
      </c>
      <c r="K16" s="10">
        <v>10</v>
      </c>
      <c r="L16" s="10" t="s">
        <v>2463</v>
      </c>
      <c r="M16" s="10" t="s">
        <v>2470</v>
      </c>
      <c r="N16" s="15" t="str">
        <f t="shared" si="0"/>
        <v>[CDS ActivityDate][datetime]NULL,</v>
      </c>
      <c r="O16" s="16" t="str">
        <f t="shared" si="1"/>
        <v>[CDS ActivityDate][varchar](10)NULL,</v>
      </c>
      <c r="P16" t="str">
        <f>VLOOKUP(A16,'[1]A&amp;E'!$A:$J,7,FALSE)</f>
        <v>AN</v>
      </c>
      <c r="Q16" s="1">
        <v>42705</v>
      </c>
      <c r="R16">
        <f t="shared" si="2"/>
        <v>5</v>
      </c>
      <c r="S16">
        <f>VLOOKUP(A16,'[1]A&amp;E'!$A:$J,6,FALSE)</f>
        <v>10</v>
      </c>
      <c r="T16">
        <f t="shared" si="3"/>
        <v>0</v>
      </c>
    </row>
    <row r="17" spans="1:20" x14ac:dyDescent="0.25">
      <c r="A17">
        <v>14</v>
      </c>
      <c r="B17" s="4" t="s">
        <v>1967</v>
      </c>
      <c r="C17" t="s">
        <v>2254</v>
      </c>
      <c r="D17" t="s">
        <v>2254</v>
      </c>
      <c r="E17" t="s">
        <v>2875</v>
      </c>
      <c r="F17" t="s">
        <v>2472</v>
      </c>
      <c r="G17" s="20">
        <v>5</v>
      </c>
      <c r="H17" t="s">
        <v>2463</v>
      </c>
      <c r="J17" t="s">
        <v>2472</v>
      </c>
      <c r="K17" s="10">
        <v>5</v>
      </c>
      <c r="L17" s="10" t="s">
        <v>2463</v>
      </c>
      <c r="M17" s="10" t="s">
        <v>2470</v>
      </c>
      <c r="N17" s="15" t="str">
        <f t="shared" si="0"/>
        <v>[OrganisationCode_CDSSenderIdentity][varchar](5)NULL,</v>
      </c>
      <c r="O17" s="16" t="str">
        <f t="shared" si="1"/>
        <v>[OrganisationCode_CDSSenderIdentity][varchar](5)NULL,</v>
      </c>
      <c r="P17" t="str">
        <f>VLOOKUP(A17,'[1]A&amp;E'!$A:$J,7,FALSE)</f>
        <v>AN</v>
      </c>
      <c r="Q17" t="s">
        <v>296</v>
      </c>
      <c r="R17">
        <f t="shared" si="2"/>
        <v>5</v>
      </c>
      <c r="S17">
        <f>VLOOKUP(A17,'[1]A&amp;E'!$A:$J,6,FALSE)</f>
        <v>5</v>
      </c>
      <c r="T17">
        <f t="shared" si="3"/>
        <v>0</v>
      </c>
    </row>
    <row r="18" spans="1:20" x14ac:dyDescent="0.25">
      <c r="A18">
        <v>15</v>
      </c>
      <c r="B18" s="4" t="s">
        <v>1968</v>
      </c>
      <c r="C18" t="s">
        <v>2254</v>
      </c>
      <c r="D18" t="s">
        <v>2254</v>
      </c>
      <c r="E18" t="s">
        <v>2875</v>
      </c>
      <c r="F18" t="s">
        <v>2472</v>
      </c>
      <c r="G18" s="20">
        <v>5</v>
      </c>
      <c r="H18" t="s">
        <v>2463</v>
      </c>
      <c r="J18" t="s">
        <v>2472</v>
      </c>
      <c r="K18" s="10">
        <v>5</v>
      </c>
      <c r="L18" s="10" t="s">
        <v>2463</v>
      </c>
      <c r="M18" s="10" t="s">
        <v>2470</v>
      </c>
      <c r="N18" s="15" t="str">
        <f t="shared" si="0"/>
        <v>[OrganisationCode_CDSPrimeRecipientIdentity][varchar](5)NULL,</v>
      </c>
      <c r="O18" s="16" t="str">
        <f t="shared" si="1"/>
        <v>[OrganisationCode_CDSPrimeRecipientIdentity][varchar](5)NULL,</v>
      </c>
      <c r="P18" t="str">
        <f>VLOOKUP(A18,'[1]A&amp;E'!$A:$J,7,FALSE)</f>
        <v>AN</v>
      </c>
      <c r="Q18" t="s">
        <v>297</v>
      </c>
      <c r="R18">
        <f t="shared" si="2"/>
        <v>5</v>
      </c>
      <c r="S18">
        <f>VLOOKUP(A18,'[1]A&amp;E'!$A:$J,6,FALSE)</f>
        <v>5</v>
      </c>
      <c r="T18">
        <f t="shared" si="3"/>
        <v>0</v>
      </c>
    </row>
    <row r="19" spans="1:20" x14ac:dyDescent="0.25">
      <c r="A19">
        <v>16</v>
      </c>
      <c r="B19" s="4" t="s">
        <v>1969</v>
      </c>
      <c r="C19" t="s">
        <v>2254</v>
      </c>
      <c r="D19" t="s">
        <v>2254</v>
      </c>
      <c r="E19" t="s">
        <v>2895</v>
      </c>
      <c r="F19" t="s">
        <v>2472</v>
      </c>
      <c r="G19" s="20">
        <v>5</v>
      </c>
      <c r="H19" t="s">
        <v>2463</v>
      </c>
      <c r="J19" t="s">
        <v>2472</v>
      </c>
      <c r="K19" s="10">
        <v>5</v>
      </c>
      <c r="L19" s="10" t="s">
        <v>2463</v>
      </c>
      <c r="M19" s="10" t="s">
        <v>2470</v>
      </c>
      <c r="N19" s="15" t="str">
        <f t="shared" si="0"/>
        <v>[OrganisationCode_CDSCopyRecipientIdentity_1][varchar](5)NULL,</v>
      </c>
      <c r="O19" s="16" t="str">
        <f t="shared" si="1"/>
        <v>[OrganisationCode_CDSCopyRecipientIdentity_1][varchar](5)NULL,</v>
      </c>
      <c r="P19" t="str">
        <f>VLOOKUP(A19,'[1]A&amp;E'!$A:$J,7,FALSE)</f>
        <v>AN</v>
      </c>
      <c r="R19">
        <f t="shared" si="2"/>
        <v>0</v>
      </c>
      <c r="S19">
        <f>VLOOKUP(A19,'[1]A&amp;E'!$A:$J,6,FALSE)</f>
        <v>5</v>
      </c>
      <c r="T19">
        <f t="shared" si="3"/>
        <v>0</v>
      </c>
    </row>
    <row r="20" spans="1:20" x14ac:dyDescent="0.25">
      <c r="A20">
        <v>17</v>
      </c>
      <c r="B20" s="4" t="s">
        <v>1970</v>
      </c>
      <c r="C20" t="s">
        <v>2254</v>
      </c>
      <c r="D20" t="s">
        <v>2254</v>
      </c>
      <c r="E20" t="s">
        <v>2895</v>
      </c>
      <c r="F20" t="s">
        <v>2472</v>
      </c>
      <c r="G20" s="20">
        <v>5</v>
      </c>
      <c r="H20" t="s">
        <v>2463</v>
      </c>
      <c r="J20" t="s">
        <v>2472</v>
      </c>
      <c r="K20" s="10">
        <v>5</v>
      </c>
      <c r="L20" s="10" t="s">
        <v>2463</v>
      </c>
      <c r="M20" s="10" t="s">
        <v>2470</v>
      </c>
      <c r="N20" s="15" t="str">
        <f t="shared" si="0"/>
        <v>[OrganisationCode_CDSCopyRecipientIdentity_2][varchar](5)NULL,</v>
      </c>
      <c r="O20" s="16" t="str">
        <f t="shared" si="1"/>
        <v>[OrganisationCode_CDSCopyRecipientIdentity_2][varchar](5)NULL,</v>
      </c>
      <c r="P20" t="str">
        <f>VLOOKUP(A20,'[1]A&amp;E'!$A:$J,7,FALSE)</f>
        <v>AN</v>
      </c>
      <c r="R20">
        <f t="shared" si="2"/>
        <v>0</v>
      </c>
      <c r="S20">
        <f>VLOOKUP(A20,'[1]A&amp;E'!$A:$J,6,FALSE)</f>
        <v>5</v>
      </c>
      <c r="T20">
        <f t="shared" si="3"/>
        <v>0</v>
      </c>
    </row>
    <row r="21" spans="1:20" x14ac:dyDescent="0.25">
      <c r="A21">
        <v>18</v>
      </c>
      <c r="B21" s="4" t="s">
        <v>1971</v>
      </c>
      <c r="C21" t="s">
        <v>2254</v>
      </c>
      <c r="D21" t="s">
        <v>2254</v>
      </c>
      <c r="E21" t="s">
        <v>2895</v>
      </c>
      <c r="F21" t="s">
        <v>2472</v>
      </c>
      <c r="G21" s="20">
        <v>5</v>
      </c>
      <c r="H21" t="s">
        <v>2463</v>
      </c>
      <c r="J21" t="s">
        <v>2472</v>
      </c>
      <c r="K21" s="10">
        <v>5</v>
      </c>
      <c r="L21" s="10" t="s">
        <v>2463</v>
      </c>
      <c r="M21" s="10" t="s">
        <v>2470</v>
      </c>
      <c r="N21" s="15" t="str">
        <f t="shared" si="0"/>
        <v>[OrganisationCode_CDSCopyRecipientIdentity_3][varchar](5)NULL,</v>
      </c>
      <c r="O21" s="16" t="str">
        <f t="shared" si="1"/>
        <v>[OrganisationCode_CDSCopyRecipientIdentity_3][varchar](5)NULL,</v>
      </c>
      <c r="P21" t="str">
        <f>VLOOKUP(A21,'[1]A&amp;E'!$A:$J,7,FALSE)</f>
        <v>AN</v>
      </c>
      <c r="R21">
        <f t="shared" si="2"/>
        <v>0</v>
      </c>
      <c r="S21">
        <f>VLOOKUP(A21,'[1]A&amp;E'!$A:$J,6,FALSE)</f>
        <v>5</v>
      </c>
      <c r="T21">
        <f t="shared" si="3"/>
        <v>0</v>
      </c>
    </row>
    <row r="22" spans="1:20" x14ac:dyDescent="0.25">
      <c r="A22">
        <v>19</v>
      </c>
      <c r="B22" s="4" t="s">
        <v>1972</v>
      </c>
      <c r="C22" t="s">
        <v>2254</v>
      </c>
      <c r="D22" t="s">
        <v>2254</v>
      </c>
      <c r="E22" t="s">
        <v>2895</v>
      </c>
      <c r="F22" t="s">
        <v>2472</v>
      </c>
      <c r="G22" s="20">
        <v>5</v>
      </c>
      <c r="H22" t="s">
        <v>2463</v>
      </c>
      <c r="J22" t="s">
        <v>2472</v>
      </c>
      <c r="K22" s="10">
        <v>5</v>
      </c>
      <c r="L22" s="10" t="s">
        <v>2463</v>
      </c>
      <c r="M22" s="10" t="s">
        <v>2470</v>
      </c>
      <c r="N22" s="15" t="str">
        <f t="shared" si="0"/>
        <v>[OrganisationCode_CDSCopyRecipientIdentity_4][varchar](5)NULL,</v>
      </c>
      <c r="O22" s="16" t="str">
        <f t="shared" si="1"/>
        <v>[OrganisationCode_CDSCopyRecipientIdentity_4][varchar](5)NULL,</v>
      </c>
      <c r="P22" t="str">
        <f>VLOOKUP(A22,'[1]A&amp;E'!$A:$J,7,FALSE)</f>
        <v>AN</v>
      </c>
      <c r="R22">
        <f t="shared" si="2"/>
        <v>0</v>
      </c>
      <c r="S22">
        <f>VLOOKUP(A22,'[1]A&amp;E'!$A:$J,6,FALSE)</f>
        <v>5</v>
      </c>
      <c r="T22">
        <f t="shared" si="3"/>
        <v>0</v>
      </c>
    </row>
    <row r="23" spans="1:20" x14ac:dyDescent="0.25">
      <c r="A23">
        <v>20</v>
      </c>
      <c r="B23" s="4" t="s">
        <v>1973</v>
      </c>
      <c r="C23" t="s">
        <v>2254</v>
      </c>
      <c r="D23" t="s">
        <v>2254</v>
      </c>
      <c r="E23" t="s">
        <v>2895</v>
      </c>
      <c r="F23" t="s">
        <v>2472</v>
      </c>
      <c r="G23" s="20">
        <v>5</v>
      </c>
      <c r="H23" t="s">
        <v>2463</v>
      </c>
      <c r="J23" t="s">
        <v>2472</v>
      </c>
      <c r="K23" s="10">
        <v>5</v>
      </c>
      <c r="L23" s="10" t="s">
        <v>2463</v>
      </c>
      <c r="M23" s="10" t="s">
        <v>2470</v>
      </c>
      <c r="N23" s="15" t="str">
        <f t="shared" si="0"/>
        <v>[OrganisationCode_CDSCopyRecipientIdentity_5][varchar](5)NULL,</v>
      </c>
      <c r="O23" s="16" t="str">
        <f t="shared" si="1"/>
        <v>[OrganisationCode_CDSCopyRecipientIdentity_5][varchar](5)NULL,</v>
      </c>
      <c r="P23" t="str">
        <f>VLOOKUP(A23,'[1]A&amp;E'!$A:$J,7,FALSE)</f>
        <v>AN</v>
      </c>
      <c r="R23">
        <f t="shared" si="2"/>
        <v>0</v>
      </c>
      <c r="S23">
        <f>VLOOKUP(A23,'[1]A&amp;E'!$A:$J,6,FALSE)</f>
        <v>5</v>
      </c>
      <c r="T23">
        <f t="shared" si="3"/>
        <v>0</v>
      </c>
    </row>
    <row r="24" spans="1:20" x14ac:dyDescent="0.25">
      <c r="A24">
        <v>21</v>
      </c>
      <c r="B24" s="4" t="s">
        <v>1974</v>
      </c>
      <c r="C24" t="s">
        <v>2254</v>
      </c>
      <c r="D24" t="s">
        <v>2254</v>
      </c>
      <c r="E24" t="s">
        <v>2895</v>
      </c>
      <c r="F24" t="s">
        <v>2472</v>
      </c>
      <c r="G24" s="20">
        <v>5</v>
      </c>
      <c r="H24" t="s">
        <v>2463</v>
      </c>
      <c r="J24" t="s">
        <v>2472</v>
      </c>
      <c r="K24" s="10">
        <v>5</v>
      </c>
      <c r="L24" s="10" t="s">
        <v>2463</v>
      </c>
      <c r="M24" s="10" t="s">
        <v>2470</v>
      </c>
      <c r="N24" s="15" t="str">
        <f t="shared" si="0"/>
        <v>[OrganisationCode_CDSCopyRecipientIdentity_6][varchar](5)NULL,</v>
      </c>
      <c r="O24" s="16" t="str">
        <f t="shared" si="1"/>
        <v>[OrganisationCode_CDSCopyRecipientIdentity_6][varchar](5)NULL,</v>
      </c>
      <c r="P24" t="str">
        <f>VLOOKUP(A24,'[1]A&amp;E'!$A:$J,7,FALSE)</f>
        <v>AN</v>
      </c>
      <c r="R24">
        <f t="shared" si="2"/>
        <v>0</v>
      </c>
      <c r="S24">
        <f>VLOOKUP(A24,'[1]A&amp;E'!$A:$J,6,FALSE)</f>
        <v>5</v>
      </c>
      <c r="T24">
        <f t="shared" si="3"/>
        <v>0</v>
      </c>
    </row>
    <row r="25" spans="1:20" x14ac:dyDescent="0.25">
      <c r="A25">
        <v>22</v>
      </c>
      <c r="B25" s="4" t="s">
        <v>1975</v>
      </c>
      <c r="C25" t="s">
        <v>2254</v>
      </c>
      <c r="D25" t="s">
        <v>2254</v>
      </c>
      <c r="E25" t="s">
        <v>2895</v>
      </c>
      <c r="F25" t="s">
        <v>2472</v>
      </c>
      <c r="G25" s="20">
        <v>5</v>
      </c>
      <c r="H25" t="s">
        <v>2463</v>
      </c>
      <c r="J25" t="s">
        <v>2472</v>
      </c>
      <c r="K25" s="10">
        <v>5</v>
      </c>
      <c r="L25" s="10" t="s">
        <v>2463</v>
      </c>
      <c r="M25" s="10" t="s">
        <v>2470</v>
      </c>
      <c r="N25" s="15" t="str">
        <f t="shared" si="0"/>
        <v>[OrganisationCode_CDSCopyRecipientIdentity_7][varchar](5)NULL,</v>
      </c>
      <c r="O25" s="16" t="str">
        <f t="shared" si="1"/>
        <v>[OrganisationCode_CDSCopyRecipientIdentity_7][varchar](5)NULL,</v>
      </c>
      <c r="P25" t="str">
        <f>VLOOKUP(A25,'[1]A&amp;E'!$A:$J,7,FALSE)</f>
        <v>AN</v>
      </c>
      <c r="R25">
        <f t="shared" si="2"/>
        <v>0</v>
      </c>
      <c r="S25">
        <f>VLOOKUP(A25,'[1]A&amp;E'!$A:$J,6,FALSE)</f>
        <v>5</v>
      </c>
      <c r="T25">
        <f t="shared" si="3"/>
        <v>0</v>
      </c>
    </row>
    <row r="26" spans="1:20" x14ac:dyDescent="0.25">
      <c r="A26">
        <v>23</v>
      </c>
      <c r="B26" s="4" t="s">
        <v>1976</v>
      </c>
      <c r="C26" t="s">
        <v>2254</v>
      </c>
      <c r="D26" t="s">
        <v>2254</v>
      </c>
      <c r="E26" t="s">
        <v>2895</v>
      </c>
      <c r="F26" t="s">
        <v>2472</v>
      </c>
      <c r="G26" s="20">
        <v>12</v>
      </c>
      <c r="H26" t="s">
        <v>2463</v>
      </c>
      <c r="J26" t="s">
        <v>2472</v>
      </c>
      <c r="K26" s="10">
        <v>12</v>
      </c>
      <c r="L26" s="10" t="s">
        <v>2463</v>
      </c>
      <c r="M26" s="10" t="s">
        <v>2470</v>
      </c>
      <c r="N26" s="15" t="str">
        <f t="shared" si="0"/>
        <v>[UniqueBookingReferenceNumber_Converted][varchar](12)NULL,</v>
      </c>
      <c r="O26" s="16" t="str">
        <f t="shared" si="1"/>
        <v>[UniqueBookingReferenceNumber_Converted][varchar](12)NULL,</v>
      </c>
      <c r="P26" t="str">
        <f>VLOOKUP(A26,'[1]A&amp;E'!$A:$J,7,FALSE)</f>
        <v>N</v>
      </c>
      <c r="R26">
        <f t="shared" si="2"/>
        <v>0</v>
      </c>
      <c r="S26">
        <f>VLOOKUP(A26,'[1]A&amp;E'!$A:$J,6,FALSE)</f>
        <v>12</v>
      </c>
      <c r="T26">
        <f t="shared" si="3"/>
        <v>0</v>
      </c>
    </row>
    <row r="27" spans="1:20" x14ac:dyDescent="0.25">
      <c r="A27">
        <v>24</v>
      </c>
      <c r="B27" s="4" t="s">
        <v>1977</v>
      </c>
      <c r="C27" t="s">
        <v>2254</v>
      </c>
      <c r="D27" t="s">
        <v>2254</v>
      </c>
      <c r="E27" t="s">
        <v>2895</v>
      </c>
      <c r="F27" t="s">
        <v>2472</v>
      </c>
      <c r="G27" s="20">
        <v>20</v>
      </c>
      <c r="H27" t="s">
        <v>2463</v>
      </c>
      <c r="J27" t="s">
        <v>2472</v>
      </c>
      <c r="K27" s="10">
        <v>20</v>
      </c>
      <c r="L27" s="10" t="s">
        <v>2463</v>
      </c>
      <c r="M27" s="10" t="s">
        <v>2470</v>
      </c>
      <c r="N27" s="15" t="str">
        <f t="shared" si="0"/>
        <v>[PatientPathwayIdentifier][varchar](20)NULL,</v>
      </c>
      <c r="O27" s="16" t="str">
        <f t="shared" si="1"/>
        <v>[PatientPathwayIdentifier][varchar](20)NULL,</v>
      </c>
      <c r="P27" t="str">
        <f>VLOOKUP(A27,'[1]A&amp;E'!$A:$J,7,FALSE)</f>
        <v>AN</v>
      </c>
      <c r="R27">
        <f t="shared" si="2"/>
        <v>0</v>
      </c>
      <c r="S27">
        <f>VLOOKUP(A27,'[1]A&amp;E'!$A:$J,6,FALSE)</f>
        <v>20</v>
      </c>
      <c r="T27">
        <f t="shared" si="3"/>
        <v>0</v>
      </c>
    </row>
    <row r="28" spans="1:20" x14ac:dyDescent="0.25">
      <c r="A28">
        <v>25</v>
      </c>
      <c r="B28" s="4" t="s">
        <v>1978</v>
      </c>
      <c r="C28" t="s">
        <v>2254</v>
      </c>
      <c r="D28" t="s">
        <v>2254</v>
      </c>
      <c r="E28" t="s">
        <v>2895</v>
      </c>
      <c r="F28" t="s">
        <v>2472</v>
      </c>
      <c r="G28" s="20">
        <v>6</v>
      </c>
      <c r="H28" t="s">
        <v>2463</v>
      </c>
      <c r="J28" t="s">
        <v>2472</v>
      </c>
      <c r="K28" s="10">
        <v>6</v>
      </c>
      <c r="L28" s="10" t="s">
        <v>2463</v>
      </c>
      <c r="M28" s="10" t="s">
        <v>2470</v>
      </c>
      <c r="N28" s="15" t="str">
        <f t="shared" si="0"/>
        <v>[OrganisationCode_PatientPathwayIdentifierIssuer][varchar](6)NULL,</v>
      </c>
      <c r="O28" s="16" t="str">
        <f t="shared" si="1"/>
        <v>[OrganisationCode_PatientPathwayIdentifierIssuer][varchar](6)NULL,</v>
      </c>
      <c r="P28" t="str">
        <f>VLOOKUP(A28,'[1]A&amp;E'!$A:$J,7,FALSE)</f>
        <v>AN</v>
      </c>
      <c r="R28">
        <f t="shared" si="2"/>
        <v>0</v>
      </c>
      <c r="S28">
        <f>VLOOKUP(A28,'[1]A&amp;E'!$A:$J,6,FALSE)</f>
        <v>6</v>
      </c>
      <c r="T28">
        <f t="shared" si="3"/>
        <v>0</v>
      </c>
    </row>
    <row r="29" spans="1:20" x14ac:dyDescent="0.25">
      <c r="A29">
        <v>26</v>
      </c>
      <c r="B29" s="4" t="s">
        <v>1979</v>
      </c>
      <c r="C29" t="s">
        <v>2254</v>
      </c>
      <c r="D29" t="s">
        <v>2254</v>
      </c>
      <c r="E29" t="s">
        <v>2895</v>
      </c>
      <c r="F29" t="s">
        <v>2472</v>
      </c>
      <c r="G29" s="20">
        <v>2</v>
      </c>
      <c r="H29" t="s">
        <v>2463</v>
      </c>
      <c r="J29" t="s">
        <v>2472</v>
      </c>
      <c r="K29" s="10">
        <v>2</v>
      </c>
      <c r="L29" s="10" t="s">
        <v>2463</v>
      </c>
      <c r="M29" s="10" t="s">
        <v>2470</v>
      </c>
      <c r="N29" s="15" t="str">
        <f t="shared" si="0"/>
        <v>[ReferralToTreatmentPeriod_Status][varchar](2)NULL,</v>
      </c>
      <c r="O29" s="16" t="str">
        <f t="shared" si="1"/>
        <v>[ReferralToTreatmentPeriod_Status][varchar](2)NULL,</v>
      </c>
      <c r="P29" t="str">
        <f>VLOOKUP(A29,'[1]A&amp;E'!$A:$J,7,FALSE)</f>
        <v>N
AN</v>
      </c>
      <c r="R29">
        <f t="shared" si="2"/>
        <v>0</v>
      </c>
      <c r="S29">
        <f>VLOOKUP(A29,'[1]A&amp;E'!$A:$J,6,FALSE)</f>
        <v>2</v>
      </c>
      <c r="T29">
        <f t="shared" si="3"/>
        <v>0</v>
      </c>
    </row>
    <row r="30" spans="1:20" x14ac:dyDescent="0.25">
      <c r="A30">
        <v>27</v>
      </c>
      <c r="B30" s="4" t="s">
        <v>1980</v>
      </c>
      <c r="C30" t="s">
        <v>2254</v>
      </c>
      <c r="D30" t="s">
        <v>2254</v>
      </c>
      <c r="E30" t="s">
        <v>2895</v>
      </c>
      <c r="F30" t="s">
        <v>2472</v>
      </c>
      <c r="G30" s="20">
        <v>2</v>
      </c>
      <c r="H30" t="s">
        <v>2463</v>
      </c>
      <c r="J30" t="s">
        <v>2472</v>
      </c>
      <c r="K30" s="10">
        <v>2</v>
      </c>
      <c r="L30" s="10" t="s">
        <v>2463</v>
      </c>
      <c r="M30" s="10" t="s">
        <v>2470</v>
      </c>
      <c r="N30" s="15" t="str">
        <f t="shared" si="0"/>
        <v>[WaitingTimeMeasurementType][varchar](2)NULL,</v>
      </c>
      <c r="O30" s="16" t="str">
        <f t="shared" si="1"/>
        <v>[WaitingTimeMeasurementType][varchar](2)NULL,</v>
      </c>
      <c r="P30" t="str">
        <f>VLOOKUP(A30,'[1]A&amp;E'!$A:$J,7,FALSE)</f>
        <v>AN</v>
      </c>
      <c r="R30">
        <f t="shared" si="2"/>
        <v>0</v>
      </c>
      <c r="S30">
        <f>VLOOKUP(A30,'[1]A&amp;E'!$A:$J,6,FALSE)</f>
        <v>2</v>
      </c>
      <c r="T30">
        <f t="shared" si="3"/>
        <v>0</v>
      </c>
    </row>
    <row r="31" spans="1:20" x14ac:dyDescent="0.25">
      <c r="A31">
        <v>28</v>
      </c>
      <c r="B31" s="4" t="s">
        <v>1981</v>
      </c>
      <c r="C31" t="s">
        <v>2254</v>
      </c>
      <c r="D31" t="s">
        <v>2254</v>
      </c>
      <c r="E31" t="s">
        <v>2895</v>
      </c>
      <c r="F31" t="s">
        <v>2472</v>
      </c>
      <c r="G31" s="20">
        <v>10</v>
      </c>
      <c r="H31" t="s">
        <v>2463</v>
      </c>
      <c r="J31" t="s">
        <v>2472</v>
      </c>
      <c r="K31" s="10">
        <v>10</v>
      </c>
      <c r="L31" s="10" t="s">
        <v>2463</v>
      </c>
      <c r="M31" s="10" t="s">
        <v>2470</v>
      </c>
      <c r="N31" s="15" t="str">
        <f t="shared" si="0"/>
        <v>[ReferralToTreatmentPeriod_StartDate][varchar](10)NULL,</v>
      </c>
      <c r="O31" s="16" t="str">
        <f t="shared" si="1"/>
        <v>[ReferralToTreatmentPeriod_StartDate][varchar](10)NULL,</v>
      </c>
      <c r="P31" t="str">
        <f>VLOOKUP(A31,'[1]A&amp;E'!$A:$J,7,FALSE)</f>
        <v>AN</v>
      </c>
      <c r="R31">
        <f t="shared" si="2"/>
        <v>0</v>
      </c>
      <c r="S31">
        <f>VLOOKUP(A31,'[1]A&amp;E'!$A:$J,6,FALSE)</f>
        <v>10</v>
      </c>
      <c r="T31">
        <f t="shared" si="3"/>
        <v>0</v>
      </c>
    </row>
    <row r="32" spans="1:20" x14ac:dyDescent="0.25">
      <c r="A32">
        <v>29</v>
      </c>
      <c r="B32" s="4" t="s">
        <v>1982</v>
      </c>
      <c r="C32" t="s">
        <v>2254</v>
      </c>
      <c r="D32" t="s">
        <v>2254</v>
      </c>
      <c r="E32" t="s">
        <v>2895</v>
      </c>
      <c r="F32" t="s">
        <v>2472</v>
      </c>
      <c r="G32" s="20">
        <v>10</v>
      </c>
      <c r="H32" t="s">
        <v>2463</v>
      </c>
      <c r="J32" t="s">
        <v>2472</v>
      </c>
      <c r="K32" s="10">
        <v>10</v>
      </c>
      <c r="L32" s="10" t="s">
        <v>2463</v>
      </c>
      <c r="M32" s="10" t="s">
        <v>2470</v>
      </c>
      <c r="N32" s="15" t="str">
        <f t="shared" si="0"/>
        <v>[ReferralToTreatmentPeriod_EndDate][varchar](10)NULL,</v>
      </c>
      <c r="O32" s="16" t="str">
        <f t="shared" si="1"/>
        <v>[ReferralToTreatmentPeriod_EndDate][varchar](10)NULL,</v>
      </c>
      <c r="P32" t="str">
        <f>VLOOKUP(A32,'[1]A&amp;E'!$A:$J,7,FALSE)</f>
        <v>AN</v>
      </c>
      <c r="R32">
        <f t="shared" si="2"/>
        <v>0</v>
      </c>
      <c r="S32">
        <f>VLOOKUP(A32,'[1]A&amp;E'!$A:$J,6,FALSE)</f>
        <v>10</v>
      </c>
      <c r="T32">
        <f t="shared" si="3"/>
        <v>0</v>
      </c>
    </row>
    <row r="33" spans="1:20" x14ac:dyDescent="0.25">
      <c r="A33">
        <v>30</v>
      </c>
      <c r="B33" s="4" t="s">
        <v>1983</v>
      </c>
      <c r="C33" t="s">
        <v>2254</v>
      </c>
      <c r="D33" t="s">
        <v>2254</v>
      </c>
      <c r="E33" t="s">
        <v>2871</v>
      </c>
      <c r="F33" t="s">
        <v>2472</v>
      </c>
      <c r="G33" s="20" t="s">
        <v>2471</v>
      </c>
      <c r="H33" t="s">
        <v>2463</v>
      </c>
      <c r="J33" t="s">
        <v>2472</v>
      </c>
      <c r="K33" s="10" t="s">
        <v>2471</v>
      </c>
      <c r="L33" s="10" t="s">
        <v>2463</v>
      </c>
      <c r="M33" s="10" t="s">
        <v>2470</v>
      </c>
      <c r="N33" s="15" t="str">
        <f t="shared" si="0"/>
        <v>[LocalPatientIdentifier][varchar](10)NULL,</v>
      </c>
      <c r="O33" s="16" t="str">
        <f t="shared" si="1"/>
        <v>[LocalPatientIdentifier][varchar](10)NULL,</v>
      </c>
      <c r="P33" t="str">
        <f>VLOOKUP(A33,'[1]A&amp;E'!$A:$J,7,FALSE)</f>
        <v>AN</v>
      </c>
      <c r="Q33">
        <v>3667203</v>
      </c>
      <c r="R33">
        <f t="shared" si="2"/>
        <v>7</v>
      </c>
      <c r="S33" t="str">
        <f>VLOOKUP(A33,'[1]A&amp;E'!$A:$J,6,FALSE)</f>
        <v>10</v>
      </c>
      <c r="T33">
        <f t="shared" si="3"/>
        <v>0</v>
      </c>
    </row>
    <row r="34" spans="1:20" x14ac:dyDescent="0.25">
      <c r="A34">
        <v>31</v>
      </c>
      <c r="B34" s="4" t="s">
        <v>1984</v>
      </c>
      <c r="C34" t="s">
        <v>2254</v>
      </c>
      <c r="D34" t="s">
        <v>2254</v>
      </c>
      <c r="E34" t="s">
        <v>2875</v>
      </c>
      <c r="F34" t="s">
        <v>2472</v>
      </c>
      <c r="G34" s="20" t="s">
        <v>2473</v>
      </c>
      <c r="H34" t="s">
        <v>2463</v>
      </c>
      <c r="J34" t="s">
        <v>2472</v>
      </c>
      <c r="K34" s="10" t="s">
        <v>2473</v>
      </c>
      <c r="L34" s="10" t="s">
        <v>2463</v>
      </c>
      <c r="M34" s="10" t="s">
        <v>2470</v>
      </c>
      <c r="N34" s="15" t="str">
        <f t="shared" si="0"/>
        <v>[OrganisationCode_LocalPatientIdentifier][varchar](5)NULL,</v>
      </c>
      <c r="O34" s="16" t="str">
        <f t="shared" si="1"/>
        <v>[OrganisationCode_LocalPatientIdentifier][varchar](5)NULL,</v>
      </c>
      <c r="P34" t="str">
        <f>VLOOKUP(A34,'[1]A&amp;E'!$A:$J,7,FALSE)</f>
        <v>AN</v>
      </c>
      <c r="Q34" t="s">
        <v>296</v>
      </c>
      <c r="R34">
        <f t="shared" si="2"/>
        <v>5</v>
      </c>
      <c r="S34" t="str">
        <f>VLOOKUP(A34,'[1]A&amp;E'!$A:$J,6,FALSE)</f>
        <v>5</v>
      </c>
      <c r="T34">
        <f t="shared" si="3"/>
        <v>0</v>
      </c>
    </row>
    <row r="35" spans="1:20" x14ac:dyDescent="0.25">
      <c r="A35">
        <v>32</v>
      </c>
      <c r="B35" s="4" t="s">
        <v>1985</v>
      </c>
      <c r="C35" t="s">
        <v>2254</v>
      </c>
      <c r="D35" t="s">
        <v>2254</v>
      </c>
      <c r="E35" t="s">
        <v>2876</v>
      </c>
      <c r="F35" t="s">
        <v>2472</v>
      </c>
      <c r="G35" s="20" t="s">
        <v>2471</v>
      </c>
      <c r="H35" t="s">
        <v>2463</v>
      </c>
      <c r="J35" t="s">
        <v>2472</v>
      </c>
      <c r="K35" s="10" t="s">
        <v>2471</v>
      </c>
      <c r="L35" s="10" t="s">
        <v>2463</v>
      </c>
      <c r="M35" s="10" t="s">
        <v>2470</v>
      </c>
      <c r="N35" s="15" t="str">
        <f t="shared" si="0"/>
        <v>[NHSNumber][varchar](10)NULL,</v>
      </c>
      <c r="O35" s="16" t="str">
        <f t="shared" si="1"/>
        <v>[NHSNumber][varchar](10)NULL,</v>
      </c>
      <c r="P35" t="str">
        <f>VLOOKUP(A35,'[1]A&amp;E'!$A:$J,7,FALSE)</f>
        <v>AN</v>
      </c>
      <c r="Q35">
        <v>4080256825</v>
      </c>
      <c r="R35">
        <f t="shared" si="2"/>
        <v>10</v>
      </c>
      <c r="S35" t="str">
        <f>VLOOKUP(A35,'[1]A&amp;E'!$A:$J,6,FALSE)</f>
        <v>10</v>
      </c>
      <c r="T35">
        <f t="shared" si="3"/>
        <v>0</v>
      </c>
    </row>
    <row r="36" spans="1:20" x14ac:dyDescent="0.25">
      <c r="A36">
        <v>33</v>
      </c>
      <c r="B36" s="4" t="s">
        <v>1986</v>
      </c>
      <c r="C36" t="s">
        <v>2254</v>
      </c>
      <c r="D36" t="s">
        <v>2254</v>
      </c>
      <c r="E36" t="s">
        <v>2874</v>
      </c>
      <c r="F36" t="s">
        <v>2472</v>
      </c>
      <c r="G36" s="20">
        <v>2</v>
      </c>
      <c r="H36" t="s">
        <v>2463</v>
      </c>
      <c r="J36" t="s">
        <v>2472</v>
      </c>
      <c r="K36" s="10">
        <v>2</v>
      </c>
      <c r="L36" s="10" t="s">
        <v>2463</v>
      </c>
      <c r="M36" s="10" t="s">
        <v>2470</v>
      </c>
      <c r="N36" s="15" t="str">
        <f t="shared" si="0"/>
        <v>[NHSNumberStatusIndicatorCode][varchar](2)NULL,</v>
      </c>
      <c r="O36" s="16" t="str">
        <f t="shared" si="1"/>
        <v>[NHSNumberStatusIndicatorCode][varchar](2)NULL,</v>
      </c>
      <c r="P36" t="str">
        <f>VLOOKUP(A36,'[1]A&amp;E'!$A:$J,7,FALSE)</f>
        <v>N
AN</v>
      </c>
      <c r="Q36">
        <v>1</v>
      </c>
      <c r="R36">
        <f t="shared" si="2"/>
        <v>1</v>
      </c>
      <c r="S36">
        <f>VLOOKUP(A36,'[1]A&amp;E'!$A:$J,6,FALSE)</f>
        <v>2</v>
      </c>
      <c r="T36">
        <f t="shared" si="3"/>
        <v>0</v>
      </c>
    </row>
    <row r="37" spans="1:20" x14ac:dyDescent="0.25">
      <c r="A37">
        <v>34</v>
      </c>
      <c r="B37" s="4" t="s">
        <v>1987</v>
      </c>
      <c r="C37" t="s">
        <v>2254</v>
      </c>
      <c r="D37" t="s">
        <v>2254</v>
      </c>
      <c r="E37" t="s">
        <v>2896</v>
      </c>
      <c r="F37" t="s">
        <v>2472</v>
      </c>
      <c r="G37" s="20" t="s">
        <v>2474</v>
      </c>
      <c r="H37" t="s">
        <v>2463</v>
      </c>
      <c r="J37" t="s">
        <v>2472</v>
      </c>
      <c r="K37" s="10" t="s">
        <v>2474</v>
      </c>
      <c r="L37" s="10" t="s">
        <v>2463</v>
      </c>
      <c r="M37" s="10" t="s">
        <v>2470</v>
      </c>
      <c r="N37" s="15" t="str">
        <f t="shared" si="0"/>
        <v>[PersonFullName][varchar](70)NULL,</v>
      </c>
      <c r="O37" s="16" t="str">
        <f t="shared" si="1"/>
        <v>[PersonFullName][varchar](70)NULL,</v>
      </c>
      <c r="P37" t="str">
        <f>VLOOKUP(A37,'[1]A&amp;E'!$A:$J,7,FALSE)</f>
        <v>AN</v>
      </c>
      <c r="Q37" t="s">
        <v>298</v>
      </c>
      <c r="R37">
        <f t="shared" si="2"/>
        <v>1</v>
      </c>
      <c r="S37" t="str">
        <f>VLOOKUP(A37,'[1]A&amp;E'!$A:$J,6,FALSE)</f>
        <v>70</v>
      </c>
      <c r="T37">
        <f t="shared" si="3"/>
        <v>0</v>
      </c>
    </row>
    <row r="38" spans="1:20" x14ac:dyDescent="0.25">
      <c r="A38">
        <v>35</v>
      </c>
      <c r="B38" s="4" t="s">
        <v>1988</v>
      </c>
      <c r="C38" t="s">
        <v>2254</v>
      </c>
      <c r="D38" t="s">
        <v>2254</v>
      </c>
      <c r="E38" t="s">
        <v>2872</v>
      </c>
      <c r="F38" t="s">
        <v>2472</v>
      </c>
      <c r="G38" s="20" t="s">
        <v>2475</v>
      </c>
      <c r="H38" t="s">
        <v>2463</v>
      </c>
      <c r="J38" t="s">
        <v>2472</v>
      </c>
      <c r="K38" s="10" t="s">
        <v>2475</v>
      </c>
      <c r="L38" s="10" t="s">
        <v>2463</v>
      </c>
      <c r="M38" s="10" t="s">
        <v>2470</v>
      </c>
      <c r="N38" s="15" t="str">
        <f t="shared" si="0"/>
        <v>[PersonTitle][varchar](35)NULL,</v>
      </c>
      <c r="O38" s="16" t="str">
        <f t="shared" si="1"/>
        <v>[PersonTitle][varchar](35)NULL,</v>
      </c>
      <c r="P38" t="str">
        <f>VLOOKUP(A38,'[1]A&amp;E'!$A:$J,7,FALSE)</f>
        <v>AN</v>
      </c>
      <c r="Q38" t="s">
        <v>299</v>
      </c>
      <c r="R38">
        <f t="shared" si="2"/>
        <v>4</v>
      </c>
      <c r="S38" t="str">
        <f>VLOOKUP(A38,'[1]A&amp;E'!$A:$J,6,FALSE)</f>
        <v>35</v>
      </c>
      <c r="T38">
        <f t="shared" si="3"/>
        <v>0</v>
      </c>
    </row>
    <row r="39" spans="1:20" x14ac:dyDescent="0.25">
      <c r="A39">
        <v>36</v>
      </c>
      <c r="B39" s="4" t="s">
        <v>1989</v>
      </c>
      <c r="C39" t="s">
        <v>2254</v>
      </c>
      <c r="D39" t="s">
        <v>2254</v>
      </c>
      <c r="E39" t="s">
        <v>2893</v>
      </c>
      <c r="F39" t="s">
        <v>2472</v>
      </c>
      <c r="G39" s="20" t="s">
        <v>2475</v>
      </c>
      <c r="H39" t="s">
        <v>2463</v>
      </c>
      <c r="J39" t="s">
        <v>2472</v>
      </c>
      <c r="K39" s="10" t="s">
        <v>2475</v>
      </c>
      <c r="L39" s="10" t="s">
        <v>2463</v>
      </c>
      <c r="M39" s="10" t="s">
        <v>2470</v>
      </c>
      <c r="N39" s="15" t="str">
        <f t="shared" si="0"/>
        <v>[PersonGivenName][varchar](35)NULL,</v>
      </c>
      <c r="O39" s="16" t="str">
        <f t="shared" si="1"/>
        <v>[PersonGivenName][varchar](35)NULL,</v>
      </c>
      <c r="P39" t="str">
        <f>VLOOKUP(A39,'[1]A&amp;E'!$A:$J,7,FALSE)</f>
        <v>AN</v>
      </c>
      <c r="Q39" t="s">
        <v>300</v>
      </c>
      <c r="R39">
        <f t="shared" si="2"/>
        <v>4</v>
      </c>
      <c r="S39" t="str">
        <f>VLOOKUP(A39,'[1]A&amp;E'!$A:$J,6,FALSE)</f>
        <v>35</v>
      </c>
      <c r="T39">
        <f t="shared" si="3"/>
        <v>0</v>
      </c>
    </row>
    <row r="40" spans="1:20" x14ac:dyDescent="0.25">
      <c r="A40">
        <v>37</v>
      </c>
      <c r="B40" s="4" t="s">
        <v>1990</v>
      </c>
      <c r="C40" t="s">
        <v>2254</v>
      </c>
      <c r="D40" t="s">
        <v>2254</v>
      </c>
      <c r="E40" t="s">
        <v>2897</v>
      </c>
      <c r="F40" t="s">
        <v>2472</v>
      </c>
      <c r="G40" s="20" t="s">
        <v>2475</v>
      </c>
      <c r="H40" t="s">
        <v>2463</v>
      </c>
      <c r="J40" t="s">
        <v>2472</v>
      </c>
      <c r="K40" s="10" t="s">
        <v>2475</v>
      </c>
      <c r="L40" s="10" t="s">
        <v>2463</v>
      </c>
      <c r="M40" s="10" t="s">
        <v>2470</v>
      </c>
      <c r="N40" s="15" t="str">
        <f t="shared" si="0"/>
        <v>[PersonFamilyName][varchar](35)NULL,</v>
      </c>
      <c r="O40" s="16" t="str">
        <f t="shared" si="1"/>
        <v>[PersonFamilyName][varchar](35)NULL,</v>
      </c>
      <c r="P40" t="str">
        <f>VLOOKUP(A40,'[1]A&amp;E'!$A:$J,7,FALSE)</f>
        <v>AN</v>
      </c>
      <c r="Q40" t="s">
        <v>301</v>
      </c>
      <c r="R40">
        <f t="shared" si="2"/>
        <v>9</v>
      </c>
      <c r="S40" t="str">
        <f>VLOOKUP(A40,'[1]A&amp;E'!$A:$J,6,FALSE)</f>
        <v>35</v>
      </c>
      <c r="T40">
        <f t="shared" si="3"/>
        <v>0</v>
      </c>
    </row>
    <row r="41" spans="1:20" x14ac:dyDescent="0.25">
      <c r="A41">
        <v>38</v>
      </c>
      <c r="B41" s="4" t="s">
        <v>1991</v>
      </c>
      <c r="C41" t="s">
        <v>2254</v>
      </c>
      <c r="D41" t="s">
        <v>2254</v>
      </c>
      <c r="E41" t="s">
        <v>2895</v>
      </c>
      <c r="F41" t="s">
        <v>2472</v>
      </c>
      <c r="G41" s="20" t="s">
        <v>2475</v>
      </c>
      <c r="H41" t="s">
        <v>2463</v>
      </c>
      <c r="J41" t="s">
        <v>2472</v>
      </c>
      <c r="K41" s="10" t="s">
        <v>2475</v>
      </c>
      <c r="L41" s="10" t="s">
        <v>2463</v>
      </c>
      <c r="M41" s="10" t="s">
        <v>2470</v>
      </c>
      <c r="N41" s="15" t="str">
        <f t="shared" si="0"/>
        <v>[PersonNameSuffix][varchar](35)NULL,</v>
      </c>
      <c r="O41" s="16" t="str">
        <f t="shared" si="1"/>
        <v>[PersonNameSuffix][varchar](35)NULL,</v>
      </c>
      <c r="P41" t="str">
        <f>VLOOKUP(A41,'[1]A&amp;E'!$A:$J,7,FALSE)</f>
        <v>AN</v>
      </c>
      <c r="R41">
        <f t="shared" si="2"/>
        <v>0</v>
      </c>
      <c r="S41" t="str">
        <f>VLOOKUP(A41,'[1]A&amp;E'!$A:$J,6,FALSE)</f>
        <v>35</v>
      </c>
      <c r="T41">
        <f t="shared" si="3"/>
        <v>0</v>
      </c>
    </row>
    <row r="42" spans="1:20" x14ac:dyDescent="0.25">
      <c r="A42">
        <v>39</v>
      </c>
      <c r="B42" s="4" t="s">
        <v>1992</v>
      </c>
      <c r="C42" t="s">
        <v>2254</v>
      </c>
      <c r="D42" t="s">
        <v>2254</v>
      </c>
      <c r="E42" t="s">
        <v>2895</v>
      </c>
      <c r="F42" t="s">
        <v>2472</v>
      </c>
      <c r="G42" s="20" t="s">
        <v>2475</v>
      </c>
      <c r="H42" t="s">
        <v>2463</v>
      </c>
      <c r="J42" t="s">
        <v>2472</v>
      </c>
      <c r="K42" s="10" t="s">
        <v>2475</v>
      </c>
      <c r="L42" s="10" t="s">
        <v>2463</v>
      </c>
      <c r="M42" s="10" t="s">
        <v>2470</v>
      </c>
      <c r="N42" s="15" t="str">
        <f t="shared" si="0"/>
        <v>[PersonInititials][varchar](35)NULL,</v>
      </c>
      <c r="O42" s="16" t="str">
        <f t="shared" si="1"/>
        <v>[PersonInititials][varchar](35)NULL,</v>
      </c>
      <c r="P42" t="str">
        <f>VLOOKUP(A42,'[1]A&amp;E'!$A:$J,7,FALSE)</f>
        <v>AN</v>
      </c>
      <c r="R42">
        <f t="shared" si="2"/>
        <v>0</v>
      </c>
      <c r="S42" t="str">
        <f>VLOOKUP(A42,'[1]A&amp;E'!$A:$J,6,FALSE)</f>
        <v>35</v>
      </c>
      <c r="T42">
        <f t="shared" si="3"/>
        <v>0</v>
      </c>
    </row>
    <row r="43" spans="1:20" x14ac:dyDescent="0.25">
      <c r="A43">
        <v>40</v>
      </c>
      <c r="B43" s="4" t="s">
        <v>1993</v>
      </c>
      <c r="C43" t="s">
        <v>2254</v>
      </c>
      <c r="D43" t="s">
        <v>2254</v>
      </c>
      <c r="E43" t="s">
        <v>2895</v>
      </c>
      <c r="F43" t="s">
        <v>2472</v>
      </c>
      <c r="G43" s="20" t="s">
        <v>2474</v>
      </c>
      <c r="H43" t="s">
        <v>2463</v>
      </c>
      <c r="J43" t="s">
        <v>2472</v>
      </c>
      <c r="K43" s="10" t="s">
        <v>2474</v>
      </c>
      <c r="L43" s="10" t="s">
        <v>2463</v>
      </c>
      <c r="M43" s="10" t="s">
        <v>2470</v>
      </c>
      <c r="N43" s="15" t="str">
        <f t="shared" si="0"/>
        <v>[PersonRequestedName][varchar](70)NULL,</v>
      </c>
      <c r="O43" s="16" t="str">
        <f t="shared" si="1"/>
        <v>[PersonRequestedName][varchar](70)NULL,</v>
      </c>
      <c r="P43" t="str">
        <f>VLOOKUP(A43,'[1]A&amp;E'!$A:$J,7,FALSE)</f>
        <v>AN</v>
      </c>
      <c r="R43">
        <f t="shared" si="2"/>
        <v>0</v>
      </c>
      <c r="S43" t="str">
        <f>VLOOKUP(A43,'[1]A&amp;E'!$A:$J,6,FALSE)</f>
        <v>70</v>
      </c>
      <c r="T43">
        <f t="shared" si="3"/>
        <v>0</v>
      </c>
    </row>
    <row r="44" spans="1:20" x14ac:dyDescent="0.25">
      <c r="A44">
        <v>41</v>
      </c>
      <c r="B44" s="4" t="s">
        <v>1994</v>
      </c>
      <c r="C44" t="s">
        <v>2254</v>
      </c>
      <c r="D44" t="s">
        <v>2254</v>
      </c>
      <c r="E44" t="s">
        <v>2895</v>
      </c>
      <c r="F44" t="s">
        <v>2472</v>
      </c>
      <c r="G44" s="20" t="s">
        <v>2476</v>
      </c>
      <c r="H44" t="s">
        <v>2463</v>
      </c>
      <c r="J44" t="s">
        <v>2472</v>
      </c>
      <c r="K44" s="10" t="s">
        <v>2476</v>
      </c>
      <c r="L44" s="10" t="s">
        <v>2463</v>
      </c>
      <c r="M44" s="10" t="s">
        <v>2470</v>
      </c>
      <c r="N44" s="15" t="str">
        <f t="shared" si="0"/>
        <v>[UnstructuredAddress][varchar](175)NULL,</v>
      </c>
      <c r="O44" s="16" t="str">
        <f t="shared" si="1"/>
        <v>[UnstructuredAddress][varchar](175)NULL,</v>
      </c>
      <c r="P44" t="str">
        <f>VLOOKUP(A44,'[1]A&amp;E'!$A:$J,7,FALSE)</f>
        <v>AN</v>
      </c>
      <c r="R44">
        <f t="shared" si="2"/>
        <v>0</v>
      </c>
      <c r="S44" t="str">
        <f>VLOOKUP(A44,'[1]A&amp;E'!$A:$J,6,FALSE)</f>
        <v>175</v>
      </c>
      <c r="T44">
        <f t="shared" si="3"/>
        <v>0</v>
      </c>
    </row>
    <row r="45" spans="1:20" x14ac:dyDescent="0.25">
      <c r="A45">
        <v>42</v>
      </c>
      <c r="B45" s="4" t="s">
        <v>1995</v>
      </c>
      <c r="C45" t="s">
        <v>2254</v>
      </c>
      <c r="D45" t="s">
        <v>2254</v>
      </c>
      <c r="E45" t="s">
        <v>2892</v>
      </c>
      <c r="F45" t="s">
        <v>2472</v>
      </c>
      <c r="G45" s="20" t="s">
        <v>2475</v>
      </c>
      <c r="H45" t="s">
        <v>2463</v>
      </c>
      <c r="J45" t="s">
        <v>2472</v>
      </c>
      <c r="K45" s="10" t="s">
        <v>2475</v>
      </c>
      <c r="L45" s="10" t="s">
        <v>2463</v>
      </c>
      <c r="M45" s="10" t="s">
        <v>2470</v>
      </c>
      <c r="N45" s="15" t="str">
        <f t="shared" si="0"/>
        <v>[StructuredAddressLine_1][varchar](35)NULL,</v>
      </c>
      <c r="O45" s="16" t="str">
        <f t="shared" si="1"/>
        <v>[StructuredAddressLine_1][varchar](35)NULL,</v>
      </c>
      <c r="P45" t="str">
        <f>VLOOKUP(A45,'[1]A&amp;E'!$A:$J,7,FALSE)</f>
        <v>AN</v>
      </c>
      <c r="Q45" t="s">
        <v>298</v>
      </c>
      <c r="R45">
        <f t="shared" si="2"/>
        <v>1</v>
      </c>
      <c r="S45" t="str">
        <f>VLOOKUP(A45,'[1]A&amp;E'!$A:$J,6,FALSE)</f>
        <v>35</v>
      </c>
      <c r="T45">
        <f t="shared" si="3"/>
        <v>0</v>
      </c>
    </row>
    <row r="46" spans="1:20" x14ac:dyDescent="0.25">
      <c r="A46">
        <v>43</v>
      </c>
      <c r="B46" s="4" t="s">
        <v>1996</v>
      </c>
      <c r="C46" t="s">
        <v>2254</v>
      </c>
      <c r="D46" t="s">
        <v>2254</v>
      </c>
      <c r="E46" t="s">
        <v>2896</v>
      </c>
      <c r="F46" t="s">
        <v>2472</v>
      </c>
      <c r="G46" s="20" t="s">
        <v>2475</v>
      </c>
      <c r="H46" t="s">
        <v>2463</v>
      </c>
      <c r="J46" t="s">
        <v>2472</v>
      </c>
      <c r="K46" s="10" t="s">
        <v>2475</v>
      </c>
      <c r="L46" s="10" t="s">
        <v>2463</v>
      </c>
      <c r="M46" s="10" t="s">
        <v>2470</v>
      </c>
      <c r="N46" s="15" t="str">
        <f t="shared" si="0"/>
        <v>[StructuredAddressLine_2][varchar](35)NULL,</v>
      </c>
      <c r="O46" s="16" t="str">
        <f t="shared" si="1"/>
        <v>[StructuredAddressLine_2][varchar](35)NULL,</v>
      </c>
      <c r="P46" t="str">
        <f>VLOOKUP(A46,'[1]A&amp;E'!$A:$J,7,FALSE)</f>
        <v>AN</v>
      </c>
      <c r="Q46" t="s">
        <v>298</v>
      </c>
      <c r="R46">
        <f t="shared" si="2"/>
        <v>1</v>
      </c>
      <c r="S46" t="str">
        <f>VLOOKUP(A46,'[1]A&amp;E'!$A:$J,6,FALSE)</f>
        <v>35</v>
      </c>
      <c r="T46">
        <f t="shared" si="3"/>
        <v>0</v>
      </c>
    </row>
    <row r="47" spans="1:20" x14ac:dyDescent="0.25">
      <c r="A47">
        <v>44</v>
      </c>
      <c r="B47" s="4" t="s">
        <v>1997</v>
      </c>
      <c r="C47" t="s">
        <v>2254</v>
      </c>
      <c r="D47" t="s">
        <v>2254</v>
      </c>
      <c r="E47" t="s">
        <v>2896</v>
      </c>
      <c r="F47" t="s">
        <v>2472</v>
      </c>
      <c r="G47" s="20" t="s">
        <v>2475</v>
      </c>
      <c r="H47" t="s">
        <v>2463</v>
      </c>
      <c r="J47" t="s">
        <v>2472</v>
      </c>
      <c r="K47" s="10" t="s">
        <v>2475</v>
      </c>
      <c r="L47" s="10" t="s">
        <v>2463</v>
      </c>
      <c r="M47" s="10" t="s">
        <v>2470</v>
      </c>
      <c r="N47" s="15" t="str">
        <f t="shared" si="0"/>
        <v>[StructuredAddressLine_3][varchar](35)NULL,</v>
      </c>
      <c r="O47" s="16" t="str">
        <f t="shared" si="1"/>
        <v>[StructuredAddressLine_3][varchar](35)NULL,</v>
      </c>
      <c r="P47" t="str">
        <f>VLOOKUP(A47,'[1]A&amp;E'!$A:$J,7,FALSE)</f>
        <v>AN</v>
      </c>
      <c r="Q47" t="s">
        <v>298</v>
      </c>
      <c r="R47">
        <f t="shared" si="2"/>
        <v>1</v>
      </c>
      <c r="S47" t="str">
        <f>VLOOKUP(A47,'[1]A&amp;E'!$A:$J,6,FALSE)</f>
        <v>35</v>
      </c>
      <c r="T47">
        <f t="shared" si="3"/>
        <v>0</v>
      </c>
    </row>
    <row r="48" spans="1:20" x14ac:dyDescent="0.25">
      <c r="A48">
        <v>45</v>
      </c>
      <c r="B48" s="4" t="s">
        <v>1998</v>
      </c>
      <c r="C48" t="s">
        <v>2254</v>
      </c>
      <c r="D48" t="s">
        <v>2254</v>
      </c>
      <c r="E48" t="s">
        <v>2879</v>
      </c>
      <c r="F48" t="s">
        <v>2472</v>
      </c>
      <c r="G48" s="20" t="s">
        <v>2475</v>
      </c>
      <c r="H48" t="s">
        <v>2463</v>
      </c>
      <c r="J48" t="s">
        <v>2472</v>
      </c>
      <c r="K48" s="10" t="s">
        <v>2475</v>
      </c>
      <c r="L48" s="10" t="s">
        <v>2463</v>
      </c>
      <c r="M48" s="10" t="s">
        <v>2470</v>
      </c>
      <c r="N48" s="15" t="str">
        <f t="shared" si="0"/>
        <v>[StructuredAddressLine_4][varchar](35)NULL,</v>
      </c>
      <c r="O48" s="16" t="str">
        <f t="shared" si="1"/>
        <v>[StructuredAddressLine_4][varchar](35)NULL,</v>
      </c>
      <c r="P48" t="str">
        <f>VLOOKUP(A48,'[1]A&amp;E'!$A:$J,7,FALSE)</f>
        <v>AN</v>
      </c>
      <c r="Q48" t="s">
        <v>298</v>
      </c>
      <c r="R48">
        <f t="shared" si="2"/>
        <v>1</v>
      </c>
      <c r="S48" t="str">
        <f>VLOOKUP(A48,'[1]A&amp;E'!$A:$J,6,FALSE)</f>
        <v>35</v>
      </c>
      <c r="T48">
        <f t="shared" si="3"/>
        <v>0</v>
      </c>
    </row>
    <row r="49" spans="1:20" x14ac:dyDescent="0.25">
      <c r="A49">
        <v>46</v>
      </c>
      <c r="B49" s="4" t="s">
        <v>1999</v>
      </c>
      <c r="C49" t="s">
        <v>2254</v>
      </c>
      <c r="D49" t="s">
        <v>2254</v>
      </c>
      <c r="E49" t="s">
        <v>2878</v>
      </c>
      <c r="F49" t="s">
        <v>2472</v>
      </c>
      <c r="G49" s="20" t="s">
        <v>2475</v>
      </c>
      <c r="H49" t="s">
        <v>2463</v>
      </c>
      <c r="J49" t="s">
        <v>2472</v>
      </c>
      <c r="K49" s="10" t="s">
        <v>2475</v>
      </c>
      <c r="L49" s="10" t="s">
        <v>2463</v>
      </c>
      <c r="M49" s="10" t="s">
        <v>2470</v>
      </c>
      <c r="N49" s="15" t="str">
        <f t="shared" si="0"/>
        <v>[StructuredAddressLine_5][varchar](35)NULL,</v>
      </c>
      <c r="O49" s="16" t="str">
        <f t="shared" si="1"/>
        <v>[StructuredAddressLine_5][varchar](35)NULL,</v>
      </c>
      <c r="P49" t="str">
        <f>VLOOKUP(A49,'[1]A&amp;E'!$A:$J,7,FALSE)</f>
        <v>AN</v>
      </c>
      <c r="Q49" t="s">
        <v>298</v>
      </c>
      <c r="R49">
        <f t="shared" si="2"/>
        <v>1</v>
      </c>
      <c r="S49" t="str">
        <f>VLOOKUP(A49,'[1]A&amp;E'!$A:$J,6,FALSE)</f>
        <v>35</v>
      </c>
      <c r="T49">
        <f t="shared" si="3"/>
        <v>0</v>
      </c>
    </row>
    <row r="50" spans="1:20" x14ac:dyDescent="0.25">
      <c r="A50">
        <v>47</v>
      </c>
      <c r="B50" s="4" t="s">
        <v>2000</v>
      </c>
      <c r="C50" t="s">
        <v>2254</v>
      </c>
      <c r="D50" t="s">
        <v>2254</v>
      </c>
      <c r="E50" t="s">
        <v>2873</v>
      </c>
      <c r="F50" t="s">
        <v>2472</v>
      </c>
      <c r="G50" s="20" t="s">
        <v>2477</v>
      </c>
      <c r="H50" t="s">
        <v>2463</v>
      </c>
      <c r="J50" t="s">
        <v>2472</v>
      </c>
      <c r="K50" s="10" t="s">
        <v>2477</v>
      </c>
      <c r="L50" s="10" t="s">
        <v>2463</v>
      </c>
      <c r="M50" s="10" t="s">
        <v>2470</v>
      </c>
      <c r="N50" s="15" t="str">
        <f t="shared" si="0"/>
        <v>[PostcodeOfUsualAddress][varchar](8)NULL,</v>
      </c>
      <c r="O50" s="16" t="str">
        <f t="shared" si="1"/>
        <v>[PostcodeOfUsualAddress][varchar](8)NULL,</v>
      </c>
      <c r="P50" t="str">
        <f>VLOOKUP(A50,'[1]A&amp;E'!$A:$J,7,FALSE)</f>
        <v>AN</v>
      </c>
      <c r="Q50" t="s">
        <v>302</v>
      </c>
      <c r="R50">
        <f t="shared" si="2"/>
        <v>8</v>
      </c>
      <c r="S50" t="str">
        <f>VLOOKUP(A50,'[1]A&amp;E'!$A:$J,6,FALSE)</f>
        <v>8</v>
      </c>
      <c r="T50">
        <f t="shared" si="3"/>
        <v>0</v>
      </c>
    </row>
    <row r="51" spans="1:20" x14ac:dyDescent="0.25">
      <c r="A51">
        <v>48</v>
      </c>
      <c r="B51" s="4" t="s">
        <v>2001</v>
      </c>
      <c r="C51" t="s">
        <v>2254</v>
      </c>
      <c r="D51" t="s">
        <v>2254</v>
      </c>
      <c r="E51" t="s">
        <v>2877</v>
      </c>
      <c r="F51" t="s">
        <v>2472</v>
      </c>
      <c r="G51" s="20">
        <v>3</v>
      </c>
      <c r="H51" t="s">
        <v>2463</v>
      </c>
      <c r="J51" t="s">
        <v>2472</v>
      </c>
      <c r="K51" s="10">
        <v>3</v>
      </c>
      <c r="L51" s="10" t="s">
        <v>2463</v>
      </c>
      <c r="M51" s="10" t="s">
        <v>2470</v>
      </c>
      <c r="N51" s="15" t="str">
        <f t="shared" si="0"/>
        <v>[OrganisationCode_ResidenceResponsibility][varchar](3)NULL,</v>
      </c>
      <c r="O51" s="16" t="str">
        <f t="shared" si="1"/>
        <v>[OrganisationCode_ResidenceResponsibility][varchar](3)NULL,</v>
      </c>
      <c r="P51" t="str">
        <f>VLOOKUP(A51,'[1]A&amp;E'!$A:$J,7,FALSE)</f>
        <v>AN</v>
      </c>
      <c r="Q51" t="s">
        <v>303</v>
      </c>
      <c r="R51">
        <f t="shared" si="2"/>
        <v>3</v>
      </c>
      <c r="S51">
        <f>VLOOKUP(A51,'[1]A&amp;E'!$A:$J,6,FALSE)</f>
        <v>3</v>
      </c>
      <c r="T51">
        <f t="shared" si="3"/>
        <v>0</v>
      </c>
    </row>
    <row r="52" spans="1:20" x14ac:dyDescent="0.25">
      <c r="A52">
        <v>49</v>
      </c>
      <c r="B52" s="4" t="s">
        <v>2002</v>
      </c>
      <c r="C52" t="s">
        <v>2254</v>
      </c>
      <c r="D52" t="s">
        <v>2254</v>
      </c>
      <c r="E52" t="s">
        <v>2895</v>
      </c>
      <c r="F52" t="s">
        <v>2472</v>
      </c>
      <c r="G52" s="20">
        <v>2</v>
      </c>
      <c r="H52" t="s">
        <v>2463</v>
      </c>
      <c r="J52" t="s">
        <v>2472</v>
      </c>
      <c r="K52" s="10">
        <v>2</v>
      </c>
      <c r="L52" s="10" t="s">
        <v>2463</v>
      </c>
      <c r="M52" s="10" t="s">
        <v>2470</v>
      </c>
      <c r="N52" s="15" t="str">
        <f t="shared" si="0"/>
        <v>[WithheldIdentityReason][varchar](2)NULL,</v>
      </c>
      <c r="O52" s="16" t="str">
        <f t="shared" si="1"/>
        <v>[WithheldIdentityReason][varchar](2)NULL,</v>
      </c>
      <c r="P52" t="str">
        <f>VLOOKUP(A52,'[1]A&amp;E'!$A:$J,7,FALSE)</f>
        <v>AN</v>
      </c>
      <c r="R52">
        <f t="shared" si="2"/>
        <v>0</v>
      </c>
      <c r="S52">
        <f>VLOOKUP(A52,'[1]A&amp;E'!$A:$J,6,FALSE)</f>
        <v>2</v>
      </c>
      <c r="T52">
        <f t="shared" si="3"/>
        <v>0</v>
      </c>
    </row>
    <row r="53" spans="1:20" x14ac:dyDescent="0.25">
      <c r="A53">
        <v>50</v>
      </c>
      <c r="B53" s="4" t="s">
        <v>2003</v>
      </c>
      <c r="C53" t="s">
        <v>2469</v>
      </c>
      <c r="D53" t="s">
        <v>2254</v>
      </c>
      <c r="E53" t="s">
        <v>2894</v>
      </c>
      <c r="J53" t="s">
        <v>2472</v>
      </c>
      <c r="K53" s="10">
        <v>10</v>
      </c>
      <c r="L53" s="10" t="s">
        <v>2463</v>
      </c>
      <c r="M53" s="10" t="s">
        <v>2470</v>
      </c>
      <c r="N53" s="15" t="str">
        <f t="shared" si="0"/>
        <v>[PersonBirthDate][datetime]NULL,</v>
      </c>
      <c r="O53" s="16" t="str">
        <f t="shared" si="1"/>
        <v>[PersonBirthDate][varchar](10)NULL,</v>
      </c>
      <c r="P53" t="str">
        <f>VLOOKUP(A53,'[1]A&amp;E'!$A:$J,7,FALSE)</f>
        <v>AN</v>
      </c>
      <c r="Q53" s="1">
        <v>33800</v>
      </c>
      <c r="R53">
        <f t="shared" si="2"/>
        <v>5</v>
      </c>
      <c r="S53" t="str">
        <f>VLOOKUP(A53,'[1]A&amp;E'!$A:$J,6,FALSE)</f>
        <v>10</v>
      </c>
      <c r="T53">
        <f t="shared" si="3"/>
        <v>0</v>
      </c>
    </row>
    <row r="54" spans="1:20" x14ac:dyDescent="0.25">
      <c r="A54">
        <v>51</v>
      </c>
      <c r="B54" s="4" t="s">
        <v>2004</v>
      </c>
      <c r="C54" t="s">
        <v>2254</v>
      </c>
      <c r="D54" t="s">
        <v>2254</v>
      </c>
      <c r="E54" t="s">
        <v>2874</v>
      </c>
      <c r="F54" t="s">
        <v>2472</v>
      </c>
      <c r="G54" s="20">
        <v>1</v>
      </c>
      <c r="H54" t="s">
        <v>2463</v>
      </c>
      <c r="J54" t="s">
        <v>2472</v>
      </c>
      <c r="K54" s="10">
        <v>1</v>
      </c>
      <c r="L54" s="10" t="s">
        <v>2463</v>
      </c>
      <c r="M54" s="10" t="s">
        <v>2470</v>
      </c>
      <c r="N54" s="15" t="str">
        <f t="shared" si="0"/>
        <v>[PersonGenderCodeCurrent][varchar](1)NULL,</v>
      </c>
      <c r="O54" s="16" t="str">
        <f t="shared" si="1"/>
        <v>[PersonGenderCodeCurrent][varchar](1)NULL,</v>
      </c>
      <c r="P54" t="str">
        <f>VLOOKUP(A54,'[1]A&amp;E'!$A:$J,7,FALSE)</f>
        <v>N
AN</v>
      </c>
      <c r="Q54">
        <v>2</v>
      </c>
      <c r="R54">
        <f t="shared" si="2"/>
        <v>1</v>
      </c>
      <c r="S54">
        <f>VLOOKUP(A54,'[1]A&amp;E'!$A:$J,6,FALSE)</f>
        <v>1</v>
      </c>
      <c r="T54">
        <f t="shared" si="3"/>
        <v>0</v>
      </c>
    </row>
    <row r="55" spans="1:20" x14ac:dyDescent="0.25">
      <c r="A55">
        <v>52</v>
      </c>
      <c r="B55" s="4" t="s">
        <v>2005</v>
      </c>
      <c r="C55" t="s">
        <v>2254</v>
      </c>
      <c r="D55" t="s">
        <v>2254</v>
      </c>
      <c r="E55" t="s">
        <v>2895</v>
      </c>
      <c r="F55" t="s">
        <v>2472</v>
      </c>
      <c r="G55" s="20">
        <v>2</v>
      </c>
      <c r="H55" t="s">
        <v>2463</v>
      </c>
      <c r="J55" t="s">
        <v>2472</v>
      </c>
      <c r="K55" s="10">
        <v>2</v>
      </c>
      <c r="L55" s="10" t="s">
        <v>2463</v>
      </c>
      <c r="M55" s="10" t="s">
        <v>2470</v>
      </c>
      <c r="N55" s="15" t="str">
        <f t="shared" si="0"/>
        <v>[CarerSupportIndicator][varchar](2)NULL,</v>
      </c>
      <c r="O55" s="16" t="str">
        <f t="shared" si="1"/>
        <v>[CarerSupportIndicator][varchar](2)NULL,</v>
      </c>
      <c r="P55" t="str">
        <f>VLOOKUP(A55,'[1]A&amp;E'!$A:$J,7,FALSE)</f>
        <v>AN</v>
      </c>
      <c r="R55">
        <f t="shared" si="2"/>
        <v>0</v>
      </c>
      <c r="S55">
        <f>VLOOKUP(A55,'[1]A&amp;E'!$A:$J,6,FALSE)</f>
        <v>2</v>
      </c>
      <c r="T55">
        <f t="shared" si="3"/>
        <v>0</v>
      </c>
    </row>
    <row r="56" spans="1:20" x14ac:dyDescent="0.25">
      <c r="A56">
        <v>53</v>
      </c>
      <c r="B56" s="4" t="s">
        <v>2006</v>
      </c>
      <c r="C56" t="s">
        <v>2254</v>
      </c>
      <c r="D56" t="s">
        <v>2254</v>
      </c>
      <c r="E56" t="s">
        <v>2874</v>
      </c>
      <c r="F56" t="s">
        <v>2472</v>
      </c>
      <c r="G56" s="20" t="s">
        <v>2478</v>
      </c>
      <c r="H56" t="s">
        <v>2463</v>
      </c>
      <c r="J56" t="s">
        <v>2472</v>
      </c>
      <c r="K56" s="10" t="s">
        <v>2478</v>
      </c>
      <c r="L56" s="10" t="s">
        <v>2463</v>
      </c>
      <c r="M56" s="10" t="s">
        <v>2470</v>
      </c>
      <c r="N56" s="15" t="str">
        <f t="shared" si="0"/>
        <v>[EthnicCategory][varchar](2)NULL,</v>
      </c>
      <c r="O56" s="16" t="str">
        <f t="shared" si="1"/>
        <v>[EthnicCategory][varchar](2)NULL,</v>
      </c>
      <c r="P56" t="str">
        <f>VLOOKUP(A56,'[1]A&amp;E'!$A:$J,7,FALSE)</f>
        <v>AN</v>
      </c>
      <c r="Q56" t="s">
        <v>304</v>
      </c>
      <c r="R56">
        <f t="shared" si="2"/>
        <v>1</v>
      </c>
      <c r="S56" t="str">
        <f>VLOOKUP(A56,'[1]A&amp;E'!$A:$J,6,FALSE)</f>
        <v>2</v>
      </c>
      <c r="T56">
        <f t="shared" si="3"/>
        <v>0</v>
      </c>
    </row>
    <row r="57" spans="1:20" x14ac:dyDescent="0.25">
      <c r="A57">
        <v>54</v>
      </c>
      <c r="B57" s="4" t="s">
        <v>2007</v>
      </c>
      <c r="C57" t="s">
        <v>2254</v>
      </c>
      <c r="D57" t="s">
        <v>2254</v>
      </c>
      <c r="E57" t="s">
        <v>2873</v>
      </c>
      <c r="F57" t="s">
        <v>2472</v>
      </c>
      <c r="G57" s="20">
        <v>8</v>
      </c>
      <c r="H57" t="s">
        <v>2463</v>
      </c>
      <c r="J57" t="s">
        <v>2472</v>
      </c>
      <c r="K57" s="10">
        <v>8</v>
      </c>
      <c r="L57" s="10" t="s">
        <v>2463</v>
      </c>
      <c r="M57" s="10" t="s">
        <v>2470</v>
      </c>
      <c r="N57" s="15" t="str">
        <f t="shared" si="0"/>
        <v>[GeneralMedicalPractitioner_Specified][varchar](8)NULL,</v>
      </c>
      <c r="O57" s="16" t="str">
        <f t="shared" si="1"/>
        <v>[GeneralMedicalPractitioner_Specified][varchar](8)NULL,</v>
      </c>
      <c r="P57" t="str">
        <f>VLOOKUP(A57,'[1]A&amp;E'!$A:$J,7,FALSE)</f>
        <v>AN</v>
      </c>
      <c r="Q57" t="s">
        <v>305</v>
      </c>
      <c r="R57">
        <f t="shared" si="2"/>
        <v>8</v>
      </c>
      <c r="S57">
        <f>VLOOKUP(A57,'[1]A&amp;E'!$A:$J,6,FALSE)</f>
        <v>8</v>
      </c>
      <c r="T57">
        <f t="shared" si="3"/>
        <v>0</v>
      </c>
    </row>
    <row r="58" spans="1:20" x14ac:dyDescent="0.25">
      <c r="A58">
        <v>55</v>
      </c>
      <c r="B58" s="4" t="s">
        <v>2008</v>
      </c>
      <c r="C58" t="s">
        <v>2254</v>
      </c>
      <c r="D58" t="s">
        <v>2254</v>
      </c>
      <c r="E58" t="s">
        <v>2872</v>
      </c>
      <c r="F58" t="s">
        <v>2472</v>
      </c>
      <c r="G58" s="20">
        <v>6</v>
      </c>
      <c r="H58" t="s">
        <v>2463</v>
      </c>
      <c r="J58" t="s">
        <v>2472</v>
      </c>
      <c r="K58" s="10">
        <v>6</v>
      </c>
      <c r="L58" s="10" t="s">
        <v>2463</v>
      </c>
      <c r="M58" s="10" t="s">
        <v>2470</v>
      </c>
      <c r="N58" s="15" t="str">
        <f t="shared" si="0"/>
        <v>[GeneralPractice_PatientRegistration][varchar](6)NULL,</v>
      </c>
      <c r="O58" s="16" t="str">
        <f t="shared" si="1"/>
        <v>[GeneralPractice_PatientRegistration][varchar](6)NULL,</v>
      </c>
      <c r="P58" t="str">
        <f>VLOOKUP(A58,'[1]A&amp;E'!$A:$J,7,FALSE)</f>
        <v>AN</v>
      </c>
      <c r="Q58" t="s">
        <v>306</v>
      </c>
      <c r="R58">
        <f t="shared" si="2"/>
        <v>6</v>
      </c>
      <c r="S58">
        <f>VLOOKUP(A58,'[1]A&amp;E'!$A:$J,6,FALSE)</f>
        <v>6</v>
      </c>
      <c r="T58">
        <f t="shared" si="3"/>
        <v>0</v>
      </c>
    </row>
    <row r="59" spans="1:20" x14ac:dyDescent="0.25">
      <c r="A59">
        <v>56</v>
      </c>
      <c r="B59" s="4" t="s">
        <v>2009</v>
      </c>
      <c r="C59" t="s">
        <v>2254</v>
      </c>
      <c r="D59" t="s">
        <v>2254</v>
      </c>
      <c r="E59" t="s">
        <v>2875</v>
      </c>
      <c r="F59" t="s">
        <v>2472</v>
      </c>
      <c r="G59" s="20">
        <v>9</v>
      </c>
      <c r="H59" t="s">
        <v>2463</v>
      </c>
      <c r="J59" t="s">
        <v>2472</v>
      </c>
      <c r="K59" s="10">
        <v>9</v>
      </c>
      <c r="L59" s="10" t="s">
        <v>2463</v>
      </c>
      <c r="M59" s="10" t="s">
        <v>2470</v>
      </c>
      <c r="N59" s="15" t="str">
        <f t="shared" si="0"/>
        <v>[SiteCodeOfTreatment][varchar](9)NULL,</v>
      </c>
      <c r="O59" s="16" t="str">
        <f t="shared" si="1"/>
        <v>[SiteCodeOfTreatment][varchar](9)NULL,</v>
      </c>
      <c r="P59" t="str">
        <f>VLOOKUP(A59,'[1]A&amp;E'!$A:$J,7,FALSE)</f>
        <v>AN</v>
      </c>
      <c r="Q59" t="s">
        <v>307</v>
      </c>
      <c r="R59">
        <f t="shared" si="2"/>
        <v>5</v>
      </c>
      <c r="S59">
        <f>VLOOKUP(A59,'[1]A&amp;E'!$A:$J,6,FALSE)</f>
        <v>9</v>
      </c>
      <c r="T59">
        <f t="shared" si="3"/>
        <v>0</v>
      </c>
    </row>
    <row r="60" spans="1:20" x14ac:dyDescent="0.25">
      <c r="A60">
        <v>57</v>
      </c>
      <c r="B60" s="4" t="s">
        <v>2010</v>
      </c>
      <c r="C60" t="s">
        <v>2254</v>
      </c>
      <c r="D60" t="s">
        <v>2254</v>
      </c>
      <c r="E60" t="s">
        <v>2898</v>
      </c>
      <c r="F60" t="s">
        <v>2472</v>
      </c>
      <c r="G60" s="20">
        <v>12</v>
      </c>
      <c r="H60" t="s">
        <v>2463</v>
      </c>
      <c r="J60" t="s">
        <v>2472</v>
      </c>
      <c r="K60" s="10">
        <v>12</v>
      </c>
      <c r="L60" s="10" t="s">
        <v>2463</v>
      </c>
      <c r="M60" s="10" t="s">
        <v>2470</v>
      </c>
      <c r="N60" s="15" t="str">
        <f t="shared" si="0"/>
        <v>[AAndEAttendanceNumber][varchar](12)NULL,</v>
      </c>
      <c r="O60" s="16" t="str">
        <f t="shared" si="1"/>
        <v>[AAndEAttendanceNumber][varchar](12)NULL,</v>
      </c>
      <c r="P60" t="str">
        <f>VLOOKUP(A60,'[1]A&amp;E'!$A:$J,7,FALSE)</f>
        <v>AN</v>
      </c>
      <c r="Q60" t="s">
        <v>308</v>
      </c>
      <c r="R60">
        <f t="shared" si="2"/>
        <v>11</v>
      </c>
      <c r="S60">
        <f>VLOOKUP(A60,'[1]A&amp;E'!$A:$J,6,FALSE)</f>
        <v>12</v>
      </c>
      <c r="T60">
        <f t="shared" si="3"/>
        <v>0</v>
      </c>
    </row>
    <row r="61" spans="1:20" x14ac:dyDescent="0.25">
      <c r="A61">
        <v>58</v>
      </c>
      <c r="B61" s="4" t="s">
        <v>2011</v>
      </c>
      <c r="C61" t="s">
        <v>2254</v>
      </c>
      <c r="D61" t="s">
        <v>2254</v>
      </c>
      <c r="E61" t="s">
        <v>2874</v>
      </c>
      <c r="F61" t="s">
        <v>2472</v>
      </c>
      <c r="G61" s="20">
        <v>1</v>
      </c>
      <c r="H61" t="s">
        <v>2463</v>
      </c>
      <c r="J61" t="s">
        <v>2472</v>
      </c>
      <c r="K61" s="10">
        <v>1</v>
      </c>
      <c r="L61" s="10" t="s">
        <v>2463</v>
      </c>
      <c r="M61" s="10" t="s">
        <v>2470</v>
      </c>
      <c r="N61" s="15" t="str">
        <f t="shared" si="0"/>
        <v>[AAndEArrivalModeCode][varchar](1)NULL,</v>
      </c>
      <c r="O61" s="16" t="str">
        <f t="shared" si="1"/>
        <v>[AAndEArrivalModeCode][varchar](1)NULL,</v>
      </c>
      <c r="P61" t="str">
        <f>VLOOKUP(A61,'[1]A&amp;E'!$A:$J,7,FALSE)</f>
        <v>N
AN</v>
      </c>
      <c r="Q61">
        <v>2</v>
      </c>
      <c r="R61">
        <f t="shared" si="2"/>
        <v>1</v>
      </c>
      <c r="S61">
        <f>VLOOKUP(A61,'[1]A&amp;E'!$A:$J,6,FALSE)</f>
        <v>1</v>
      </c>
      <c r="T61">
        <f t="shared" si="3"/>
        <v>0</v>
      </c>
    </row>
    <row r="62" spans="1:20" x14ac:dyDescent="0.25">
      <c r="A62">
        <v>59</v>
      </c>
      <c r="B62" s="4" t="s">
        <v>2012</v>
      </c>
      <c r="C62" t="s">
        <v>2254</v>
      </c>
      <c r="D62" t="s">
        <v>2254</v>
      </c>
      <c r="E62" t="s">
        <v>2874</v>
      </c>
      <c r="F62" t="s">
        <v>2472</v>
      </c>
      <c r="G62" s="20">
        <v>1</v>
      </c>
      <c r="H62" t="s">
        <v>2463</v>
      </c>
      <c r="J62" t="s">
        <v>2472</v>
      </c>
      <c r="K62" s="10">
        <v>1</v>
      </c>
      <c r="L62" s="10" t="s">
        <v>2463</v>
      </c>
      <c r="M62" s="10" t="s">
        <v>2470</v>
      </c>
      <c r="N62" s="15" t="str">
        <f t="shared" si="0"/>
        <v>[AAndEAttendanceCategoryCode][varchar](1)NULL,</v>
      </c>
      <c r="O62" s="16" t="str">
        <f t="shared" si="1"/>
        <v>[AAndEAttendanceCategoryCode][varchar](1)NULL,</v>
      </c>
      <c r="P62" t="str">
        <f>VLOOKUP(A62,'[1]A&amp;E'!$A:$J,7,FALSE)</f>
        <v>N
AN</v>
      </c>
      <c r="Q62">
        <v>3</v>
      </c>
      <c r="R62">
        <f t="shared" si="2"/>
        <v>1</v>
      </c>
      <c r="S62">
        <f>VLOOKUP(A62,'[1]A&amp;E'!$A:$J,6,FALSE)</f>
        <v>1</v>
      </c>
      <c r="T62">
        <f t="shared" si="3"/>
        <v>0</v>
      </c>
    </row>
    <row r="63" spans="1:20" x14ac:dyDescent="0.25">
      <c r="A63">
        <v>60</v>
      </c>
      <c r="B63" s="4" t="s">
        <v>2013</v>
      </c>
      <c r="C63" t="s">
        <v>2254</v>
      </c>
      <c r="D63" t="s">
        <v>2254</v>
      </c>
      <c r="E63" t="s">
        <v>2874</v>
      </c>
      <c r="F63" t="s">
        <v>2472</v>
      </c>
      <c r="G63" s="20">
        <v>2</v>
      </c>
      <c r="H63" t="s">
        <v>2463</v>
      </c>
      <c r="J63" t="s">
        <v>2472</v>
      </c>
      <c r="K63" s="10">
        <v>2</v>
      </c>
      <c r="L63" s="10" t="s">
        <v>2463</v>
      </c>
      <c r="M63" s="10" t="s">
        <v>2470</v>
      </c>
      <c r="N63" s="15" t="str">
        <f t="shared" si="0"/>
        <v>[AAndEAttendanceDisposalCode][varchar](2)NULL,</v>
      </c>
      <c r="O63" s="16" t="str">
        <f t="shared" si="1"/>
        <v>[AAndEAttendanceDisposalCode][varchar](2)NULL,</v>
      </c>
      <c r="P63" t="str">
        <f>VLOOKUP(A63,'[1]A&amp;E'!$A:$J,7,FALSE)</f>
        <v>N
AN</v>
      </c>
      <c r="Q63">
        <v>2</v>
      </c>
      <c r="R63">
        <f t="shared" si="2"/>
        <v>1</v>
      </c>
      <c r="S63">
        <f>VLOOKUP(A63,'[1]A&amp;E'!$A:$J,6,FALSE)</f>
        <v>2</v>
      </c>
      <c r="T63">
        <f t="shared" si="3"/>
        <v>0</v>
      </c>
    </row>
    <row r="64" spans="1:20" x14ac:dyDescent="0.25">
      <c r="A64">
        <v>61</v>
      </c>
      <c r="B64" s="4" t="s">
        <v>2014</v>
      </c>
      <c r="C64" t="s">
        <v>2254</v>
      </c>
      <c r="D64" t="s">
        <v>2254</v>
      </c>
      <c r="E64" t="s">
        <v>2874</v>
      </c>
      <c r="F64" t="s">
        <v>2472</v>
      </c>
      <c r="G64" s="20">
        <v>2</v>
      </c>
      <c r="H64" t="s">
        <v>2463</v>
      </c>
      <c r="J64" t="s">
        <v>2472</v>
      </c>
      <c r="K64" s="10">
        <v>2</v>
      </c>
      <c r="L64" s="10" t="s">
        <v>2463</v>
      </c>
      <c r="M64" s="10" t="s">
        <v>2470</v>
      </c>
      <c r="N64" s="15" t="str">
        <f t="shared" si="0"/>
        <v>[AAndEIncidentLocationType][varchar](2)NULL,</v>
      </c>
      <c r="O64" s="16" t="str">
        <f t="shared" si="1"/>
        <v>[AAndEIncidentLocationType][varchar](2)NULL,</v>
      </c>
      <c r="P64" t="str">
        <f>VLOOKUP(A64,'[1]A&amp;E'!$A:$J,7,FALSE)</f>
        <v>AN</v>
      </c>
      <c r="Q64">
        <v>10</v>
      </c>
      <c r="R64">
        <f t="shared" si="2"/>
        <v>2</v>
      </c>
      <c r="S64">
        <f>VLOOKUP(A64,'[1]A&amp;E'!$A:$J,6,FALSE)</f>
        <v>2</v>
      </c>
      <c r="T64">
        <f t="shared" si="3"/>
        <v>0</v>
      </c>
    </row>
    <row r="65" spans="1:20" x14ac:dyDescent="0.25">
      <c r="A65">
        <v>62</v>
      </c>
      <c r="B65" s="4" t="s">
        <v>2015</v>
      </c>
      <c r="C65" t="s">
        <v>2254</v>
      </c>
      <c r="D65" t="s">
        <v>2254</v>
      </c>
      <c r="E65" t="s">
        <v>2874</v>
      </c>
      <c r="F65" t="s">
        <v>2472</v>
      </c>
      <c r="G65" s="20">
        <v>2</v>
      </c>
      <c r="H65" t="s">
        <v>2463</v>
      </c>
      <c r="J65" t="s">
        <v>2472</v>
      </c>
      <c r="K65" s="10">
        <v>2</v>
      </c>
      <c r="L65" s="10" t="s">
        <v>2463</v>
      </c>
      <c r="M65" s="10" t="s">
        <v>2470</v>
      </c>
      <c r="N65" s="15" t="str">
        <f t="shared" si="0"/>
        <v>[AAndEPatientGroup][varchar](2)NULL,</v>
      </c>
      <c r="O65" s="16" t="str">
        <f t="shared" si="1"/>
        <v>[AAndEPatientGroup][varchar](2)NULL,</v>
      </c>
      <c r="P65" t="str">
        <f>VLOOKUP(A65,'[1]A&amp;E'!$A:$J,7,FALSE)</f>
        <v>AN</v>
      </c>
      <c r="Q65">
        <v>80</v>
      </c>
      <c r="R65">
        <f t="shared" si="2"/>
        <v>2</v>
      </c>
      <c r="S65">
        <f>VLOOKUP(A65,'[1]A&amp;E'!$A:$J,6,FALSE)</f>
        <v>2</v>
      </c>
      <c r="T65">
        <f t="shared" si="3"/>
        <v>0</v>
      </c>
    </row>
    <row r="66" spans="1:20" x14ac:dyDescent="0.25">
      <c r="A66">
        <v>63</v>
      </c>
      <c r="B66" s="4" t="s">
        <v>2016</v>
      </c>
      <c r="C66" t="s">
        <v>2254</v>
      </c>
      <c r="D66" t="s">
        <v>2254</v>
      </c>
      <c r="E66" t="s">
        <v>2874</v>
      </c>
      <c r="F66" t="s">
        <v>2472</v>
      </c>
      <c r="G66" s="20">
        <v>2</v>
      </c>
      <c r="H66" t="s">
        <v>2463</v>
      </c>
      <c r="J66" t="s">
        <v>2472</v>
      </c>
      <c r="K66" s="10">
        <v>2</v>
      </c>
      <c r="L66" s="10" t="s">
        <v>2463</v>
      </c>
      <c r="M66" s="10" t="s">
        <v>2470</v>
      </c>
      <c r="N66" s="15" t="str">
        <f t="shared" ref="N66:N129" si="4">B66&amp;C66&amp;F66&amp;G66&amp;H66&amp;M66</f>
        <v>[SourceOfReferralForAAndE][varchar](2)NULL,</v>
      </c>
      <c r="O66" s="16" t="str">
        <f t="shared" ref="O66:O129" si="5">B66&amp;D66&amp;J66&amp;K66&amp;L66&amp;M66</f>
        <v>[SourceOfReferralForAAndE][varchar](2)NULL,</v>
      </c>
      <c r="P66" t="str">
        <f>VLOOKUP(A66,'[1]A&amp;E'!$A:$J,7,FALSE)</f>
        <v>AN</v>
      </c>
      <c r="Q66">
        <v>1</v>
      </c>
      <c r="R66">
        <f t="shared" si="2"/>
        <v>1</v>
      </c>
      <c r="S66">
        <f>VLOOKUP(A66,'[1]A&amp;E'!$A:$J,6,FALSE)</f>
        <v>2</v>
      </c>
      <c r="T66">
        <f t="shared" si="3"/>
        <v>0</v>
      </c>
    </row>
    <row r="67" spans="1:20" x14ac:dyDescent="0.25">
      <c r="A67">
        <v>64</v>
      </c>
      <c r="B67" s="4" t="s">
        <v>2017</v>
      </c>
      <c r="C67" t="s">
        <v>2254</v>
      </c>
      <c r="D67" t="s">
        <v>2254</v>
      </c>
      <c r="E67" t="s">
        <v>2874</v>
      </c>
      <c r="F67" t="s">
        <v>2472</v>
      </c>
      <c r="G67" s="20">
        <v>2</v>
      </c>
      <c r="H67" t="s">
        <v>2463</v>
      </c>
      <c r="J67" t="s">
        <v>2472</v>
      </c>
      <c r="K67" s="10">
        <v>2</v>
      </c>
      <c r="L67" s="10" t="s">
        <v>2463</v>
      </c>
      <c r="M67" s="10" t="s">
        <v>2470</v>
      </c>
      <c r="N67" s="15" t="str">
        <f t="shared" si="4"/>
        <v>[AAndEDepartmentType][varchar](2)NULL,</v>
      </c>
      <c r="O67" s="16" t="str">
        <f t="shared" si="5"/>
        <v>[AAndEDepartmentType][varchar](2)NULL,</v>
      </c>
      <c r="P67" t="str">
        <f>VLOOKUP(A67,'[1]A&amp;E'!$A:$J,7,FALSE)</f>
        <v>N</v>
      </c>
      <c r="Q67">
        <v>1</v>
      </c>
      <c r="R67">
        <f t="shared" si="2"/>
        <v>1</v>
      </c>
      <c r="S67">
        <f>VLOOKUP(A67,'[1]A&amp;E'!$A:$J,6,FALSE)</f>
        <v>2</v>
      </c>
      <c r="T67">
        <f t="shared" si="3"/>
        <v>0</v>
      </c>
    </row>
    <row r="68" spans="1:20" x14ac:dyDescent="0.25">
      <c r="A68">
        <v>65</v>
      </c>
      <c r="B68" s="4" t="s">
        <v>2018</v>
      </c>
      <c r="C68" t="s">
        <v>2469</v>
      </c>
      <c r="D68" t="s">
        <v>2254</v>
      </c>
      <c r="E68" t="s">
        <v>2894</v>
      </c>
      <c r="J68" t="s">
        <v>2472</v>
      </c>
      <c r="K68" s="10">
        <v>10</v>
      </c>
      <c r="L68" s="10" t="s">
        <v>2463</v>
      </c>
      <c r="M68" s="10" t="s">
        <v>2470</v>
      </c>
      <c r="N68" s="15" t="str">
        <f t="shared" si="4"/>
        <v>[ArrivalDate][datetime]NULL,</v>
      </c>
      <c r="O68" s="16" t="str">
        <f t="shared" si="5"/>
        <v>[ArrivalDate][varchar](10)NULL,</v>
      </c>
      <c r="P68" t="str">
        <f>VLOOKUP(A68,'[1]A&amp;E'!$A:$J,7,FALSE)</f>
        <v>AN</v>
      </c>
      <c r="Q68" s="1">
        <v>42705</v>
      </c>
      <c r="R68">
        <f t="shared" si="2"/>
        <v>5</v>
      </c>
      <c r="S68">
        <f>VLOOKUP(A68,'[1]A&amp;E'!$A:$J,6,FALSE)</f>
        <v>10</v>
      </c>
      <c r="T68">
        <f t="shared" si="3"/>
        <v>0</v>
      </c>
    </row>
    <row r="69" spans="1:20" x14ac:dyDescent="0.25">
      <c r="A69">
        <v>66</v>
      </c>
      <c r="B69" s="4" t="s">
        <v>2019</v>
      </c>
      <c r="C69" t="s">
        <v>2469</v>
      </c>
      <c r="D69" t="s">
        <v>2254</v>
      </c>
      <c r="E69" t="s">
        <v>2894</v>
      </c>
      <c r="J69" t="s">
        <v>2472</v>
      </c>
      <c r="K69" s="10">
        <v>17</v>
      </c>
      <c r="L69" s="10" t="s">
        <v>2463</v>
      </c>
      <c r="M69" s="10" t="s">
        <v>2470</v>
      </c>
      <c r="N69" s="15" t="str">
        <f t="shared" si="4"/>
        <v>[ArrivalTimeAtAAndE][datetime]NULL,</v>
      </c>
      <c r="O69" s="16" t="str">
        <f t="shared" si="5"/>
        <v>[ArrivalTimeAtAAndE][varchar](17)NULL,</v>
      </c>
      <c r="P69" t="str">
        <f>VLOOKUP(A69,'[1]A&amp;E'!$A:$J,7,FALSE)</f>
        <v>AN</v>
      </c>
      <c r="Q69" s="2">
        <v>0.53680555555555554</v>
      </c>
      <c r="R69">
        <f t="shared" ref="R69:R132" si="6">LEN(Q69)</f>
        <v>17</v>
      </c>
      <c r="S69">
        <f>VLOOKUP(A69,'[1]A&amp;E'!$A:$J,6,FALSE)</f>
        <v>8</v>
      </c>
      <c r="T69">
        <f t="shared" ref="T69:T132" si="7">IF(R69&gt;S69,1,0)</f>
        <v>1</v>
      </c>
    </row>
    <row r="70" spans="1:20" x14ac:dyDescent="0.25">
      <c r="A70">
        <v>67</v>
      </c>
      <c r="B70" s="4" t="s">
        <v>2020</v>
      </c>
      <c r="C70" t="s">
        <v>2254</v>
      </c>
      <c r="D70" t="s">
        <v>2254</v>
      </c>
      <c r="E70" t="s">
        <v>2874</v>
      </c>
      <c r="F70" t="s">
        <v>2472</v>
      </c>
      <c r="G70" s="20">
        <v>3</v>
      </c>
      <c r="H70" t="s">
        <v>2463</v>
      </c>
      <c r="J70" t="s">
        <v>2472</v>
      </c>
      <c r="K70" s="10">
        <v>3</v>
      </c>
      <c r="L70" s="10" t="s">
        <v>2463</v>
      </c>
      <c r="M70" s="10" t="s">
        <v>2470</v>
      </c>
      <c r="N70" s="15" t="str">
        <f t="shared" si="4"/>
        <v>[AgeAtCDSActivityDate][varchar](3)NULL,</v>
      </c>
      <c r="O70" s="16" t="str">
        <f t="shared" si="5"/>
        <v>[AgeAtCDSActivityDate][varchar](3)NULL,</v>
      </c>
      <c r="P70" t="str">
        <f>VLOOKUP(A70,'[1]A&amp;E'!$A:$J,7,FALSE)</f>
        <v>N</v>
      </c>
      <c r="Q70">
        <v>24</v>
      </c>
      <c r="R70">
        <f t="shared" si="6"/>
        <v>2</v>
      </c>
      <c r="S70">
        <f>VLOOKUP(A70,'[1]A&amp;E'!$A:$J,6,FALSE)</f>
        <v>3</v>
      </c>
      <c r="T70">
        <f t="shared" si="7"/>
        <v>0</v>
      </c>
    </row>
    <row r="71" spans="1:20" x14ac:dyDescent="0.25">
      <c r="A71">
        <v>68</v>
      </c>
      <c r="B71" s="4" t="s">
        <v>2021</v>
      </c>
      <c r="C71" t="s">
        <v>2254</v>
      </c>
      <c r="D71" t="s">
        <v>2254</v>
      </c>
      <c r="E71" t="s">
        <v>2895</v>
      </c>
      <c r="F71" t="s">
        <v>2472</v>
      </c>
      <c r="G71" s="20">
        <v>1</v>
      </c>
      <c r="H71" t="s">
        <v>2463</v>
      </c>
      <c r="J71" t="s">
        <v>2472</v>
      </c>
      <c r="K71" s="10">
        <v>1</v>
      </c>
      <c r="L71" s="10" t="s">
        <v>2463</v>
      </c>
      <c r="M71" s="10" t="s">
        <v>2470</v>
      </c>
      <c r="N71" s="15" t="str">
        <f t="shared" si="4"/>
        <v>[OverseasVisitorStatusClassificationAtCDSActivityDate][varchar](1)NULL,</v>
      </c>
      <c r="O71" s="16" t="str">
        <f t="shared" si="5"/>
        <v>[OverseasVisitorStatusClassificationAtCDSActivityDate][varchar](1)NULL,</v>
      </c>
      <c r="P71" t="str">
        <f>VLOOKUP(A71,'[1]A&amp;E'!$A:$J,7,FALSE)</f>
        <v>AN</v>
      </c>
      <c r="R71">
        <f t="shared" si="6"/>
        <v>0</v>
      </c>
      <c r="S71">
        <f>VLOOKUP(A71,'[1]A&amp;E'!$A:$J,6,FALSE)</f>
        <v>1</v>
      </c>
      <c r="T71">
        <f t="shared" si="7"/>
        <v>0</v>
      </c>
    </row>
    <row r="72" spans="1:20" x14ac:dyDescent="0.25">
      <c r="A72">
        <v>69</v>
      </c>
      <c r="B72" s="4" t="s">
        <v>2022</v>
      </c>
      <c r="C72" t="s">
        <v>2469</v>
      </c>
      <c r="D72" t="s">
        <v>2254</v>
      </c>
      <c r="E72" t="s">
        <v>2894</v>
      </c>
      <c r="J72" t="s">
        <v>2472</v>
      </c>
      <c r="K72" s="10">
        <v>10</v>
      </c>
      <c r="L72" s="10" t="s">
        <v>2463</v>
      </c>
      <c r="M72" s="10" t="s">
        <v>2470</v>
      </c>
      <c r="N72" s="15" t="str">
        <f t="shared" si="4"/>
        <v>[AAndEInitialAssessmentDate][datetime]NULL,</v>
      </c>
      <c r="O72" s="16" t="str">
        <f t="shared" si="5"/>
        <v>[AAndEInitialAssessmentDate][varchar](10)NULL,</v>
      </c>
      <c r="P72" t="str">
        <f>VLOOKUP(A72,'[1]A&amp;E'!$A:$J,7,FALSE)</f>
        <v>AN</v>
      </c>
      <c r="Q72" s="1">
        <v>42705</v>
      </c>
      <c r="R72">
        <f t="shared" si="6"/>
        <v>5</v>
      </c>
      <c r="S72">
        <f>VLOOKUP(A72,'[1]A&amp;E'!$A:$J,6,FALSE)</f>
        <v>10</v>
      </c>
      <c r="T72">
        <f t="shared" si="7"/>
        <v>0</v>
      </c>
    </row>
    <row r="73" spans="1:20" x14ac:dyDescent="0.25">
      <c r="A73">
        <v>70</v>
      </c>
      <c r="B73" s="4" t="s">
        <v>2023</v>
      </c>
      <c r="C73" t="s">
        <v>2469</v>
      </c>
      <c r="D73" t="s">
        <v>2254</v>
      </c>
      <c r="E73" t="s">
        <v>2894</v>
      </c>
      <c r="J73" t="s">
        <v>2472</v>
      </c>
      <c r="K73" s="10">
        <v>17</v>
      </c>
      <c r="L73" s="10" t="s">
        <v>2463</v>
      </c>
      <c r="M73" s="10" t="s">
        <v>2470</v>
      </c>
      <c r="N73" s="15" t="str">
        <f t="shared" si="4"/>
        <v>[AAndEInitialAssessmentTime][datetime]NULL,</v>
      </c>
      <c r="O73" s="16" t="str">
        <f t="shared" si="5"/>
        <v>[AAndEInitialAssessmentTime][varchar](17)NULL,</v>
      </c>
      <c r="P73" t="str">
        <f>VLOOKUP(A73,'[1]A&amp;E'!$A:$J,7,FALSE)</f>
        <v>AN</v>
      </c>
      <c r="Q73" s="2">
        <v>0.54722222222222217</v>
      </c>
      <c r="R73">
        <f t="shared" si="6"/>
        <v>17</v>
      </c>
      <c r="S73">
        <f>VLOOKUP(A73,'[1]A&amp;E'!$A:$J,6,FALSE)</f>
        <v>8</v>
      </c>
      <c r="T73">
        <f t="shared" si="7"/>
        <v>1</v>
      </c>
    </row>
    <row r="74" spans="1:20" x14ac:dyDescent="0.25">
      <c r="A74">
        <v>71</v>
      </c>
      <c r="B74" s="4" t="s">
        <v>2024</v>
      </c>
      <c r="C74" t="s">
        <v>2469</v>
      </c>
      <c r="D74" t="s">
        <v>2254</v>
      </c>
      <c r="E74" t="s">
        <v>2894</v>
      </c>
      <c r="J74" t="s">
        <v>2472</v>
      </c>
      <c r="K74" s="10">
        <v>10</v>
      </c>
      <c r="L74" s="10" t="s">
        <v>2463</v>
      </c>
      <c r="M74" s="10" t="s">
        <v>2470</v>
      </c>
      <c r="N74" s="15" t="str">
        <f t="shared" si="4"/>
        <v>[AAndEDateSeenForTreatment][datetime]NULL,</v>
      </c>
      <c r="O74" s="16" t="str">
        <f t="shared" si="5"/>
        <v>[AAndEDateSeenForTreatment][varchar](10)NULL,</v>
      </c>
      <c r="P74" t="str">
        <f>VLOOKUP(A74,'[1]A&amp;E'!$A:$J,7,FALSE)</f>
        <v>AN</v>
      </c>
      <c r="Q74" s="1">
        <v>42705</v>
      </c>
      <c r="R74">
        <f t="shared" si="6"/>
        <v>5</v>
      </c>
      <c r="S74">
        <f>VLOOKUP(A74,'[1]A&amp;E'!$A:$J,6,FALSE)</f>
        <v>10</v>
      </c>
      <c r="T74">
        <f t="shared" si="7"/>
        <v>0</v>
      </c>
    </row>
    <row r="75" spans="1:20" x14ac:dyDescent="0.25">
      <c r="A75">
        <v>72</v>
      </c>
      <c r="B75" s="4" t="s">
        <v>2025</v>
      </c>
      <c r="C75" t="s">
        <v>2469</v>
      </c>
      <c r="D75" t="s">
        <v>2254</v>
      </c>
      <c r="E75" t="s">
        <v>2894</v>
      </c>
      <c r="J75" t="s">
        <v>2472</v>
      </c>
      <c r="K75" s="10">
        <v>17</v>
      </c>
      <c r="L75" s="10" t="s">
        <v>2463</v>
      </c>
      <c r="M75" s="10" t="s">
        <v>2470</v>
      </c>
      <c r="N75" s="15" t="str">
        <f t="shared" si="4"/>
        <v>[AAndETimeSeenForTreatment][datetime]NULL,</v>
      </c>
      <c r="O75" s="16" t="str">
        <f t="shared" si="5"/>
        <v>[AAndETimeSeenForTreatment][varchar](17)NULL,</v>
      </c>
      <c r="P75" t="str">
        <f>VLOOKUP(A75,'[1]A&amp;E'!$A:$J,7,FALSE)</f>
        <v>AN</v>
      </c>
      <c r="Q75" s="2">
        <v>0.54722222222222217</v>
      </c>
      <c r="R75">
        <f t="shared" si="6"/>
        <v>17</v>
      </c>
      <c r="S75">
        <f>VLOOKUP(A75,'[1]A&amp;E'!$A:$J,6,FALSE)</f>
        <v>8</v>
      </c>
      <c r="T75">
        <f t="shared" si="7"/>
        <v>1</v>
      </c>
    </row>
    <row r="76" spans="1:20" x14ac:dyDescent="0.25">
      <c r="A76">
        <v>73</v>
      </c>
      <c r="B76" s="4" t="s">
        <v>2026</v>
      </c>
      <c r="C76" t="s">
        <v>2469</v>
      </c>
      <c r="D76" t="s">
        <v>2254</v>
      </c>
      <c r="E76" t="s">
        <v>2894</v>
      </c>
      <c r="J76" t="s">
        <v>2472</v>
      </c>
      <c r="K76" s="10">
        <v>10</v>
      </c>
      <c r="L76" s="10" t="s">
        <v>2463</v>
      </c>
      <c r="M76" s="10" t="s">
        <v>2470</v>
      </c>
      <c r="N76" s="15" t="str">
        <f t="shared" si="4"/>
        <v>[AAndEAttendanceConclusionDate][datetime]NULL,</v>
      </c>
      <c r="O76" s="16" t="str">
        <f t="shared" si="5"/>
        <v>[AAndEAttendanceConclusionDate][varchar](10)NULL,</v>
      </c>
      <c r="P76" t="str">
        <f>VLOOKUP(A76,'[1]A&amp;E'!$A:$J,7,FALSE)</f>
        <v>AN</v>
      </c>
      <c r="Q76" s="1">
        <v>42705</v>
      </c>
      <c r="R76">
        <f t="shared" si="6"/>
        <v>5</v>
      </c>
      <c r="S76">
        <f>VLOOKUP(A76,'[1]A&amp;E'!$A:$J,6,FALSE)</f>
        <v>10</v>
      </c>
      <c r="T76">
        <f t="shared" si="7"/>
        <v>0</v>
      </c>
    </row>
    <row r="77" spans="1:20" x14ac:dyDescent="0.25">
      <c r="A77">
        <v>74</v>
      </c>
      <c r="B77" s="4" t="s">
        <v>2027</v>
      </c>
      <c r="C77" t="s">
        <v>2469</v>
      </c>
      <c r="D77" t="s">
        <v>2254</v>
      </c>
      <c r="E77" t="s">
        <v>2894</v>
      </c>
      <c r="J77" t="s">
        <v>2472</v>
      </c>
      <c r="K77" s="10">
        <v>17</v>
      </c>
      <c r="L77" s="10" t="s">
        <v>2463</v>
      </c>
      <c r="M77" s="10" t="s">
        <v>2470</v>
      </c>
      <c r="N77" s="15" t="str">
        <f t="shared" si="4"/>
        <v>[AAndEAttendanceConclusionTime][datetime]NULL,</v>
      </c>
      <c r="O77" s="16" t="str">
        <f t="shared" si="5"/>
        <v>[AAndEAttendanceConclusionTime][varchar](17)NULL,</v>
      </c>
      <c r="P77" t="str">
        <f>VLOOKUP(A77,'[1]A&amp;E'!$A:$J,7,FALSE)</f>
        <v>AN</v>
      </c>
      <c r="Q77" s="2">
        <v>0.55694444444444446</v>
      </c>
      <c r="R77">
        <f t="shared" si="6"/>
        <v>17</v>
      </c>
      <c r="S77">
        <f>VLOOKUP(A77,'[1]A&amp;E'!$A:$J,6,FALSE)</f>
        <v>8</v>
      </c>
      <c r="T77">
        <f t="shared" si="7"/>
        <v>1</v>
      </c>
    </row>
    <row r="78" spans="1:20" x14ac:dyDescent="0.25">
      <c r="A78">
        <v>75</v>
      </c>
      <c r="B78" s="4" t="s">
        <v>2028</v>
      </c>
      <c r="C78" t="s">
        <v>2469</v>
      </c>
      <c r="D78" t="s">
        <v>2254</v>
      </c>
      <c r="E78" t="s">
        <v>2894</v>
      </c>
      <c r="J78" t="s">
        <v>2472</v>
      </c>
      <c r="K78" s="10">
        <v>10</v>
      </c>
      <c r="L78" s="10" t="s">
        <v>2463</v>
      </c>
      <c r="M78" s="10" t="s">
        <v>2470</v>
      </c>
      <c r="N78" s="15" t="str">
        <f t="shared" si="4"/>
        <v>[AAndEDepartureDate][datetime]NULL,</v>
      </c>
      <c r="O78" s="16" t="str">
        <f t="shared" si="5"/>
        <v>[AAndEDepartureDate][varchar](10)NULL,</v>
      </c>
      <c r="P78" t="str">
        <f>VLOOKUP(A78,'[1]A&amp;E'!$A:$J,7,FALSE)</f>
        <v>AN</v>
      </c>
      <c r="Q78" s="1">
        <v>42705</v>
      </c>
      <c r="R78">
        <f t="shared" si="6"/>
        <v>5</v>
      </c>
      <c r="S78">
        <f>VLOOKUP(A78,'[1]A&amp;E'!$A:$J,6,FALSE)</f>
        <v>10</v>
      </c>
      <c r="T78">
        <f t="shared" si="7"/>
        <v>0</v>
      </c>
    </row>
    <row r="79" spans="1:20" x14ac:dyDescent="0.25">
      <c r="A79">
        <v>76</v>
      </c>
      <c r="B79" s="4" t="s">
        <v>2029</v>
      </c>
      <c r="C79" t="s">
        <v>2254</v>
      </c>
      <c r="D79" t="s">
        <v>2254</v>
      </c>
      <c r="E79" t="s">
        <v>2894</v>
      </c>
      <c r="F79" t="s">
        <v>2472</v>
      </c>
      <c r="G79" s="20">
        <v>17</v>
      </c>
      <c r="H79" t="s">
        <v>2463</v>
      </c>
      <c r="J79" t="s">
        <v>2472</v>
      </c>
      <c r="K79" s="10">
        <v>17</v>
      </c>
      <c r="L79" s="10" t="s">
        <v>2463</v>
      </c>
      <c r="M79" s="10" t="s">
        <v>2470</v>
      </c>
      <c r="N79" s="15" t="str">
        <f t="shared" si="4"/>
        <v>[AAndEDepartureTime][varchar](17)NULL,</v>
      </c>
      <c r="O79" s="16" t="str">
        <f t="shared" si="5"/>
        <v>[AAndEDepartureTime][varchar](17)NULL,</v>
      </c>
      <c r="P79" t="str">
        <f>VLOOKUP(A79,'[1]A&amp;E'!$A:$J,7,FALSE)</f>
        <v>AN</v>
      </c>
      <c r="Q79" s="2">
        <v>0.55694444444444446</v>
      </c>
      <c r="R79">
        <f t="shared" si="6"/>
        <v>17</v>
      </c>
      <c r="S79">
        <f>VLOOKUP(A79,'[1]A&amp;E'!$A:$J,6,FALSE)</f>
        <v>8</v>
      </c>
      <c r="T79">
        <f t="shared" si="7"/>
        <v>1</v>
      </c>
    </row>
    <row r="80" spans="1:20" x14ac:dyDescent="0.25">
      <c r="A80">
        <v>77</v>
      </c>
      <c r="B80" s="4" t="s">
        <v>2030</v>
      </c>
      <c r="C80" t="s">
        <v>2254</v>
      </c>
      <c r="D80" t="s">
        <v>2254</v>
      </c>
      <c r="E80" t="s">
        <v>2871</v>
      </c>
      <c r="F80" t="s">
        <v>2472</v>
      </c>
      <c r="G80" s="20">
        <v>20</v>
      </c>
      <c r="H80" t="s">
        <v>2463</v>
      </c>
      <c r="J80" t="s">
        <v>2472</v>
      </c>
      <c r="K80" s="10">
        <v>20</v>
      </c>
      <c r="L80" s="10" t="s">
        <v>2463</v>
      </c>
      <c r="M80" s="10" t="s">
        <v>2470</v>
      </c>
      <c r="N80" s="15" t="str">
        <f t="shared" si="4"/>
        <v>[AmbulanceIncidentNumber][varchar](20)NULL,</v>
      </c>
      <c r="O80" s="16" t="str">
        <f t="shared" si="5"/>
        <v>[AmbulanceIncidentNumber][varchar](20)NULL,</v>
      </c>
      <c r="P80">
        <f>VLOOKUP(A80,'[1]A&amp;E'!$A:$J,7,FALSE)</f>
        <v>0</v>
      </c>
      <c r="R80">
        <f t="shared" si="6"/>
        <v>0</v>
      </c>
      <c r="S80">
        <f>VLOOKUP(A80,'[1]A&amp;E'!$A:$J,6,FALSE)</f>
        <v>20</v>
      </c>
      <c r="T80">
        <f t="shared" si="7"/>
        <v>0</v>
      </c>
    </row>
    <row r="81" spans="1:20" x14ac:dyDescent="0.25">
      <c r="A81">
        <v>78</v>
      </c>
      <c r="B81" s="4" t="s">
        <v>2031</v>
      </c>
      <c r="C81" t="s">
        <v>2254</v>
      </c>
      <c r="D81" t="s">
        <v>2254</v>
      </c>
      <c r="E81" t="s">
        <v>2895</v>
      </c>
      <c r="F81" t="s">
        <v>2472</v>
      </c>
      <c r="G81" s="20">
        <v>3</v>
      </c>
      <c r="H81" t="s">
        <v>2463</v>
      </c>
      <c r="J81" t="s">
        <v>2472</v>
      </c>
      <c r="K81" s="10">
        <v>3</v>
      </c>
      <c r="L81" s="10" t="s">
        <v>2463</v>
      </c>
      <c r="M81" s="10" t="s">
        <v>2470</v>
      </c>
      <c r="N81" s="15" t="str">
        <f t="shared" si="4"/>
        <v>[ORGANISATION CODE (CONVEYING AMBULANCE TRUST)][varchar](3)NULL,</v>
      </c>
      <c r="O81" s="16" t="str">
        <f t="shared" si="5"/>
        <v>[ORGANISATION CODE (CONVEYING AMBULANCE TRUST)][varchar](3)NULL,</v>
      </c>
      <c r="P81">
        <f>VLOOKUP(A81,'[1]A&amp;E'!$A:$J,7,FALSE)</f>
        <v>0</v>
      </c>
      <c r="R81">
        <f t="shared" si="6"/>
        <v>0</v>
      </c>
      <c r="S81">
        <f>VLOOKUP(A81,'[1]A&amp;E'!$A:$J,6,FALSE)</f>
        <v>3</v>
      </c>
      <c r="T81">
        <f t="shared" si="7"/>
        <v>0</v>
      </c>
    </row>
    <row r="82" spans="1:20" x14ac:dyDescent="0.25">
      <c r="A82">
        <v>79</v>
      </c>
      <c r="B82" s="4" t="s">
        <v>2032</v>
      </c>
      <c r="C82" t="s">
        <v>2254</v>
      </c>
      <c r="D82" t="s">
        <v>2254</v>
      </c>
      <c r="E82" t="s">
        <v>2877</v>
      </c>
      <c r="F82" t="s">
        <v>2472</v>
      </c>
      <c r="G82" s="20">
        <v>6</v>
      </c>
      <c r="H82" t="s">
        <v>2463</v>
      </c>
      <c r="J82" t="s">
        <v>2472</v>
      </c>
      <c r="K82" s="10">
        <v>6</v>
      </c>
      <c r="L82" s="10" t="s">
        <v>2463</v>
      </c>
      <c r="M82" s="10" t="s">
        <v>2470</v>
      </c>
      <c r="N82" s="15" t="str">
        <f t="shared" si="4"/>
        <v>[CommissioningSerialNumber][varchar](6)NULL,</v>
      </c>
      <c r="O82" s="16" t="str">
        <f t="shared" si="5"/>
        <v>[CommissioningSerialNumber][varchar](6)NULL,</v>
      </c>
      <c r="P82" t="str">
        <f>VLOOKUP(A82,'[1]A&amp;E'!$A:$J,7,FALSE)</f>
        <v>AN</v>
      </c>
      <c r="Q82" t="s">
        <v>303</v>
      </c>
      <c r="R82">
        <f t="shared" si="6"/>
        <v>3</v>
      </c>
      <c r="S82">
        <f>VLOOKUP(A82,'[1]A&amp;E'!$A:$J,6,FALSE)</f>
        <v>6</v>
      </c>
      <c r="T82">
        <f t="shared" si="7"/>
        <v>0</v>
      </c>
    </row>
    <row r="83" spans="1:20" x14ac:dyDescent="0.25">
      <c r="A83">
        <v>80</v>
      </c>
      <c r="B83" s="4" t="s">
        <v>2033</v>
      </c>
      <c r="C83" t="s">
        <v>2254</v>
      </c>
      <c r="D83" t="s">
        <v>2254</v>
      </c>
      <c r="E83" t="s">
        <v>2895</v>
      </c>
      <c r="F83" t="s">
        <v>2472</v>
      </c>
      <c r="G83" s="20">
        <v>10</v>
      </c>
      <c r="H83" t="s">
        <v>2463</v>
      </c>
      <c r="J83" t="s">
        <v>2472</v>
      </c>
      <c r="K83" s="10">
        <v>10</v>
      </c>
      <c r="L83" s="10" t="s">
        <v>2463</v>
      </c>
      <c r="M83" s="10" t="s">
        <v>2470</v>
      </c>
      <c r="N83" s="15" t="str">
        <f t="shared" si="4"/>
        <v>[NHSServiceAgreementLineNumber][varchar](10)NULL,</v>
      </c>
      <c r="O83" s="16" t="str">
        <f t="shared" si="5"/>
        <v>[NHSServiceAgreementLineNumber][varchar](10)NULL,</v>
      </c>
      <c r="P83" t="str">
        <f>VLOOKUP(A83,'[1]A&amp;E'!$A:$J,7,FALSE)</f>
        <v>AN</v>
      </c>
      <c r="R83">
        <f t="shared" si="6"/>
        <v>0</v>
      </c>
      <c r="S83">
        <f>VLOOKUP(A83,'[1]A&amp;E'!$A:$J,6,FALSE)</f>
        <v>10</v>
      </c>
      <c r="T83">
        <f t="shared" si="7"/>
        <v>0</v>
      </c>
    </row>
    <row r="84" spans="1:20" x14ac:dyDescent="0.25">
      <c r="A84">
        <v>81</v>
      </c>
      <c r="B84" s="4" t="s">
        <v>2034</v>
      </c>
      <c r="C84" t="s">
        <v>2254</v>
      </c>
      <c r="D84" t="s">
        <v>2254</v>
      </c>
      <c r="E84" t="s">
        <v>2877</v>
      </c>
      <c r="F84" t="s">
        <v>2472</v>
      </c>
      <c r="G84" s="20">
        <v>17</v>
      </c>
      <c r="H84" t="s">
        <v>2463</v>
      </c>
      <c r="J84" t="s">
        <v>2472</v>
      </c>
      <c r="K84" s="10">
        <v>17</v>
      </c>
      <c r="L84" s="10" t="s">
        <v>2463</v>
      </c>
      <c r="M84" s="10" t="s">
        <v>2470</v>
      </c>
      <c r="N84" s="15" t="str">
        <f t="shared" si="4"/>
        <v>[ProviderReferenceNumber][varchar](17)NULL,</v>
      </c>
      <c r="O84" s="16" t="str">
        <f t="shared" si="5"/>
        <v>[ProviderReferenceNumber][varchar](17)NULL,</v>
      </c>
      <c r="P84" t="str">
        <f>VLOOKUP(A84,'[1]A&amp;E'!$A:$J,7,FALSE)</f>
        <v>AN</v>
      </c>
      <c r="Q84" t="s">
        <v>303</v>
      </c>
      <c r="R84">
        <f t="shared" si="6"/>
        <v>3</v>
      </c>
      <c r="S84">
        <f>VLOOKUP(A84,'[1]A&amp;E'!$A:$J,6,FALSE)</f>
        <v>17</v>
      </c>
      <c r="T84">
        <f t="shared" si="7"/>
        <v>0</v>
      </c>
    </row>
    <row r="85" spans="1:20" x14ac:dyDescent="0.25">
      <c r="A85">
        <v>82</v>
      </c>
      <c r="B85" s="4" t="s">
        <v>2035</v>
      </c>
      <c r="C85" t="s">
        <v>2254</v>
      </c>
      <c r="D85" t="s">
        <v>2254</v>
      </c>
      <c r="E85" t="s">
        <v>2895</v>
      </c>
      <c r="F85" t="s">
        <v>2472</v>
      </c>
      <c r="G85" s="20">
        <v>17</v>
      </c>
      <c r="H85" t="s">
        <v>2463</v>
      </c>
      <c r="J85" t="s">
        <v>2472</v>
      </c>
      <c r="K85" s="10">
        <v>17</v>
      </c>
      <c r="L85" s="10" t="s">
        <v>2463</v>
      </c>
      <c r="M85" s="10" t="s">
        <v>2470</v>
      </c>
      <c r="N85" s="15" t="str">
        <f t="shared" si="4"/>
        <v>[CommissionerReferenceNumber][varchar](17)NULL,</v>
      </c>
      <c r="O85" s="16" t="str">
        <f t="shared" si="5"/>
        <v>[CommissionerReferenceNumber][varchar](17)NULL,</v>
      </c>
      <c r="P85" t="str">
        <f>VLOOKUP(A85,'[1]A&amp;E'!$A:$J,7,FALSE)</f>
        <v>AN</v>
      </c>
      <c r="R85">
        <f t="shared" si="6"/>
        <v>0</v>
      </c>
      <c r="S85">
        <f>VLOOKUP(A85,'[1]A&amp;E'!$A:$J,6,FALSE)</f>
        <v>17</v>
      </c>
      <c r="T85">
        <f t="shared" si="7"/>
        <v>0</v>
      </c>
    </row>
    <row r="86" spans="1:20" x14ac:dyDescent="0.25">
      <c r="A86">
        <v>83</v>
      </c>
      <c r="B86" s="4" t="s">
        <v>2036</v>
      </c>
      <c r="C86" t="s">
        <v>2254</v>
      </c>
      <c r="D86" t="s">
        <v>2254</v>
      </c>
      <c r="E86" t="s">
        <v>2875</v>
      </c>
      <c r="F86" t="s">
        <v>2472</v>
      </c>
      <c r="G86" s="20">
        <v>5</v>
      </c>
      <c r="H86" t="s">
        <v>2463</v>
      </c>
      <c r="J86" t="s">
        <v>2472</v>
      </c>
      <c r="K86" s="10">
        <v>5</v>
      </c>
      <c r="L86" s="10" t="s">
        <v>2463</v>
      </c>
      <c r="M86" s="10" t="s">
        <v>2470</v>
      </c>
      <c r="N86" s="15" t="str">
        <f t="shared" si="4"/>
        <v>[OrganisationCode_CodeOfProvider][varchar](5)NULL,</v>
      </c>
      <c r="O86" s="16" t="str">
        <f t="shared" si="5"/>
        <v>[OrganisationCode_CodeOfProvider][varchar](5)NULL,</v>
      </c>
      <c r="P86" t="str">
        <f>VLOOKUP(A86,'[1]A&amp;E'!$A:$J,7,FALSE)</f>
        <v>AN</v>
      </c>
      <c r="Q86" t="s">
        <v>296</v>
      </c>
      <c r="R86">
        <f t="shared" si="6"/>
        <v>5</v>
      </c>
      <c r="S86">
        <f>VLOOKUP(A86,'[1]A&amp;E'!$A:$J,6,FALSE)</f>
        <v>5</v>
      </c>
      <c r="T86">
        <f t="shared" si="7"/>
        <v>0</v>
      </c>
    </row>
    <row r="87" spans="1:20" x14ac:dyDescent="0.25">
      <c r="A87">
        <v>84</v>
      </c>
      <c r="B87" s="4" t="s">
        <v>2037</v>
      </c>
      <c r="C87" t="s">
        <v>2254</v>
      </c>
      <c r="D87" t="s">
        <v>2254</v>
      </c>
      <c r="E87" t="s">
        <v>2877</v>
      </c>
      <c r="F87" t="s">
        <v>2472</v>
      </c>
      <c r="G87" s="20">
        <v>5</v>
      </c>
      <c r="H87" t="s">
        <v>2463</v>
      </c>
      <c r="J87" t="s">
        <v>2472</v>
      </c>
      <c r="K87" s="10">
        <v>5</v>
      </c>
      <c r="L87" s="10" t="s">
        <v>2463</v>
      </c>
      <c r="M87" s="10" t="s">
        <v>2470</v>
      </c>
      <c r="N87" s="15" t="str">
        <f t="shared" si="4"/>
        <v>[OrganisationCode_CodeOfCommissioner][varchar](5)NULL,</v>
      </c>
      <c r="O87" s="16" t="str">
        <f t="shared" si="5"/>
        <v>[OrganisationCode_CodeOfCommissioner][varchar](5)NULL,</v>
      </c>
      <c r="P87" t="str">
        <f>VLOOKUP(A87,'[1]A&amp;E'!$A:$J,7,FALSE)</f>
        <v>AN</v>
      </c>
      <c r="Q87" t="s">
        <v>303</v>
      </c>
      <c r="R87">
        <f t="shared" si="6"/>
        <v>3</v>
      </c>
      <c r="S87">
        <f>VLOOKUP(A87,'[1]A&amp;E'!$A:$J,6,FALSE)</f>
        <v>5</v>
      </c>
      <c r="T87">
        <f t="shared" si="7"/>
        <v>0</v>
      </c>
    </row>
    <row r="88" spans="1:20" x14ac:dyDescent="0.25">
      <c r="A88">
        <v>85</v>
      </c>
      <c r="B88" s="4" t="s">
        <v>2038</v>
      </c>
      <c r="C88" t="s">
        <v>2254</v>
      </c>
      <c r="D88" t="s">
        <v>2254</v>
      </c>
      <c r="E88" t="s">
        <v>2877</v>
      </c>
      <c r="F88" t="s">
        <v>2472</v>
      </c>
      <c r="G88" s="20">
        <v>3</v>
      </c>
      <c r="H88" t="s">
        <v>2463</v>
      </c>
      <c r="J88" t="s">
        <v>2472</v>
      </c>
      <c r="K88" s="10">
        <v>3</v>
      </c>
      <c r="L88" s="10" t="s">
        <v>2463</v>
      </c>
      <c r="M88" s="10" t="s">
        <v>2470</v>
      </c>
      <c r="N88" s="15" t="str">
        <f t="shared" si="4"/>
        <v>[AAndEStaffMemberCode][varchar](3)NULL,</v>
      </c>
      <c r="O88" s="16" t="str">
        <f t="shared" si="5"/>
        <v>[AAndEStaffMemberCode][varchar](3)NULL,</v>
      </c>
      <c r="P88" t="str">
        <f>VLOOKUP(A88,'[1]A&amp;E'!$A:$J,7,FALSE)</f>
        <v>AN</v>
      </c>
      <c r="Q88" t="s">
        <v>309</v>
      </c>
      <c r="R88">
        <f t="shared" si="6"/>
        <v>3</v>
      </c>
      <c r="S88">
        <f>VLOOKUP(A88,'[1]A&amp;E'!$A:$J,6,FALSE)</f>
        <v>3</v>
      </c>
      <c r="T88">
        <f t="shared" si="7"/>
        <v>0</v>
      </c>
    </row>
    <row r="89" spans="1:20" x14ac:dyDescent="0.25">
      <c r="A89">
        <v>86</v>
      </c>
      <c r="B89" s="4" t="s">
        <v>2039</v>
      </c>
      <c r="C89" t="s">
        <v>2254</v>
      </c>
      <c r="D89" t="s">
        <v>2254</v>
      </c>
      <c r="E89" t="s">
        <v>2895</v>
      </c>
      <c r="F89" t="s">
        <v>2472</v>
      </c>
      <c r="G89" s="20">
        <v>2</v>
      </c>
      <c r="H89" t="s">
        <v>2463</v>
      </c>
      <c r="J89" t="s">
        <v>2472</v>
      </c>
      <c r="K89" s="10">
        <v>2</v>
      </c>
      <c r="L89" s="10" t="s">
        <v>2463</v>
      </c>
      <c r="M89" s="10" t="s">
        <v>2470</v>
      </c>
      <c r="N89" s="15" t="str">
        <f t="shared" si="4"/>
        <v>[DiagnosisSchemeInUse_ICD][varchar](2)NULL,</v>
      </c>
      <c r="O89" s="16" t="str">
        <f t="shared" si="5"/>
        <v>[DiagnosisSchemeInUse_ICD][varchar](2)NULL,</v>
      </c>
      <c r="P89" t="str">
        <f>VLOOKUP(A89,'[1]A&amp;E'!$A:$J,7,FALSE)</f>
        <v>AN</v>
      </c>
      <c r="R89">
        <f t="shared" si="6"/>
        <v>0</v>
      </c>
      <c r="S89">
        <f>VLOOKUP(A89,'[1]A&amp;E'!$A:$J,6,FALSE)</f>
        <v>2</v>
      </c>
      <c r="T89">
        <f t="shared" si="7"/>
        <v>0</v>
      </c>
    </row>
    <row r="90" spans="1:20" x14ac:dyDescent="0.25">
      <c r="A90">
        <v>87</v>
      </c>
      <c r="B90" s="4" t="s">
        <v>2040</v>
      </c>
      <c r="C90" t="s">
        <v>2254</v>
      </c>
      <c r="D90" t="s">
        <v>2254</v>
      </c>
      <c r="E90" t="s">
        <v>2895</v>
      </c>
      <c r="F90" t="s">
        <v>2472</v>
      </c>
      <c r="G90" s="20">
        <v>6</v>
      </c>
      <c r="H90" t="s">
        <v>2463</v>
      </c>
      <c r="J90" t="s">
        <v>2472</v>
      </c>
      <c r="K90" s="10">
        <v>6</v>
      </c>
      <c r="L90" s="10" t="s">
        <v>2463</v>
      </c>
      <c r="M90" s="10" t="s">
        <v>2470</v>
      </c>
      <c r="N90" s="15" t="str">
        <f t="shared" si="4"/>
        <v>[PrimaryDiagnosis_ICD][varchar](6)NULL,</v>
      </c>
      <c r="O90" s="16" t="str">
        <f t="shared" si="5"/>
        <v>[PrimaryDiagnosis_ICD][varchar](6)NULL,</v>
      </c>
      <c r="P90" t="str">
        <f>VLOOKUP(A90,'[1]A&amp;E'!$A:$J,7,FALSE)</f>
        <v>AN</v>
      </c>
      <c r="R90">
        <f t="shared" si="6"/>
        <v>0</v>
      </c>
      <c r="S90">
        <f>VLOOKUP(A90,'[1]A&amp;E'!$A:$J,6,FALSE)</f>
        <v>6</v>
      </c>
      <c r="T90">
        <f t="shared" si="7"/>
        <v>0</v>
      </c>
    </row>
    <row r="91" spans="1:20" x14ac:dyDescent="0.25">
      <c r="A91">
        <v>88</v>
      </c>
      <c r="B91" s="4" t="s">
        <v>2041</v>
      </c>
      <c r="C91" t="s">
        <v>2254</v>
      </c>
      <c r="D91" t="s">
        <v>2254</v>
      </c>
      <c r="E91" t="s">
        <v>2895</v>
      </c>
      <c r="F91" t="s">
        <v>2472</v>
      </c>
      <c r="G91" s="20">
        <v>1</v>
      </c>
      <c r="H91" t="s">
        <v>2463</v>
      </c>
      <c r="J91" t="s">
        <v>2472</v>
      </c>
      <c r="K91" s="10">
        <v>1</v>
      </c>
      <c r="L91" s="10" t="s">
        <v>2463</v>
      </c>
      <c r="M91" s="10" t="s">
        <v>2470</v>
      </c>
      <c r="N91" s="15" t="str">
        <f t="shared" si="4"/>
        <v>[PresentOnAdmissionIndicator_ICD][varchar](1)NULL,</v>
      </c>
      <c r="O91" s="16" t="str">
        <f t="shared" si="5"/>
        <v>[PresentOnAdmissionIndicator_ICD][varchar](1)NULL,</v>
      </c>
      <c r="P91" t="str">
        <f>VLOOKUP(A91,'[1]A&amp;E'!$A:$J,7,FALSE)</f>
        <v>AN</v>
      </c>
      <c r="R91">
        <f t="shared" si="6"/>
        <v>0</v>
      </c>
      <c r="S91">
        <f>VLOOKUP(A91,'[1]A&amp;E'!$A:$J,6,FALSE)</f>
        <v>1</v>
      </c>
      <c r="T91">
        <f t="shared" si="7"/>
        <v>0</v>
      </c>
    </row>
    <row r="92" spans="1:20" x14ac:dyDescent="0.25">
      <c r="A92">
        <v>89</v>
      </c>
      <c r="B92" s="4" t="s">
        <v>2042</v>
      </c>
      <c r="C92" t="s">
        <v>2254</v>
      </c>
      <c r="D92" t="s">
        <v>2254</v>
      </c>
      <c r="E92" t="s">
        <v>2895</v>
      </c>
      <c r="F92" t="s">
        <v>2472</v>
      </c>
      <c r="G92" s="20">
        <v>6</v>
      </c>
      <c r="H92" t="s">
        <v>2463</v>
      </c>
      <c r="J92" t="s">
        <v>2472</v>
      </c>
      <c r="K92" s="10">
        <v>6</v>
      </c>
      <c r="L92" s="10" t="s">
        <v>2463</v>
      </c>
      <c r="M92" s="10" t="s">
        <v>2470</v>
      </c>
      <c r="N92" s="15" t="str">
        <f t="shared" si="4"/>
        <v>[SecondaryDiagnosis_ICD_1][varchar](6)NULL,</v>
      </c>
      <c r="O92" s="16" t="str">
        <f t="shared" si="5"/>
        <v>[SecondaryDiagnosis_ICD_1][varchar](6)NULL,</v>
      </c>
      <c r="P92" t="str">
        <f>VLOOKUP(A92,'[1]A&amp;E'!$A:$J,7,FALSE)</f>
        <v>AN</v>
      </c>
      <c r="R92">
        <f t="shared" si="6"/>
        <v>0</v>
      </c>
      <c r="S92">
        <f>VLOOKUP(A92,'[1]A&amp;E'!$A:$J,6,FALSE)</f>
        <v>6</v>
      </c>
      <c r="T92">
        <f t="shared" si="7"/>
        <v>0</v>
      </c>
    </row>
    <row r="93" spans="1:20" x14ac:dyDescent="0.25">
      <c r="A93">
        <v>90</v>
      </c>
      <c r="B93" s="4" t="s">
        <v>2043</v>
      </c>
      <c r="C93" t="s">
        <v>2254</v>
      </c>
      <c r="D93" t="s">
        <v>2254</v>
      </c>
      <c r="E93" t="s">
        <v>2895</v>
      </c>
      <c r="F93" t="s">
        <v>2472</v>
      </c>
      <c r="G93" s="20">
        <v>1</v>
      </c>
      <c r="H93" t="s">
        <v>2463</v>
      </c>
      <c r="J93" t="s">
        <v>2472</v>
      </c>
      <c r="K93" s="10">
        <v>1</v>
      </c>
      <c r="L93" s="10" t="s">
        <v>2463</v>
      </c>
      <c r="M93" s="10" t="s">
        <v>2470</v>
      </c>
      <c r="N93" s="15" t="str">
        <f t="shared" si="4"/>
        <v>[PresentOnAdmissionIndicator_ICD_1][varchar](1)NULL,</v>
      </c>
      <c r="O93" s="16" t="str">
        <f t="shared" si="5"/>
        <v>[PresentOnAdmissionIndicator_ICD_1][varchar](1)NULL,</v>
      </c>
      <c r="P93" t="str">
        <f>VLOOKUP(A93,'[1]A&amp;E'!$A:$J,7,FALSE)</f>
        <v>AN</v>
      </c>
      <c r="R93">
        <f t="shared" si="6"/>
        <v>0</v>
      </c>
      <c r="S93">
        <f>VLOOKUP(A93,'[1]A&amp;E'!$A:$J,6,FALSE)</f>
        <v>1</v>
      </c>
      <c r="T93">
        <f t="shared" si="7"/>
        <v>0</v>
      </c>
    </row>
    <row r="94" spans="1:20" x14ac:dyDescent="0.25">
      <c r="A94">
        <v>91</v>
      </c>
      <c r="B94" s="4" t="s">
        <v>2044</v>
      </c>
      <c r="C94" t="s">
        <v>2254</v>
      </c>
      <c r="D94" t="s">
        <v>2254</v>
      </c>
      <c r="E94" t="s">
        <v>2895</v>
      </c>
      <c r="F94" t="s">
        <v>2472</v>
      </c>
      <c r="G94" s="20">
        <v>6</v>
      </c>
      <c r="H94" t="s">
        <v>2463</v>
      </c>
      <c r="J94" t="s">
        <v>2472</v>
      </c>
      <c r="K94" s="10">
        <v>6</v>
      </c>
      <c r="L94" s="10" t="s">
        <v>2463</v>
      </c>
      <c r="M94" s="10" t="s">
        <v>2470</v>
      </c>
      <c r="N94" s="15" t="str">
        <f t="shared" si="4"/>
        <v>[SecondaryDiagnosis_ICD_2][varchar](6)NULL,</v>
      </c>
      <c r="O94" s="16" t="str">
        <f t="shared" si="5"/>
        <v>[SecondaryDiagnosis_ICD_2][varchar](6)NULL,</v>
      </c>
      <c r="P94" t="str">
        <f>VLOOKUP(A94,'[1]A&amp;E'!$A:$J,7,FALSE)</f>
        <v>AN</v>
      </c>
      <c r="R94">
        <f t="shared" si="6"/>
        <v>0</v>
      </c>
      <c r="S94">
        <f>VLOOKUP(A94,'[1]A&amp;E'!$A:$J,6,FALSE)</f>
        <v>6</v>
      </c>
      <c r="T94">
        <f t="shared" si="7"/>
        <v>0</v>
      </c>
    </row>
    <row r="95" spans="1:20" x14ac:dyDescent="0.25">
      <c r="A95">
        <v>92</v>
      </c>
      <c r="B95" s="4" t="s">
        <v>2045</v>
      </c>
      <c r="C95" t="s">
        <v>2254</v>
      </c>
      <c r="D95" t="s">
        <v>2254</v>
      </c>
      <c r="E95" t="s">
        <v>2895</v>
      </c>
      <c r="F95" t="s">
        <v>2472</v>
      </c>
      <c r="G95" s="20">
        <v>1</v>
      </c>
      <c r="H95" t="s">
        <v>2463</v>
      </c>
      <c r="J95" t="s">
        <v>2472</v>
      </c>
      <c r="K95" s="10">
        <v>1</v>
      </c>
      <c r="L95" s="10" t="s">
        <v>2463</v>
      </c>
      <c r="M95" s="10" t="s">
        <v>2470</v>
      </c>
      <c r="N95" s="15" t="str">
        <f t="shared" si="4"/>
        <v>[PresentOnAdmissionIndicator_ICD_2][varchar](1)NULL,</v>
      </c>
      <c r="O95" s="16" t="str">
        <f t="shared" si="5"/>
        <v>[PresentOnAdmissionIndicator_ICD_2][varchar](1)NULL,</v>
      </c>
      <c r="P95" t="str">
        <f>VLOOKUP(A95,'[1]A&amp;E'!$A:$J,7,FALSE)</f>
        <v>AN</v>
      </c>
      <c r="R95">
        <f t="shared" si="6"/>
        <v>0</v>
      </c>
      <c r="S95">
        <f>VLOOKUP(A95,'[1]A&amp;E'!$A:$J,6,FALSE)</f>
        <v>1</v>
      </c>
      <c r="T95">
        <f t="shared" si="7"/>
        <v>0</v>
      </c>
    </row>
    <row r="96" spans="1:20" x14ac:dyDescent="0.25">
      <c r="A96">
        <v>93</v>
      </c>
      <c r="B96" s="4" t="s">
        <v>2046</v>
      </c>
      <c r="C96" t="s">
        <v>2254</v>
      </c>
      <c r="D96" t="s">
        <v>2254</v>
      </c>
      <c r="E96" t="s">
        <v>2895</v>
      </c>
      <c r="F96" t="s">
        <v>2472</v>
      </c>
      <c r="G96" s="20">
        <v>6</v>
      </c>
      <c r="H96" t="s">
        <v>2463</v>
      </c>
      <c r="J96" t="s">
        <v>2472</v>
      </c>
      <c r="K96" s="10">
        <v>6</v>
      </c>
      <c r="L96" s="10" t="s">
        <v>2463</v>
      </c>
      <c r="M96" s="10" t="s">
        <v>2470</v>
      </c>
      <c r="N96" s="15" t="str">
        <f t="shared" si="4"/>
        <v>[SecondaryDiagnosis_ICD_3][varchar](6)NULL,</v>
      </c>
      <c r="O96" s="16" t="str">
        <f t="shared" si="5"/>
        <v>[SecondaryDiagnosis_ICD_3][varchar](6)NULL,</v>
      </c>
      <c r="P96" t="str">
        <f>VLOOKUP(A96,'[1]A&amp;E'!$A:$J,7,FALSE)</f>
        <v>AN</v>
      </c>
      <c r="R96">
        <f t="shared" si="6"/>
        <v>0</v>
      </c>
      <c r="S96">
        <f>VLOOKUP(A96,'[1]A&amp;E'!$A:$J,6,FALSE)</f>
        <v>6</v>
      </c>
      <c r="T96">
        <f t="shared" si="7"/>
        <v>0</v>
      </c>
    </row>
    <row r="97" spans="1:20" x14ac:dyDescent="0.25">
      <c r="A97">
        <v>94</v>
      </c>
      <c r="B97" s="4" t="s">
        <v>2047</v>
      </c>
      <c r="C97" t="s">
        <v>2254</v>
      </c>
      <c r="D97" t="s">
        <v>2254</v>
      </c>
      <c r="E97" t="s">
        <v>2895</v>
      </c>
      <c r="F97" t="s">
        <v>2472</v>
      </c>
      <c r="G97" s="20">
        <v>1</v>
      </c>
      <c r="H97" t="s">
        <v>2463</v>
      </c>
      <c r="J97" t="s">
        <v>2472</v>
      </c>
      <c r="K97" s="10">
        <v>1</v>
      </c>
      <c r="L97" s="10" t="s">
        <v>2463</v>
      </c>
      <c r="M97" s="10" t="s">
        <v>2470</v>
      </c>
      <c r="N97" s="15" t="str">
        <f t="shared" si="4"/>
        <v>[PresentOnAdmissionIndicator_ICD_3][varchar](1)NULL,</v>
      </c>
      <c r="O97" s="16" t="str">
        <f t="shared" si="5"/>
        <v>[PresentOnAdmissionIndicator_ICD_3][varchar](1)NULL,</v>
      </c>
      <c r="P97" t="str">
        <f>VLOOKUP(A97,'[1]A&amp;E'!$A:$J,7,FALSE)</f>
        <v>AN</v>
      </c>
      <c r="R97">
        <f t="shared" si="6"/>
        <v>0</v>
      </c>
      <c r="S97">
        <f>VLOOKUP(A97,'[1]A&amp;E'!$A:$J,6,FALSE)</f>
        <v>1</v>
      </c>
      <c r="T97">
        <f t="shared" si="7"/>
        <v>0</v>
      </c>
    </row>
    <row r="98" spans="1:20" x14ac:dyDescent="0.25">
      <c r="A98">
        <v>95</v>
      </c>
      <c r="B98" s="4" t="s">
        <v>2048</v>
      </c>
      <c r="C98" t="s">
        <v>2254</v>
      </c>
      <c r="D98" t="s">
        <v>2254</v>
      </c>
      <c r="E98" t="s">
        <v>2895</v>
      </c>
      <c r="F98" t="s">
        <v>2472</v>
      </c>
      <c r="G98" s="20">
        <v>6</v>
      </c>
      <c r="H98" t="s">
        <v>2463</v>
      </c>
      <c r="J98" t="s">
        <v>2472</v>
      </c>
      <c r="K98" s="10">
        <v>6</v>
      </c>
      <c r="L98" s="10" t="s">
        <v>2463</v>
      </c>
      <c r="M98" s="10" t="s">
        <v>2470</v>
      </c>
      <c r="N98" s="15" t="str">
        <f t="shared" si="4"/>
        <v>[SecondaryDiagnosis_ICD_4][varchar](6)NULL,</v>
      </c>
      <c r="O98" s="16" t="str">
        <f t="shared" si="5"/>
        <v>[SecondaryDiagnosis_ICD_4][varchar](6)NULL,</v>
      </c>
      <c r="P98" t="str">
        <f>VLOOKUP(A98,'[1]A&amp;E'!$A:$J,7,FALSE)</f>
        <v>AN</v>
      </c>
      <c r="R98">
        <f t="shared" si="6"/>
        <v>0</v>
      </c>
      <c r="S98">
        <f>VLOOKUP(A98,'[1]A&amp;E'!$A:$J,6,FALSE)</f>
        <v>6</v>
      </c>
      <c r="T98">
        <f t="shared" si="7"/>
        <v>0</v>
      </c>
    </row>
    <row r="99" spans="1:20" x14ac:dyDescent="0.25">
      <c r="A99">
        <v>96</v>
      </c>
      <c r="B99" s="4" t="s">
        <v>2049</v>
      </c>
      <c r="C99" t="s">
        <v>2254</v>
      </c>
      <c r="D99" t="s">
        <v>2254</v>
      </c>
      <c r="E99" t="s">
        <v>2895</v>
      </c>
      <c r="F99" t="s">
        <v>2472</v>
      </c>
      <c r="G99" s="20">
        <v>1</v>
      </c>
      <c r="H99" t="s">
        <v>2463</v>
      </c>
      <c r="J99" t="s">
        <v>2472</v>
      </c>
      <c r="K99" s="10">
        <v>1</v>
      </c>
      <c r="L99" s="10" t="s">
        <v>2463</v>
      </c>
      <c r="M99" s="10" t="s">
        <v>2470</v>
      </c>
      <c r="N99" s="15" t="str">
        <f t="shared" si="4"/>
        <v>[PresentOnAdmissionIndicator_ICD_4][varchar](1)NULL,</v>
      </c>
      <c r="O99" s="16" t="str">
        <f t="shared" si="5"/>
        <v>[PresentOnAdmissionIndicator_ICD_4][varchar](1)NULL,</v>
      </c>
      <c r="P99" t="str">
        <f>VLOOKUP(A99,'[1]A&amp;E'!$A:$J,7,FALSE)</f>
        <v>AN</v>
      </c>
      <c r="R99">
        <f t="shared" si="6"/>
        <v>0</v>
      </c>
      <c r="S99">
        <f>VLOOKUP(A99,'[1]A&amp;E'!$A:$J,6,FALSE)</f>
        <v>1</v>
      </c>
      <c r="T99">
        <f t="shared" si="7"/>
        <v>0</v>
      </c>
    </row>
    <row r="100" spans="1:20" x14ac:dyDescent="0.25">
      <c r="A100">
        <v>97</v>
      </c>
      <c r="B100" s="4" t="s">
        <v>2050</v>
      </c>
      <c r="C100" t="s">
        <v>2254</v>
      </c>
      <c r="D100" t="s">
        <v>2254</v>
      </c>
      <c r="E100" t="s">
        <v>2895</v>
      </c>
      <c r="F100" t="s">
        <v>2472</v>
      </c>
      <c r="G100" s="20">
        <v>6</v>
      </c>
      <c r="H100" t="s">
        <v>2463</v>
      </c>
      <c r="J100" t="s">
        <v>2472</v>
      </c>
      <c r="K100" s="10">
        <v>6</v>
      </c>
      <c r="L100" s="10" t="s">
        <v>2463</v>
      </c>
      <c r="M100" s="10" t="s">
        <v>2470</v>
      </c>
      <c r="N100" s="15" t="str">
        <f t="shared" si="4"/>
        <v>[SecondaryDiagnosis_ICD_5][varchar](6)NULL,</v>
      </c>
      <c r="O100" s="16" t="str">
        <f t="shared" si="5"/>
        <v>[SecondaryDiagnosis_ICD_5][varchar](6)NULL,</v>
      </c>
      <c r="P100" t="str">
        <f>VLOOKUP(A100,'[1]A&amp;E'!$A:$J,7,FALSE)</f>
        <v>AN</v>
      </c>
      <c r="R100">
        <f t="shared" si="6"/>
        <v>0</v>
      </c>
      <c r="S100">
        <f>VLOOKUP(A100,'[1]A&amp;E'!$A:$J,6,FALSE)</f>
        <v>6</v>
      </c>
      <c r="T100">
        <f t="shared" si="7"/>
        <v>0</v>
      </c>
    </row>
    <row r="101" spans="1:20" x14ac:dyDescent="0.25">
      <c r="A101">
        <v>98</v>
      </c>
      <c r="B101" s="4" t="s">
        <v>2051</v>
      </c>
      <c r="C101" t="s">
        <v>2254</v>
      </c>
      <c r="D101" t="s">
        <v>2254</v>
      </c>
      <c r="E101" t="s">
        <v>2895</v>
      </c>
      <c r="F101" t="s">
        <v>2472</v>
      </c>
      <c r="G101" s="20">
        <v>1</v>
      </c>
      <c r="H101" t="s">
        <v>2463</v>
      </c>
      <c r="J101" t="s">
        <v>2472</v>
      </c>
      <c r="K101" s="10">
        <v>1</v>
      </c>
      <c r="L101" s="10" t="s">
        <v>2463</v>
      </c>
      <c r="M101" s="10" t="s">
        <v>2470</v>
      </c>
      <c r="N101" s="15" t="str">
        <f t="shared" si="4"/>
        <v>[PresentOnAdmissionIndicator_ICD_5][varchar](1)NULL,</v>
      </c>
      <c r="O101" s="16" t="str">
        <f t="shared" si="5"/>
        <v>[PresentOnAdmissionIndicator_ICD_5][varchar](1)NULL,</v>
      </c>
      <c r="P101" t="str">
        <f>VLOOKUP(A101,'[1]A&amp;E'!$A:$J,7,FALSE)</f>
        <v>AN</v>
      </c>
      <c r="R101">
        <f t="shared" si="6"/>
        <v>0</v>
      </c>
      <c r="S101">
        <f>VLOOKUP(A101,'[1]A&amp;E'!$A:$J,6,FALSE)</f>
        <v>1</v>
      </c>
      <c r="T101">
        <f t="shared" si="7"/>
        <v>0</v>
      </c>
    </row>
    <row r="102" spans="1:20" x14ac:dyDescent="0.25">
      <c r="A102">
        <v>99</v>
      </c>
      <c r="B102" s="4" t="s">
        <v>2052</v>
      </c>
      <c r="C102" t="s">
        <v>2254</v>
      </c>
      <c r="D102" t="s">
        <v>2254</v>
      </c>
      <c r="E102" t="s">
        <v>2895</v>
      </c>
      <c r="F102" t="s">
        <v>2472</v>
      </c>
      <c r="G102" s="20">
        <v>6</v>
      </c>
      <c r="H102" t="s">
        <v>2463</v>
      </c>
      <c r="J102" t="s">
        <v>2472</v>
      </c>
      <c r="K102" s="10">
        <v>6</v>
      </c>
      <c r="L102" s="10" t="s">
        <v>2463</v>
      </c>
      <c r="M102" s="10" t="s">
        <v>2470</v>
      </c>
      <c r="N102" s="15" t="str">
        <f t="shared" si="4"/>
        <v>[SecondaryDiagnosis_ICD_6][varchar](6)NULL,</v>
      </c>
      <c r="O102" s="16" t="str">
        <f t="shared" si="5"/>
        <v>[SecondaryDiagnosis_ICD_6][varchar](6)NULL,</v>
      </c>
      <c r="P102" t="str">
        <f>VLOOKUP(A102,'[1]A&amp;E'!$A:$J,7,FALSE)</f>
        <v>AN</v>
      </c>
      <c r="R102">
        <f t="shared" si="6"/>
        <v>0</v>
      </c>
      <c r="S102">
        <f>VLOOKUP(A102,'[1]A&amp;E'!$A:$J,6,FALSE)</f>
        <v>6</v>
      </c>
      <c r="T102">
        <f t="shared" si="7"/>
        <v>0</v>
      </c>
    </row>
    <row r="103" spans="1:20" x14ac:dyDescent="0.25">
      <c r="A103">
        <v>100</v>
      </c>
      <c r="B103" s="4" t="s">
        <v>2053</v>
      </c>
      <c r="C103" t="s">
        <v>2254</v>
      </c>
      <c r="D103" t="s">
        <v>2254</v>
      </c>
      <c r="E103" t="s">
        <v>2895</v>
      </c>
      <c r="F103" t="s">
        <v>2472</v>
      </c>
      <c r="G103" s="20">
        <v>1</v>
      </c>
      <c r="H103" t="s">
        <v>2463</v>
      </c>
      <c r="J103" t="s">
        <v>2472</v>
      </c>
      <c r="K103" s="10">
        <v>1</v>
      </c>
      <c r="L103" s="10" t="s">
        <v>2463</v>
      </c>
      <c r="M103" s="10" t="s">
        <v>2470</v>
      </c>
      <c r="N103" s="15" t="str">
        <f t="shared" si="4"/>
        <v>[PresentOnAdmissionIndicator_ICD_6][varchar](1)NULL,</v>
      </c>
      <c r="O103" s="16" t="str">
        <f t="shared" si="5"/>
        <v>[PresentOnAdmissionIndicator_ICD_6][varchar](1)NULL,</v>
      </c>
      <c r="P103" t="str">
        <f>VLOOKUP(A103,'[1]A&amp;E'!$A:$J,7,FALSE)</f>
        <v>AN</v>
      </c>
      <c r="R103">
        <f t="shared" si="6"/>
        <v>0</v>
      </c>
      <c r="S103">
        <f>VLOOKUP(A103,'[1]A&amp;E'!$A:$J,6,FALSE)</f>
        <v>1</v>
      </c>
      <c r="T103">
        <f t="shared" si="7"/>
        <v>0</v>
      </c>
    </row>
    <row r="104" spans="1:20" x14ac:dyDescent="0.25">
      <c r="A104">
        <v>101</v>
      </c>
      <c r="B104" s="4" t="s">
        <v>2054</v>
      </c>
      <c r="C104" t="s">
        <v>2254</v>
      </c>
      <c r="D104" t="s">
        <v>2254</v>
      </c>
      <c r="E104" t="s">
        <v>2895</v>
      </c>
      <c r="F104" t="s">
        <v>2472</v>
      </c>
      <c r="G104" s="20">
        <v>6</v>
      </c>
      <c r="H104" t="s">
        <v>2463</v>
      </c>
      <c r="J104" t="s">
        <v>2472</v>
      </c>
      <c r="K104" s="10">
        <v>6</v>
      </c>
      <c r="L104" s="10" t="s">
        <v>2463</v>
      </c>
      <c r="M104" s="10" t="s">
        <v>2470</v>
      </c>
      <c r="N104" s="15" t="str">
        <f t="shared" si="4"/>
        <v>[SecondaryDiagnosis_ICD_7][varchar](6)NULL,</v>
      </c>
      <c r="O104" s="16" t="str">
        <f t="shared" si="5"/>
        <v>[SecondaryDiagnosis_ICD_7][varchar](6)NULL,</v>
      </c>
      <c r="P104" t="str">
        <f>VLOOKUP(A104,'[1]A&amp;E'!$A:$J,7,FALSE)</f>
        <v>AN</v>
      </c>
      <c r="R104">
        <f t="shared" si="6"/>
        <v>0</v>
      </c>
      <c r="S104">
        <f>VLOOKUP(A104,'[1]A&amp;E'!$A:$J,6,FALSE)</f>
        <v>6</v>
      </c>
      <c r="T104">
        <f t="shared" si="7"/>
        <v>0</v>
      </c>
    </row>
    <row r="105" spans="1:20" x14ac:dyDescent="0.25">
      <c r="A105">
        <v>102</v>
      </c>
      <c r="B105" s="4" t="s">
        <v>2055</v>
      </c>
      <c r="C105" t="s">
        <v>2254</v>
      </c>
      <c r="D105" t="s">
        <v>2254</v>
      </c>
      <c r="E105" t="s">
        <v>2895</v>
      </c>
      <c r="F105" t="s">
        <v>2472</v>
      </c>
      <c r="G105" s="20">
        <v>1</v>
      </c>
      <c r="H105" t="s">
        <v>2463</v>
      </c>
      <c r="J105" t="s">
        <v>2472</v>
      </c>
      <c r="K105" s="10">
        <v>1</v>
      </c>
      <c r="L105" s="10" t="s">
        <v>2463</v>
      </c>
      <c r="M105" s="10" t="s">
        <v>2470</v>
      </c>
      <c r="N105" s="15" t="str">
        <f t="shared" si="4"/>
        <v>[PresentOnAdmissionIndicator_ICD_7][varchar](1)NULL,</v>
      </c>
      <c r="O105" s="16" t="str">
        <f t="shared" si="5"/>
        <v>[PresentOnAdmissionIndicator_ICD_7][varchar](1)NULL,</v>
      </c>
      <c r="P105" t="str">
        <f>VLOOKUP(A105,'[1]A&amp;E'!$A:$J,7,FALSE)</f>
        <v>AN</v>
      </c>
      <c r="R105">
        <f t="shared" si="6"/>
        <v>0</v>
      </c>
      <c r="S105">
        <f>VLOOKUP(A105,'[1]A&amp;E'!$A:$J,6,FALSE)</f>
        <v>1</v>
      </c>
      <c r="T105">
        <f t="shared" si="7"/>
        <v>0</v>
      </c>
    </row>
    <row r="106" spans="1:20" x14ac:dyDescent="0.25">
      <c r="A106">
        <v>103</v>
      </c>
      <c r="B106" s="4" t="s">
        <v>2056</v>
      </c>
      <c r="C106" t="s">
        <v>2254</v>
      </c>
      <c r="D106" t="s">
        <v>2254</v>
      </c>
      <c r="E106" t="s">
        <v>2895</v>
      </c>
      <c r="F106" t="s">
        <v>2472</v>
      </c>
      <c r="G106" s="20">
        <v>6</v>
      </c>
      <c r="H106" t="s">
        <v>2463</v>
      </c>
      <c r="J106" t="s">
        <v>2472</v>
      </c>
      <c r="K106" s="10">
        <v>6</v>
      </c>
      <c r="L106" s="10" t="s">
        <v>2463</v>
      </c>
      <c r="M106" s="10" t="s">
        <v>2470</v>
      </c>
      <c r="N106" s="15" t="str">
        <f t="shared" si="4"/>
        <v>[SecondaryDiagnosis_ICD_8][varchar](6)NULL,</v>
      </c>
      <c r="O106" s="16" t="str">
        <f t="shared" si="5"/>
        <v>[SecondaryDiagnosis_ICD_8][varchar](6)NULL,</v>
      </c>
      <c r="P106" t="str">
        <f>VLOOKUP(A106,'[1]A&amp;E'!$A:$J,7,FALSE)</f>
        <v>AN</v>
      </c>
      <c r="R106">
        <f t="shared" si="6"/>
        <v>0</v>
      </c>
      <c r="S106">
        <f>VLOOKUP(A106,'[1]A&amp;E'!$A:$J,6,FALSE)</f>
        <v>6</v>
      </c>
      <c r="T106">
        <f t="shared" si="7"/>
        <v>0</v>
      </c>
    </row>
    <row r="107" spans="1:20" x14ac:dyDescent="0.25">
      <c r="A107">
        <v>104</v>
      </c>
      <c r="B107" s="4" t="s">
        <v>2057</v>
      </c>
      <c r="C107" t="s">
        <v>2254</v>
      </c>
      <c r="D107" t="s">
        <v>2254</v>
      </c>
      <c r="E107" t="s">
        <v>2895</v>
      </c>
      <c r="F107" t="s">
        <v>2472</v>
      </c>
      <c r="G107" s="20">
        <v>1</v>
      </c>
      <c r="H107" t="s">
        <v>2463</v>
      </c>
      <c r="J107" t="s">
        <v>2472</v>
      </c>
      <c r="K107" s="10">
        <v>1</v>
      </c>
      <c r="L107" s="10" t="s">
        <v>2463</v>
      </c>
      <c r="M107" s="10" t="s">
        <v>2470</v>
      </c>
      <c r="N107" s="15" t="str">
        <f t="shared" si="4"/>
        <v>[PresentOnAdmissionIndicator_ICD_8][varchar](1)NULL,</v>
      </c>
      <c r="O107" s="16" t="str">
        <f t="shared" si="5"/>
        <v>[PresentOnAdmissionIndicator_ICD_8][varchar](1)NULL,</v>
      </c>
      <c r="P107" t="str">
        <f>VLOOKUP(A107,'[1]A&amp;E'!$A:$J,7,FALSE)</f>
        <v>AN</v>
      </c>
      <c r="R107">
        <f t="shared" si="6"/>
        <v>0</v>
      </c>
      <c r="S107">
        <f>VLOOKUP(A107,'[1]A&amp;E'!$A:$J,6,FALSE)</f>
        <v>1</v>
      </c>
      <c r="T107">
        <f t="shared" si="7"/>
        <v>0</v>
      </c>
    </row>
    <row r="108" spans="1:20" x14ac:dyDescent="0.25">
      <c r="A108">
        <v>105</v>
      </c>
      <c r="B108" s="4" t="s">
        <v>2058</v>
      </c>
      <c r="C108" t="s">
        <v>2254</v>
      </c>
      <c r="D108" t="s">
        <v>2254</v>
      </c>
      <c r="E108" t="s">
        <v>2895</v>
      </c>
      <c r="F108" t="s">
        <v>2472</v>
      </c>
      <c r="G108" s="20">
        <v>6</v>
      </c>
      <c r="H108" t="s">
        <v>2463</v>
      </c>
      <c r="J108" t="s">
        <v>2472</v>
      </c>
      <c r="K108" s="10">
        <v>6</v>
      </c>
      <c r="L108" s="10" t="s">
        <v>2463</v>
      </c>
      <c r="M108" s="10" t="s">
        <v>2470</v>
      </c>
      <c r="N108" s="15" t="str">
        <f t="shared" si="4"/>
        <v>[SecondaryDiagnosis_ICD_9][varchar](6)NULL,</v>
      </c>
      <c r="O108" s="16" t="str">
        <f t="shared" si="5"/>
        <v>[SecondaryDiagnosis_ICD_9][varchar](6)NULL,</v>
      </c>
      <c r="P108" t="str">
        <f>VLOOKUP(A108,'[1]A&amp;E'!$A:$J,7,FALSE)</f>
        <v>AN</v>
      </c>
      <c r="R108">
        <f t="shared" si="6"/>
        <v>0</v>
      </c>
      <c r="S108">
        <f>VLOOKUP(A108,'[1]A&amp;E'!$A:$J,6,FALSE)</f>
        <v>6</v>
      </c>
      <c r="T108">
        <f t="shared" si="7"/>
        <v>0</v>
      </c>
    </row>
    <row r="109" spans="1:20" x14ac:dyDescent="0.25">
      <c r="A109">
        <v>106</v>
      </c>
      <c r="B109" s="4" t="s">
        <v>2059</v>
      </c>
      <c r="C109" t="s">
        <v>2254</v>
      </c>
      <c r="D109" t="s">
        <v>2254</v>
      </c>
      <c r="E109" t="s">
        <v>2895</v>
      </c>
      <c r="F109" t="s">
        <v>2472</v>
      </c>
      <c r="G109" s="20">
        <v>1</v>
      </c>
      <c r="H109" t="s">
        <v>2463</v>
      </c>
      <c r="J109" t="s">
        <v>2472</v>
      </c>
      <c r="K109" s="10">
        <v>1</v>
      </c>
      <c r="L109" s="10" t="s">
        <v>2463</v>
      </c>
      <c r="M109" s="10" t="s">
        <v>2470</v>
      </c>
      <c r="N109" s="15" t="str">
        <f t="shared" si="4"/>
        <v>[PresentOnAdmissionIndicator_ICD_9][varchar](1)NULL,</v>
      </c>
      <c r="O109" s="16" t="str">
        <f t="shared" si="5"/>
        <v>[PresentOnAdmissionIndicator_ICD_9][varchar](1)NULL,</v>
      </c>
      <c r="P109" t="str">
        <f>VLOOKUP(A109,'[1]A&amp;E'!$A:$J,7,FALSE)</f>
        <v>AN</v>
      </c>
      <c r="R109">
        <f t="shared" si="6"/>
        <v>0</v>
      </c>
      <c r="S109">
        <f>VLOOKUP(A109,'[1]A&amp;E'!$A:$J,6,FALSE)</f>
        <v>1</v>
      </c>
      <c r="T109">
        <f t="shared" si="7"/>
        <v>0</v>
      </c>
    </row>
    <row r="110" spans="1:20" x14ac:dyDescent="0.25">
      <c r="A110">
        <v>107</v>
      </c>
      <c r="B110" s="4" t="s">
        <v>2060</v>
      </c>
      <c r="C110" t="s">
        <v>2254</v>
      </c>
      <c r="D110" t="s">
        <v>2254</v>
      </c>
      <c r="E110" t="s">
        <v>2895</v>
      </c>
      <c r="F110" t="s">
        <v>2472</v>
      </c>
      <c r="G110" s="20">
        <v>6</v>
      </c>
      <c r="H110" t="s">
        <v>2463</v>
      </c>
      <c r="J110" t="s">
        <v>2472</v>
      </c>
      <c r="K110" s="10">
        <v>6</v>
      </c>
      <c r="L110" s="10" t="s">
        <v>2463</v>
      </c>
      <c r="M110" s="10" t="s">
        <v>2470</v>
      </c>
      <c r="N110" s="15" t="str">
        <f t="shared" si="4"/>
        <v>[SecondaryDiagnosis_ICD_10][varchar](6)NULL,</v>
      </c>
      <c r="O110" s="16" t="str">
        <f t="shared" si="5"/>
        <v>[SecondaryDiagnosis_ICD_10][varchar](6)NULL,</v>
      </c>
      <c r="P110" t="str">
        <f>VLOOKUP(A110,'[1]A&amp;E'!$A:$J,7,FALSE)</f>
        <v>AN</v>
      </c>
      <c r="R110">
        <f t="shared" si="6"/>
        <v>0</v>
      </c>
      <c r="S110">
        <f>VLOOKUP(A110,'[1]A&amp;E'!$A:$J,6,FALSE)</f>
        <v>6</v>
      </c>
      <c r="T110">
        <f t="shared" si="7"/>
        <v>0</v>
      </c>
    </row>
    <row r="111" spans="1:20" x14ac:dyDescent="0.25">
      <c r="A111">
        <v>108</v>
      </c>
      <c r="B111" s="4" t="s">
        <v>2061</v>
      </c>
      <c r="C111" t="s">
        <v>2254</v>
      </c>
      <c r="D111" t="s">
        <v>2254</v>
      </c>
      <c r="E111" t="s">
        <v>2895</v>
      </c>
      <c r="F111" t="s">
        <v>2472</v>
      </c>
      <c r="G111" s="20">
        <v>1</v>
      </c>
      <c r="H111" t="s">
        <v>2463</v>
      </c>
      <c r="J111" t="s">
        <v>2472</v>
      </c>
      <c r="K111" s="10">
        <v>1</v>
      </c>
      <c r="L111" s="10" t="s">
        <v>2463</v>
      </c>
      <c r="M111" s="10" t="s">
        <v>2470</v>
      </c>
      <c r="N111" s="15" t="str">
        <f t="shared" si="4"/>
        <v>[PresentOnAdmissionIndicator_ICD_10][varchar](1)NULL,</v>
      </c>
      <c r="O111" s="16" t="str">
        <f t="shared" si="5"/>
        <v>[PresentOnAdmissionIndicator_ICD_10][varchar](1)NULL,</v>
      </c>
      <c r="P111" t="str">
        <f>VLOOKUP(A111,'[1]A&amp;E'!$A:$J,7,FALSE)</f>
        <v>AN</v>
      </c>
      <c r="R111">
        <f t="shared" si="6"/>
        <v>0</v>
      </c>
      <c r="S111">
        <f>VLOOKUP(A111,'[1]A&amp;E'!$A:$J,6,FALSE)</f>
        <v>1</v>
      </c>
      <c r="T111">
        <f t="shared" si="7"/>
        <v>0</v>
      </c>
    </row>
    <row r="112" spans="1:20" x14ac:dyDescent="0.25">
      <c r="A112">
        <v>109</v>
      </c>
      <c r="B112" s="4" t="s">
        <v>2062</v>
      </c>
      <c r="C112" t="s">
        <v>2254</v>
      </c>
      <c r="D112" t="s">
        <v>2254</v>
      </c>
      <c r="E112" t="s">
        <v>2895</v>
      </c>
      <c r="F112" t="s">
        <v>2472</v>
      </c>
      <c r="G112" s="20">
        <v>6</v>
      </c>
      <c r="H112" t="s">
        <v>2463</v>
      </c>
      <c r="J112" t="s">
        <v>2472</v>
      </c>
      <c r="K112" s="10">
        <v>6</v>
      </c>
      <c r="L112" s="10" t="s">
        <v>2463</v>
      </c>
      <c r="M112" s="10" t="s">
        <v>2470</v>
      </c>
      <c r="N112" s="15" t="str">
        <f t="shared" si="4"/>
        <v>[SecondaryDiagnosis_ICD_11][varchar](6)NULL,</v>
      </c>
      <c r="O112" s="16" t="str">
        <f t="shared" si="5"/>
        <v>[SecondaryDiagnosis_ICD_11][varchar](6)NULL,</v>
      </c>
      <c r="P112" t="str">
        <f>VLOOKUP(A112,'[1]A&amp;E'!$A:$J,7,FALSE)</f>
        <v>AN</v>
      </c>
      <c r="R112">
        <f t="shared" si="6"/>
        <v>0</v>
      </c>
      <c r="S112">
        <f>VLOOKUP(A112,'[1]A&amp;E'!$A:$J,6,FALSE)</f>
        <v>6</v>
      </c>
      <c r="T112">
        <f t="shared" si="7"/>
        <v>0</v>
      </c>
    </row>
    <row r="113" spans="1:20" x14ac:dyDescent="0.25">
      <c r="A113">
        <v>110</v>
      </c>
      <c r="B113" s="4" t="s">
        <v>2063</v>
      </c>
      <c r="C113" t="s">
        <v>2254</v>
      </c>
      <c r="D113" t="s">
        <v>2254</v>
      </c>
      <c r="E113" t="s">
        <v>2895</v>
      </c>
      <c r="F113" t="s">
        <v>2472</v>
      </c>
      <c r="G113" s="20">
        <v>1</v>
      </c>
      <c r="H113" t="s">
        <v>2463</v>
      </c>
      <c r="J113" t="s">
        <v>2472</v>
      </c>
      <c r="K113" s="10">
        <v>1</v>
      </c>
      <c r="L113" s="10" t="s">
        <v>2463</v>
      </c>
      <c r="M113" s="10" t="s">
        <v>2470</v>
      </c>
      <c r="N113" s="15" t="str">
        <f t="shared" si="4"/>
        <v>[PresentOnAdmissionIndicator_ICD_11][varchar](1)NULL,</v>
      </c>
      <c r="O113" s="16" t="str">
        <f t="shared" si="5"/>
        <v>[PresentOnAdmissionIndicator_ICD_11][varchar](1)NULL,</v>
      </c>
      <c r="P113" t="str">
        <f>VLOOKUP(A113,'[1]A&amp;E'!$A:$J,7,FALSE)</f>
        <v>AN</v>
      </c>
      <c r="R113">
        <f t="shared" si="6"/>
        <v>0</v>
      </c>
      <c r="S113">
        <f>VLOOKUP(A113,'[1]A&amp;E'!$A:$J,6,FALSE)</f>
        <v>1</v>
      </c>
      <c r="T113">
        <f t="shared" si="7"/>
        <v>0</v>
      </c>
    </row>
    <row r="114" spans="1:20" x14ac:dyDescent="0.25">
      <c r="A114">
        <v>111</v>
      </c>
      <c r="B114" s="4" t="s">
        <v>2064</v>
      </c>
      <c r="C114" t="s">
        <v>2254</v>
      </c>
      <c r="D114" t="s">
        <v>2254</v>
      </c>
      <c r="E114" t="s">
        <v>2895</v>
      </c>
      <c r="F114" t="s">
        <v>2472</v>
      </c>
      <c r="G114" s="20">
        <v>6</v>
      </c>
      <c r="H114" t="s">
        <v>2463</v>
      </c>
      <c r="J114" t="s">
        <v>2472</v>
      </c>
      <c r="K114" s="10">
        <v>6</v>
      </c>
      <c r="L114" s="10" t="s">
        <v>2463</v>
      </c>
      <c r="M114" s="10" t="s">
        <v>2470</v>
      </c>
      <c r="N114" s="15" t="str">
        <f t="shared" si="4"/>
        <v>[SecondaryDiagnosis_ICD_12][varchar](6)NULL,</v>
      </c>
      <c r="O114" s="16" t="str">
        <f t="shared" si="5"/>
        <v>[SecondaryDiagnosis_ICD_12][varchar](6)NULL,</v>
      </c>
      <c r="P114" t="str">
        <f>VLOOKUP(A114,'[1]A&amp;E'!$A:$J,7,FALSE)</f>
        <v>AN</v>
      </c>
      <c r="R114">
        <f t="shared" si="6"/>
        <v>0</v>
      </c>
      <c r="S114">
        <f>VLOOKUP(A114,'[1]A&amp;E'!$A:$J,6,FALSE)</f>
        <v>6</v>
      </c>
      <c r="T114">
        <f t="shared" si="7"/>
        <v>0</v>
      </c>
    </row>
    <row r="115" spans="1:20" x14ac:dyDescent="0.25">
      <c r="A115">
        <v>112</v>
      </c>
      <c r="B115" s="4" t="s">
        <v>2065</v>
      </c>
      <c r="C115" t="s">
        <v>2254</v>
      </c>
      <c r="D115" t="s">
        <v>2254</v>
      </c>
      <c r="E115" t="s">
        <v>2895</v>
      </c>
      <c r="F115" t="s">
        <v>2472</v>
      </c>
      <c r="G115" s="20">
        <v>1</v>
      </c>
      <c r="H115" t="s">
        <v>2463</v>
      </c>
      <c r="J115" t="s">
        <v>2472</v>
      </c>
      <c r="K115" s="10">
        <v>1</v>
      </c>
      <c r="L115" s="10" t="s">
        <v>2463</v>
      </c>
      <c r="M115" s="10" t="s">
        <v>2470</v>
      </c>
      <c r="N115" s="15" t="str">
        <f t="shared" si="4"/>
        <v>[PresentOnAdmissionIndicator_ICD_12][varchar](1)NULL,</v>
      </c>
      <c r="O115" s="16" t="str">
        <f t="shared" si="5"/>
        <v>[PresentOnAdmissionIndicator_ICD_12][varchar](1)NULL,</v>
      </c>
      <c r="P115" t="str">
        <f>VLOOKUP(A115,'[1]A&amp;E'!$A:$J,7,FALSE)</f>
        <v>AN</v>
      </c>
      <c r="R115">
        <f t="shared" si="6"/>
        <v>0</v>
      </c>
      <c r="S115">
        <f>VLOOKUP(A115,'[1]A&amp;E'!$A:$J,6,FALSE)</f>
        <v>1</v>
      </c>
      <c r="T115">
        <f t="shared" si="7"/>
        <v>0</v>
      </c>
    </row>
    <row r="116" spans="1:20" x14ac:dyDescent="0.25">
      <c r="A116">
        <v>113</v>
      </c>
      <c r="B116" s="4" t="s">
        <v>2066</v>
      </c>
      <c r="C116" t="s">
        <v>2254</v>
      </c>
      <c r="D116" t="s">
        <v>2254</v>
      </c>
      <c r="E116" t="s">
        <v>2895</v>
      </c>
      <c r="F116" t="s">
        <v>2472</v>
      </c>
      <c r="G116" s="20">
        <v>6</v>
      </c>
      <c r="H116" t="s">
        <v>2463</v>
      </c>
      <c r="J116" t="s">
        <v>2472</v>
      </c>
      <c r="K116" s="10">
        <v>6</v>
      </c>
      <c r="L116" s="10" t="s">
        <v>2463</v>
      </c>
      <c r="M116" s="10" t="s">
        <v>2470</v>
      </c>
      <c r="N116" s="15" t="str">
        <f t="shared" si="4"/>
        <v>[SecondaryDiagnosis_ICD_13][varchar](6)NULL,</v>
      </c>
      <c r="O116" s="16" t="str">
        <f t="shared" si="5"/>
        <v>[SecondaryDiagnosis_ICD_13][varchar](6)NULL,</v>
      </c>
      <c r="P116" t="str">
        <f>VLOOKUP(A116,'[1]A&amp;E'!$A:$J,7,FALSE)</f>
        <v>AN</v>
      </c>
      <c r="R116">
        <f t="shared" si="6"/>
        <v>0</v>
      </c>
      <c r="S116">
        <f>VLOOKUP(A116,'[1]A&amp;E'!$A:$J,6,FALSE)</f>
        <v>6</v>
      </c>
      <c r="T116">
        <f t="shared" si="7"/>
        <v>0</v>
      </c>
    </row>
    <row r="117" spans="1:20" x14ac:dyDescent="0.25">
      <c r="A117">
        <v>114</v>
      </c>
      <c r="B117" s="4" t="s">
        <v>2067</v>
      </c>
      <c r="C117" t="s">
        <v>2254</v>
      </c>
      <c r="D117" t="s">
        <v>2254</v>
      </c>
      <c r="E117" t="s">
        <v>2895</v>
      </c>
      <c r="F117" t="s">
        <v>2472</v>
      </c>
      <c r="G117" s="20">
        <v>1</v>
      </c>
      <c r="H117" t="s">
        <v>2463</v>
      </c>
      <c r="J117" t="s">
        <v>2472</v>
      </c>
      <c r="K117" s="10">
        <v>1</v>
      </c>
      <c r="L117" s="10" t="s">
        <v>2463</v>
      </c>
      <c r="M117" s="10" t="s">
        <v>2470</v>
      </c>
      <c r="N117" s="15" t="str">
        <f t="shared" si="4"/>
        <v>[PresentOnAdmissionIndicator_ICD_13][varchar](1)NULL,</v>
      </c>
      <c r="O117" s="16" t="str">
        <f t="shared" si="5"/>
        <v>[PresentOnAdmissionIndicator_ICD_13][varchar](1)NULL,</v>
      </c>
      <c r="P117" t="str">
        <f>VLOOKUP(A117,'[1]A&amp;E'!$A:$J,7,FALSE)</f>
        <v>AN</v>
      </c>
      <c r="R117">
        <f t="shared" si="6"/>
        <v>0</v>
      </c>
      <c r="S117">
        <f>VLOOKUP(A117,'[1]A&amp;E'!$A:$J,6,FALSE)</f>
        <v>1</v>
      </c>
      <c r="T117">
        <f t="shared" si="7"/>
        <v>0</v>
      </c>
    </row>
    <row r="118" spans="1:20" x14ac:dyDescent="0.25">
      <c r="A118">
        <v>115</v>
      </c>
      <c r="B118" s="4" t="s">
        <v>2068</v>
      </c>
      <c r="C118" t="s">
        <v>2254</v>
      </c>
      <c r="D118" t="s">
        <v>2254</v>
      </c>
      <c r="E118" t="s">
        <v>2895</v>
      </c>
      <c r="F118" t="s">
        <v>2472</v>
      </c>
      <c r="G118" s="20">
        <v>2</v>
      </c>
      <c r="H118" t="s">
        <v>2463</v>
      </c>
      <c r="J118" t="s">
        <v>2472</v>
      </c>
      <c r="K118" s="10">
        <v>2</v>
      </c>
      <c r="L118" s="10" t="s">
        <v>2463</v>
      </c>
      <c r="M118" s="10" t="s">
        <v>2470</v>
      </c>
      <c r="N118" s="15" t="str">
        <f t="shared" si="4"/>
        <v>[DiagnosisSchemeInUse_READ][varchar](2)NULL,</v>
      </c>
      <c r="O118" s="16" t="str">
        <f t="shared" si="5"/>
        <v>[DiagnosisSchemeInUse_READ][varchar](2)NULL,</v>
      </c>
      <c r="P118" t="str">
        <f>VLOOKUP(A118,'[1]A&amp;E'!$A:$J,7,FALSE)</f>
        <v>AN</v>
      </c>
      <c r="R118">
        <f t="shared" si="6"/>
        <v>0</v>
      </c>
      <c r="S118">
        <f>VLOOKUP(A118,'[1]A&amp;E'!$A:$J,6,FALSE)</f>
        <v>2</v>
      </c>
      <c r="T118">
        <f t="shared" si="7"/>
        <v>0</v>
      </c>
    </row>
    <row r="119" spans="1:20" x14ac:dyDescent="0.25">
      <c r="A119">
        <v>116</v>
      </c>
      <c r="B119" s="4" t="s">
        <v>2069</v>
      </c>
      <c r="C119" t="s">
        <v>2254</v>
      </c>
      <c r="D119" t="s">
        <v>2254</v>
      </c>
      <c r="E119" t="s">
        <v>2895</v>
      </c>
      <c r="F119" t="s">
        <v>2472</v>
      </c>
      <c r="G119" s="20">
        <v>7</v>
      </c>
      <c r="H119" t="s">
        <v>2463</v>
      </c>
      <c r="J119" t="s">
        <v>2472</v>
      </c>
      <c r="K119" s="10">
        <v>7</v>
      </c>
      <c r="L119" s="10" t="s">
        <v>2463</v>
      </c>
      <c r="M119" s="10" t="s">
        <v>2470</v>
      </c>
      <c r="N119" s="15" t="str">
        <f t="shared" si="4"/>
        <v>[PrimaryDiagnosis_READ][varchar](7)NULL,</v>
      </c>
      <c r="O119" s="16" t="str">
        <f t="shared" si="5"/>
        <v>[PrimaryDiagnosis_READ][varchar](7)NULL,</v>
      </c>
      <c r="P119" t="str">
        <f>VLOOKUP(A119,'[1]A&amp;E'!$A:$J,7,FALSE)</f>
        <v>AN</v>
      </c>
      <c r="R119">
        <f t="shared" si="6"/>
        <v>0</v>
      </c>
      <c r="S119">
        <f>VLOOKUP(A119,'[1]A&amp;E'!$A:$J,6,FALSE)</f>
        <v>7</v>
      </c>
      <c r="T119">
        <f t="shared" si="7"/>
        <v>0</v>
      </c>
    </row>
    <row r="120" spans="1:20" x14ac:dyDescent="0.25">
      <c r="A120">
        <v>117</v>
      </c>
      <c r="B120" s="4" t="s">
        <v>2070</v>
      </c>
      <c r="C120" t="s">
        <v>2254</v>
      </c>
      <c r="D120" t="s">
        <v>2254</v>
      </c>
      <c r="E120" t="s">
        <v>2895</v>
      </c>
      <c r="F120" t="s">
        <v>2472</v>
      </c>
      <c r="G120" s="20">
        <v>7</v>
      </c>
      <c r="H120" t="s">
        <v>2463</v>
      </c>
      <c r="J120" t="s">
        <v>2472</v>
      </c>
      <c r="K120" s="10">
        <v>7</v>
      </c>
      <c r="L120" s="10" t="s">
        <v>2463</v>
      </c>
      <c r="M120" s="10" t="s">
        <v>2470</v>
      </c>
      <c r="N120" s="15" t="str">
        <f t="shared" si="4"/>
        <v>[SecondaryDiagnosis_READ_1][varchar](7)NULL,</v>
      </c>
      <c r="O120" s="16" t="str">
        <f t="shared" si="5"/>
        <v>[SecondaryDiagnosis_READ_1][varchar](7)NULL,</v>
      </c>
      <c r="P120" t="str">
        <f>VLOOKUP(A120,'[1]A&amp;E'!$A:$J,7,FALSE)</f>
        <v>AN</v>
      </c>
      <c r="R120">
        <f t="shared" si="6"/>
        <v>0</v>
      </c>
      <c r="S120">
        <f>VLOOKUP(A120,'[1]A&amp;E'!$A:$J,6,FALSE)</f>
        <v>7</v>
      </c>
      <c r="T120">
        <f t="shared" si="7"/>
        <v>0</v>
      </c>
    </row>
    <row r="121" spans="1:20" x14ac:dyDescent="0.25">
      <c r="A121">
        <v>118</v>
      </c>
      <c r="B121" s="4" t="s">
        <v>2071</v>
      </c>
      <c r="C121" t="s">
        <v>2254</v>
      </c>
      <c r="D121" t="s">
        <v>2254</v>
      </c>
      <c r="E121" t="s">
        <v>2895</v>
      </c>
      <c r="F121" t="s">
        <v>2472</v>
      </c>
      <c r="G121" s="20">
        <v>7</v>
      </c>
      <c r="H121" t="s">
        <v>2463</v>
      </c>
      <c r="J121" t="s">
        <v>2472</v>
      </c>
      <c r="K121" s="10">
        <v>7</v>
      </c>
      <c r="L121" s="10" t="s">
        <v>2463</v>
      </c>
      <c r="M121" s="10" t="s">
        <v>2470</v>
      </c>
      <c r="N121" s="15" t="str">
        <f t="shared" si="4"/>
        <v>[SecondaryDiagnosis_READ_2][varchar](7)NULL,</v>
      </c>
      <c r="O121" s="16" t="str">
        <f t="shared" si="5"/>
        <v>[SecondaryDiagnosis_READ_2][varchar](7)NULL,</v>
      </c>
      <c r="P121" t="str">
        <f>VLOOKUP(A121,'[1]A&amp;E'!$A:$J,7,FALSE)</f>
        <v>AN</v>
      </c>
      <c r="R121">
        <f t="shared" si="6"/>
        <v>0</v>
      </c>
      <c r="S121">
        <f>VLOOKUP(A121,'[1]A&amp;E'!$A:$J,6,FALSE)</f>
        <v>7</v>
      </c>
      <c r="T121">
        <f t="shared" si="7"/>
        <v>0</v>
      </c>
    </row>
    <row r="122" spans="1:20" x14ac:dyDescent="0.25">
      <c r="A122">
        <v>119</v>
      </c>
      <c r="B122" s="4" t="s">
        <v>2072</v>
      </c>
      <c r="C122" t="s">
        <v>2254</v>
      </c>
      <c r="D122" t="s">
        <v>2254</v>
      </c>
      <c r="E122" t="s">
        <v>2895</v>
      </c>
      <c r="F122" t="s">
        <v>2472</v>
      </c>
      <c r="G122" s="20">
        <v>7</v>
      </c>
      <c r="H122" t="s">
        <v>2463</v>
      </c>
      <c r="J122" t="s">
        <v>2472</v>
      </c>
      <c r="K122" s="10">
        <v>7</v>
      </c>
      <c r="L122" s="10" t="s">
        <v>2463</v>
      </c>
      <c r="M122" s="10" t="s">
        <v>2470</v>
      </c>
      <c r="N122" s="15" t="str">
        <f t="shared" si="4"/>
        <v>[SecondaryDiagnosis_READ_3][varchar](7)NULL,</v>
      </c>
      <c r="O122" s="16" t="str">
        <f t="shared" si="5"/>
        <v>[SecondaryDiagnosis_READ_3][varchar](7)NULL,</v>
      </c>
      <c r="P122" t="str">
        <f>VLOOKUP(A122,'[1]A&amp;E'!$A:$J,7,FALSE)</f>
        <v>AN</v>
      </c>
      <c r="R122">
        <f t="shared" si="6"/>
        <v>0</v>
      </c>
      <c r="S122">
        <f>VLOOKUP(A122,'[1]A&amp;E'!$A:$J,6,FALSE)</f>
        <v>7</v>
      </c>
      <c r="T122">
        <f t="shared" si="7"/>
        <v>0</v>
      </c>
    </row>
    <row r="123" spans="1:20" x14ac:dyDescent="0.25">
      <c r="A123">
        <v>120</v>
      </c>
      <c r="B123" s="4" t="s">
        <v>2073</v>
      </c>
      <c r="C123" t="s">
        <v>2254</v>
      </c>
      <c r="D123" t="s">
        <v>2254</v>
      </c>
      <c r="E123" t="s">
        <v>2895</v>
      </c>
      <c r="F123" t="s">
        <v>2472</v>
      </c>
      <c r="G123" s="20">
        <v>7</v>
      </c>
      <c r="H123" t="s">
        <v>2463</v>
      </c>
      <c r="J123" t="s">
        <v>2472</v>
      </c>
      <c r="K123" s="10">
        <v>7</v>
      </c>
      <c r="L123" s="10" t="s">
        <v>2463</v>
      </c>
      <c r="M123" s="10" t="s">
        <v>2470</v>
      </c>
      <c r="N123" s="15" t="str">
        <f t="shared" si="4"/>
        <v>[SecondaryDiagnosis_READ_4][varchar](7)NULL,</v>
      </c>
      <c r="O123" s="16" t="str">
        <f t="shared" si="5"/>
        <v>[SecondaryDiagnosis_READ_4][varchar](7)NULL,</v>
      </c>
      <c r="P123" t="str">
        <f>VLOOKUP(A123,'[1]A&amp;E'!$A:$J,7,FALSE)</f>
        <v>AN</v>
      </c>
      <c r="R123">
        <f t="shared" si="6"/>
        <v>0</v>
      </c>
      <c r="S123">
        <f>VLOOKUP(A123,'[1]A&amp;E'!$A:$J,6,FALSE)</f>
        <v>7</v>
      </c>
      <c r="T123">
        <f t="shared" si="7"/>
        <v>0</v>
      </c>
    </row>
    <row r="124" spans="1:20" x14ac:dyDescent="0.25">
      <c r="A124">
        <v>121</v>
      </c>
      <c r="B124" s="4" t="s">
        <v>2074</v>
      </c>
      <c r="C124" t="s">
        <v>2254</v>
      </c>
      <c r="D124" t="s">
        <v>2254</v>
      </c>
      <c r="E124" t="s">
        <v>2895</v>
      </c>
      <c r="F124" t="s">
        <v>2472</v>
      </c>
      <c r="G124" s="20">
        <v>7</v>
      </c>
      <c r="H124" t="s">
        <v>2463</v>
      </c>
      <c r="J124" t="s">
        <v>2472</v>
      </c>
      <c r="K124" s="10">
        <v>7</v>
      </c>
      <c r="L124" s="10" t="s">
        <v>2463</v>
      </c>
      <c r="M124" s="10" t="s">
        <v>2470</v>
      </c>
      <c r="N124" s="15" t="str">
        <f t="shared" si="4"/>
        <v>[SecondaryDiagnosis_READ_5][varchar](7)NULL,</v>
      </c>
      <c r="O124" s="16" t="str">
        <f t="shared" si="5"/>
        <v>[SecondaryDiagnosis_READ_5][varchar](7)NULL,</v>
      </c>
      <c r="P124" t="str">
        <f>VLOOKUP(A124,'[1]A&amp;E'!$A:$J,7,FALSE)</f>
        <v>AN</v>
      </c>
      <c r="R124">
        <f t="shared" si="6"/>
        <v>0</v>
      </c>
      <c r="S124">
        <f>VLOOKUP(A124,'[1]A&amp;E'!$A:$J,6,FALSE)</f>
        <v>7</v>
      </c>
      <c r="T124">
        <f t="shared" si="7"/>
        <v>0</v>
      </c>
    </row>
    <row r="125" spans="1:20" x14ac:dyDescent="0.25">
      <c r="A125">
        <v>122</v>
      </c>
      <c r="B125" s="4" t="s">
        <v>2075</v>
      </c>
      <c r="C125" t="s">
        <v>2254</v>
      </c>
      <c r="D125" t="s">
        <v>2254</v>
      </c>
      <c r="E125" t="s">
        <v>2895</v>
      </c>
      <c r="F125" t="s">
        <v>2472</v>
      </c>
      <c r="G125" s="20">
        <v>7</v>
      </c>
      <c r="H125" t="s">
        <v>2463</v>
      </c>
      <c r="J125" t="s">
        <v>2472</v>
      </c>
      <c r="K125" s="10">
        <v>7</v>
      </c>
      <c r="L125" s="10" t="s">
        <v>2463</v>
      </c>
      <c r="M125" s="10" t="s">
        <v>2470</v>
      </c>
      <c r="N125" s="15" t="str">
        <f t="shared" si="4"/>
        <v>[SecondaryDiagnosis_READ_6][varchar](7)NULL,</v>
      </c>
      <c r="O125" s="16" t="str">
        <f t="shared" si="5"/>
        <v>[SecondaryDiagnosis_READ_6][varchar](7)NULL,</v>
      </c>
      <c r="P125" t="str">
        <f>VLOOKUP(A125,'[1]A&amp;E'!$A:$J,7,FALSE)</f>
        <v>AN</v>
      </c>
      <c r="R125">
        <f t="shared" si="6"/>
        <v>0</v>
      </c>
      <c r="S125">
        <f>VLOOKUP(A125,'[1]A&amp;E'!$A:$J,6,FALSE)</f>
        <v>7</v>
      </c>
      <c r="T125">
        <f t="shared" si="7"/>
        <v>0</v>
      </c>
    </row>
    <row r="126" spans="1:20" x14ac:dyDescent="0.25">
      <c r="A126">
        <v>123</v>
      </c>
      <c r="B126" s="4" t="s">
        <v>2076</v>
      </c>
      <c r="C126" t="s">
        <v>2254</v>
      </c>
      <c r="D126" t="s">
        <v>2254</v>
      </c>
      <c r="E126" t="s">
        <v>2895</v>
      </c>
      <c r="F126" t="s">
        <v>2472</v>
      </c>
      <c r="G126" s="20">
        <v>7</v>
      </c>
      <c r="H126" t="s">
        <v>2463</v>
      </c>
      <c r="J126" t="s">
        <v>2472</v>
      </c>
      <c r="K126" s="10">
        <v>7</v>
      </c>
      <c r="L126" s="10" t="s">
        <v>2463</v>
      </c>
      <c r="M126" s="10" t="s">
        <v>2470</v>
      </c>
      <c r="N126" s="15" t="str">
        <f t="shared" si="4"/>
        <v>[SecondaryDiagnosis_READ_7][varchar](7)NULL,</v>
      </c>
      <c r="O126" s="16" t="str">
        <f t="shared" si="5"/>
        <v>[SecondaryDiagnosis_READ_7][varchar](7)NULL,</v>
      </c>
      <c r="P126" t="str">
        <f>VLOOKUP(A126,'[1]A&amp;E'!$A:$J,7,FALSE)</f>
        <v>AN</v>
      </c>
      <c r="R126">
        <f t="shared" si="6"/>
        <v>0</v>
      </c>
      <c r="S126">
        <f>VLOOKUP(A126,'[1]A&amp;E'!$A:$J,6,FALSE)</f>
        <v>7</v>
      </c>
      <c r="T126">
        <f t="shared" si="7"/>
        <v>0</v>
      </c>
    </row>
    <row r="127" spans="1:20" x14ac:dyDescent="0.25">
      <c r="A127">
        <v>124</v>
      </c>
      <c r="B127" s="4" t="s">
        <v>2077</v>
      </c>
      <c r="C127" t="s">
        <v>2254</v>
      </c>
      <c r="D127" t="s">
        <v>2254</v>
      </c>
      <c r="E127" t="s">
        <v>2895</v>
      </c>
      <c r="F127" t="s">
        <v>2472</v>
      </c>
      <c r="G127" s="20">
        <v>7</v>
      </c>
      <c r="H127" t="s">
        <v>2463</v>
      </c>
      <c r="J127" t="s">
        <v>2472</v>
      </c>
      <c r="K127" s="10">
        <v>7</v>
      </c>
      <c r="L127" s="10" t="s">
        <v>2463</v>
      </c>
      <c r="M127" s="10" t="s">
        <v>2470</v>
      </c>
      <c r="N127" s="15" t="str">
        <f t="shared" si="4"/>
        <v>[SecondaryDiagnosis_READ_8][varchar](7)NULL,</v>
      </c>
      <c r="O127" s="16" t="str">
        <f t="shared" si="5"/>
        <v>[SecondaryDiagnosis_READ_8][varchar](7)NULL,</v>
      </c>
      <c r="P127" t="str">
        <f>VLOOKUP(A127,'[1]A&amp;E'!$A:$J,7,FALSE)</f>
        <v>AN</v>
      </c>
      <c r="R127">
        <f t="shared" si="6"/>
        <v>0</v>
      </c>
      <c r="S127">
        <f>VLOOKUP(A127,'[1]A&amp;E'!$A:$J,6,FALSE)</f>
        <v>7</v>
      </c>
      <c r="T127">
        <f t="shared" si="7"/>
        <v>0</v>
      </c>
    </row>
    <row r="128" spans="1:20" x14ac:dyDescent="0.25">
      <c r="A128">
        <v>125</v>
      </c>
      <c r="B128" s="4" t="s">
        <v>2078</v>
      </c>
      <c r="C128" t="s">
        <v>2254</v>
      </c>
      <c r="D128" t="s">
        <v>2254</v>
      </c>
      <c r="E128" t="s">
        <v>2895</v>
      </c>
      <c r="F128" t="s">
        <v>2472</v>
      </c>
      <c r="G128" s="20">
        <v>7</v>
      </c>
      <c r="H128" t="s">
        <v>2463</v>
      </c>
      <c r="J128" t="s">
        <v>2472</v>
      </c>
      <c r="K128" s="10">
        <v>7</v>
      </c>
      <c r="L128" s="10" t="s">
        <v>2463</v>
      </c>
      <c r="M128" s="10" t="s">
        <v>2470</v>
      </c>
      <c r="N128" s="15" t="str">
        <f t="shared" si="4"/>
        <v>[SecondaryDiagnosis_READ_9][varchar](7)NULL,</v>
      </c>
      <c r="O128" s="16" t="str">
        <f t="shared" si="5"/>
        <v>[SecondaryDiagnosis_READ_9][varchar](7)NULL,</v>
      </c>
      <c r="P128" t="str">
        <f>VLOOKUP(A128,'[1]A&amp;E'!$A:$J,7,FALSE)</f>
        <v>AN</v>
      </c>
      <c r="R128">
        <f t="shared" si="6"/>
        <v>0</v>
      </c>
      <c r="S128">
        <f>VLOOKUP(A128,'[1]A&amp;E'!$A:$J,6,FALSE)</f>
        <v>7</v>
      </c>
      <c r="T128">
        <f t="shared" si="7"/>
        <v>0</v>
      </c>
    </row>
    <row r="129" spans="1:20" x14ac:dyDescent="0.25">
      <c r="A129">
        <v>126</v>
      </c>
      <c r="B129" s="4" t="s">
        <v>2079</v>
      </c>
      <c r="C129" t="s">
        <v>2254</v>
      </c>
      <c r="D129" t="s">
        <v>2254</v>
      </c>
      <c r="E129" t="s">
        <v>2895</v>
      </c>
      <c r="F129" t="s">
        <v>2472</v>
      </c>
      <c r="G129" s="20">
        <v>7</v>
      </c>
      <c r="H129" t="s">
        <v>2463</v>
      </c>
      <c r="J129" t="s">
        <v>2472</v>
      </c>
      <c r="K129" s="10">
        <v>7</v>
      </c>
      <c r="L129" s="10" t="s">
        <v>2463</v>
      </c>
      <c r="M129" s="10" t="s">
        <v>2470</v>
      </c>
      <c r="N129" s="15" t="str">
        <f t="shared" si="4"/>
        <v>[SecondaryDiagnosis_READ_10][varchar](7)NULL,</v>
      </c>
      <c r="O129" s="16" t="str">
        <f t="shared" si="5"/>
        <v>[SecondaryDiagnosis_READ_10][varchar](7)NULL,</v>
      </c>
      <c r="P129" t="str">
        <f>VLOOKUP(A129,'[1]A&amp;E'!$A:$J,7,FALSE)</f>
        <v>AN</v>
      </c>
      <c r="R129">
        <f t="shared" si="6"/>
        <v>0</v>
      </c>
      <c r="S129">
        <f>VLOOKUP(A129,'[1]A&amp;E'!$A:$J,6,FALSE)</f>
        <v>7</v>
      </c>
      <c r="T129">
        <f t="shared" si="7"/>
        <v>0</v>
      </c>
    </row>
    <row r="130" spans="1:20" x14ac:dyDescent="0.25">
      <c r="A130">
        <v>127</v>
      </c>
      <c r="B130" s="4" t="s">
        <v>2080</v>
      </c>
      <c r="C130" t="s">
        <v>2254</v>
      </c>
      <c r="D130" t="s">
        <v>2254</v>
      </c>
      <c r="E130" t="s">
        <v>2895</v>
      </c>
      <c r="F130" t="s">
        <v>2472</v>
      </c>
      <c r="G130" s="20">
        <v>7</v>
      </c>
      <c r="H130" t="s">
        <v>2463</v>
      </c>
      <c r="J130" t="s">
        <v>2472</v>
      </c>
      <c r="K130" s="10">
        <v>7</v>
      </c>
      <c r="L130" s="10" t="s">
        <v>2463</v>
      </c>
      <c r="M130" s="10" t="s">
        <v>2470</v>
      </c>
      <c r="N130" s="15" t="str">
        <f t="shared" ref="N130:N193" si="8">B130&amp;C130&amp;F130&amp;G130&amp;H130&amp;M130</f>
        <v>[SecondaryDiagnosis_READ_11][varchar](7)NULL,</v>
      </c>
      <c r="O130" s="16" t="str">
        <f t="shared" ref="O130:O193" si="9">B130&amp;D130&amp;J130&amp;K130&amp;L130&amp;M130</f>
        <v>[SecondaryDiagnosis_READ_11][varchar](7)NULL,</v>
      </c>
      <c r="P130" t="str">
        <f>VLOOKUP(A130,'[1]A&amp;E'!$A:$J,7,FALSE)</f>
        <v>AN</v>
      </c>
      <c r="R130">
        <f t="shared" si="6"/>
        <v>0</v>
      </c>
      <c r="S130">
        <f>VLOOKUP(A130,'[1]A&amp;E'!$A:$J,6,FALSE)</f>
        <v>7</v>
      </c>
      <c r="T130">
        <f t="shared" si="7"/>
        <v>0</v>
      </c>
    </row>
    <row r="131" spans="1:20" x14ac:dyDescent="0.25">
      <c r="A131">
        <v>128</v>
      </c>
      <c r="B131" s="4" t="s">
        <v>2081</v>
      </c>
      <c r="C131" t="s">
        <v>2254</v>
      </c>
      <c r="D131" t="s">
        <v>2254</v>
      </c>
      <c r="E131" t="s">
        <v>2895</v>
      </c>
      <c r="F131" t="s">
        <v>2472</v>
      </c>
      <c r="G131" s="20">
        <v>7</v>
      </c>
      <c r="H131" t="s">
        <v>2463</v>
      </c>
      <c r="J131" t="s">
        <v>2472</v>
      </c>
      <c r="K131" s="10">
        <v>7</v>
      </c>
      <c r="L131" s="10" t="s">
        <v>2463</v>
      </c>
      <c r="M131" s="10" t="s">
        <v>2470</v>
      </c>
      <c r="N131" s="15" t="str">
        <f t="shared" si="8"/>
        <v>[SecondaryDiagnosis_READ_12][varchar](7)NULL,</v>
      </c>
      <c r="O131" s="16" t="str">
        <f t="shared" si="9"/>
        <v>[SecondaryDiagnosis_READ_12][varchar](7)NULL,</v>
      </c>
      <c r="P131" t="str">
        <f>VLOOKUP(A131,'[1]A&amp;E'!$A:$J,7,FALSE)</f>
        <v>AN</v>
      </c>
      <c r="R131">
        <f t="shared" si="6"/>
        <v>0</v>
      </c>
      <c r="S131">
        <f>VLOOKUP(A131,'[1]A&amp;E'!$A:$J,6,FALSE)</f>
        <v>7</v>
      </c>
      <c r="T131">
        <f t="shared" si="7"/>
        <v>0</v>
      </c>
    </row>
    <row r="132" spans="1:20" x14ac:dyDescent="0.25">
      <c r="A132">
        <v>129</v>
      </c>
      <c r="B132" s="4" t="s">
        <v>2082</v>
      </c>
      <c r="C132" t="s">
        <v>2254</v>
      </c>
      <c r="D132" t="s">
        <v>2254</v>
      </c>
      <c r="E132" t="s">
        <v>2895</v>
      </c>
      <c r="F132" t="s">
        <v>2472</v>
      </c>
      <c r="G132" s="20">
        <v>7</v>
      </c>
      <c r="H132" t="s">
        <v>2463</v>
      </c>
      <c r="J132" t="s">
        <v>2472</v>
      </c>
      <c r="K132" s="10">
        <v>7</v>
      </c>
      <c r="L132" s="10" t="s">
        <v>2463</v>
      </c>
      <c r="M132" s="10" t="s">
        <v>2470</v>
      </c>
      <c r="N132" s="15" t="str">
        <f t="shared" si="8"/>
        <v>[SecondaryDiagnosis_READ_13][varchar](7)NULL,</v>
      </c>
      <c r="O132" s="16" t="str">
        <f t="shared" si="9"/>
        <v>[SecondaryDiagnosis_READ_13][varchar](7)NULL,</v>
      </c>
      <c r="P132" t="str">
        <f>VLOOKUP(A132,'[1]A&amp;E'!$A:$J,7,FALSE)</f>
        <v>AN</v>
      </c>
      <c r="R132">
        <f t="shared" si="6"/>
        <v>0</v>
      </c>
      <c r="S132">
        <f>VLOOKUP(A132,'[1]A&amp;E'!$A:$J,6,FALSE)</f>
        <v>7</v>
      </c>
      <c r="T132">
        <f t="shared" si="7"/>
        <v>0</v>
      </c>
    </row>
    <row r="133" spans="1:20" x14ac:dyDescent="0.25">
      <c r="A133">
        <v>130</v>
      </c>
      <c r="B133" s="4" t="s">
        <v>2083</v>
      </c>
      <c r="C133" t="s">
        <v>2254</v>
      </c>
      <c r="D133" t="s">
        <v>2254</v>
      </c>
      <c r="E133" t="s">
        <v>2874</v>
      </c>
      <c r="F133" t="s">
        <v>2472</v>
      </c>
      <c r="G133" s="20">
        <v>2</v>
      </c>
      <c r="H133" t="s">
        <v>2463</v>
      </c>
      <c r="J133" t="s">
        <v>2472</v>
      </c>
      <c r="K133" s="10">
        <v>2</v>
      </c>
      <c r="L133" s="10" t="s">
        <v>2463</v>
      </c>
      <c r="M133" s="10" t="s">
        <v>2470</v>
      </c>
      <c r="N133" s="15" t="str">
        <f t="shared" si="8"/>
        <v>[DiagnosisSchemeInUse][varchar](2)NULL,</v>
      </c>
      <c r="O133" s="16" t="str">
        <f t="shared" si="9"/>
        <v>[DiagnosisSchemeInUse][varchar](2)NULL,</v>
      </c>
      <c r="P133" t="str">
        <f>VLOOKUP(A133,'[1]A&amp;E'!$A:$J,7,FALSE)</f>
        <v>AN</v>
      </c>
      <c r="Q133">
        <v>1</v>
      </c>
      <c r="R133">
        <f t="shared" ref="R133:R196" si="10">LEN(Q133)</f>
        <v>1</v>
      </c>
      <c r="S133">
        <f>VLOOKUP(A133,'[1]A&amp;E'!$A:$J,6,FALSE)</f>
        <v>2</v>
      </c>
      <c r="T133">
        <f t="shared" ref="T133:T196" si="11">IF(R133&gt;S133,1,0)</f>
        <v>0</v>
      </c>
    </row>
    <row r="134" spans="1:20" x14ac:dyDescent="0.25">
      <c r="A134">
        <v>131</v>
      </c>
      <c r="B134" s="4" t="s">
        <v>2084</v>
      </c>
      <c r="C134" t="s">
        <v>2254</v>
      </c>
      <c r="D134" t="s">
        <v>2254</v>
      </c>
      <c r="E134" t="s">
        <v>2872</v>
      </c>
      <c r="F134" t="s">
        <v>2472</v>
      </c>
      <c r="G134" s="20">
        <v>6</v>
      </c>
      <c r="H134" t="s">
        <v>2463</v>
      </c>
      <c r="J134" t="s">
        <v>2472</v>
      </c>
      <c r="K134" s="10">
        <v>6</v>
      </c>
      <c r="L134" s="10" t="s">
        <v>2463</v>
      </c>
      <c r="M134" s="10" t="s">
        <v>2470</v>
      </c>
      <c r="N134" s="15" t="str">
        <f t="shared" si="8"/>
        <v>[PrimaryDiagnosis_AAndE][varchar](6)NULL,</v>
      </c>
      <c r="O134" s="16" t="str">
        <f t="shared" si="9"/>
        <v>[PrimaryDiagnosis_AAndE][varchar](6)NULL,</v>
      </c>
      <c r="P134" t="str">
        <f>VLOOKUP(A134,'[1]A&amp;E'!$A:$J,7,FALSE)</f>
        <v>AN</v>
      </c>
      <c r="Q134">
        <v>27</v>
      </c>
      <c r="R134">
        <f t="shared" si="10"/>
        <v>2</v>
      </c>
      <c r="S134">
        <f>VLOOKUP(A134,'[1]A&amp;E'!$A:$J,6,FALSE)</f>
        <v>6</v>
      </c>
      <c r="T134">
        <f t="shared" si="11"/>
        <v>0</v>
      </c>
    </row>
    <row r="135" spans="1:20" x14ac:dyDescent="0.25">
      <c r="A135">
        <v>132</v>
      </c>
      <c r="B135" s="4" t="s">
        <v>2085</v>
      </c>
      <c r="C135" t="s">
        <v>2254</v>
      </c>
      <c r="D135" t="s">
        <v>2254</v>
      </c>
      <c r="E135" t="s">
        <v>2872</v>
      </c>
      <c r="F135" t="s">
        <v>2472</v>
      </c>
      <c r="G135" s="20">
        <v>6</v>
      </c>
      <c r="H135" t="s">
        <v>2463</v>
      </c>
      <c r="J135" t="s">
        <v>2472</v>
      </c>
      <c r="K135" s="10">
        <v>6</v>
      </c>
      <c r="L135" s="10" t="s">
        <v>2463</v>
      </c>
      <c r="M135" s="10" t="s">
        <v>2470</v>
      </c>
      <c r="N135" s="15" t="str">
        <f t="shared" si="8"/>
        <v>[SecondaryDiagnosis_AAndE_1][varchar](6)NULL,</v>
      </c>
      <c r="O135" s="16" t="str">
        <f t="shared" si="9"/>
        <v>[SecondaryDiagnosis_AAndE_1][varchar](6)NULL,</v>
      </c>
      <c r="P135" t="str">
        <f>VLOOKUP(A135,'[1]A&amp;E'!$A:$J,7,FALSE)</f>
        <v>AN</v>
      </c>
      <c r="R135">
        <f t="shared" si="10"/>
        <v>0</v>
      </c>
      <c r="S135">
        <f>VLOOKUP(A135,'[1]A&amp;E'!$A:$J,6,FALSE)</f>
        <v>6</v>
      </c>
      <c r="T135">
        <f t="shared" si="11"/>
        <v>0</v>
      </c>
    </row>
    <row r="136" spans="1:20" x14ac:dyDescent="0.25">
      <c r="A136">
        <v>133</v>
      </c>
      <c r="B136" s="4" t="s">
        <v>2086</v>
      </c>
      <c r="C136" t="s">
        <v>2254</v>
      </c>
      <c r="D136" t="s">
        <v>2254</v>
      </c>
      <c r="E136" t="s">
        <v>2874</v>
      </c>
      <c r="F136" t="s">
        <v>2472</v>
      </c>
      <c r="G136" s="20">
        <v>6</v>
      </c>
      <c r="H136" t="s">
        <v>2463</v>
      </c>
      <c r="J136" t="s">
        <v>2472</v>
      </c>
      <c r="K136" s="10">
        <v>6</v>
      </c>
      <c r="L136" s="10" t="s">
        <v>2463</v>
      </c>
      <c r="M136" s="10" t="s">
        <v>2470</v>
      </c>
      <c r="N136" s="15" t="str">
        <f t="shared" si="8"/>
        <v>[SecondaryDiagnosis_AAndE_2][varchar](6)NULL,</v>
      </c>
      <c r="O136" s="16" t="str">
        <f t="shared" si="9"/>
        <v>[SecondaryDiagnosis_AAndE_2][varchar](6)NULL,</v>
      </c>
      <c r="P136" t="str">
        <f>VLOOKUP(A136,'[1]A&amp;E'!$A:$J,7,FALSE)</f>
        <v>AN</v>
      </c>
      <c r="R136">
        <f t="shared" si="10"/>
        <v>0</v>
      </c>
      <c r="S136">
        <f>VLOOKUP(A136,'[1]A&amp;E'!$A:$J,6,FALSE)</f>
        <v>6</v>
      </c>
      <c r="T136">
        <f t="shared" si="11"/>
        <v>0</v>
      </c>
    </row>
    <row r="137" spans="1:20" x14ac:dyDescent="0.25">
      <c r="A137">
        <v>134</v>
      </c>
      <c r="B137" s="4" t="s">
        <v>2087</v>
      </c>
      <c r="C137" t="s">
        <v>2254</v>
      </c>
      <c r="D137" t="s">
        <v>2254</v>
      </c>
      <c r="E137" t="s">
        <v>2895</v>
      </c>
      <c r="F137" t="s">
        <v>2472</v>
      </c>
      <c r="G137" s="20">
        <v>6</v>
      </c>
      <c r="H137" t="s">
        <v>2463</v>
      </c>
      <c r="J137" t="s">
        <v>2472</v>
      </c>
      <c r="K137" s="10">
        <v>6</v>
      </c>
      <c r="L137" s="10" t="s">
        <v>2463</v>
      </c>
      <c r="M137" s="10" t="s">
        <v>2470</v>
      </c>
      <c r="N137" s="15" t="str">
        <f t="shared" si="8"/>
        <v>[SecondaryDiagnosis_AAndE_3][varchar](6)NULL,</v>
      </c>
      <c r="O137" s="16" t="str">
        <f t="shared" si="9"/>
        <v>[SecondaryDiagnosis_AAndE_3][varchar](6)NULL,</v>
      </c>
      <c r="P137" t="str">
        <f>VLOOKUP(A137,'[1]A&amp;E'!$A:$J,7,FALSE)</f>
        <v>AN</v>
      </c>
      <c r="R137">
        <f t="shared" si="10"/>
        <v>0</v>
      </c>
      <c r="S137">
        <f>VLOOKUP(A137,'[1]A&amp;E'!$A:$J,6,FALSE)</f>
        <v>6</v>
      </c>
      <c r="T137">
        <f t="shared" si="11"/>
        <v>0</v>
      </c>
    </row>
    <row r="138" spans="1:20" x14ac:dyDescent="0.25">
      <c r="A138">
        <v>135</v>
      </c>
      <c r="B138" s="4" t="s">
        <v>2088</v>
      </c>
      <c r="C138" t="s">
        <v>2254</v>
      </c>
      <c r="D138" t="s">
        <v>2254</v>
      </c>
      <c r="E138" t="s">
        <v>2895</v>
      </c>
      <c r="F138" t="s">
        <v>2472</v>
      </c>
      <c r="G138" s="20">
        <v>6</v>
      </c>
      <c r="H138" t="s">
        <v>2463</v>
      </c>
      <c r="J138" t="s">
        <v>2472</v>
      </c>
      <c r="K138" s="10">
        <v>6</v>
      </c>
      <c r="L138" s="10" t="s">
        <v>2463</v>
      </c>
      <c r="M138" s="10" t="s">
        <v>2470</v>
      </c>
      <c r="N138" s="15" t="str">
        <f t="shared" si="8"/>
        <v>[SecondaryDiagnosis_AAndE_4][varchar](6)NULL,</v>
      </c>
      <c r="O138" s="16" t="str">
        <f t="shared" si="9"/>
        <v>[SecondaryDiagnosis_AAndE_4][varchar](6)NULL,</v>
      </c>
      <c r="P138" t="str">
        <f>VLOOKUP(A138,'[1]A&amp;E'!$A:$J,7,FALSE)</f>
        <v>AN</v>
      </c>
      <c r="R138">
        <f t="shared" si="10"/>
        <v>0</v>
      </c>
      <c r="S138">
        <f>VLOOKUP(A138,'[1]A&amp;E'!$A:$J,6,FALSE)</f>
        <v>6</v>
      </c>
      <c r="T138">
        <f t="shared" si="11"/>
        <v>0</v>
      </c>
    </row>
    <row r="139" spans="1:20" x14ac:dyDescent="0.25">
      <c r="A139">
        <v>136</v>
      </c>
      <c r="B139" s="4" t="s">
        <v>2089</v>
      </c>
      <c r="C139" t="s">
        <v>2254</v>
      </c>
      <c r="D139" t="s">
        <v>2254</v>
      </c>
      <c r="E139" t="s">
        <v>2895</v>
      </c>
      <c r="F139" t="s">
        <v>2472</v>
      </c>
      <c r="G139" s="20">
        <v>6</v>
      </c>
      <c r="H139" t="s">
        <v>2463</v>
      </c>
      <c r="J139" t="s">
        <v>2472</v>
      </c>
      <c r="K139" s="10">
        <v>6</v>
      </c>
      <c r="L139" s="10" t="s">
        <v>2463</v>
      </c>
      <c r="M139" s="10" t="s">
        <v>2470</v>
      </c>
      <c r="N139" s="15" t="str">
        <f t="shared" si="8"/>
        <v>[SecondaryDiagnosis_AAndE_5][varchar](6)NULL,</v>
      </c>
      <c r="O139" s="16" t="str">
        <f t="shared" si="9"/>
        <v>[SecondaryDiagnosis_AAndE_5][varchar](6)NULL,</v>
      </c>
      <c r="P139" t="str">
        <f>VLOOKUP(A139,'[1]A&amp;E'!$A:$J,7,FALSE)</f>
        <v>AN</v>
      </c>
      <c r="R139">
        <f t="shared" si="10"/>
        <v>0</v>
      </c>
      <c r="S139">
        <f>VLOOKUP(A139,'[1]A&amp;E'!$A:$J,6,FALSE)</f>
        <v>6</v>
      </c>
      <c r="T139">
        <f t="shared" si="11"/>
        <v>0</v>
      </c>
    </row>
    <row r="140" spans="1:20" x14ac:dyDescent="0.25">
      <c r="A140">
        <v>137</v>
      </c>
      <c r="B140" s="4" t="s">
        <v>2090</v>
      </c>
      <c r="C140" t="s">
        <v>2254</v>
      </c>
      <c r="D140" t="s">
        <v>2254</v>
      </c>
      <c r="E140" t="s">
        <v>2895</v>
      </c>
      <c r="F140" t="s">
        <v>2472</v>
      </c>
      <c r="G140" s="20">
        <v>6</v>
      </c>
      <c r="H140" t="s">
        <v>2463</v>
      </c>
      <c r="J140" t="s">
        <v>2472</v>
      </c>
      <c r="K140" s="10">
        <v>6</v>
      </c>
      <c r="L140" s="10" t="s">
        <v>2463</v>
      </c>
      <c r="M140" s="10" t="s">
        <v>2470</v>
      </c>
      <c r="N140" s="15" t="str">
        <f t="shared" si="8"/>
        <v>[SecondaryDiagnosis_AAndE_6][varchar](6)NULL,</v>
      </c>
      <c r="O140" s="16" t="str">
        <f t="shared" si="9"/>
        <v>[SecondaryDiagnosis_AAndE_6][varchar](6)NULL,</v>
      </c>
      <c r="P140" t="str">
        <f>VLOOKUP(A140,'[1]A&amp;E'!$A:$J,7,FALSE)</f>
        <v>AN</v>
      </c>
      <c r="R140">
        <f t="shared" si="10"/>
        <v>0</v>
      </c>
      <c r="S140">
        <f>VLOOKUP(A140,'[1]A&amp;E'!$A:$J,6,FALSE)</f>
        <v>6</v>
      </c>
      <c r="T140">
        <f t="shared" si="11"/>
        <v>0</v>
      </c>
    </row>
    <row r="141" spans="1:20" x14ac:dyDescent="0.25">
      <c r="A141">
        <v>138</v>
      </c>
      <c r="B141" s="4" t="s">
        <v>2091</v>
      </c>
      <c r="C141" t="s">
        <v>2254</v>
      </c>
      <c r="D141" t="s">
        <v>2254</v>
      </c>
      <c r="E141" t="s">
        <v>2895</v>
      </c>
      <c r="F141" t="s">
        <v>2472</v>
      </c>
      <c r="G141" s="20">
        <v>6</v>
      </c>
      <c r="H141" t="s">
        <v>2463</v>
      </c>
      <c r="J141" t="s">
        <v>2472</v>
      </c>
      <c r="K141" s="10">
        <v>6</v>
      </c>
      <c r="L141" s="10" t="s">
        <v>2463</v>
      </c>
      <c r="M141" s="10" t="s">
        <v>2470</v>
      </c>
      <c r="N141" s="15" t="str">
        <f t="shared" si="8"/>
        <v>[SecondaryDiagnosis_AAndE_7][varchar](6)NULL,</v>
      </c>
      <c r="O141" s="16" t="str">
        <f t="shared" si="9"/>
        <v>[SecondaryDiagnosis_AAndE_7][varchar](6)NULL,</v>
      </c>
      <c r="P141" t="str">
        <f>VLOOKUP(A141,'[1]A&amp;E'!$A:$J,7,FALSE)</f>
        <v>AN</v>
      </c>
      <c r="R141">
        <f t="shared" si="10"/>
        <v>0</v>
      </c>
      <c r="S141">
        <f>VLOOKUP(A141,'[1]A&amp;E'!$A:$J,6,FALSE)</f>
        <v>6</v>
      </c>
      <c r="T141">
        <f t="shared" si="11"/>
        <v>0</v>
      </c>
    </row>
    <row r="142" spans="1:20" x14ac:dyDescent="0.25">
      <c r="A142">
        <v>139</v>
      </c>
      <c r="B142" s="4" t="s">
        <v>2092</v>
      </c>
      <c r="C142" t="s">
        <v>2254</v>
      </c>
      <c r="D142" t="s">
        <v>2254</v>
      </c>
      <c r="E142" t="s">
        <v>2895</v>
      </c>
      <c r="F142" t="s">
        <v>2472</v>
      </c>
      <c r="G142" s="20">
        <v>6</v>
      </c>
      <c r="H142" t="s">
        <v>2463</v>
      </c>
      <c r="J142" t="s">
        <v>2472</v>
      </c>
      <c r="K142" s="10">
        <v>6</v>
      </c>
      <c r="L142" s="10" t="s">
        <v>2463</v>
      </c>
      <c r="M142" s="10" t="s">
        <v>2470</v>
      </c>
      <c r="N142" s="15" t="str">
        <f t="shared" si="8"/>
        <v>[SecondaryDiagnosis_AAndE_8][varchar](6)NULL,</v>
      </c>
      <c r="O142" s="16" t="str">
        <f t="shared" si="9"/>
        <v>[SecondaryDiagnosis_AAndE_8][varchar](6)NULL,</v>
      </c>
      <c r="P142" t="str">
        <f>VLOOKUP(A142,'[1]A&amp;E'!$A:$J,7,FALSE)</f>
        <v>AN</v>
      </c>
      <c r="R142">
        <f t="shared" si="10"/>
        <v>0</v>
      </c>
      <c r="S142">
        <f>VLOOKUP(A142,'[1]A&amp;E'!$A:$J,6,FALSE)</f>
        <v>6</v>
      </c>
      <c r="T142">
        <f t="shared" si="11"/>
        <v>0</v>
      </c>
    </row>
    <row r="143" spans="1:20" x14ac:dyDescent="0.25">
      <c r="A143">
        <v>140</v>
      </c>
      <c r="B143" s="4" t="s">
        <v>2093</v>
      </c>
      <c r="C143" t="s">
        <v>2254</v>
      </c>
      <c r="D143" t="s">
        <v>2254</v>
      </c>
      <c r="E143" t="s">
        <v>2895</v>
      </c>
      <c r="F143" t="s">
        <v>2472</v>
      </c>
      <c r="G143" s="20">
        <v>6</v>
      </c>
      <c r="H143" t="s">
        <v>2463</v>
      </c>
      <c r="J143" t="s">
        <v>2472</v>
      </c>
      <c r="K143" s="10">
        <v>6</v>
      </c>
      <c r="L143" s="10" t="s">
        <v>2463</v>
      </c>
      <c r="M143" s="10" t="s">
        <v>2470</v>
      </c>
      <c r="N143" s="15" t="str">
        <f t="shared" si="8"/>
        <v>[SecondaryDiagnosis_AAndE_9][varchar](6)NULL,</v>
      </c>
      <c r="O143" s="16" t="str">
        <f t="shared" si="9"/>
        <v>[SecondaryDiagnosis_AAndE_9][varchar](6)NULL,</v>
      </c>
      <c r="P143" t="str">
        <f>VLOOKUP(A143,'[1]A&amp;E'!$A:$J,7,FALSE)</f>
        <v>AN</v>
      </c>
      <c r="R143">
        <f t="shared" si="10"/>
        <v>0</v>
      </c>
      <c r="S143">
        <f>VLOOKUP(A143,'[1]A&amp;E'!$A:$J,6,FALSE)</f>
        <v>6</v>
      </c>
      <c r="T143">
        <f t="shared" si="11"/>
        <v>0</v>
      </c>
    </row>
    <row r="144" spans="1:20" x14ac:dyDescent="0.25">
      <c r="A144">
        <v>141</v>
      </c>
      <c r="B144" s="4" t="s">
        <v>2094</v>
      </c>
      <c r="C144" t="s">
        <v>2254</v>
      </c>
      <c r="D144" t="s">
        <v>2254</v>
      </c>
      <c r="E144" t="s">
        <v>2895</v>
      </c>
      <c r="F144" t="s">
        <v>2472</v>
      </c>
      <c r="G144" s="20">
        <v>6</v>
      </c>
      <c r="H144" t="s">
        <v>2463</v>
      </c>
      <c r="J144" t="s">
        <v>2472</v>
      </c>
      <c r="K144" s="10">
        <v>6</v>
      </c>
      <c r="L144" s="10" t="s">
        <v>2463</v>
      </c>
      <c r="M144" s="10" t="s">
        <v>2470</v>
      </c>
      <c r="N144" s="15" t="str">
        <f t="shared" si="8"/>
        <v>[SecondaryDiagnosis_AAndE_10][varchar](6)NULL,</v>
      </c>
      <c r="O144" s="16" t="str">
        <f t="shared" si="9"/>
        <v>[SecondaryDiagnosis_AAndE_10][varchar](6)NULL,</v>
      </c>
      <c r="P144" t="str">
        <f>VLOOKUP(A144,'[1]A&amp;E'!$A:$J,7,FALSE)</f>
        <v>AN</v>
      </c>
      <c r="R144">
        <f t="shared" si="10"/>
        <v>0</v>
      </c>
      <c r="S144">
        <f>VLOOKUP(A144,'[1]A&amp;E'!$A:$J,6,FALSE)</f>
        <v>6</v>
      </c>
      <c r="T144">
        <f t="shared" si="11"/>
        <v>0</v>
      </c>
    </row>
    <row r="145" spans="1:20" x14ac:dyDescent="0.25">
      <c r="A145">
        <v>142</v>
      </c>
      <c r="B145" s="4" t="s">
        <v>2095</v>
      </c>
      <c r="C145" t="s">
        <v>2254</v>
      </c>
      <c r="D145" t="s">
        <v>2254</v>
      </c>
      <c r="E145" t="s">
        <v>2895</v>
      </c>
      <c r="F145" t="s">
        <v>2472</v>
      </c>
      <c r="G145" s="20">
        <v>6</v>
      </c>
      <c r="H145" t="s">
        <v>2463</v>
      </c>
      <c r="J145" t="s">
        <v>2472</v>
      </c>
      <c r="K145" s="10">
        <v>6</v>
      </c>
      <c r="L145" s="10" t="s">
        <v>2463</v>
      </c>
      <c r="M145" s="10" t="s">
        <v>2470</v>
      </c>
      <c r="N145" s="15" t="str">
        <f t="shared" si="8"/>
        <v>[SecondaryDiagnosis_AAndE_11][varchar](6)NULL,</v>
      </c>
      <c r="O145" s="16" t="str">
        <f t="shared" si="9"/>
        <v>[SecondaryDiagnosis_AAndE_11][varchar](6)NULL,</v>
      </c>
      <c r="P145" t="str">
        <f>VLOOKUP(A145,'[1]A&amp;E'!$A:$J,7,FALSE)</f>
        <v>AN</v>
      </c>
      <c r="R145">
        <f t="shared" si="10"/>
        <v>0</v>
      </c>
      <c r="S145">
        <f>VLOOKUP(A145,'[1]A&amp;E'!$A:$J,6,FALSE)</f>
        <v>6</v>
      </c>
      <c r="T145">
        <f t="shared" si="11"/>
        <v>0</v>
      </c>
    </row>
    <row r="146" spans="1:20" x14ac:dyDescent="0.25">
      <c r="A146">
        <v>143</v>
      </c>
      <c r="B146" s="4" t="s">
        <v>2096</v>
      </c>
      <c r="C146" t="s">
        <v>2254</v>
      </c>
      <c r="D146" t="s">
        <v>2254</v>
      </c>
      <c r="E146" t="s">
        <v>2895</v>
      </c>
      <c r="F146" t="s">
        <v>2472</v>
      </c>
      <c r="G146" s="20">
        <v>6</v>
      </c>
      <c r="H146" t="s">
        <v>2463</v>
      </c>
      <c r="J146" t="s">
        <v>2472</v>
      </c>
      <c r="K146" s="10">
        <v>6</v>
      </c>
      <c r="L146" s="10" t="s">
        <v>2463</v>
      </c>
      <c r="M146" s="10" t="s">
        <v>2470</v>
      </c>
      <c r="N146" s="15" t="str">
        <f t="shared" si="8"/>
        <v>[SecondaryDiagnosis_AAndE_12][varchar](6)NULL,</v>
      </c>
      <c r="O146" s="16" t="str">
        <f t="shared" si="9"/>
        <v>[SecondaryDiagnosis_AAndE_12][varchar](6)NULL,</v>
      </c>
      <c r="P146" t="str">
        <f>VLOOKUP(A146,'[1]A&amp;E'!$A:$J,7,FALSE)</f>
        <v>AN</v>
      </c>
      <c r="R146">
        <f t="shared" si="10"/>
        <v>0</v>
      </c>
      <c r="S146">
        <f>VLOOKUP(A146,'[1]A&amp;E'!$A:$J,6,FALSE)</f>
        <v>6</v>
      </c>
      <c r="T146">
        <f t="shared" si="11"/>
        <v>0</v>
      </c>
    </row>
    <row r="147" spans="1:20" x14ac:dyDescent="0.25">
      <c r="A147">
        <v>144</v>
      </c>
      <c r="B147" s="4" t="s">
        <v>2097</v>
      </c>
      <c r="C147" t="s">
        <v>2254</v>
      </c>
      <c r="D147" t="s">
        <v>2254</v>
      </c>
      <c r="E147" t="s">
        <v>2895</v>
      </c>
      <c r="F147" t="s">
        <v>2472</v>
      </c>
      <c r="G147" s="20">
        <v>6</v>
      </c>
      <c r="H147" t="s">
        <v>2463</v>
      </c>
      <c r="J147" t="s">
        <v>2472</v>
      </c>
      <c r="K147" s="10">
        <v>6</v>
      </c>
      <c r="L147" s="10" t="s">
        <v>2463</v>
      </c>
      <c r="M147" s="10" t="s">
        <v>2470</v>
      </c>
      <c r="N147" s="15" t="str">
        <f t="shared" si="8"/>
        <v>[SecondaryDiagnosis_AAndE_13][varchar](6)NULL,</v>
      </c>
      <c r="O147" s="16" t="str">
        <f t="shared" si="9"/>
        <v>[SecondaryDiagnosis_AAndE_13][varchar](6)NULL,</v>
      </c>
      <c r="P147" t="str">
        <f>VLOOKUP(A147,'[1]A&amp;E'!$A:$J,7,FALSE)</f>
        <v>AN</v>
      </c>
      <c r="R147">
        <f t="shared" si="10"/>
        <v>0</v>
      </c>
      <c r="S147">
        <f>VLOOKUP(A147,'[1]A&amp;E'!$A:$J,6,FALSE)</f>
        <v>6</v>
      </c>
      <c r="T147">
        <f t="shared" si="11"/>
        <v>0</v>
      </c>
    </row>
    <row r="148" spans="1:20" x14ac:dyDescent="0.25">
      <c r="A148">
        <v>145</v>
      </c>
      <c r="B148" s="4" t="s">
        <v>2098</v>
      </c>
      <c r="C148" t="s">
        <v>2254</v>
      </c>
      <c r="D148" t="s">
        <v>2254</v>
      </c>
      <c r="E148" t="s">
        <v>2874</v>
      </c>
      <c r="F148" t="s">
        <v>2472</v>
      </c>
      <c r="G148" s="20">
        <v>2</v>
      </c>
      <c r="H148" t="s">
        <v>2463</v>
      </c>
      <c r="J148" t="s">
        <v>2472</v>
      </c>
      <c r="K148" s="10">
        <v>2</v>
      </c>
      <c r="L148" s="10" t="s">
        <v>2463</v>
      </c>
      <c r="M148" s="10" t="s">
        <v>2470</v>
      </c>
      <c r="N148" s="15" t="str">
        <f t="shared" si="8"/>
        <v>[InvestigationSchemeInUse][varchar](2)NULL,</v>
      </c>
      <c r="O148" s="16" t="str">
        <f t="shared" si="9"/>
        <v>[InvestigationSchemeInUse][varchar](2)NULL,</v>
      </c>
      <c r="P148" t="str">
        <f>VLOOKUP(A148,'[1]A&amp;E'!$A:$J,7,FALSE)</f>
        <v>AN</v>
      </c>
      <c r="Q148">
        <v>1</v>
      </c>
      <c r="R148">
        <f t="shared" si="10"/>
        <v>1</v>
      </c>
      <c r="S148">
        <f>VLOOKUP(A148,'[1]A&amp;E'!$A:$J,6,FALSE)</f>
        <v>2</v>
      </c>
      <c r="T148">
        <f t="shared" si="11"/>
        <v>0</v>
      </c>
    </row>
    <row r="149" spans="1:20" x14ac:dyDescent="0.25">
      <c r="A149">
        <v>146</v>
      </c>
      <c r="B149" s="4" t="s">
        <v>2099</v>
      </c>
      <c r="C149" t="s">
        <v>2254</v>
      </c>
      <c r="D149" t="s">
        <v>2254</v>
      </c>
      <c r="E149" t="s">
        <v>2874</v>
      </c>
      <c r="F149" t="s">
        <v>2472</v>
      </c>
      <c r="G149" s="20">
        <v>6</v>
      </c>
      <c r="H149" t="s">
        <v>2463</v>
      </c>
      <c r="J149" t="s">
        <v>2472</v>
      </c>
      <c r="K149" s="10">
        <v>6</v>
      </c>
      <c r="L149" s="10" t="s">
        <v>2463</v>
      </c>
      <c r="M149" s="10" t="s">
        <v>2470</v>
      </c>
      <c r="N149" s="15" t="str">
        <f t="shared" si="8"/>
        <v>[PrimaryInvestigation_AAndE][varchar](6)NULL,</v>
      </c>
      <c r="O149" s="16" t="str">
        <f t="shared" si="9"/>
        <v>[PrimaryInvestigation_AAndE][varchar](6)NULL,</v>
      </c>
      <c r="P149" t="str">
        <f>VLOOKUP(A149,'[1]A&amp;E'!$A:$J,7,FALSE)</f>
        <v>AN</v>
      </c>
      <c r="Q149">
        <v>7</v>
      </c>
      <c r="R149">
        <f t="shared" si="10"/>
        <v>1</v>
      </c>
      <c r="S149">
        <f>VLOOKUP(A149,'[1]A&amp;E'!$A:$J,6,FALSE)</f>
        <v>6</v>
      </c>
      <c r="T149">
        <f t="shared" si="11"/>
        <v>0</v>
      </c>
    </row>
    <row r="150" spans="1:20" x14ac:dyDescent="0.25">
      <c r="A150">
        <v>147</v>
      </c>
      <c r="B150" s="4" t="s">
        <v>2100</v>
      </c>
      <c r="C150" t="s">
        <v>2254</v>
      </c>
      <c r="D150" t="s">
        <v>2254</v>
      </c>
      <c r="E150" t="s">
        <v>2874</v>
      </c>
      <c r="F150" t="s">
        <v>2472</v>
      </c>
      <c r="G150" s="20">
        <v>6</v>
      </c>
      <c r="H150" t="s">
        <v>2463</v>
      </c>
      <c r="J150" t="s">
        <v>2472</v>
      </c>
      <c r="K150" s="10">
        <v>6</v>
      </c>
      <c r="L150" s="10" t="s">
        <v>2463</v>
      </c>
      <c r="M150" s="10" t="s">
        <v>2470</v>
      </c>
      <c r="N150" s="15" t="str">
        <f t="shared" si="8"/>
        <v>[SecondaryInvestigation_AAndE_1][varchar](6)NULL,</v>
      </c>
      <c r="O150" s="16" t="str">
        <f t="shared" si="9"/>
        <v>[SecondaryInvestigation_AAndE_1][varchar](6)NULL,</v>
      </c>
      <c r="P150" t="str">
        <f>VLOOKUP(A150,'[1]A&amp;E'!$A:$J,7,FALSE)</f>
        <v>AN</v>
      </c>
      <c r="Q150">
        <v>6</v>
      </c>
      <c r="R150">
        <f t="shared" si="10"/>
        <v>1</v>
      </c>
      <c r="S150">
        <f>VLOOKUP(A150,'[1]A&amp;E'!$A:$J,6,FALSE)</f>
        <v>6</v>
      </c>
      <c r="T150">
        <f t="shared" si="11"/>
        <v>0</v>
      </c>
    </row>
    <row r="151" spans="1:20" x14ac:dyDescent="0.25">
      <c r="A151">
        <v>148</v>
      </c>
      <c r="B151" s="4" t="s">
        <v>2101</v>
      </c>
      <c r="C151" t="s">
        <v>2254</v>
      </c>
      <c r="D151" t="s">
        <v>2254</v>
      </c>
      <c r="E151" t="s">
        <v>2874</v>
      </c>
      <c r="F151" t="s">
        <v>2472</v>
      </c>
      <c r="G151" s="20">
        <v>6</v>
      </c>
      <c r="H151" t="s">
        <v>2463</v>
      </c>
      <c r="J151" t="s">
        <v>2472</v>
      </c>
      <c r="K151" s="10">
        <v>6</v>
      </c>
      <c r="L151" s="10" t="s">
        <v>2463</v>
      </c>
      <c r="M151" s="10" t="s">
        <v>2470</v>
      </c>
      <c r="N151" s="15" t="str">
        <f t="shared" si="8"/>
        <v>[SecondaryInvestigation_AAndE_2][varchar](6)NULL,</v>
      </c>
      <c r="O151" s="16" t="str">
        <f t="shared" si="9"/>
        <v>[SecondaryInvestigation_AAndE_2][varchar](6)NULL,</v>
      </c>
      <c r="P151" t="str">
        <f>VLOOKUP(A151,'[1]A&amp;E'!$A:$J,7,FALSE)</f>
        <v>AN</v>
      </c>
      <c r="R151">
        <f t="shared" si="10"/>
        <v>0</v>
      </c>
      <c r="S151">
        <f>VLOOKUP(A151,'[1]A&amp;E'!$A:$J,6,FALSE)</f>
        <v>6</v>
      </c>
      <c r="T151">
        <f t="shared" si="11"/>
        <v>0</v>
      </c>
    </row>
    <row r="152" spans="1:20" x14ac:dyDescent="0.25">
      <c r="A152">
        <v>149</v>
      </c>
      <c r="B152" s="4" t="s">
        <v>2102</v>
      </c>
      <c r="C152" t="s">
        <v>2254</v>
      </c>
      <c r="D152" t="s">
        <v>2254</v>
      </c>
      <c r="E152" t="s">
        <v>2874</v>
      </c>
      <c r="F152" t="s">
        <v>2472</v>
      </c>
      <c r="G152" s="20">
        <v>6</v>
      </c>
      <c r="H152" t="s">
        <v>2463</v>
      </c>
      <c r="J152" t="s">
        <v>2472</v>
      </c>
      <c r="K152" s="10">
        <v>6</v>
      </c>
      <c r="L152" s="10" t="s">
        <v>2463</v>
      </c>
      <c r="M152" s="10" t="s">
        <v>2470</v>
      </c>
      <c r="N152" s="15" t="str">
        <f t="shared" si="8"/>
        <v>[SecondaryInvestigation_AAndE_3][varchar](6)NULL,</v>
      </c>
      <c r="O152" s="16" t="str">
        <f t="shared" si="9"/>
        <v>[SecondaryInvestigation_AAndE_3][varchar](6)NULL,</v>
      </c>
      <c r="P152" t="str">
        <f>VLOOKUP(A152,'[1]A&amp;E'!$A:$J,7,FALSE)</f>
        <v>AN</v>
      </c>
      <c r="R152">
        <f t="shared" si="10"/>
        <v>0</v>
      </c>
      <c r="S152">
        <f>VLOOKUP(A152,'[1]A&amp;E'!$A:$J,6,FALSE)</f>
        <v>6</v>
      </c>
      <c r="T152">
        <f t="shared" si="11"/>
        <v>0</v>
      </c>
    </row>
    <row r="153" spans="1:20" x14ac:dyDescent="0.25">
      <c r="A153">
        <v>150</v>
      </c>
      <c r="B153" s="4" t="s">
        <v>2103</v>
      </c>
      <c r="C153" t="s">
        <v>2254</v>
      </c>
      <c r="D153" t="s">
        <v>2254</v>
      </c>
      <c r="E153" t="s">
        <v>2874</v>
      </c>
      <c r="F153" t="s">
        <v>2472</v>
      </c>
      <c r="G153" s="20">
        <v>6</v>
      </c>
      <c r="H153" t="s">
        <v>2463</v>
      </c>
      <c r="J153" t="s">
        <v>2472</v>
      </c>
      <c r="K153" s="10">
        <v>6</v>
      </c>
      <c r="L153" s="10" t="s">
        <v>2463</v>
      </c>
      <c r="M153" s="10" t="s">
        <v>2470</v>
      </c>
      <c r="N153" s="15" t="str">
        <f t="shared" si="8"/>
        <v>[SecondaryInvestigation_AAndE_4][varchar](6)NULL,</v>
      </c>
      <c r="O153" s="16" t="str">
        <f t="shared" si="9"/>
        <v>[SecondaryInvestigation_AAndE_4][varchar](6)NULL,</v>
      </c>
      <c r="P153" t="str">
        <f>VLOOKUP(A153,'[1]A&amp;E'!$A:$J,7,FALSE)</f>
        <v>AN</v>
      </c>
      <c r="R153">
        <f t="shared" si="10"/>
        <v>0</v>
      </c>
      <c r="S153">
        <f>VLOOKUP(A153,'[1]A&amp;E'!$A:$J,6,FALSE)</f>
        <v>6</v>
      </c>
      <c r="T153">
        <f t="shared" si="11"/>
        <v>0</v>
      </c>
    </row>
    <row r="154" spans="1:20" x14ac:dyDescent="0.25">
      <c r="A154">
        <v>151</v>
      </c>
      <c r="B154" s="4" t="s">
        <v>2104</v>
      </c>
      <c r="C154" t="s">
        <v>2254</v>
      </c>
      <c r="D154" t="s">
        <v>2254</v>
      </c>
      <c r="E154" t="s">
        <v>2874</v>
      </c>
      <c r="F154" t="s">
        <v>2472</v>
      </c>
      <c r="G154" s="20">
        <v>6</v>
      </c>
      <c r="H154" t="s">
        <v>2463</v>
      </c>
      <c r="J154" t="s">
        <v>2472</v>
      </c>
      <c r="K154" s="10">
        <v>6</v>
      </c>
      <c r="L154" s="10" t="s">
        <v>2463</v>
      </c>
      <c r="M154" s="10" t="s">
        <v>2470</v>
      </c>
      <c r="N154" s="15" t="str">
        <f t="shared" si="8"/>
        <v>[SecondaryInvestigation_AAndE_5][varchar](6)NULL,</v>
      </c>
      <c r="O154" s="16" t="str">
        <f t="shared" si="9"/>
        <v>[SecondaryInvestigation_AAndE_5][varchar](6)NULL,</v>
      </c>
      <c r="P154" t="str">
        <f>VLOOKUP(A154,'[1]A&amp;E'!$A:$J,7,FALSE)</f>
        <v>AN</v>
      </c>
      <c r="R154">
        <f t="shared" si="10"/>
        <v>0</v>
      </c>
      <c r="S154">
        <f>VLOOKUP(A154,'[1]A&amp;E'!$A:$J,6,FALSE)</f>
        <v>6</v>
      </c>
      <c r="T154">
        <f t="shared" si="11"/>
        <v>0</v>
      </c>
    </row>
    <row r="155" spans="1:20" x14ac:dyDescent="0.25">
      <c r="A155">
        <v>152</v>
      </c>
      <c r="B155" s="4" t="s">
        <v>2105</v>
      </c>
      <c r="C155" t="s">
        <v>2254</v>
      </c>
      <c r="D155" t="s">
        <v>2254</v>
      </c>
      <c r="E155" t="s">
        <v>2874</v>
      </c>
      <c r="F155" t="s">
        <v>2472</v>
      </c>
      <c r="G155" s="20">
        <v>6</v>
      </c>
      <c r="H155" t="s">
        <v>2463</v>
      </c>
      <c r="J155" t="s">
        <v>2472</v>
      </c>
      <c r="K155" s="10">
        <v>6</v>
      </c>
      <c r="L155" s="10" t="s">
        <v>2463</v>
      </c>
      <c r="M155" s="10" t="s">
        <v>2470</v>
      </c>
      <c r="N155" s="15" t="str">
        <f t="shared" si="8"/>
        <v>[SecondaryInvestigation_AAndE_6][varchar](6)NULL,</v>
      </c>
      <c r="O155" s="16" t="str">
        <f t="shared" si="9"/>
        <v>[SecondaryInvestigation_AAndE_6][varchar](6)NULL,</v>
      </c>
      <c r="P155" t="str">
        <f>VLOOKUP(A155,'[1]A&amp;E'!$A:$J,7,FALSE)</f>
        <v>AN</v>
      </c>
      <c r="R155">
        <f t="shared" si="10"/>
        <v>0</v>
      </c>
      <c r="S155">
        <f>VLOOKUP(A155,'[1]A&amp;E'!$A:$J,6,FALSE)</f>
        <v>6</v>
      </c>
      <c r="T155">
        <f t="shared" si="11"/>
        <v>0</v>
      </c>
    </row>
    <row r="156" spans="1:20" x14ac:dyDescent="0.25">
      <c r="A156">
        <v>153</v>
      </c>
      <c r="B156" s="4" t="s">
        <v>2106</v>
      </c>
      <c r="C156" t="s">
        <v>2254</v>
      </c>
      <c r="D156" t="s">
        <v>2254</v>
      </c>
      <c r="E156" t="s">
        <v>2874</v>
      </c>
      <c r="F156" t="s">
        <v>2472</v>
      </c>
      <c r="G156" s="20">
        <v>6</v>
      </c>
      <c r="H156" t="s">
        <v>2463</v>
      </c>
      <c r="J156" t="s">
        <v>2472</v>
      </c>
      <c r="K156" s="10">
        <v>6</v>
      </c>
      <c r="L156" s="10" t="s">
        <v>2463</v>
      </c>
      <c r="M156" s="10" t="s">
        <v>2470</v>
      </c>
      <c r="N156" s="15" t="str">
        <f t="shared" si="8"/>
        <v>[SecondaryInvestigation_AAndE_7][varchar](6)NULL,</v>
      </c>
      <c r="O156" s="16" t="str">
        <f t="shared" si="9"/>
        <v>[SecondaryInvestigation_AAndE_7][varchar](6)NULL,</v>
      </c>
      <c r="P156" t="str">
        <f>VLOOKUP(A156,'[1]A&amp;E'!$A:$J,7,FALSE)</f>
        <v>AN</v>
      </c>
      <c r="R156">
        <f t="shared" si="10"/>
        <v>0</v>
      </c>
      <c r="S156">
        <f>VLOOKUP(A156,'[1]A&amp;E'!$A:$J,6,FALSE)</f>
        <v>6</v>
      </c>
      <c r="T156">
        <f t="shared" si="11"/>
        <v>0</v>
      </c>
    </row>
    <row r="157" spans="1:20" x14ac:dyDescent="0.25">
      <c r="A157">
        <v>154</v>
      </c>
      <c r="B157" s="4" t="s">
        <v>2107</v>
      </c>
      <c r="C157" t="s">
        <v>2254</v>
      </c>
      <c r="D157" t="s">
        <v>2254</v>
      </c>
      <c r="E157" t="s">
        <v>2874</v>
      </c>
      <c r="F157" t="s">
        <v>2472</v>
      </c>
      <c r="G157" s="20">
        <v>6</v>
      </c>
      <c r="H157" t="s">
        <v>2463</v>
      </c>
      <c r="J157" t="s">
        <v>2472</v>
      </c>
      <c r="K157" s="10">
        <v>6</v>
      </c>
      <c r="L157" s="10" t="s">
        <v>2463</v>
      </c>
      <c r="M157" s="10" t="s">
        <v>2470</v>
      </c>
      <c r="N157" s="15" t="str">
        <f t="shared" si="8"/>
        <v>[SecondaryInvestigation_AAndE_8][varchar](6)NULL,</v>
      </c>
      <c r="O157" s="16" t="str">
        <f t="shared" si="9"/>
        <v>[SecondaryInvestigation_AAndE_8][varchar](6)NULL,</v>
      </c>
      <c r="P157" t="str">
        <f>VLOOKUP(A157,'[1]A&amp;E'!$A:$J,7,FALSE)</f>
        <v>AN</v>
      </c>
      <c r="R157">
        <f t="shared" si="10"/>
        <v>0</v>
      </c>
      <c r="S157">
        <f>VLOOKUP(A157,'[1]A&amp;E'!$A:$J,6,FALSE)</f>
        <v>6</v>
      </c>
      <c r="T157">
        <f t="shared" si="11"/>
        <v>0</v>
      </c>
    </row>
    <row r="158" spans="1:20" x14ac:dyDescent="0.25">
      <c r="A158">
        <v>155</v>
      </c>
      <c r="B158" s="4" t="s">
        <v>2108</v>
      </c>
      <c r="C158" t="s">
        <v>2254</v>
      </c>
      <c r="D158" t="s">
        <v>2254</v>
      </c>
      <c r="E158" t="s">
        <v>2874</v>
      </c>
      <c r="F158" t="s">
        <v>2472</v>
      </c>
      <c r="G158" s="20">
        <v>6</v>
      </c>
      <c r="H158" t="s">
        <v>2463</v>
      </c>
      <c r="J158" t="s">
        <v>2472</v>
      </c>
      <c r="K158" s="10">
        <v>6</v>
      </c>
      <c r="L158" s="10" t="s">
        <v>2463</v>
      </c>
      <c r="M158" s="10" t="s">
        <v>2470</v>
      </c>
      <c r="N158" s="15" t="str">
        <f t="shared" si="8"/>
        <v>[SecondaryInvestigation_AAndE_9][varchar](6)NULL,</v>
      </c>
      <c r="O158" s="16" t="str">
        <f t="shared" si="9"/>
        <v>[SecondaryInvestigation_AAndE_9][varchar](6)NULL,</v>
      </c>
      <c r="P158" t="str">
        <f>VLOOKUP(A158,'[1]A&amp;E'!$A:$J,7,FALSE)</f>
        <v>AN</v>
      </c>
      <c r="R158">
        <f t="shared" si="10"/>
        <v>0</v>
      </c>
      <c r="S158">
        <f>VLOOKUP(A158,'[1]A&amp;E'!$A:$J,6,FALSE)</f>
        <v>6</v>
      </c>
      <c r="T158">
        <f t="shared" si="11"/>
        <v>0</v>
      </c>
    </row>
    <row r="159" spans="1:20" x14ac:dyDescent="0.25">
      <c r="A159">
        <v>156</v>
      </c>
      <c r="B159" s="4" t="s">
        <v>2109</v>
      </c>
      <c r="C159" t="s">
        <v>2254</v>
      </c>
      <c r="D159" t="s">
        <v>2254</v>
      </c>
      <c r="E159" t="s">
        <v>2874</v>
      </c>
      <c r="F159" t="s">
        <v>2472</v>
      </c>
      <c r="G159" s="20">
        <v>6</v>
      </c>
      <c r="H159" t="s">
        <v>2463</v>
      </c>
      <c r="J159" t="s">
        <v>2472</v>
      </c>
      <c r="K159" s="10">
        <v>6</v>
      </c>
      <c r="L159" s="10" t="s">
        <v>2463</v>
      </c>
      <c r="M159" s="10" t="s">
        <v>2470</v>
      </c>
      <c r="N159" s="15" t="str">
        <f t="shared" si="8"/>
        <v>[SecondaryInvestigation_AAndE_10][varchar](6)NULL,</v>
      </c>
      <c r="O159" s="16" t="str">
        <f t="shared" si="9"/>
        <v>[SecondaryInvestigation_AAndE_10][varchar](6)NULL,</v>
      </c>
      <c r="P159" t="str">
        <f>VLOOKUP(A159,'[1]A&amp;E'!$A:$J,7,FALSE)</f>
        <v>AN</v>
      </c>
      <c r="R159">
        <f t="shared" si="10"/>
        <v>0</v>
      </c>
      <c r="S159">
        <f>VLOOKUP(A159,'[1]A&amp;E'!$A:$J,6,FALSE)</f>
        <v>6</v>
      </c>
      <c r="T159">
        <f t="shared" si="11"/>
        <v>0</v>
      </c>
    </row>
    <row r="160" spans="1:20" x14ac:dyDescent="0.25">
      <c r="A160">
        <v>157</v>
      </c>
      <c r="B160" s="4" t="s">
        <v>2110</v>
      </c>
      <c r="C160" t="s">
        <v>2254</v>
      </c>
      <c r="D160" t="s">
        <v>2254</v>
      </c>
      <c r="E160" t="s">
        <v>2874</v>
      </c>
      <c r="F160" t="s">
        <v>2472</v>
      </c>
      <c r="G160" s="20">
        <v>6</v>
      </c>
      <c r="H160" t="s">
        <v>2463</v>
      </c>
      <c r="J160" t="s">
        <v>2472</v>
      </c>
      <c r="K160" s="10">
        <v>6</v>
      </c>
      <c r="L160" s="10" t="s">
        <v>2463</v>
      </c>
      <c r="M160" s="10" t="s">
        <v>2470</v>
      </c>
      <c r="N160" s="15" t="str">
        <f t="shared" si="8"/>
        <v>[SecondaryInvestigation_AAndE_11][varchar](6)NULL,</v>
      </c>
      <c r="O160" s="16" t="str">
        <f t="shared" si="9"/>
        <v>[SecondaryInvestigation_AAndE_11][varchar](6)NULL,</v>
      </c>
      <c r="P160" t="str">
        <f>VLOOKUP(A160,'[1]A&amp;E'!$A:$J,7,FALSE)</f>
        <v>AN</v>
      </c>
      <c r="R160">
        <f t="shared" si="10"/>
        <v>0</v>
      </c>
      <c r="S160">
        <f>VLOOKUP(A160,'[1]A&amp;E'!$A:$J,6,FALSE)</f>
        <v>6</v>
      </c>
      <c r="T160">
        <f t="shared" si="11"/>
        <v>0</v>
      </c>
    </row>
    <row r="161" spans="1:20" x14ac:dyDescent="0.25">
      <c r="A161">
        <v>158</v>
      </c>
      <c r="B161" s="4" t="s">
        <v>2111</v>
      </c>
      <c r="C161" t="s">
        <v>2254</v>
      </c>
      <c r="D161" t="s">
        <v>2254</v>
      </c>
      <c r="E161" t="s">
        <v>2895</v>
      </c>
      <c r="F161" t="s">
        <v>2472</v>
      </c>
      <c r="G161" s="20">
        <v>2</v>
      </c>
      <c r="H161" t="s">
        <v>2463</v>
      </c>
      <c r="J161" t="s">
        <v>2472</v>
      </c>
      <c r="K161" s="10">
        <v>2</v>
      </c>
      <c r="L161" s="10" t="s">
        <v>2463</v>
      </c>
      <c r="M161" s="10" t="s">
        <v>2470</v>
      </c>
      <c r="N161" s="15" t="str">
        <f t="shared" si="8"/>
        <v>[ProcedureSchemeInUse_OPCS][varchar](2)NULL,</v>
      </c>
      <c r="O161" s="16" t="str">
        <f t="shared" si="9"/>
        <v>[ProcedureSchemeInUse_OPCS][varchar](2)NULL,</v>
      </c>
      <c r="P161" t="str">
        <f>VLOOKUP(A161,'[1]A&amp;E'!$A:$J,7,FALSE)</f>
        <v>AN</v>
      </c>
      <c r="R161">
        <f t="shared" si="10"/>
        <v>0</v>
      </c>
      <c r="S161">
        <f>VLOOKUP(A161,'[1]A&amp;E'!$A:$J,6,FALSE)</f>
        <v>2</v>
      </c>
      <c r="T161">
        <f t="shared" si="11"/>
        <v>0</v>
      </c>
    </row>
    <row r="162" spans="1:20" x14ac:dyDescent="0.25">
      <c r="A162">
        <v>159</v>
      </c>
      <c r="B162" s="4" t="s">
        <v>2112</v>
      </c>
      <c r="C162" t="s">
        <v>2254</v>
      </c>
      <c r="D162" t="s">
        <v>2254</v>
      </c>
      <c r="E162" t="s">
        <v>2895</v>
      </c>
      <c r="F162" t="s">
        <v>2472</v>
      </c>
      <c r="G162" s="20">
        <v>4</v>
      </c>
      <c r="H162" t="s">
        <v>2463</v>
      </c>
      <c r="J162" t="s">
        <v>2472</v>
      </c>
      <c r="K162" s="10">
        <v>4</v>
      </c>
      <c r="L162" s="10" t="s">
        <v>2463</v>
      </c>
      <c r="M162" s="10" t="s">
        <v>2470</v>
      </c>
      <c r="N162" s="15" t="str">
        <f t="shared" si="8"/>
        <v>[PrimaryProcedure_OPCS][varchar](4)NULL,</v>
      </c>
      <c r="O162" s="16" t="str">
        <f t="shared" si="9"/>
        <v>[PrimaryProcedure_OPCS][varchar](4)NULL,</v>
      </c>
      <c r="P162" t="str">
        <f>VLOOKUP(A162,'[1]A&amp;E'!$A:$J,7,FALSE)</f>
        <v>AN</v>
      </c>
      <c r="R162">
        <f t="shared" si="10"/>
        <v>0</v>
      </c>
      <c r="S162">
        <f>VLOOKUP(A162,'[1]A&amp;E'!$A:$J,6,FALSE)</f>
        <v>4</v>
      </c>
      <c r="T162">
        <f t="shared" si="11"/>
        <v>0</v>
      </c>
    </row>
    <row r="163" spans="1:20" x14ac:dyDescent="0.25">
      <c r="A163">
        <v>160</v>
      </c>
      <c r="B163" s="4" t="s">
        <v>2113</v>
      </c>
      <c r="C163" t="s">
        <v>2254</v>
      </c>
      <c r="D163" t="s">
        <v>2254</v>
      </c>
      <c r="E163" t="s">
        <v>2895</v>
      </c>
      <c r="F163" t="s">
        <v>2472</v>
      </c>
      <c r="G163" s="20">
        <v>10</v>
      </c>
      <c r="H163" t="s">
        <v>2463</v>
      </c>
      <c r="J163" t="s">
        <v>2472</v>
      </c>
      <c r="K163" s="10">
        <v>10</v>
      </c>
      <c r="L163" s="10" t="s">
        <v>2463</v>
      </c>
      <c r="M163" s="10" t="s">
        <v>2470</v>
      </c>
      <c r="N163" s="15" t="str">
        <f t="shared" si="8"/>
        <v>[PrimaryProcedureDate_OPCS][varchar](10)NULL,</v>
      </c>
      <c r="O163" s="16" t="str">
        <f t="shared" si="9"/>
        <v>[PrimaryProcedureDate_OPCS][varchar](10)NULL,</v>
      </c>
      <c r="P163" t="str">
        <f>VLOOKUP(A163,'[1]A&amp;E'!$A:$J,7,FALSE)</f>
        <v>AN</v>
      </c>
      <c r="R163">
        <f t="shared" si="10"/>
        <v>0</v>
      </c>
      <c r="S163">
        <f>VLOOKUP(A163,'[1]A&amp;E'!$A:$J,6,FALSE)</f>
        <v>10</v>
      </c>
      <c r="T163">
        <f t="shared" si="11"/>
        <v>0</v>
      </c>
    </row>
    <row r="164" spans="1:20" x14ac:dyDescent="0.25">
      <c r="A164">
        <v>161</v>
      </c>
      <c r="B164" s="4" t="s">
        <v>2114</v>
      </c>
      <c r="C164" t="s">
        <v>2254</v>
      </c>
      <c r="D164" t="s">
        <v>2254</v>
      </c>
      <c r="E164" t="s">
        <v>2895</v>
      </c>
      <c r="F164" t="s">
        <v>2472</v>
      </c>
      <c r="G164" s="20">
        <v>2</v>
      </c>
      <c r="H164" t="s">
        <v>2463</v>
      </c>
      <c r="J164" t="s">
        <v>2472</v>
      </c>
      <c r="K164" s="10">
        <v>2</v>
      </c>
      <c r="L164" s="10" t="s">
        <v>2463</v>
      </c>
      <c r="M164" s="10" t="s">
        <v>2470</v>
      </c>
      <c r="N164" s="15" t="str">
        <f t="shared" si="8"/>
        <v>[ProfessionalRegistrationIssuerCode_OPCS][varchar](2)NULL,</v>
      </c>
      <c r="O164" s="16" t="str">
        <f t="shared" si="9"/>
        <v>[ProfessionalRegistrationIssuerCode_OPCS][varchar](2)NULL,</v>
      </c>
      <c r="P164" t="str">
        <f>VLOOKUP(A164,'[1]A&amp;E'!$A:$J,7,FALSE)</f>
        <v>AN</v>
      </c>
      <c r="R164">
        <f t="shared" si="10"/>
        <v>0</v>
      </c>
      <c r="S164">
        <f>VLOOKUP(A164,'[1]A&amp;E'!$A:$J,6,FALSE)</f>
        <v>2</v>
      </c>
      <c r="T164">
        <f t="shared" si="11"/>
        <v>0</v>
      </c>
    </row>
    <row r="165" spans="1:20" x14ac:dyDescent="0.25">
      <c r="A165">
        <v>162</v>
      </c>
      <c r="B165" s="4" t="s">
        <v>2115</v>
      </c>
      <c r="C165" t="s">
        <v>2254</v>
      </c>
      <c r="D165" t="s">
        <v>2254</v>
      </c>
      <c r="E165" t="s">
        <v>2895</v>
      </c>
      <c r="F165" t="s">
        <v>2472</v>
      </c>
      <c r="G165" s="20">
        <v>12</v>
      </c>
      <c r="H165" t="s">
        <v>2463</v>
      </c>
      <c r="J165" t="s">
        <v>2472</v>
      </c>
      <c r="K165" s="10">
        <v>12</v>
      </c>
      <c r="L165" s="10" t="s">
        <v>2463</v>
      </c>
      <c r="M165" s="10" t="s">
        <v>2470</v>
      </c>
      <c r="N165" s="15" t="str">
        <f t="shared" si="8"/>
        <v>[ProfessionalRegistrationEntryIdentifier_OPCS][varchar](12)NULL,</v>
      </c>
      <c r="O165" s="16" t="str">
        <f t="shared" si="9"/>
        <v>[ProfessionalRegistrationEntryIdentifier_OPCS][varchar](12)NULL,</v>
      </c>
      <c r="P165" t="str">
        <f>VLOOKUP(A165,'[1]A&amp;E'!$A:$J,7,FALSE)</f>
        <v>AN</v>
      </c>
      <c r="R165">
        <f t="shared" si="10"/>
        <v>0</v>
      </c>
      <c r="S165">
        <f>VLOOKUP(A165,'[1]A&amp;E'!$A:$J,6,FALSE)</f>
        <v>12</v>
      </c>
      <c r="T165">
        <f t="shared" si="11"/>
        <v>0</v>
      </c>
    </row>
    <row r="166" spans="1:20" x14ac:dyDescent="0.25">
      <c r="A166">
        <v>163</v>
      </c>
      <c r="B166" s="4" t="s">
        <v>2116</v>
      </c>
      <c r="C166" t="s">
        <v>2254</v>
      </c>
      <c r="D166" t="s">
        <v>2254</v>
      </c>
      <c r="E166" t="s">
        <v>2895</v>
      </c>
      <c r="F166" t="s">
        <v>2472</v>
      </c>
      <c r="G166" s="20">
        <v>2</v>
      </c>
      <c r="H166" t="s">
        <v>2463</v>
      </c>
      <c r="J166" t="s">
        <v>2472</v>
      </c>
      <c r="K166" s="10">
        <v>2</v>
      </c>
      <c r="L166" s="10" t="s">
        <v>2463</v>
      </c>
      <c r="M166" s="10" t="s">
        <v>2470</v>
      </c>
      <c r="N166" s="15" t="str">
        <f t="shared" si="8"/>
        <v>[ProfessionalRegistrationIssuerCode_OPCS1][varchar](2)NULL,</v>
      </c>
      <c r="O166" s="16" t="str">
        <f t="shared" si="9"/>
        <v>[ProfessionalRegistrationIssuerCode_OPCS1][varchar](2)NULL,</v>
      </c>
      <c r="P166" t="str">
        <f>VLOOKUP(A166,'[1]A&amp;E'!$A:$J,7,FALSE)</f>
        <v>AN</v>
      </c>
      <c r="R166">
        <f t="shared" si="10"/>
        <v>0</v>
      </c>
      <c r="S166">
        <f>VLOOKUP(A166,'[1]A&amp;E'!$A:$J,6,FALSE)</f>
        <v>2</v>
      </c>
      <c r="T166">
        <f t="shared" si="11"/>
        <v>0</v>
      </c>
    </row>
    <row r="167" spans="1:20" x14ac:dyDescent="0.25">
      <c r="A167">
        <v>164</v>
      </c>
      <c r="B167" s="4" t="s">
        <v>2117</v>
      </c>
      <c r="C167" t="s">
        <v>2254</v>
      </c>
      <c r="D167" t="s">
        <v>2254</v>
      </c>
      <c r="E167" t="s">
        <v>2895</v>
      </c>
      <c r="F167" t="s">
        <v>2472</v>
      </c>
      <c r="G167" s="20">
        <v>12</v>
      </c>
      <c r="H167" t="s">
        <v>2463</v>
      </c>
      <c r="J167" t="s">
        <v>2472</v>
      </c>
      <c r="K167" s="10">
        <v>12</v>
      </c>
      <c r="L167" s="10" t="s">
        <v>2463</v>
      </c>
      <c r="M167" s="10" t="s">
        <v>2470</v>
      </c>
      <c r="N167" s="15" t="str">
        <f t="shared" si="8"/>
        <v>[ProfessionalRegistrationEntryIdentifier (2nd/Anaes)_OPCS][varchar](12)NULL,</v>
      </c>
      <c r="O167" s="16" t="str">
        <f t="shared" si="9"/>
        <v>[ProfessionalRegistrationEntryIdentifier (2nd/Anaes)_OPCS][varchar](12)NULL,</v>
      </c>
      <c r="P167" t="str">
        <f>VLOOKUP(A167,'[1]A&amp;E'!$A:$J,7,FALSE)</f>
        <v xml:space="preserve"> </v>
      </c>
      <c r="R167">
        <f t="shared" si="10"/>
        <v>0</v>
      </c>
      <c r="S167">
        <f>VLOOKUP(A167,'[1]A&amp;E'!$A:$J,6,FALSE)</f>
        <v>12</v>
      </c>
      <c r="T167">
        <f t="shared" si="11"/>
        <v>0</v>
      </c>
    </row>
    <row r="168" spans="1:20" x14ac:dyDescent="0.25">
      <c r="A168">
        <v>165</v>
      </c>
      <c r="B168" s="4" t="s">
        <v>2118</v>
      </c>
      <c r="C168" t="s">
        <v>2254</v>
      </c>
      <c r="D168" t="s">
        <v>2254</v>
      </c>
      <c r="E168" t="s">
        <v>2895</v>
      </c>
      <c r="F168" t="s">
        <v>2472</v>
      </c>
      <c r="G168" s="20">
        <v>4</v>
      </c>
      <c r="H168" t="s">
        <v>2463</v>
      </c>
      <c r="J168" t="s">
        <v>2472</v>
      </c>
      <c r="K168" s="10">
        <v>4</v>
      </c>
      <c r="L168" s="10" t="s">
        <v>2463</v>
      </c>
      <c r="M168" s="10" t="s">
        <v>2470</v>
      </c>
      <c r="N168" s="15" t="str">
        <f t="shared" si="8"/>
        <v>[SecondaryProcedure_OPCS_1][varchar](4)NULL,</v>
      </c>
      <c r="O168" s="16" t="str">
        <f t="shared" si="9"/>
        <v>[SecondaryProcedure_OPCS_1][varchar](4)NULL,</v>
      </c>
      <c r="P168" t="str">
        <f>VLOOKUP(A168,'[1]A&amp;E'!$A:$J,7,FALSE)</f>
        <v>AN</v>
      </c>
      <c r="R168">
        <f t="shared" si="10"/>
        <v>0</v>
      </c>
      <c r="S168">
        <f>VLOOKUP(A168,'[1]A&amp;E'!$A:$J,6,FALSE)</f>
        <v>4</v>
      </c>
      <c r="T168">
        <f t="shared" si="11"/>
        <v>0</v>
      </c>
    </row>
    <row r="169" spans="1:20" x14ac:dyDescent="0.25">
      <c r="A169">
        <v>166</v>
      </c>
      <c r="B169" s="4" t="s">
        <v>2119</v>
      </c>
      <c r="C169" t="s">
        <v>2254</v>
      </c>
      <c r="D169" t="s">
        <v>2254</v>
      </c>
      <c r="E169" t="s">
        <v>2895</v>
      </c>
      <c r="F169" t="s">
        <v>2472</v>
      </c>
      <c r="G169" s="20">
        <v>10</v>
      </c>
      <c r="H169" t="s">
        <v>2463</v>
      </c>
      <c r="J169" t="s">
        <v>2472</v>
      </c>
      <c r="K169" s="10">
        <v>10</v>
      </c>
      <c r="L169" s="10" t="s">
        <v>2463</v>
      </c>
      <c r="M169" s="10" t="s">
        <v>2470</v>
      </c>
      <c r="N169" s="15" t="str">
        <f t="shared" si="8"/>
        <v>[ProcedureDate_OPCS_1][varchar](10)NULL,</v>
      </c>
      <c r="O169" s="16" t="str">
        <f t="shared" si="9"/>
        <v>[ProcedureDate_OPCS_1][varchar](10)NULL,</v>
      </c>
      <c r="P169" t="str">
        <f>VLOOKUP(A169,'[1]A&amp;E'!$A:$J,7,FALSE)</f>
        <v>AN</v>
      </c>
      <c r="R169">
        <f t="shared" si="10"/>
        <v>0</v>
      </c>
      <c r="S169">
        <f>VLOOKUP(A169,'[1]A&amp;E'!$A:$J,6,FALSE)</f>
        <v>10</v>
      </c>
      <c r="T169">
        <f t="shared" si="11"/>
        <v>0</v>
      </c>
    </row>
    <row r="170" spans="1:20" x14ac:dyDescent="0.25">
      <c r="A170">
        <v>167</v>
      </c>
      <c r="B170" s="4" t="s">
        <v>2120</v>
      </c>
      <c r="C170" t="s">
        <v>2254</v>
      </c>
      <c r="D170" t="s">
        <v>2254</v>
      </c>
      <c r="E170" t="s">
        <v>2895</v>
      </c>
      <c r="F170" t="s">
        <v>2472</v>
      </c>
      <c r="G170" s="20">
        <v>2</v>
      </c>
      <c r="H170" t="s">
        <v>2463</v>
      </c>
      <c r="J170" t="s">
        <v>2472</v>
      </c>
      <c r="K170" s="10">
        <v>2</v>
      </c>
      <c r="L170" s="10" t="s">
        <v>2463</v>
      </c>
      <c r="M170" s="10" t="s">
        <v>2470</v>
      </c>
      <c r="N170" s="15" t="str">
        <f t="shared" si="8"/>
        <v>[ProfessionalRegistrationIssuerCode_OPCS_1][varchar](2)NULL,</v>
      </c>
      <c r="O170" s="16" t="str">
        <f t="shared" si="9"/>
        <v>[ProfessionalRegistrationIssuerCode_OPCS_1][varchar](2)NULL,</v>
      </c>
      <c r="P170" t="str">
        <f>VLOOKUP(A170,'[1]A&amp;E'!$A:$J,7,FALSE)</f>
        <v>AN</v>
      </c>
      <c r="R170">
        <f t="shared" si="10"/>
        <v>0</v>
      </c>
      <c r="S170">
        <f>VLOOKUP(A170,'[1]A&amp;E'!$A:$J,6,FALSE)</f>
        <v>2</v>
      </c>
      <c r="T170">
        <f t="shared" si="11"/>
        <v>0</v>
      </c>
    </row>
    <row r="171" spans="1:20" x14ac:dyDescent="0.25">
      <c r="A171">
        <v>168</v>
      </c>
      <c r="B171" s="4" t="s">
        <v>2121</v>
      </c>
      <c r="C171" t="s">
        <v>2254</v>
      </c>
      <c r="D171" t="s">
        <v>2254</v>
      </c>
      <c r="E171" t="s">
        <v>2895</v>
      </c>
      <c r="F171" t="s">
        <v>2472</v>
      </c>
      <c r="G171" s="20">
        <v>12</v>
      </c>
      <c r="H171" t="s">
        <v>2463</v>
      </c>
      <c r="J171" t="s">
        <v>2472</v>
      </c>
      <c r="K171" s="10">
        <v>12</v>
      </c>
      <c r="L171" s="10" t="s">
        <v>2463</v>
      </c>
      <c r="M171" s="10" t="s">
        <v>2470</v>
      </c>
      <c r="N171" s="15" t="str">
        <f t="shared" si="8"/>
        <v>[ProfessionalRegistrationEntryIdentifier_OPCS_1][varchar](12)NULL,</v>
      </c>
      <c r="O171" s="16" t="str">
        <f t="shared" si="9"/>
        <v>[ProfessionalRegistrationEntryIdentifier_OPCS_1][varchar](12)NULL,</v>
      </c>
      <c r="P171" t="str">
        <f>VLOOKUP(A171,'[1]A&amp;E'!$A:$J,7,FALSE)</f>
        <v>AN</v>
      </c>
      <c r="R171">
        <f t="shared" si="10"/>
        <v>0</v>
      </c>
      <c r="S171">
        <f>VLOOKUP(A171,'[1]A&amp;E'!$A:$J,6,FALSE)</f>
        <v>12</v>
      </c>
      <c r="T171">
        <f t="shared" si="11"/>
        <v>0</v>
      </c>
    </row>
    <row r="172" spans="1:20" x14ac:dyDescent="0.25">
      <c r="A172">
        <v>169</v>
      </c>
      <c r="B172" s="4" t="s">
        <v>2122</v>
      </c>
      <c r="C172" t="s">
        <v>2254</v>
      </c>
      <c r="D172" t="s">
        <v>2254</v>
      </c>
      <c r="E172" t="s">
        <v>2895</v>
      </c>
      <c r="F172" t="s">
        <v>2472</v>
      </c>
      <c r="G172" s="20">
        <v>2</v>
      </c>
      <c r="H172" t="s">
        <v>2463</v>
      </c>
      <c r="J172" t="s">
        <v>2472</v>
      </c>
      <c r="K172" s="10">
        <v>2</v>
      </c>
      <c r="L172" s="10" t="s">
        <v>2463</v>
      </c>
      <c r="M172" s="10" t="s">
        <v>2470</v>
      </c>
      <c r="N172" s="15" t="str">
        <f t="shared" si="8"/>
        <v>[ProfessionalRegistrationIssuerCode_OPCS_1_1][varchar](2)NULL,</v>
      </c>
      <c r="O172" s="16" t="str">
        <f t="shared" si="9"/>
        <v>[ProfessionalRegistrationIssuerCode_OPCS_1_1][varchar](2)NULL,</v>
      </c>
      <c r="P172" t="str">
        <f>VLOOKUP(A172,'[1]A&amp;E'!$A:$J,7,FALSE)</f>
        <v>AN</v>
      </c>
      <c r="R172">
        <f t="shared" si="10"/>
        <v>0</v>
      </c>
      <c r="S172">
        <f>VLOOKUP(A172,'[1]A&amp;E'!$A:$J,6,FALSE)</f>
        <v>2</v>
      </c>
      <c r="T172">
        <f t="shared" si="11"/>
        <v>0</v>
      </c>
    </row>
    <row r="173" spans="1:20" x14ac:dyDescent="0.25">
      <c r="A173">
        <v>170</v>
      </c>
      <c r="B173" s="4" t="s">
        <v>2123</v>
      </c>
      <c r="C173" t="s">
        <v>2254</v>
      </c>
      <c r="D173" t="s">
        <v>2254</v>
      </c>
      <c r="E173" t="s">
        <v>2895</v>
      </c>
      <c r="F173" t="s">
        <v>2472</v>
      </c>
      <c r="G173" s="20">
        <v>12</v>
      </c>
      <c r="H173" t="s">
        <v>2463</v>
      </c>
      <c r="J173" t="s">
        <v>2472</v>
      </c>
      <c r="K173" s="10">
        <v>12</v>
      </c>
      <c r="L173" s="10" t="s">
        <v>2463</v>
      </c>
      <c r="M173" s="10" t="s">
        <v>2470</v>
      </c>
      <c r="N173" s="15" t="str">
        <f t="shared" si="8"/>
        <v>[ProfessionalRegistrationEntryIdentifier (2nd)/Anaes_OPCS_1][varchar](12)NULL,</v>
      </c>
      <c r="O173" s="16" t="str">
        <f t="shared" si="9"/>
        <v>[ProfessionalRegistrationEntryIdentifier (2nd)/Anaes_OPCS_1][varchar](12)NULL,</v>
      </c>
      <c r="P173" t="str">
        <f>VLOOKUP(A173,'[1]A&amp;E'!$A:$J,7,FALSE)</f>
        <v>AN</v>
      </c>
      <c r="R173">
        <f t="shared" si="10"/>
        <v>0</v>
      </c>
      <c r="S173">
        <f>VLOOKUP(A173,'[1]A&amp;E'!$A:$J,6,FALSE)</f>
        <v>12</v>
      </c>
      <c r="T173">
        <f t="shared" si="11"/>
        <v>0</v>
      </c>
    </row>
    <row r="174" spans="1:20" x14ac:dyDescent="0.25">
      <c r="A174">
        <v>171</v>
      </c>
      <c r="B174" s="4" t="s">
        <v>2124</v>
      </c>
      <c r="C174" t="s">
        <v>2254</v>
      </c>
      <c r="D174" t="s">
        <v>2254</v>
      </c>
      <c r="E174" t="s">
        <v>2895</v>
      </c>
      <c r="F174" t="s">
        <v>2472</v>
      </c>
      <c r="G174" s="20">
        <v>4</v>
      </c>
      <c r="H174" t="s">
        <v>2463</v>
      </c>
      <c r="J174" t="s">
        <v>2472</v>
      </c>
      <c r="K174" s="10">
        <v>4</v>
      </c>
      <c r="L174" s="10" t="s">
        <v>2463</v>
      </c>
      <c r="M174" s="10" t="s">
        <v>2470</v>
      </c>
      <c r="N174" s="15" t="str">
        <f t="shared" si="8"/>
        <v>[SecondaryProcedure_OPCS_2][varchar](4)NULL,</v>
      </c>
      <c r="O174" s="16" t="str">
        <f t="shared" si="9"/>
        <v>[SecondaryProcedure_OPCS_2][varchar](4)NULL,</v>
      </c>
      <c r="P174" t="str">
        <f>VLOOKUP(A174,'[1]A&amp;E'!$A:$J,7,FALSE)</f>
        <v>AN</v>
      </c>
      <c r="R174">
        <f t="shared" si="10"/>
        <v>0</v>
      </c>
      <c r="S174">
        <f>VLOOKUP(A174,'[1]A&amp;E'!$A:$J,6,FALSE)</f>
        <v>4</v>
      </c>
      <c r="T174">
        <f t="shared" si="11"/>
        <v>0</v>
      </c>
    </row>
    <row r="175" spans="1:20" x14ac:dyDescent="0.25">
      <c r="A175">
        <v>172</v>
      </c>
      <c r="B175" s="4" t="s">
        <v>2125</v>
      </c>
      <c r="C175" t="s">
        <v>2254</v>
      </c>
      <c r="D175" t="s">
        <v>2254</v>
      </c>
      <c r="E175" t="s">
        <v>2895</v>
      </c>
      <c r="F175" t="s">
        <v>2472</v>
      </c>
      <c r="G175" s="20">
        <v>10</v>
      </c>
      <c r="H175" t="s">
        <v>2463</v>
      </c>
      <c r="J175" t="s">
        <v>2472</v>
      </c>
      <c r="K175" s="10">
        <v>10</v>
      </c>
      <c r="L175" s="10" t="s">
        <v>2463</v>
      </c>
      <c r="M175" s="10" t="s">
        <v>2470</v>
      </c>
      <c r="N175" s="15" t="str">
        <f t="shared" si="8"/>
        <v>[ProcedureDate_OPCS_2][varchar](10)NULL,</v>
      </c>
      <c r="O175" s="16" t="str">
        <f t="shared" si="9"/>
        <v>[ProcedureDate_OPCS_2][varchar](10)NULL,</v>
      </c>
      <c r="P175" t="str">
        <f>VLOOKUP(A175,'[1]A&amp;E'!$A:$J,7,FALSE)</f>
        <v>AN</v>
      </c>
      <c r="R175">
        <f t="shared" si="10"/>
        <v>0</v>
      </c>
      <c r="S175">
        <f>VLOOKUP(A175,'[1]A&amp;E'!$A:$J,6,FALSE)</f>
        <v>10</v>
      </c>
      <c r="T175">
        <f t="shared" si="11"/>
        <v>0</v>
      </c>
    </row>
    <row r="176" spans="1:20" x14ac:dyDescent="0.25">
      <c r="A176">
        <v>173</v>
      </c>
      <c r="B176" s="4" t="s">
        <v>2126</v>
      </c>
      <c r="C176" t="s">
        <v>2254</v>
      </c>
      <c r="D176" t="s">
        <v>2254</v>
      </c>
      <c r="E176" t="s">
        <v>2895</v>
      </c>
      <c r="F176" t="s">
        <v>2472</v>
      </c>
      <c r="G176" s="20">
        <v>2</v>
      </c>
      <c r="H176" t="s">
        <v>2463</v>
      </c>
      <c r="J176" t="s">
        <v>2472</v>
      </c>
      <c r="K176" s="10">
        <v>2</v>
      </c>
      <c r="L176" s="10" t="s">
        <v>2463</v>
      </c>
      <c r="M176" s="10" t="s">
        <v>2470</v>
      </c>
      <c r="N176" s="15" t="str">
        <f t="shared" si="8"/>
        <v>[ProfessionalRegistrationIssuerCode_OPCS_2][varchar](2)NULL,</v>
      </c>
      <c r="O176" s="16" t="str">
        <f t="shared" si="9"/>
        <v>[ProfessionalRegistrationIssuerCode_OPCS_2][varchar](2)NULL,</v>
      </c>
      <c r="P176" t="str">
        <f>VLOOKUP(A176,'[1]A&amp;E'!$A:$J,7,FALSE)</f>
        <v>AN</v>
      </c>
      <c r="R176">
        <f t="shared" si="10"/>
        <v>0</v>
      </c>
      <c r="S176">
        <f>VLOOKUP(A176,'[1]A&amp;E'!$A:$J,6,FALSE)</f>
        <v>2</v>
      </c>
      <c r="T176">
        <f t="shared" si="11"/>
        <v>0</v>
      </c>
    </row>
    <row r="177" spans="1:20" x14ac:dyDescent="0.25">
      <c r="A177">
        <v>174</v>
      </c>
      <c r="B177" s="4" t="s">
        <v>2127</v>
      </c>
      <c r="C177" t="s">
        <v>2254</v>
      </c>
      <c r="D177" t="s">
        <v>2254</v>
      </c>
      <c r="E177" t="s">
        <v>2895</v>
      </c>
      <c r="F177" t="s">
        <v>2472</v>
      </c>
      <c r="G177" s="20">
        <v>12</v>
      </c>
      <c r="H177" t="s">
        <v>2463</v>
      </c>
      <c r="J177" t="s">
        <v>2472</v>
      </c>
      <c r="K177" s="10">
        <v>12</v>
      </c>
      <c r="L177" s="10" t="s">
        <v>2463</v>
      </c>
      <c r="M177" s="10" t="s">
        <v>2470</v>
      </c>
      <c r="N177" s="15" t="str">
        <f t="shared" si="8"/>
        <v>[ProfessionalRegistrationEntryIdentifier_OPCS_2][varchar](12)NULL,</v>
      </c>
      <c r="O177" s="16" t="str">
        <f t="shared" si="9"/>
        <v>[ProfessionalRegistrationEntryIdentifier_OPCS_2][varchar](12)NULL,</v>
      </c>
      <c r="P177" t="str">
        <f>VLOOKUP(A177,'[1]A&amp;E'!$A:$J,7,FALSE)</f>
        <v>AN</v>
      </c>
      <c r="R177">
        <f t="shared" si="10"/>
        <v>0</v>
      </c>
      <c r="S177">
        <f>VLOOKUP(A177,'[1]A&amp;E'!$A:$J,6,FALSE)</f>
        <v>12</v>
      </c>
      <c r="T177">
        <f t="shared" si="11"/>
        <v>0</v>
      </c>
    </row>
    <row r="178" spans="1:20" x14ac:dyDescent="0.25">
      <c r="A178">
        <v>175</v>
      </c>
      <c r="B178" s="4" t="s">
        <v>2128</v>
      </c>
      <c r="C178" t="s">
        <v>2254</v>
      </c>
      <c r="D178" t="s">
        <v>2254</v>
      </c>
      <c r="E178" t="s">
        <v>2895</v>
      </c>
      <c r="F178" t="s">
        <v>2472</v>
      </c>
      <c r="G178" s="20">
        <v>2</v>
      </c>
      <c r="H178" t="s">
        <v>2463</v>
      </c>
      <c r="J178" t="s">
        <v>2472</v>
      </c>
      <c r="K178" s="10">
        <v>2</v>
      </c>
      <c r="L178" s="10" t="s">
        <v>2463</v>
      </c>
      <c r="M178" s="10" t="s">
        <v>2470</v>
      </c>
      <c r="N178" s="15" t="str">
        <f t="shared" si="8"/>
        <v>[ProfessionalRegistrationIssuerCode_OPCS_2_2][varchar](2)NULL,</v>
      </c>
      <c r="O178" s="16" t="str">
        <f t="shared" si="9"/>
        <v>[ProfessionalRegistrationIssuerCode_OPCS_2_2][varchar](2)NULL,</v>
      </c>
      <c r="P178" t="str">
        <f>VLOOKUP(A178,'[1]A&amp;E'!$A:$J,7,FALSE)</f>
        <v>AN</v>
      </c>
      <c r="R178">
        <f t="shared" si="10"/>
        <v>0</v>
      </c>
      <c r="S178">
        <f>VLOOKUP(A178,'[1]A&amp;E'!$A:$J,6,FALSE)</f>
        <v>2</v>
      </c>
      <c r="T178">
        <f t="shared" si="11"/>
        <v>0</v>
      </c>
    </row>
    <row r="179" spans="1:20" x14ac:dyDescent="0.25">
      <c r="A179">
        <v>176</v>
      </c>
      <c r="B179" s="4" t="s">
        <v>2129</v>
      </c>
      <c r="C179" t="s">
        <v>2254</v>
      </c>
      <c r="D179" t="s">
        <v>2254</v>
      </c>
      <c r="E179" t="s">
        <v>2895</v>
      </c>
      <c r="F179" t="s">
        <v>2472</v>
      </c>
      <c r="G179" s="20">
        <v>12</v>
      </c>
      <c r="H179" t="s">
        <v>2463</v>
      </c>
      <c r="J179" t="s">
        <v>2472</v>
      </c>
      <c r="K179" s="10">
        <v>12</v>
      </c>
      <c r="L179" s="10" t="s">
        <v>2463</v>
      </c>
      <c r="M179" s="10" t="s">
        <v>2470</v>
      </c>
      <c r="N179" s="15" t="str">
        <f t="shared" si="8"/>
        <v>[ProfessionalRegistrationEntryIdentifier (2nd)/Anaes_OPCS_2][varchar](12)NULL,</v>
      </c>
      <c r="O179" s="16" t="str">
        <f t="shared" si="9"/>
        <v>[ProfessionalRegistrationEntryIdentifier (2nd)/Anaes_OPCS_2][varchar](12)NULL,</v>
      </c>
      <c r="P179" t="str">
        <f>VLOOKUP(A179,'[1]A&amp;E'!$A:$J,7,FALSE)</f>
        <v>AN</v>
      </c>
      <c r="R179">
        <f t="shared" si="10"/>
        <v>0</v>
      </c>
      <c r="S179">
        <f>VLOOKUP(A179,'[1]A&amp;E'!$A:$J,6,FALSE)</f>
        <v>12</v>
      </c>
      <c r="T179">
        <f t="shared" si="11"/>
        <v>0</v>
      </c>
    </row>
    <row r="180" spans="1:20" x14ac:dyDescent="0.25">
      <c r="A180">
        <v>177</v>
      </c>
      <c r="B180" s="4" t="s">
        <v>2130</v>
      </c>
      <c r="C180" t="s">
        <v>2254</v>
      </c>
      <c r="D180" t="s">
        <v>2254</v>
      </c>
      <c r="E180" t="s">
        <v>2895</v>
      </c>
      <c r="F180" t="s">
        <v>2472</v>
      </c>
      <c r="G180" s="20">
        <v>4</v>
      </c>
      <c r="H180" t="s">
        <v>2463</v>
      </c>
      <c r="J180" t="s">
        <v>2472</v>
      </c>
      <c r="K180" s="10">
        <v>4</v>
      </c>
      <c r="L180" s="10" t="s">
        <v>2463</v>
      </c>
      <c r="M180" s="10" t="s">
        <v>2470</v>
      </c>
      <c r="N180" s="15" t="str">
        <f t="shared" si="8"/>
        <v>[SecondaryProcedure_OPCS_3][varchar](4)NULL,</v>
      </c>
      <c r="O180" s="16" t="str">
        <f t="shared" si="9"/>
        <v>[SecondaryProcedure_OPCS_3][varchar](4)NULL,</v>
      </c>
      <c r="P180" t="str">
        <f>VLOOKUP(A180,'[1]A&amp;E'!$A:$J,7,FALSE)</f>
        <v>AN</v>
      </c>
      <c r="R180">
        <f t="shared" si="10"/>
        <v>0</v>
      </c>
      <c r="S180">
        <f>VLOOKUP(A180,'[1]A&amp;E'!$A:$J,6,FALSE)</f>
        <v>4</v>
      </c>
      <c r="T180">
        <f t="shared" si="11"/>
        <v>0</v>
      </c>
    </row>
    <row r="181" spans="1:20" x14ac:dyDescent="0.25">
      <c r="A181">
        <v>178</v>
      </c>
      <c r="B181" s="4" t="s">
        <v>2131</v>
      </c>
      <c r="C181" t="s">
        <v>2254</v>
      </c>
      <c r="D181" t="s">
        <v>2254</v>
      </c>
      <c r="E181" t="s">
        <v>2895</v>
      </c>
      <c r="F181" t="s">
        <v>2472</v>
      </c>
      <c r="G181" s="20">
        <v>10</v>
      </c>
      <c r="H181" t="s">
        <v>2463</v>
      </c>
      <c r="J181" t="s">
        <v>2472</v>
      </c>
      <c r="K181" s="10">
        <v>10</v>
      </c>
      <c r="L181" s="10" t="s">
        <v>2463</v>
      </c>
      <c r="M181" s="10" t="s">
        <v>2470</v>
      </c>
      <c r="N181" s="15" t="str">
        <f t="shared" si="8"/>
        <v>[ProcedureDate_OPCS_3][varchar](10)NULL,</v>
      </c>
      <c r="O181" s="16" t="str">
        <f t="shared" si="9"/>
        <v>[ProcedureDate_OPCS_3][varchar](10)NULL,</v>
      </c>
      <c r="P181" t="str">
        <f>VLOOKUP(A181,'[1]A&amp;E'!$A:$J,7,FALSE)</f>
        <v>AN</v>
      </c>
      <c r="R181">
        <f t="shared" si="10"/>
        <v>0</v>
      </c>
      <c r="S181">
        <f>VLOOKUP(A181,'[1]A&amp;E'!$A:$J,6,FALSE)</f>
        <v>10</v>
      </c>
      <c r="T181">
        <f t="shared" si="11"/>
        <v>0</v>
      </c>
    </row>
    <row r="182" spans="1:20" x14ac:dyDescent="0.25">
      <c r="A182">
        <v>179</v>
      </c>
      <c r="B182" s="4" t="s">
        <v>2132</v>
      </c>
      <c r="C182" t="s">
        <v>2254</v>
      </c>
      <c r="D182" t="s">
        <v>2254</v>
      </c>
      <c r="E182" t="s">
        <v>2895</v>
      </c>
      <c r="F182" t="s">
        <v>2472</v>
      </c>
      <c r="G182" s="20">
        <v>2</v>
      </c>
      <c r="H182" t="s">
        <v>2463</v>
      </c>
      <c r="J182" t="s">
        <v>2472</v>
      </c>
      <c r="K182" s="10">
        <v>2</v>
      </c>
      <c r="L182" s="10" t="s">
        <v>2463</v>
      </c>
      <c r="M182" s="10" t="s">
        <v>2470</v>
      </c>
      <c r="N182" s="15" t="str">
        <f t="shared" si="8"/>
        <v>[ProfessionalRegistrationIssuerCode_OPCS_3][varchar](2)NULL,</v>
      </c>
      <c r="O182" s="16" t="str">
        <f t="shared" si="9"/>
        <v>[ProfessionalRegistrationIssuerCode_OPCS_3][varchar](2)NULL,</v>
      </c>
      <c r="P182" t="str">
        <f>VLOOKUP(A182,'[1]A&amp;E'!$A:$J,7,FALSE)</f>
        <v>AN</v>
      </c>
      <c r="R182">
        <f t="shared" si="10"/>
        <v>0</v>
      </c>
      <c r="S182">
        <f>VLOOKUP(A182,'[1]A&amp;E'!$A:$J,6,FALSE)</f>
        <v>2</v>
      </c>
      <c r="T182">
        <f t="shared" si="11"/>
        <v>0</v>
      </c>
    </row>
    <row r="183" spans="1:20" x14ac:dyDescent="0.25">
      <c r="A183">
        <v>180</v>
      </c>
      <c r="B183" s="4" t="s">
        <v>2133</v>
      </c>
      <c r="C183" t="s">
        <v>2254</v>
      </c>
      <c r="D183" t="s">
        <v>2254</v>
      </c>
      <c r="E183" t="s">
        <v>2895</v>
      </c>
      <c r="F183" t="s">
        <v>2472</v>
      </c>
      <c r="G183" s="20">
        <v>12</v>
      </c>
      <c r="H183" t="s">
        <v>2463</v>
      </c>
      <c r="J183" t="s">
        <v>2472</v>
      </c>
      <c r="K183" s="10">
        <v>12</v>
      </c>
      <c r="L183" s="10" t="s">
        <v>2463</v>
      </c>
      <c r="M183" s="10" t="s">
        <v>2470</v>
      </c>
      <c r="N183" s="15" t="str">
        <f t="shared" si="8"/>
        <v>[ProfessionalRegistrationEntryIdentifier_OPCS_3][varchar](12)NULL,</v>
      </c>
      <c r="O183" s="16" t="str">
        <f t="shared" si="9"/>
        <v>[ProfessionalRegistrationEntryIdentifier_OPCS_3][varchar](12)NULL,</v>
      </c>
      <c r="P183" t="str">
        <f>VLOOKUP(A183,'[1]A&amp;E'!$A:$J,7,FALSE)</f>
        <v>AN</v>
      </c>
      <c r="R183">
        <f t="shared" si="10"/>
        <v>0</v>
      </c>
      <c r="S183">
        <f>VLOOKUP(A183,'[1]A&amp;E'!$A:$J,6,FALSE)</f>
        <v>12</v>
      </c>
      <c r="T183">
        <f t="shared" si="11"/>
        <v>0</v>
      </c>
    </row>
    <row r="184" spans="1:20" x14ac:dyDescent="0.25">
      <c r="A184">
        <v>181</v>
      </c>
      <c r="B184" s="4" t="s">
        <v>2134</v>
      </c>
      <c r="C184" t="s">
        <v>2254</v>
      </c>
      <c r="D184" t="s">
        <v>2254</v>
      </c>
      <c r="E184" t="s">
        <v>2895</v>
      </c>
      <c r="F184" t="s">
        <v>2472</v>
      </c>
      <c r="G184" s="20">
        <v>2</v>
      </c>
      <c r="H184" t="s">
        <v>2463</v>
      </c>
      <c r="J184" t="s">
        <v>2472</v>
      </c>
      <c r="K184" s="10">
        <v>2</v>
      </c>
      <c r="L184" s="10" t="s">
        <v>2463</v>
      </c>
      <c r="M184" s="10" t="s">
        <v>2470</v>
      </c>
      <c r="N184" s="15" t="str">
        <f t="shared" si="8"/>
        <v>[ProfessionalRegistrationIssuerCode_OPCS_3_1][varchar](2)NULL,</v>
      </c>
      <c r="O184" s="16" t="str">
        <f t="shared" si="9"/>
        <v>[ProfessionalRegistrationIssuerCode_OPCS_3_1][varchar](2)NULL,</v>
      </c>
      <c r="P184" t="str">
        <f>VLOOKUP(A184,'[1]A&amp;E'!$A:$J,7,FALSE)</f>
        <v>AN</v>
      </c>
      <c r="R184">
        <f t="shared" si="10"/>
        <v>0</v>
      </c>
      <c r="S184">
        <f>VLOOKUP(A184,'[1]A&amp;E'!$A:$J,6,FALSE)</f>
        <v>2</v>
      </c>
      <c r="T184">
        <f t="shared" si="11"/>
        <v>0</v>
      </c>
    </row>
    <row r="185" spans="1:20" x14ac:dyDescent="0.25">
      <c r="A185">
        <v>182</v>
      </c>
      <c r="B185" s="4" t="s">
        <v>2135</v>
      </c>
      <c r="C185" t="s">
        <v>2254</v>
      </c>
      <c r="D185" t="s">
        <v>2254</v>
      </c>
      <c r="E185" t="s">
        <v>2895</v>
      </c>
      <c r="F185" t="s">
        <v>2472</v>
      </c>
      <c r="G185" s="20">
        <v>12</v>
      </c>
      <c r="H185" t="s">
        <v>2463</v>
      </c>
      <c r="J185" t="s">
        <v>2472</v>
      </c>
      <c r="K185" s="10">
        <v>12</v>
      </c>
      <c r="L185" s="10" t="s">
        <v>2463</v>
      </c>
      <c r="M185" s="10" t="s">
        <v>2470</v>
      </c>
      <c r="N185" s="15" t="str">
        <f t="shared" si="8"/>
        <v>[ProfessionalRegistrationEntryIdentifier (2nd)/Anaes_OPCS_3][varchar](12)NULL,</v>
      </c>
      <c r="O185" s="16" t="str">
        <f t="shared" si="9"/>
        <v>[ProfessionalRegistrationEntryIdentifier (2nd)/Anaes_OPCS_3][varchar](12)NULL,</v>
      </c>
      <c r="P185" t="str">
        <f>VLOOKUP(A185,'[1]A&amp;E'!$A:$J,7,FALSE)</f>
        <v>AN</v>
      </c>
      <c r="R185">
        <f t="shared" si="10"/>
        <v>0</v>
      </c>
      <c r="S185">
        <f>VLOOKUP(A185,'[1]A&amp;E'!$A:$J,6,FALSE)</f>
        <v>12</v>
      </c>
      <c r="T185">
        <f t="shared" si="11"/>
        <v>0</v>
      </c>
    </row>
    <row r="186" spans="1:20" x14ac:dyDescent="0.25">
      <c r="A186">
        <v>183</v>
      </c>
      <c r="B186" s="4" t="s">
        <v>2136</v>
      </c>
      <c r="C186" t="s">
        <v>2254</v>
      </c>
      <c r="D186" t="s">
        <v>2254</v>
      </c>
      <c r="E186" t="s">
        <v>2895</v>
      </c>
      <c r="F186" t="s">
        <v>2472</v>
      </c>
      <c r="G186" s="20">
        <v>4</v>
      </c>
      <c r="H186" t="s">
        <v>2463</v>
      </c>
      <c r="J186" t="s">
        <v>2472</v>
      </c>
      <c r="K186" s="10">
        <v>4</v>
      </c>
      <c r="L186" s="10" t="s">
        <v>2463</v>
      </c>
      <c r="M186" s="10" t="s">
        <v>2470</v>
      </c>
      <c r="N186" s="15" t="str">
        <f t="shared" si="8"/>
        <v>[SecondaryProcedure_OPCS_4][varchar](4)NULL,</v>
      </c>
      <c r="O186" s="16" t="str">
        <f t="shared" si="9"/>
        <v>[SecondaryProcedure_OPCS_4][varchar](4)NULL,</v>
      </c>
      <c r="P186" t="str">
        <f>VLOOKUP(A186,'[1]A&amp;E'!$A:$J,7,FALSE)</f>
        <v>AN</v>
      </c>
      <c r="R186">
        <f t="shared" si="10"/>
        <v>0</v>
      </c>
      <c r="S186">
        <f>VLOOKUP(A186,'[1]A&amp;E'!$A:$J,6,FALSE)</f>
        <v>4</v>
      </c>
      <c r="T186">
        <f t="shared" si="11"/>
        <v>0</v>
      </c>
    </row>
    <row r="187" spans="1:20" x14ac:dyDescent="0.25">
      <c r="A187">
        <v>184</v>
      </c>
      <c r="B187" s="4" t="s">
        <v>2137</v>
      </c>
      <c r="C187" t="s">
        <v>2254</v>
      </c>
      <c r="D187" t="s">
        <v>2254</v>
      </c>
      <c r="E187" t="s">
        <v>2895</v>
      </c>
      <c r="F187" t="s">
        <v>2472</v>
      </c>
      <c r="G187" s="20">
        <v>10</v>
      </c>
      <c r="H187" t="s">
        <v>2463</v>
      </c>
      <c r="J187" t="s">
        <v>2472</v>
      </c>
      <c r="K187" s="10">
        <v>10</v>
      </c>
      <c r="L187" s="10" t="s">
        <v>2463</v>
      </c>
      <c r="M187" s="10" t="s">
        <v>2470</v>
      </c>
      <c r="N187" s="15" t="str">
        <f t="shared" si="8"/>
        <v>[ProcedureDate_OPCS_4][varchar](10)NULL,</v>
      </c>
      <c r="O187" s="16" t="str">
        <f t="shared" si="9"/>
        <v>[ProcedureDate_OPCS_4][varchar](10)NULL,</v>
      </c>
      <c r="P187" t="str">
        <f>VLOOKUP(A187,'[1]A&amp;E'!$A:$J,7,FALSE)</f>
        <v>AN</v>
      </c>
      <c r="R187">
        <f t="shared" si="10"/>
        <v>0</v>
      </c>
      <c r="S187">
        <f>VLOOKUP(A187,'[1]A&amp;E'!$A:$J,6,FALSE)</f>
        <v>10</v>
      </c>
      <c r="T187">
        <f t="shared" si="11"/>
        <v>0</v>
      </c>
    </row>
    <row r="188" spans="1:20" x14ac:dyDescent="0.25">
      <c r="A188">
        <v>185</v>
      </c>
      <c r="B188" s="4" t="s">
        <v>2138</v>
      </c>
      <c r="C188" t="s">
        <v>2254</v>
      </c>
      <c r="D188" t="s">
        <v>2254</v>
      </c>
      <c r="E188" t="s">
        <v>2895</v>
      </c>
      <c r="F188" t="s">
        <v>2472</v>
      </c>
      <c r="G188" s="20">
        <v>2</v>
      </c>
      <c r="H188" t="s">
        <v>2463</v>
      </c>
      <c r="J188" t="s">
        <v>2472</v>
      </c>
      <c r="K188" s="10">
        <v>2</v>
      </c>
      <c r="L188" s="10" t="s">
        <v>2463</v>
      </c>
      <c r="M188" s="10" t="s">
        <v>2470</v>
      </c>
      <c r="N188" s="15" t="str">
        <f t="shared" si="8"/>
        <v>[ProfessionalRegistrationIssuerCode_OPCS_4][varchar](2)NULL,</v>
      </c>
      <c r="O188" s="16" t="str">
        <f t="shared" si="9"/>
        <v>[ProfessionalRegistrationIssuerCode_OPCS_4][varchar](2)NULL,</v>
      </c>
      <c r="P188" t="str">
        <f>VLOOKUP(A188,'[1]A&amp;E'!$A:$J,7,FALSE)</f>
        <v>AN</v>
      </c>
      <c r="R188">
        <f t="shared" si="10"/>
        <v>0</v>
      </c>
      <c r="S188">
        <f>VLOOKUP(A188,'[1]A&amp;E'!$A:$J,6,FALSE)</f>
        <v>2</v>
      </c>
      <c r="T188">
        <f t="shared" si="11"/>
        <v>0</v>
      </c>
    </row>
    <row r="189" spans="1:20" x14ac:dyDescent="0.25">
      <c r="A189">
        <v>186</v>
      </c>
      <c r="B189" s="4" t="s">
        <v>2139</v>
      </c>
      <c r="C189" t="s">
        <v>2254</v>
      </c>
      <c r="D189" t="s">
        <v>2254</v>
      </c>
      <c r="E189" t="s">
        <v>2895</v>
      </c>
      <c r="F189" t="s">
        <v>2472</v>
      </c>
      <c r="G189" s="20">
        <v>12</v>
      </c>
      <c r="H189" t="s">
        <v>2463</v>
      </c>
      <c r="J189" t="s">
        <v>2472</v>
      </c>
      <c r="K189" s="10">
        <v>12</v>
      </c>
      <c r="L189" s="10" t="s">
        <v>2463</v>
      </c>
      <c r="M189" s="10" t="s">
        <v>2470</v>
      </c>
      <c r="N189" s="15" t="str">
        <f t="shared" si="8"/>
        <v>[ProfessionalRegistrationEntryIdentifier_OPCS_4][varchar](12)NULL,</v>
      </c>
      <c r="O189" s="16" t="str">
        <f t="shared" si="9"/>
        <v>[ProfessionalRegistrationEntryIdentifier_OPCS_4][varchar](12)NULL,</v>
      </c>
      <c r="P189" t="str">
        <f>VLOOKUP(A189,'[1]A&amp;E'!$A:$J,7,FALSE)</f>
        <v>AN</v>
      </c>
      <c r="R189">
        <f t="shared" si="10"/>
        <v>0</v>
      </c>
      <c r="S189">
        <f>VLOOKUP(A189,'[1]A&amp;E'!$A:$J,6,FALSE)</f>
        <v>12</v>
      </c>
      <c r="T189">
        <f t="shared" si="11"/>
        <v>0</v>
      </c>
    </row>
    <row r="190" spans="1:20" x14ac:dyDescent="0.25">
      <c r="A190">
        <v>187</v>
      </c>
      <c r="B190" s="4" t="s">
        <v>2140</v>
      </c>
      <c r="C190" t="s">
        <v>2254</v>
      </c>
      <c r="D190" t="s">
        <v>2254</v>
      </c>
      <c r="E190" t="s">
        <v>2895</v>
      </c>
      <c r="F190" t="s">
        <v>2472</v>
      </c>
      <c r="G190" s="20">
        <v>2</v>
      </c>
      <c r="H190" t="s">
        <v>2463</v>
      </c>
      <c r="J190" t="s">
        <v>2472</v>
      </c>
      <c r="K190" s="10">
        <v>2</v>
      </c>
      <c r="L190" s="10" t="s">
        <v>2463</v>
      </c>
      <c r="M190" s="10" t="s">
        <v>2470</v>
      </c>
      <c r="N190" s="15" t="str">
        <f t="shared" si="8"/>
        <v>[ProfessionalRegistrationIssuerCode_OPCS_4_1][varchar](2)NULL,</v>
      </c>
      <c r="O190" s="16" t="str">
        <f t="shared" si="9"/>
        <v>[ProfessionalRegistrationIssuerCode_OPCS_4_1][varchar](2)NULL,</v>
      </c>
      <c r="P190" t="str">
        <f>VLOOKUP(A190,'[1]A&amp;E'!$A:$J,7,FALSE)</f>
        <v>AN</v>
      </c>
      <c r="R190">
        <f t="shared" si="10"/>
        <v>0</v>
      </c>
      <c r="S190">
        <f>VLOOKUP(A190,'[1]A&amp;E'!$A:$J,6,FALSE)</f>
        <v>2</v>
      </c>
      <c r="T190">
        <f t="shared" si="11"/>
        <v>0</v>
      </c>
    </row>
    <row r="191" spans="1:20" x14ac:dyDescent="0.25">
      <c r="A191">
        <v>188</v>
      </c>
      <c r="B191" s="4" t="s">
        <v>2141</v>
      </c>
      <c r="C191" t="s">
        <v>2254</v>
      </c>
      <c r="D191" t="s">
        <v>2254</v>
      </c>
      <c r="E191" t="s">
        <v>2895</v>
      </c>
      <c r="F191" t="s">
        <v>2472</v>
      </c>
      <c r="G191" s="20">
        <v>12</v>
      </c>
      <c r="H191" t="s">
        <v>2463</v>
      </c>
      <c r="J191" t="s">
        <v>2472</v>
      </c>
      <c r="K191" s="10">
        <v>12</v>
      </c>
      <c r="L191" s="10" t="s">
        <v>2463</v>
      </c>
      <c r="M191" s="10" t="s">
        <v>2470</v>
      </c>
      <c r="N191" s="15" t="str">
        <f t="shared" si="8"/>
        <v>[ProfessionalRegistrationEntryIdentifier (2nd)/Anaes_OPCS_4][varchar](12)NULL,</v>
      </c>
      <c r="O191" s="16" t="str">
        <f t="shared" si="9"/>
        <v>[ProfessionalRegistrationEntryIdentifier (2nd)/Anaes_OPCS_4][varchar](12)NULL,</v>
      </c>
      <c r="P191" t="str">
        <f>VLOOKUP(A191,'[1]A&amp;E'!$A:$J,7,FALSE)</f>
        <v>AN</v>
      </c>
      <c r="R191">
        <f t="shared" si="10"/>
        <v>0</v>
      </c>
      <c r="S191">
        <f>VLOOKUP(A191,'[1]A&amp;E'!$A:$J,6,FALSE)</f>
        <v>12</v>
      </c>
      <c r="T191">
        <f t="shared" si="11"/>
        <v>0</v>
      </c>
    </row>
    <row r="192" spans="1:20" x14ac:dyDescent="0.25">
      <c r="A192">
        <v>189</v>
      </c>
      <c r="B192" s="4" t="s">
        <v>2142</v>
      </c>
      <c r="C192" t="s">
        <v>2254</v>
      </c>
      <c r="D192" t="s">
        <v>2254</v>
      </c>
      <c r="E192" t="s">
        <v>2895</v>
      </c>
      <c r="F192" t="s">
        <v>2472</v>
      </c>
      <c r="G192" s="20">
        <v>4</v>
      </c>
      <c r="H192" t="s">
        <v>2463</v>
      </c>
      <c r="J192" t="s">
        <v>2472</v>
      </c>
      <c r="K192" s="10">
        <v>4</v>
      </c>
      <c r="L192" s="10" t="s">
        <v>2463</v>
      </c>
      <c r="M192" s="10" t="s">
        <v>2470</v>
      </c>
      <c r="N192" s="15" t="str">
        <f t="shared" si="8"/>
        <v>[SecondaryProcedure_OPCS_5][varchar](4)NULL,</v>
      </c>
      <c r="O192" s="16" t="str">
        <f t="shared" si="9"/>
        <v>[SecondaryProcedure_OPCS_5][varchar](4)NULL,</v>
      </c>
      <c r="P192" t="str">
        <f>VLOOKUP(A192,'[1]A&amp;E'!$A:$J,7,FALSE)</f>
        <v>AN</v>
      </c>
      <c r="R192">
        <f t="shared" si="10"/>
        <v>0</v>
      </c>
      <c r="S192">
        <f>VLOOKUP(A192,'[1]A&amp;E'!$A:$J,6,FALSE)</f>
        <v>4</v>
      </c>
      <c r="T192">
        <f t="shared" si="11"/>
        <v>0</v>
      </c>
    </row>
    <row r="193" spans="1:20" x14ac:dyDescent="0.25">
      <c r="A193">
        <v>190</v>
      </c>
      <c r="B193" s="4" t="s">
        <v>2143</v>
      </c>
      <c r="C193" t="s">
        <v>2254</v>
      </c>
      <c r="D193" t="s">
        <v>2254</v>
      </c>
      <c r="E193" t="s">
        <v>2895</v>
      </c>
      <c r="F193" t="s">
        <v>2472</v>
      </c>
      <c r="G193" s="20">
        <v>10</v>
      </c>
      <c r="H193" t="s">
        <v>2463</v>
      </c>
      <c r="J193" t="s">
        <v>2472</v>
      </c>
      <c r="K193" s="10">
        <v>10</v>
      </c>
      <c r="L193" s="10" t="s">
        <v>2463</v>
      </c>
      <c r="M193" s="10" t="s">
        <v>2470</v>
      </c>
      <c r="N193" s="15" t="str">
        <f t="shared" si="8"/>
        <v>[ProcedureDate_OPCS_5][varchar](10)NULL,</v>
      </c>
      <c r="O193" s="16" t="str">
        <f t="shared" si="9"/>
        <v>[ProcedureDate_OPCS_5][varchar](10)NULL,</v>
      </c>
      <c r="P193" t="str">
        <f>VLOOKUP(A193,'[1]A&amp;E'!$A:$J,7,FALSE)</f>
        <v>AN</v>
      </c>
      <c r="R193">
        <f t="shared" si="10"/>
        <v>0</v>
      </c>
      <c r="S193">
        <f>VLOOKUP(A193,'[1]A&amp;E'!$A:$J,6,FALSE)</f>
        <v>10</v>
      </c>
      <c r="T193">
        <f t="shared" si="11"/>
        <v>0</v>
      </c>
    </row>
    <row r="194" spans="1:20" x14ac:dyDescent="0.25">
      <c r="A194">
        <v>191</v>
      </c>
      <c r="B194" s="4" t="s">
        <v>2144</v>
      </c>
      <c r="C194" t="s">
        <v>2254</v>
      </c>
      <c r="D194" t="s">
        <v>2254</v>
      </c>
      <c r="E194" t="s">
        <v>2895</v>
      </c>
      <c r="F194" t="s">
        <v>2472</v>
      </c>
      <c r="G194" s="20">
        <v>2</v>
      </c>
      <c r="H194" t="s">
        <v>2463</v>
      </c>
      <c r="J194" t="s">
        <v>2472</v>
      </c>
      <c r="K194" s="10">
        <v>2</v>
      </c>
      <c r="L194" s="10" t="s">
        <v>2463</v>
      </c>
      <c r="M194" s="10" t="s">
        <v>2470</v>
      </c>
      <c r="N194" s="15" t="str">
        <f t="shared" ref="N194:N257" si="12">B194&amp;C194&amp;F194&amp;G194&amp;H194&amp;M194</f>
        <v>[ProfessionalRegistrationIssuerCode_OPCS_5][varchar](2)NULL,</v>
      </c>
      <c r="O194" s="16" t="str">
        <f t="shared" ref="O194:O257" si="13">B194&amp;D194&amp;J194&amp;K194&amp;L194&amp;M194</f>
        <v>[ProfessionalRegistrationIssuerCode_OPCS_5][varchar](2)NULL,</v>
      </c>
      <c r="P194" t="str">
        <f>VLOOKUP(A194,'[1]A&amp;E'!$A:$J,7,FALSE)</f>
        <v>AN</v>
      </c>
      <c r="R194">
        <f t="shared" si="10"/>
        <v>0</v>
      </c>
      <c r="S194">
        <f>VLOOKUP(A194,'[1]A&amp;E'!$A:$J,6,FALSE)</f>
        <v>2</v>
      </c>
      <c r="T194">
        <f t="shared" si="11"/>
        <v>0</v>
      </c>
    </row>
    <row r="195" spans="1:20" x14ac:dyDescent="0.25">
      <c r="A195">
        <v>192</v>
      </c>
      <c r="B195" s="4" t="s">
        <v>2145</v>
      </c>
      <c r="C195" t="s">
        <v>2254</v>
      </c>
      <c r="D195" t="s">
        <v>2254</v>
      </c>
      <c r="E195" t="s">
        <v>2895</v>
      </c>
      <c r="F195" t="s">
        <v>2472</v>
      </c>
      <c r="G195" s="20">
        <v>12</v>
      </c>
      <c r="H195" t="s">
        <v>2463</v>
      </c>
      <c r="J195" t="s">
        <v>2472</v>
      </c>
      <c r="K195" s="10">
        <v>12</v>
      </c>
      <c r="L195" s="10" t="s">
        <v>2463</v>
      </c>
      <c r="M195" s="10" t="s">
        <v>2470</v>
      </c>
      <c r="N195" s="15" t="str">
        <f t="shared" si="12"/>
        <v>[ProfessionalRegistrationEntryIdentifier_OPCS_5][varchar](12)NULL,</v>
      </c>
      <c r="O195" s="16" t="str">
        <f t="shared" si="13"/>
        <v>[ProfessionalRegistrationEntryIdentifier_OPCS_5][varchar](12)NULL,</v>
      </c>
      <c r="P195" t="str">
        <f>VLOOKUP(A195,'[1]A&amp;E'!$A:$J,7,FALSE)</f>
        <v>AN</v>
      </c>
      <c r="R195">
        <f t="shared" si="10"/>
        <v>0</v>
      </c>
      <c r="S195">
        <f>VLOOKUP(A195,'[1]A&amp;E'!$A:$J,6,FALSE)</f>
        <v>12</v>
      </c>
      <c r="T195">
        <f t="shared" si="11"/>
        <v>0</v>
      </c>
    </row>
    <row r="196" spans="1:20" x14ac:dyDescent="0.25">
      <c r="A196">
        <v>193</v>
      </c>
      <c r="B196" s="4" t="s">
        <v>2146</v>
      </c>
      <c r="C196" t="s">
        <v>2254</v>
      </c>
      <c r="D196" t="s">
        <v>2254</v>
      </c>
      <c r="E196" t="s">
        <v>2895</v>
      </c>
      <c r="F196" t="s">
        <v>2472</v>
      </c>
      <c r="G196" s="20">
        <v>2</v>
      </c>
      <c r="H196" t="s">
        <v>2463</v>
      </c>
      <c r="J196" t="s">
        <v>2472</v>
      </c>
      <c r="K196" s="10">
        <v>2</v>
      </c>
      <c r="L196" s="10" t="s">
        <v>2463</v>
      </c>
      <c r="M196" s="10" t="s">
        <v>2470</v>
      </c>
      <c r="N196" s="15" t="str">
        <f t="shared" si="12"/>
        <v>[ProfessionalRegistrationIssuerCode_OPCS_5_1][varchar](2)NULL,</v>
      </c>
      <c r="O196" s="16" t="str">
        <f t="shared" si="13"/>
        <v>[ProfessionalRegistrationIssuerCode_OPCS_5_1][varchar](2)NULL,</v>
      </c>
      <c r="P196" t="str">
        <f>VLOOKUP(A196,'[1]A&amp;E'!$A:$J,7,FALSE)</f>
        <v>AN</v>
      </c>
      <c r="R196">
        <f t="shared" si="10"/>
        <v>0</v>
      </c>
      <c r="S196">
        <f>VLOOKUP(A196,'[1]A&amp;E'!$A:$J,6,FALSE)</f>
        <v>2</v>
      </c>
      <c r="T196">
        <f t="shared" si="11"/>
        <v>0</v>
      </c>
    </row>
    <row r="197" spans="1:20" x14ac:dyDescent="0.25">
      <c r="A197">
        <v>194</v>
      </c>
      <c r="B197" s="4" t="s">
        <v>2147</v>
      </c>
      <c r="C197" t="s">
        <v>2254</v>
      </c>
      <c r="D197" t="s">
        <v>2254</v>
      </c>
      <c r="E197" t="s">
        <v>2895</v>
      </c>
      <c r="F197" t="s">
        <v>2472</v>
      </c>
      <c r="G197" s="20">
        <v>12</v>
      </c>
      <c r="H197" t="s">
        <v>2463</v>
      </c>
      <c r="J197" t="s">
        <v>2472</v>
      </c>
      <c r="K197" s="10">
        <v>12</v>
      </c>
      <c r="L197" s="10" t="s">
        <v>2463</v>
      </c>
      <c r="M197" s="10" t="s">
        <v>2470</v>
      </c>
      <c r="N197" s="15" t="str">
        <f t="shared" si="12"/>
        <v>[ProfessionalRegistrationEntryIdentifier (2nd)/Anaes_OPCS_5][varchar](12)NULL,</v>
      </c>
      <c r="O197" s="16" t="str">
        <f t="shared" si="13"/>
        <v>[ProfessionalRegistrationEntryIdentifier (2nd)/Anaes_OPCS_5][varchar](12)NULL,</v>
      </c>
      <c r="P197" t="str">
        <f>VLOOKUP(A197,'[1]A&amp;E'!$A:$J,7,FALSE)</f>
        <v>AN</v>
      </c>
      <c r="R197">
        <f t="shared" ref="R197:R260" si="14">LEN(Q197)</f>
        <v>0</v>
      </c>
      <c r="S197">
        <f>VLOOKUP(A197,'[1]A&amp;E'!$A:$J,6,FALSE)</f>
        <v>12</v>
      </c>
      <c r="T197">
        <f t="shared" ref="T197:T260" si="15">IF(R197&gt;S197,1,0)</f>
        <v>0</v>
      </c>
    </row>
    <row r="198" spans="1:20" x14ac:dyDescent="0.25">
      <c r="A198">
        <v>195</v>
      </c>
      <c r="B198" s="4" t="s">
        <v>2148</v>
      </c>
      <c r="C198" t="s">
        <v>2254</v>
      </c>
      <c r="D198" t="s">
        <v>2254</v>
      </c>
      <c r="E198" t="s">
        <v>2895</v>
      </c>
      <c r="F198" t="s">
        <v>2472</v>
      </c>
      <c r="G198" s="20">
        <v>4</v>
      </c>
      <c r="H198" t="s">
        <v>2463</v>
      </c>
      <c r="J198" t="s">
        <v>2472</v>
      </c>
      <c r="K198" s="10">
        <v>4</v>
      </c>
      <c r="L198" s="10" t="s">
        <v>2463</v>
      </c>
      <c r="M198" s="10" t="s">
        <v>2470</v>
      </c>
      <c r="N198" s="15" t="str">
        <f t="shared" si="12"/>
        <v>[SecondaryProcedure_OPCS_6][varchar](4)NULL,</v>
      </c>
      <c r="O198" s="16" t="str">
        <f t="shared" si="13"/>
        <v>[SecondaryProcedure_OPCS_6][varchar](4)NULL,</v>
      </c>
      <c r="P198" t="str">
        <f>VLOOKUP(A198,'[1]A&amp;E'!$A:$J,7,FALSE)</f>
        <v>AN</v>
      </c>
      <c r="R198">
        <f t="shared" si="14"/>
        <v>0</v>
      </c>
      <c r="S198">
        <f>VLOOKUP(A198,'[1]A&amp;E'!$A:$J,6,FALSE)</f>
        <v>4</v>
      </c>
      <c r="T198">
        <f t="shared" si="15"/>
        <v>0</v>
      </c>
    </row>
    <row r="199" spans="1:20" x14ac:dyDescent="0.25">
      <c r="A199">
        <v>196</v>
      </c>
      <c r="B199" s="4" t="s">
        <v>2149</v>
      </c>
      <c r="C199" t="s">
        <v>2254</v>
      </c>
      <c r="D199" t="s">
        <v>2254</v>
      </c>
      <c r="E199" t="s">
        <v>2895</v>
      </c>
      <c r="F199" t="s">
        <v>2472</v>
      </c>
      <c r="G199" s="20">
        <v>10</v>
      </c>
      <c r="H199" t="s">
        <v>2463</v>
      </c>
      <c r="J199" t="s">
        <v>2472</v>
      </c>
      <c r="K199" s="10">
        <v>10</v>
      </c>
      <c r="L199" s="10" t="s">
        <v>2463</v>
      </c>
      <c r="M199" s="10" t="s">
        <v>2470</v>
      </c>
      <c r="N199" s="15" t="str">
        <f t="shared" si="12"/>
        <v>[ProcedureDate_OPCS_6][varchar](10)NULL,</v>
      </c>
      <c r="O199" s="16" t="str">
        <f t="shared" si="13"/>
        <v>[ProcedureDate_OPCS_6][varchar](10)NULL,</v>
      </c>
      <c r="P199" t="str">
        <f>VLOOKUP(A199,'[1]A&amp;E'!$A:$J,7,FALSE)</f>
        <v>AN</v>
      </c>
      <c r="R199">
        <f t="shared" si="14"/>
        <v>0</v>
      </c>
      <c r="S199">
        <f>VLOOKUP(A199,'[1]A&amp;E'!$A:$J,6,FALSE)</f>
        <v>10</v>
      </c>
      <c r="T199">
        <f t="shared" si="15"/>
        <v>0</v>
      </c>
    </row>
    <row r="200" spans="1:20" x14ac:dyDescent="0.25">
      <c r="A200">
        <v>197</v>
      </c>
      <c r="B200" s="4" t="s">
        <v>2150</v>
      </c>
      <c r="C200" t="s">
        <v>2254</v>
      </c>
      <c r="D200" t="s">
        <v>2254</v>
      </c>
      <c r="E200" t="s">
        <v>2895</v>
      </c>
      <c r="F200" t="s">
        <v>2472</v>
      </c>
      <c r="G200" s="20">
        <v>2</v>
      </c>
      <c r="H200" t="s">
        <v>2463</v>
      </c>
      <c r="J200" t="s">
        <v>2472</v>
      </c>
      <c r="K200" s="10">
        <v>2</v>
      </c>
      <c r="L200" s="10" t="s">
        <v>2463</v>
      </c>
      <c r="M200" s="10" t="s">
        <v>2470</v>
      </c>
      <c r="N200" s="15" t="str">
        <f t="shared" si="12"/>
        <v>[ProfessionalRegistrationIssuerCode_OPCS_6][varchar](2)NULL,</v>
      </c>
      <c r="O200" s="16" t="str">
        <f t="shared" si="13"/>
        <v>[ProfessionalRegistrationIssuerCode_OPCS_6][varchar](2)NULL,</v>
      </c>
      <c r="P200" t="str">
        <f>VLOOKUP(A200,'[1]A&amp;E'!$A:$J,7,FALSE)</f>
        <v>AN</v>
      </c>
      <c r="R200">
        <f t="shared" si="14"/>
        <v>0</v>
      </c>
      <c r="S200">
        <f>VLOOKUP(A200,'[1]A&amp;E'!$A:$J,6,FALSE)</f>
        <v>2</v>
      </c>
      <c r="T200">
        <f t="shared" si="15"/>
        <v>0</v>
      </c>
    </row>
    <row r="201" spans="1:20" x14ac:dyDescent="0.25">
      <c r="A201">
        <v>198</v>
      </c>
      <c r="B201" s="4" t="s">
        <v>2151</v>
      </c>
      <c r="C201" t="s">
        <v>2254</v>
      </c>
      <c r="D201" t="s">
        <v>2254</v>
      </c>
      <c r="E201" t="s">
        <v>2895</v>
      </c>
      <c r="F201" t="s">
        <v>2472</v>
      </c>
      <c r="G201" s="20">
        <v>12</v>
      </c>
      <c r="H201" t="s">
        <v>2463</v>
      </c>
      <c r="J201" t="s">
        <v>2472</v>
      </c>
      <c r="K201" s="10">
        <v>12</v>
      </c>
      <c r="L201" s="10" t="s">
        <v>2463</v>
      </c>
      <c r="M201" s="10" t="s">
        <v>2470</v>
      </c>
      <c r="N201" s="15" t="str">
        <f t="shared" si="12"/>
        <v>[ProfessionalRegistrationEntryIdentifier_OPCS_6][varchar](12)NULL,</v>
      </c>
      <c r="O201" s="16" t="str">
        <f t="shared" si="13"/>
        <v>[ProfessionalRegistrationEntryIdentifier_OPCS_6][varchar](12)NULL,</v>
      </c>
      <c r="P201" t="str">
        <f>VLOOKUP(A201,'[1]A&amp;E'!$A:$J,7,FALSE)</f>
        <v>AN</v>
      </c>
      <c r="R201">
        <f t="shared" si="14"/>
        <v>0</v>
      </c>
      <c r="S201">
        <f>VLOOKUP(A201,'[1]A&amp;E'!$A:$J,6,FALSE)</f>
        <v>12</v>
      </c>
      <c r="T201">
        <f t="shared" si="15"/>
        <v>0</v>
      </c>
    </row>
    <row r="202" spans="1:20" x14ac:dyDescent="0.25">
      <c r="A202">
        <v>199</v>
      </c>
      <c r="B202" s="4" t="s">
        <v>2152</v>
      </c>
      <c r="C202" t="s">
        <v>2254</v>
      </c>
      <c r="D202" t="s">
        <v>2254</v>
      </c>
      <c r="E202" t="s">
        <v>2895</v>
      </c>
      <c r="F202" t="s">
        <v>2472</v>
      </c>
      <c r="G202" s="20">
        <v>2</v>
      </c>
      <c r="H202" t="s">
        <v>2463</v>
      </c>
      <c r="J202" t="s">
        <v>2472</v>
      </c>
      <c r="K202" s="10">
        <v>2</v>
      </c>
      <c r="L202" s="10" t="s">
        <v>2463</v>
      </c>
      <c r="M202" s="10" t="s">
        <v>2470</v>
      </c>
      <c r="N202" s="15" t="str">
        <f t="shared" si="12"/>
        <v>[ProfessionalRegistrationIssuerCode_OPCS_6_1][varchar](2)NULL,</v>
      </c>
      <c r="O202" s="16" t="str">
        <f t="shared" si="13"/>
        <v>[ProfessionalRegistrationIssuerCode_OPCS_6_1][varchar](2)NULL,</v>
      </c>
      <c r="P202" t="str">
        <f>VLOOKUP(A202,'[1]A&amp;E'!$A:$J,7,FALSE)</f>
        <v>AN</v>
      </c>
      <c r="R202">
        <f t="shared" si="14"/>
        <v>0</v>
      </c>
      <c r="S202">
        <f>VLOOKUP(A202,'[1]A&amp;E'!$A:$J,6,FALSE)</f>
        <v>2</v>
      </c>
      <c r="T202">
        <f t="shared" si="15"/>
        <v>0</v>
      </c>
    </row>
    <row r="203" spans="1:20" x14ac:dyDescent="0.25">
      <c r="A203">
        <v>200</v>
      </c>
      <c r="B203" s="4" t="s">
        <v>2153</v>
      </c>
      <c r="C203" t="s">
        <v>2254</v>
      </c>
      <c r="D203" t="s">
        <v>2254</v>
      </c>
      <c r="E203" t="s">
        <v>2895</v>
      </c>
      <c r="F203" t="s">
        <v>2472</v>
      </c>
      <c r="G203" s="20">
        <v>12</v>
      </c>
      <c r="H203" t="s">
        <v>2463</v>
      </c>
      <c r="J203" t="s">
        <v>2472</v>
      </c>
      <c r="K203" s="10">
        <v>12</v>
      </c>
      <c r="L203" s="10" t="s">
        <v>2463</v>
      </c>
      <c r="M203" s="10" t="s">
        <v>2470</v>
      </c>
      <c r="N203" s="15" t="str">
        <f t="shared" si="12"/>
        <v>[ProfessionalRegistrationEntryIdentifier (2nd)/Anaes_OPCS_6][varchar](12)NULL,</v>
      </c>
      <c r="O203" s="16" t="str">
        <f t="shared" si="13"/>
        <v>[ProfessionalRegistrationEntryIdentifier (2nd)/Anaes_OPCS_6][varchar](12)NULL,</v>
      </c>
      <c r="P203" t="str">
        <f>VLOOKUP(A203,'[1]A&amp;E'!$A:$J,7,FALSE)</f>
        <v>AN</v>
      </c>
      <c r="R203">
        <f t="shared" si="14"/>
        <v>0</v>
      </c>
      <c r="S203">
        <f>VLOOKUP(A203,'[1]A&amp;E'!$A:$J,6,FALSE)</f>
        <v>12</v>
      </c>
      <c r="T203">
        <f t="shared" si="15"/>
        <v>0</v>
      </c>
    </row>
    <row r="204" spans="1:20" x14ac:dyDescent="0.25">
      <c r="A204">
        <v>201</v>
      </c>
      <c r="B204" s="4" t="s">
        <v>2154</v>
      </c>
      <c r="C204" t="s">
        <v>2254</v>
      </c>
      <c r="D204" t="s">
        <v>2254</v>
      </c>
      <c r="E204" t="s">
        <v>2895</v>
      </c>
      <c r="F204" t="s">
        <v>2472</v>
      </c>
      <c r="G204" s="20">
        <v>4</v>
      </c>
      <c r="H204" t="s">
        <v>2463</v>
      </c>
      <c r="J204" t="s">
        <v>2472</v>
      </c>
      <c r="K204" s="10">
        <v>4</v>
      </c>
      <c r="L204" s="10" t="s">
        <v>2463</v>
      </c>
      <c r="M204" s="10" t="s">
        <v>2470</v>
      </c>
      <c r="N204" s="15" t="str">
        <f t="shared" si="12"/>
        <v>[SecondaryProcedure_OPCS_7][varchar](4)NULL,</v>
      </c>
      <c r="O204" s="16" t="str">
        <f t="shared" si="13"/>
        <v>[SecondaryProcedure_OPCS_7][varchar](4)NULL,</v>
      </c>
      <c r="P204" t="str">
        <f>VLOOKUP(A204,'[1]A&amp;E'!$A:$J,7,FALSE)</f>
        <v>AN</v>
      </c>
      <c r="R204">
        <f t="shared" si="14"/>
        <v>0</v>
      </c>
      <c r="S204">
        <f>VLOOKUP(A204,'[1]A&amp;E'!$A:$J,6,FALSE)</f>
        <v>4</v>
      </c>
      <c r="T204">
        <f t="shared" si="15"/>
        <v>0</v>
      </c>
    </row>
    <row r="205" spans="1:20" x14ac:dyDescent="0.25">
      <c r="A205">
        <v>202</v>
      </c>
      <c r="B205" s="4" t="s">
        <v>2155</v>
      </c>
      <c r="C205" t="s">
        <v>2254</v>
      </c>
      <c r="D205" t="s">
        <v>2254</v>
      </c>
      <c r="E205" t="s">
        <v>2895</v>
      </c>
      <c r="F205" t="s">
        <v>2472</v>
      </c>
      <c r="G205" s="20">
        <v>10</v>
      </c>
      <c r="H205" t="s">
        <v>2463</v>
      </c>
      <c r="J205" t="s">
        <v>2472</v>
      </c>
      <c r="K205" s="10">
        <v>10</v>
      </c>
      <c r="L205" s="10" t="s">
        <v>2463</v>
      </c>
      <c r="M205" s="10" t="s">
        <v>2470</v>
      </c>
      <c r="N205" s="15" t="str">
        <f t="shared" si="12"/>
        <v>[ProcedureDate_OPCS_7][varchar](10)NULL,</v>
      </c>
      <c r="O205" s="16" t="str">
        <f t="shared" si="13"/>
        <v>[ProcedureDate_OPCS_7][varchar](10)NULL,</v>
      </c>
      <c r="P205" t="str">
        <f>VLOOKUP(A205,'[1]A&amp;E'!$A:$J,7,FALSE)</f>
        <v>AN</v>
      </c>
      <c r="R205">
        <f t="shared" si="14"/>
        <v>0</v>
      </c>
      <c r="S205">
        <f>VLOOKUP(A205,'[1]A&amp;E'!$A:$J,6,FALSE)</f>
        <v>10</v>
      </c>
      <c r="T205">
        <f t="shared" si="15"/>
        <v>0</v>
      </c>
    </row>
    <row r="206" spans="1:20" x14ac:dyDescent="0.25">
      <c r="A206">
        <v>203</v>
      </c>
      <c r="B206" s="4" t="s">
        <v>2156</v>
      </c>
      <c r="C206" t="s">
        <v>2254</v>
      </c>
      <c r="D206" t="s">
        <v>2254</v>
      </c>
      <c r="E206" t="s">
        <v>2895</v>
      </c>
      <c r="F206" t="s">
        <v>2472</v>
      </c>
      <c r="G206" s="20">
        <v>2</v>
      </c>
      <c r="H206" t="s">
        <v>2463</v>
      </c>
      <c r="J206" t="s">
        <v>2472</v>
      </c>
      <c r="K206" s="10">
        <v>2</v>
      </c>
      <c r="L206" s="10" t="s">
        <v>2463</v>
      </c>
      <c r="M206" s="10" t="s">
        <v>2470</v>
      </c>
      <c r="N206" s="15" t="str">
        <f t="shared" si="12"/>
        <v>[ProfessionalRegistrationIssuerCode_OPCS_7][varchar](2)NULL,</v>
      </c>
      <c r="O206" s="16" t="str">
        <f t="shared" si="13"/>
        <v>[ProfessionalRegistrationIssuerCode_OPCS_7][varchar](2)NULL,</v>
      </c>
      <c r="P206" t="str">
        <f>VLOOKUP(A206,'[1]A&amp;E'!$A:$J,7,FALSE)</f>
        <v>AN</v>
      </c>
      <c r="R206">
        <f t="shared" si="14"/>
        <v>0</v>
      </c>
      <c r="S206">
        <f>VLOOKUP(A206,'[1]A&amp;E'!$A:$J,6,FALSE)</f>
        <v>2</v>
      </c>
      <c r="T206">
        <f t="shared" si="15"/>
        <v>0</v>
      </c>
    </row>
    <row r="207" spans="1:20" x14ac:dyDescent="0.25">
      <c r="A207">
        <v>204</v>
      </c>
      <c r="B207" s="4" t="s">
        <v>2157</v>
      </c>
      <c r="C207" t="s">
        <v>2254</v>
      </c>
      <c r="D207" t="s">
        <v>2254</v>
      </c>
      <c r="E207" t="s">
        <v>2895</v>
      </c>
      <c r="F207" t="s">
        <v>2472</v>
      </c>
      <c r="G207" s="20">
        <v>12</v>
      </c>
      <c r="H207" t="s">
        <v>2463</v>
      </c>
      <c r="J207" t="s">
        <v>2472</v>
      </c>
      <c r="K207" s="10">
        <v>12</v>
      </c>
      <c r="L207" s="10" t="s">
        <v>2463</v>
      </c>
      <c r="M207" s="10" t="s">
        <v>2470</v>
      </c>
      <c r="N207" s="15" t="str">
        <f t="shared" si="12"/>
        <v>[ProfessionalRegistrationEntryIdentifier_OPCS_7][varchar](12)NULL,</v>
      </c>
      <c r="O207" s="16" t="str">
        <f t="shared" si="13"/>
        <v>[ProfessionalRegistrationEntryIdentifier_OPCS_7][varchar](12)NULL,</v>
      </c>
      <c r="P207" t="str">
        <f>VLOOKUP(A207,'[1]A&amp;E'!$A:$J,7,FALSE)</f>
        <v>AN</v>
      </c>
      <c r="R207">
        <f t="shared" si="14"/>
        <v>0</v>
      </c>
      <c r="S207">
        <f>VLOOKUP(A207,'[1]A&amp;E'!$A:$J,6,FALSE)</f>
        <v>12</v>
      </c>
      <c r="T207">
        <f t="shared" si="15"/>
        <v>0</v>
      </c>
    </row>
    <row r="208" spans="1:20" x14ac:dyDescent="0.25">
      <c r="A208">
        <v>205</v>
      </c>
      <c r="B208" s="4" t="s">
        <v>2158</v>
      </c>
      <c r="C208" t="s">
        <v>2254</v>
      </c>
      <c r="D208" t="s">
        <v>2254</v>
      </c>
      <c r="E208" t="s">
        <v>2895</v>
      </c>
      <c r="F208" t="s">
        <v>2472</v>
      </c>
      <c r="G208" s="20">
        <v>2</v>
      </c>
      <c r="H208" t="s">
        <v>2463</v>
      </c>
      <c r="J208" t="s">
        <v>2472</v>
      </c>
      <c r="K208" s="10">
        <v>2</v>
      </c>
      <c r="L208" s="10" t="s">
        <v>2463</v>
      </c>
      <c r="M208" s="10" t="s">
        <v>2470</v>
      </c>
      <c r="N208" s="15" t="str">
        <f t="shared" si="12"/>
        <v>[ProfessionalRegistrationIssuerCode_OPCS_7_1][varchar](2)NULL,</v>
      </c>
      <c r="O208" s="16" t="str">
        <f t="shared" si="13"/>
        <v>[ProfessionalRegistrationIssuerCode_OPCS_7_1][varchar](2)NULL,</v>
      </c>
      <c r="P208" t="str">
        <f>VLOOKUP(A208,'[1]A&amp;E'!$A:$J,7,FALSE)</f>
        <v>AN</v>
      </c>
      <c r="R208">
        <f t="shared" si="14"/>
        <v>0</v>
      </c>
      <c r="S208">
        <f>VLOOKUP(A208,'[1]A&amp;E'!$A:$J,6,FALSE)</f>
        <v>2</v>
      </c>
      <c r="T208">
        <f t="shared" si="15"/>
        <v>0</v>
      </c>
    </row>
    <row r="209" spans="1:20" x14ac:dyDescent="0.25">
      <c r="A209">
        <v>206</v>
      </c>
      <c r="B209" s="4" t="s">
        <v>2159</v>
      </c>
      <c r="C209" t="s">
        <v>2254</v>
      </c>
      <c r="D209" t="s">
        <v>2254</v>
      </c>
      <c r="E209" t="s">
        <v>2895</v>
      </c>
      <c r="F209" t="s">
        <v>2472</v>
      </c>
      <c r="G209" s="20">
        <v>12</v>
      </c>
      <c r="H209" t="s">
        <v>2463</v>
      </c>
      <c r="J209" t="s">
        <v>2472</v>
      </c>
      <c r="K209" s="10">
        <v>12</v>
      </c>
      <c r="L209" s="10" t="s">
        <v>2463</v>
      </c>
      <c r="M209" s="10" t="s">
        <v>2470</v>
      </c>
      <c r="N209" s="15" t="str">
        <f t="shared" si="12"/>
        <v>[ProfessionalRegistrationEntryIdentifier (2nd)/Anaes_OPCS_7][varchar](12)NULL,</v>
      </c>
      <c r="O209" s="16" t="str">
        <f t="shared" si="13"/>
        <v>[ProfessionalRegistrationEntryIdentifier (2nd)/Anaes_OPCS_7][varchar](12)NULL,</v>
      </c>
      <c r="P209" t="str">
        <f>VLOOKUP(A209,'[1]A&amp;E'!$A:$J,7,FALSE)</f>
        <v>AN</v>
      </c>
      <c r="R209">
        <f t="shared" si="14"/>
        <v>0</v>
      </c>
      <c r="S209">
        <f>VLOOKUP(A209,'[1]A&amp;E'!$A:$J,6,FALSE)</f>
        <v>12</v>
      </c>
      <c r="T209">
        <f t="shared" si="15"/>
        <v>0</v>
      </c>
    </row>
    <row r="210" spans="1:20" x14ac:dyDescent="0.25">
      <c r="A210">
        <v>207</v>
      </c>
      <c r="B210" s="4" t="s">
        <v>2160</v>
      </c>
      <c r="C210" t="s">
        <v>2254</v>
      </c>
      <c r="D210" t="s">
        <v>2254</v>
      </c>
      <c r="E210" t="s">
        <v>2895</v>
      </c>
      <c r="F210" t="s">
        <v>2472</v>
      </c>
      <c r="G210" s="20">
        <v>4</v>
      </c>
      <c r="H210" t="s">
        <v>2463</v>
      </c>
      <c r="J210" t="s">
        <v>2472</v>
      </c>
      <c r="K210" s="10">
        <v>4</v>
      </c>
      <c r="L210" s="10" t="s">
        <v>2463</v>
      </c>
      <c r="M210" s="10" t="s">
        <v>2470</v>
      </c>
      <c r="N210" s="15" t="str">
        <f t="shared" si="12"/>
        <v>[SecondaryProcedure_OPCS_8][varchar](4)NULL,</v>
      </c>
      <c r="O210" s="16" t="str">
        <f t="shared" si="13"/>
        <v>[SecondaryProcedure_OPCS_8][varchar](4)NULL,</v>
      </c>
      <c r="P210" t="str">
        <f>VLOOKUP(A210,'[1]A&amp;E'!$A:$J,7,FALSE)</f>
        <v>AN</v>
      </c>
      <c r="R210">
        <f t="shared" si="14"/>
        <v>0</v>
      </c>
      <c r="S210">
        <f>VLOOKUP(A210,'[1]A&amp;E'!$A:$J,6,FALSE)</f>
        <v>4</v>
      </c>
      <c r="T210">
        <f t="shared" si="15"/>
        <v>0</v>
      </c>
    </row>
    <row r="211" spans="1:20" x14ac:dyDescent="0.25">
      <c r="A211">
        <v>208</v>
      </c>
      <c r="B211" s="4" t="s">
        <v>2161</v>
      </c>
      <c r="C211" t="s">
        <v>2254</v>
      </c>
      <c r="D211" t="s">
        <v>2254</v>
      </c>
      <c r="E211" t="s">
        <v>2895</v>
      </c>
      <c r="F211" t="s">
        <v>2472</v>
      </c>
      <c r="G211" s="20">
        <v>10</v>
      </c>
      <c r="H211" t="s">
        <v>2463</v>
      </c>
      <c r="J211" t="s">
        <v>2472</v>
      </c>
      <c r="K211" s="10">
        <v>10</v>
      </c>
      <c r="L211" s="10" t="s">
        <v>2463</v>
      </c>
      <c r="M211" s="10" t="s">
        <v>2470</v>
      </c>
      <c r="N211" s="15" t="str">
        <f t="shared" si="12"/>
        <v>[ProcedureDate_OPCS_8][varchar](10)NULL,</v>
      </c>
      <c r="O211" s="16" t="str">
        <f t="shared" si="13"/>
        <v>[ProcedureDate_OPCS_8][varchar](10)NULL,</v>
      </c>
      <c r="P211" t="str">
        <f>VLOOKUP(A211,'[1]A&amp;E'!$A:$J,7,FALSE)</f>
        <v>AN</v>
      </c>
      <c r="R211">
        <f t="shared" si="14"/>
        <v>0</v>
      </c>
      <c r="S211">
        <f>VLOOKUP(A211,'[1]A&amp;E'!$A:$J,6,FALSE)</f>
        <v>10</v>
      </c>
      <c r="T211">
        <f t="shared" si="15"/>
        <v>0</v>
      </c>
    </row>
    <row r="212" spans="1:20" x14ac:dyDescent="0.25">
      <c r="A212">
        <v>209</v>
      </c>
      <c r="B212" s="4" t="s">
        <v>2162</v>
      </c>
      <c r="C212" t="s">
        <v>2254</v>
      </c>
      <c r="D212" t="s">
        <v>2254</v>
      </c>
      <c r="E212" t="s">
        <v>2895</v>
      </c>
      <c r="F212" t="s">
        <v>2472</v>
      </c>
      <c r="G212" s="20">
        <v>2</v>
      </c>
      <c r="H212" t="s">
        <v>2463</v>
      </c>
      <c r="J212" t="s">
        <v>2472</v>
      </c>
      <c r="K212" s="10">
        <v>2</v>
      </c>
      <c r="L212" s="10" t="s">
        <v>2463</v>
      </c>
      <c r="M212" s="10" t="s">
        <v>2470</v>
      </c>
      <c r="N212" s="15" t="str">
        <f t="shared" si="12"/>
        <v>[ProfessionalRegistrationIssuerCode_OPCS_8][varchar](2)NULL,</v>
      </c>
      <c r="O212" s="16" t="str">
        <f t="shared" si="13"/>
        <v>[ProfessionalRegistrationIssuerCode_OPCS_8][varchar](2)NULL,</v>
      </c>
      <c r="P212" t="str">
        <f>VLOOKUP(A212,'[1]A&amp;E'!$A:$J,7,FALSE)</f>
        <v>AN</v>
      </c>
      <c r="R212">
        <f t="shared" si="14"/>
        <v>0</v>
      </c>
      <c r="S212">
        <f>VLOOKUP(A212,'[1]A&amp;E'!$A:$J,6,FALSE)</f>
        <v>2</v>
      </c>
      <c r="T212">
        <f t="shared" si="15"/>
        <v>0</v>
      </c>
    </row>
    <row r="213" spans="1:20" x14ac:dyDescent="0.25">
      <c r="A213">
        <v>210</v>
      </c>
      <c r="B213" s="4" t="s">
        <v>2163</v>
      </c>
      <c r="C213" t="s">
        <v>2254</v>
      </c>
      <c r="D213" t="s">
        <v>2254</v>
      </c>
      <c r="E213" t="s">
        <v>2895</v>
      </c>
      <c r="F213" t="s">
        <v>2472</v>
      </c>
      <c r="G213" s="20">
        <v>12</v>
      </c>
      <c r="H213" t="s">
        <v>2463</v>
      </c>
      <c r="J213" t="s">
        <v>2472</v>
      </c>
      <c r="K213" s="10">
        <v>12</v>
      </c>
      <c r="L213" s="10" t="s">
        <v>2463</v>
      </c>
      <c r="M213" s="10" t="s">
        <v>2470</v>
      </c>
      <c r="N213" s="15" t="str">
        <f t="shared" si="12"/>
        <v>[ProfessionalRegistrationEntryIdentifier_OPCS_8][varchar](12)NULL,</v>
      </c>
      <c r="O213" s="16" t="str">
        <f t="shared" si="13"/>
        <v>[ProfessionalRegistrationEntryIdentifier_OPCS_8][varchar](12)NULL,</v>
      </c>
      <c r="P213" t="str">
        <f>VLOOKUP(A213,'[1]A&amp;E'!$A:$J,7,FALSE)</f>
        <v>AN</v>
      </c>
      <c r="R213">
        <f t="shared" si="14"/>
        <v>0</v>
      </c>
      <c r="S213">
        <f>VLOOKUP(A213,'[1]A&amp;E'!$A:$J,6,FALSE)</f>
        <v>12</v>
      </c>
      <c r="T213">
        <f t="shared" si="15"/>
        <v>0</v>
      </c>
    </row>
    <row r="214" spans="1:20" x14ac:dyDescent="0.25">
      <c r="A214">
        <v>211</v>
      </c>
      <c r="B214" s="4" t="s">
        <v>2164</v>
      </c>
      <c r="C214" t="s">
        <v>2254</v>
      </c>
      <c r="D214" t="s">
        <v>2254</v>
      </c>
      <c r="E214" t="s">
        <v>2895</v>
      </c>
      <c r="F214" t="s">
        <v>2472</v>
      </c>
      <c r="G214" s="20">
        <v>2</v>
      </c>
      <c r="H214" t="s">
        <v>2463</v>
      </c>
      <c r="J214" t="s">
        <v>2472</v>
      </c>
      <c r="K214" s="10">
        <v>2</v>
      </c>
      <c r="L214" s="10" t="s">
        <v>2463</v>
      </c>
      <c r="M214" s="10" t="s">
        <v>2470</v>
      </c>
      <c r="N214" s="15" t="str">
        <f t="shared" si="12"/>
        <v>[ProfessionalRegistrationIssuerCode_OPCS_8_1][varchar](2)NULL,</v>
      </c>
      <c r="O214" s="16" t="str">
        <f t="shared" si="13"/>
        <v>[ProfessionalRegistrationIssuerCode_OPCS_8_1][varchar](2)NULL,</v>
      </c>
      <c r="P214" t="str">
        <f>VLOOKUP(A214,'[1]A&amp;E'!$A:$J,7,FALSE)</f>
        <v>AN</v>
      </c>
      <c r="R214">
        <f t="shared" si="14"/>
        <v>0</v>
      </c>
      <c r="S214">
        <f>VLOOKUP(A214,'[1]A&amp;E'!$A:$J,6,FALSE)</f>
        <v>2</v>
      </c>
      <c r="T214">
        <f t="shared" si="15"/>
        <v>0</v>
      </c>
    </row>
    <row r="215" spans="1:20" x14ac:dyDescent="0.25">
      <c r="A215">
        <v>212</v>
      </c>
      <c r="B215" s="4" t="s">
        <v>2165</v>
      </c>
      <c r="C215" t="s">
        <v>2254</v>
      </c>
      <c r="D215" t="s">
        <v>2254</v>
      </c>
      <c r="E215" t="s">
        <v>2895</v>
      </c>
      <c r="F215" t="s">
        <v>2472</v>
      </c>
      <c r="G215" s="20">
        <v>12</v>
      </c>
      <c r="H215" t="s">
        <v>2463</v>
      </c>
      <c r="J215" t="s">
        <v>2472</v>
      </c>
      <c r="K215" s="10">
        <v>12</v>
      </c>
      <c r="L215" s="10" t="s">
        <v>2463</v>
      </c>
      <c r="M215" s="10" t="s">
        <v>2470</v>
      </c>
      <c r="N215" s="15" t="str">
        <f t="shared" si="12"/>
        <v>[ProfessionalRegistrationEntryIdentifier (2nd)/Anaes_OPCS_8][varchar](12)NULL,</v>
      </c>
      <c r="O215" s="16" t="str">
        <f t="shared" si="13"/>
        <v>[ProfessionalRegistrationEntryIdentifier (2nd)/Anaes_OPCS_8][varchar](12)NULL,</v>
      </c>
      <c r="P215" t="str">
        <f>VLOOKUP(A215,'[1]A&amp;E'!$A:$J,7,FALSE)</f>
        <v>AN</v>
      </c>
      <c r="R215">
        <f t="shared" si="14"/>
        <v>0</v>
      </c>
      <c r="S215">
        <f>VLOOKUP(A215,'[1]A&amp;E'!$A:$J,6,FALSE)</f>
        <v>12</v>
      </c>
      <c r="T215">
        <f t="shared" si="15"/>
        <v>0</v>
      </c>
    </row>
    <row r="216" spans="1:20" x14ac:dyDescent="0.25">
      <c r="A216">
        <v>213</v>
      </c>
      <c r="B216" s="4" t="s">
        <v>2166</v>
      </c>
      <c r="C216" t="s">
        <v>2254</v>
      </c>
      <c r="D216" t="s">
        <v>2254</v>
      </c>
      <c r="E216" t="s">
        <v>2895</v>
      </c>
      <c r="F216" t="s">
        <v>2472</v>
      </c>
      <c r="G216" s="20">
        <v>4</v>
      </c>
      <c r="H216" t="s">
        <v>2463</v>
      </c>
      <c r="J216" t="s">
        <v>2472</v>
      </c>
      <c r="K216" s="10">
        <v>4</v>
      </c>
      <c r="L216" s="10" t="s">
        <v>2463</v>
      </c>
      <c r="M216" s="10" t="s">
        <v>2470</v>
      </c>
      <c r="N216" s="15" t="str">
        <f t="shared" si="12"/>
        <v>[SecondaryProcedure_OPCS_9][varchar](4)NULL,</v>
      </c>
      <c r="O216" s="16" t="str">
        <f t="shared" si="13"/>
        <v>[SecondaryProcedure_OPCS_9][varchar](4)NULL,</v>
      </c>
      <c r="P216" t="str">
        <f>VLOOKUP(A216,'[1]A&amp;E'!$A:$J,7,FALSE)</f>
        <v>AN</v>
      </c>
      <c r="R216">
        <f t="shared" si="14"/>
        <v>0</v>
      </c>
      <c r="S216">
        <f>VLOOKUP(A216,'[1]A&amp;E'!$A:$J,6,FALSE)</f>
        <v>4</v>
      </c>
      <c r="T216">
        <f t="shared" si="15"/>
        <v>0</v>
      </c>
    </row>
    <row r="217" spans="1:20" x14ac:dyDescent="0.25">
      <c r="A217">
        <v>214</v>
      </c>
      <c r="B217" s="4" t="s">
        <v>2167</v>
      </c>
      <c r="C217" t="s">
        <v>2254</v>
      </c>
      <c r="D217" t="s">
        <v>2254</v>
      </c>
      <c r="E217" t="s">
        <v>2895</v>
      </c>
      <c r="F217" t="s">
        <v>2472</v>
      </c>
      <c r="G217" s="20">
        <v>10</v>
      </c>
      <c r="H217" t="s">
        <v>2463</v>
      </c>
      <c r="J217" t="s">
        <v>2472</v>
      </c>
      <c r="K217" s="10">
        <v>10</v>
      </c>
      <c r="L217" s="10" t="s">
        <v>2463</v>
      </c>
      <c r="M217" s="10" t="s">
        <v>2470</v>
      </c>
      <c r="N217" s="15" t="str">
        <f t="shared" si="12"/>
        <v>[ProcedureDate_OPCS_9][varchar](10)NULL,</v>
      </c>
      <c r="O217" s="16" t="str">
        <f t="shared" si="13"/>
        <v>[ProcedureDate_OPCS_9][varchar](10)NULL,</v>
      </c>
      <c r="P217" t="str">
        <f>VLOOKUP(A217,'[1]A&amp;E'!$A:$J,7,FALSE)</f>
        <v>AN</v>
      </c>
      <c r="R217">
        <f t="shared" si="14"/>
        <v>0</v>
      </c>
      <c r="S217">
        <f>VLOOKUP(A217,'[1]A&amp;E'!$A:$J,6,FALSE)</f>
        <v>10</v>
      </c>
      <c r="T217">
        <f t="shared" si="15"/>
        <v>0</v>
      </c>
    </row>
    <row r="218" spans="1:20" x14ac:dyDescent="0.25">
      <c r="A218">
        <v>215</v>
      </c>
      <c r="B218" s="4" t="s">
        <v>2168</v>
      </c>
      <c r="C218" t="s">
        <v>2254</v>
      </c>
      <c r="D218" t="s">
        <v>2254</v>
      </c>
      <c r="E218" t="s">
        <v>2895</v>
      </c>
      <c r="F218" t="s">
        <v>2472</v>
      </c>
      <c r="G218" s="20">
        <v>2</v>
      </c>
      <c r="H218" t="s">
        <v>2463</v>
      </c>
      <c r="J218" t="s">
        <v>2472</v>
      </c>
      <c r="K218" s="10">
        <v>2</v>
      </c>
      <c r="L218" s="10" t="s">
        <v>2463</v>
      </c>
      <c r="M218" s="10" t="s">
        <v>2470</v>
      </c>
      <c r="N218" s="15" t="str">
        <f t="shared" si="12"/>
        <v>[ProfessionalRegistrationIssuerCode_OPCS_9][varchar](2)NULL,</v>
      </c>
      <c r="O218" s="16" t="str">
        <f t="shared" si="13"/>
        <v>[ProfessionalRegistrationIssuerCode_OPCS_9][varchar](2)NULL,</v>
      </c>
      <c r="P218" t="str">
        <f>VLOOKUP(A218,'[1]A&amp;E'!$A:$J,7,FALSE)</f>
        <v>AN</v>
      </c>
      <c r="R218">
        <f t="shared" si="14"/>
        <v>0</v>
      </c>
      <c r="S218">
        <f>VLOOKUP(A218,'[1]A&amp;E'!$A:$J,6,FALSE)</f>
        <v>2</v>
      </c>
      <c r="T218">
        <f t="shared" si="15"/>
        <v>0</v>
      </c>
    </row>
    <row r="219" spans="1:20" x14ac:dyDescent="0.25">
      <c r="A219">
        <v>216</v>
      </c>
      <c r="B219" s="4" t="s">
        <v>2169</v>
      </c>
      <c r="C219" t="s">
        <v>2254</v>
      </c>
      <c r="D219" t="s">
        <v>2254</v>
      </c>
      <c r="E219" t="s">
        <v>2895</v>
      </c>
      <c r="F219" t="s">
        <v>2472</v>
      </c>
      <c r="G219" s="20">
        <v>12</v>
      </c>
      <c r="H219" t="s">
        <v>2463</v>
      </c>
      <c r="J219" t="s">
        <v>2472</v>
      </c>
      <c r="K219" s="10">
        <v>12</v>
      </c>
      <c r="L219" s="10" t="s">
        <v>2463</v>
      </c>
      <c r="M219" s="10" t="s">
        <v>2470</v>
      </c>
      <c r="N219" s="15" t="str">
        <f t="shared" si="12"/>
        <v>[ProfessionalRegistrationEntryIdentifier_OPCS_9][varchar](12)NULL,</v>
      </c>
      <c r="O219" s="16" t="str">
        <f t="shared" si="13"/>
        <v>[ProfessionalRegistrationEntryIdentifier_OPCS_9][varchar](12)NULL,</v>
      </c>
      <c r="P219" t="str">
        <f>VLOOKUP(A219,'[1]A&amp;E'!$A:$J,7,FALSE)</f>
        <v>AN</v>
      </c>
      <c r="R219">
        <f t="shared" si="14"/>
        <v>0</v>
      </c>
      <c r="S219">
        <f>VLOOKUP(A219,'[1]A&amp;E'!$A:$J,6,FALSE)</f>
        <v>12</v>
      </c>
      <c r="T219">
        <f t="shared" si="15"/>
        <v>0</v>
      </c>
    </row>
    <row r="220" spans="1:20" x14ac:dyDescent="0.25">
      <c r="A220">
        <v>217</v>
      </c>
      <c r="B220" s="4" t="s">
        <v>2170</v>
      </c>
      <c r="C220" t="s">
        <v>2254</v>
      </c>
      <c r="D220" t="s">
        <v>2254</v>
      </c>
      <c r="E220" t="s">
        <v>2895</v>
      </c>
      <c r="F220" t="s">
        <v>2472</v>
      </c>
      <c r="G220" s="20">
        <v>2</v>
      </c>
      <c r="H220" t="s">
        <v>2463</v>
      </c>
      <c r="J220" t="s">
        <v>2472</v>
      </c>
      <c r="K220" s="10">
        <v>2</v>
      </c>
      <c r="L220" s="10" t="s">
        <v>2463</v>
      </c>
      <c r="M220" s="10" t="s">
        <v>2470</v>
      </c>
      <c r="N220" s="15" t="str">
        <f t="shared" si="12"/>
        <v>[ProfessionalRegistrationIssuerCode_OPCS_9_1][varchar](2)NULL,</v>
      </c>
      <c r="O220" s="16" t="str">
        <f t="shared" si="13"/>
        <v>[ProfessionalRegistrationIssuerCode_OPCS_9_1][varchar](2)NULL,</v>
      </c>
      <c r="P220" t="str">
        <f>VLOOKUP(A220,'[1]A&amp;E'!$A:$J,7,FALSE)</f>
        <v>AN</v>
      </c>
      <c r="R220">
        <f t="shared" si="14"/>
        <v>0</v>
      </c>
      <c r="S220">
        <f>VLOOKUP(A220,'[1]A&amp;E'!$A:$J,6,FALSE)</f>
        <v>2</v>
      </c>
      <c r="T220">
        <f t="shared" si="15"/>
        <v>0</v>
      </c>
    </row>
    <row r="221" spans="1:20" x14ac:dyDescent="0.25">
      <c r="A221">
        <v>218</v>
      </c>
      <c r="B221" s="4" t="s">
        <v>2171</v>
      </c>
      <c r="C221" t="s">
        <v>2254</v>
      </c>
      <c r="D221" t="s">
        <v>2254</v>
      </c>
      <c r="E221" t="s">
        <v>2895</v>
      </c>
      <c r="F221" t="s">
        <v>2472</v>
      </c>
      <c r="G221" s="20">
        <v>12</v>
      </c>
      <c r="H221" t="s">
        <v>2463</v>
      </c>
      <c r="J221" t="s">
        <v>2472</v>
      </c>
      <c r="K221" s="10">
        <v>12</v>
      </c>
      <c r="L221" s="10" t="s">
        <v>2463</v>
      </c>
      <c r="M221" s="10" t="s">
        <v>2470</v>
      </c>
      <c r="N221" s="15" t="str">
        <f t="shared" si="12"/>
        <v>[ProfessionalRegistrationEntryIdentifier (2nd)/Anaes_OPCS_9][varchar](12)NULL,</v>
      </c>
      <c r="O221" s="16" t="str">
        <f t="shared" si="13"/>
        <v>[ProfessionalRegistrationEntryIdentifier (2nd)/Anaes_OPCS_9][varchar](12)NULL,</v>
      </c>
      <c r="P221" t="str">
        <f>VLOOKUP(A221,'[1]A&amp;E'!$A:$J,7,FALSE)</f>
        <v>AN</v>
      </c>
      <c r="R221">
        <f t="shared" si="14"/>
        <v>0</v>
      </c>
      <c r="S221">
        <f>VLOOKUP(A221,'[1]A&amp;E'!$A:$J,6,FALSE)</f>
        <v>12</v>
      </c>
      <c r="T221">
        <f t="shared" si="15"/>
        <v>0</v>
      </c>
    </row>
    <row r="222" spans="1:20" x14ac:dyDescent="0.25">
      <c r="A222">
        <v>219</v>
      </c>
      <c r="B222" s="4" t="s">
        <v>2172</v>
      </c>
      <c r="C222" t="s">
        <v>2254</v>
      </c>
      <c r="D222" t="s">
        <v>2254</v>
      </c>
      <c r="E222" t="s">
        <v>2895</v>
      </c>
      <c r="F222" t="s">
        <v>2472</v>
      </c>
      <c r="G222" s="20">
        <v>4</v>
      </c>
      <c r="H222" t="s">
        <v>2463</v>
      </c>
      <c r="J222" t="s">
        <v>2472</v>
      </c>
      <c r="K222" s="10">
        <v>4</v>
      </c>
      <c r="L222" s="10" t="s">
        <v>2463</v>
      </c>
      <c r="M222" s="10" t="s">
        <v>2470</v>
      </c>
      <c r="N222" s="15" t="str">
        <f t="shared" si="12"/>
        <v>[SecondaryProcedure_OPCS_10][varchar](4)NULL,</v>
      </c>
      <c r="O222" s="16" t="str">
        <f t="shared" si="13"/>
        <v>[SecondaryProcedure_OPCS_10][varchar](4)NULL,</v>
      </c>
      <c r="P222" t="str">
        <f>VLOOKUP(A222,'[1]A&amp;E'!$A:$J,7,FALSE)</f>
        <v>AN</v>
      </c>
      <c r="R222">
        <f t="shared" si="14"/>
        <v>0</v>
      </c>
      <c r="S222">
        <f>VLOOKUP(A222,'[1]A&amp;E'!$A:$J,6,FALSE)</f>
        <v>4</v>
      </c>
      <c r="T222">
        <f t="shared" si="15"/>
        <v>0</v>
      </c>
    </row>
    <row r="223" spans="1:20" x14ac:dyDescent="0.25">
      <c r="A223">
        <v>220</v>
      </c>
      <c r="B223" s="4" t="s">
        <v>2173</v>
      </c>
      <c r="C223" t="s">
        <v>2254</v>
      </c>
      <c r="D223" t="s">
        <v>2254</v>
      </c>
      <c r="E223" t="s">
        <v>2895</v>
      </c>
      <c r="F223" t="s">
        <v>2472</v>
      </c>
      <c r="G223" s="20">
        <v>10</v>
      </c>
      <c r="H223" t="s">
        <v>2463</v>
      </c>
      <c r="J223" t="s">
        <v>2472</v>
      </c>
      <c r="K223" s="10">
        <v>10</v>
      </c>
      <c r="L223" s="10" t="s">
        <v>2463</v>
      </c>
      <c r="M223" s="10" t="s">
        <v>2470</v>
      </c>
      <c r="N223" s="15" t="str">
        <f t="shared" si="12"/>
        <v>[ProcedureDate_OPCS_10][varchar](10)NULL,</v>
      </c>
      <c r="O223" s="16" t="str">
        <f t="shared" si="13"/>
        <v>[ProcedureDate_OPCS_10][varchar](10)NULL,</v>
      </c>
      <c r="P223" t="str">
        <f>VLOOKUP(A223,'[1]A&amp;E'!$A:$J,7,FALSE)</f>
        <v>AN</v>
      </c>
      <c r="R223">
        <f t="shared" si="14"/>
        <v>0</v>
      </c>
      <c r="S223">
        <f>VLOOKUP(A223,'[1]A&amp;E'!$A:$J,6,FALSE)</f>
        <v>10</v>
      </c>
      <c r="T223">
        <f t="shared" si="15"/>
        <v>0</v>
      </c>
    </row>
    <row r="224" spans="1:20" x14ac:dyDescent="0.25">
      <c r="A224">
        <v>221</v>
      </c>
      <c r="B224" s="4" t="s">
        <v>2174</v>
      </c>
      <c r="C224" t="s">
        <v>2254</v>
      </c>
      <c r="D224" t="s">
        <v>2254</v>
      </c>
      <c r="E224" t="s">
        <v>2895</v>
      </c>
      <c r="F224" t="s">
        <v>2472</v>
      </c>
      <c r="G224" s="20">
        <v>2</v>
      </c>
      <c r="H224" t="s">
        <v>2463</v>
      </c>
      <c r="J224" t="s">
        <v>2472</v>
      </c>
      <c r="K224" s="10">
        <v>2</v>
      </c>
      <c r="L224" s="10" t="s">
        <v>2463</v>
      </c>
      <c r="M224" s="10" t="s">
        <v>2470</v>
      </c>
      <c r="N224" s="15" t="str">
        <f t="shared" si="12"/>
        <v>[ProfessionalRegistrationIssuerCode_OPCS_10][varchar](2)NULL,</v>
      </c>
      <c r="O224" s="16" t="str">
        <f t="shared" si="13"/>
        <v>[ProfessionalRegistrationIssuerCode_OPCS_10][varchar](2)NULL,</v>
      </c>
      <c r="P224" t="str">
        <f>VLOOKUP(A224,'[1]A&amp;E'!$A:$J,7,FALSE)</f>
        <v>AN</v>
      </c>
      <c r="R224">
        <f t="shared" si="14"/>
        <v>0</v>
      </c>
      <c r="S224">
        <f>VLOOKUP(A224,'[1]A&amp;E'!$A:$J,6,FALSE)</f>
        <v>2</v>
      </c>
      <c r="T224">
        <f t="shared" si="15"/>
        <v>0</v>
      </c>
    </row>
    <row r="225" spans="1:20" x14ac:dyDescent="0.25">
      <c r="A225">
        <v>222</v>
      </c>
      <c r="B225" s="4" t="s">
        <v>2175</v>
      </c>
      <c r="C225" t="s">
        <v>2254</v>
      </c>
      <c r="D225" t="s">
        <v>2254</v>
      </c>
      <c r="E225" t="s">
        <v>2895</v>
      </c>
      <c r="F225" t="s">
        <v>2472</v>
      </c>
      <c r="G225" s="20">
        <v>12</v>
      </c>
      <c r="H225" t="s">
        <v>2463</v>
      </c>
      <c r="J225" t="s">
        <v>2472</v>
      </c>
      <c r="K225" s="10">
        <v>12</v>
      </c>
      <c r="L225" s="10" t="s">
        <v>2463</v>
      </c>
      <c r="M225" s="10" t="s">
        <v>2470</v>
      </c>
      <c r="N225" s="15" t="str">
        <f t="shared" si="12"/>
        <v>[ProfessionalRegistrationEntryIdentifier_OPCS_10][varchar](12)NULL,</v>
      </c>
      <c r="O225" s="16" t="str">
        <f t="shared" si="13"/>
        <v>[ProfessionalRegistrationEntryIdentifier_OPCS_10][varchar](12)NULL,</v>
      </c>
      <c r="P225" t="str">
        <f>VLOOKUP(A225,'[1]A&amp;E'!$A:$J,7,FALSE)</f>
        <v>AN</v>
      </c>
      <c r="R225">
        <f t="shared" si="14"/>
        <v>0</v>
      </c>
      <c r="S225">
        <f>VLOOKUP(A225,'[1]A&amp;E'!$A:$J,6,FALSE)</f>
        <v>12</v>
      </c>
      <c r="T225">
        <f t="shared" si="15"/>
        <v>0</v>
      </c>
    </row>
    <row r="226" spans="1:20" x14ac:dyDescent="0.25">
      <c r="A226">
        <v>223</v>
      </c>
      <c r="B226" s="4" t="s">
        <v>2176</v>
      </c>
      <c r="C226" t="s">
        <v>2254</v>
      </c>
      <c r="D226" t="s">
        <v>2254</v>
      </c>
      <c r="E226" t="s">
        <v>2895</v>
      </c>
      <c r="F226" t="s">
        <v>2472</v>
      </c>
      <c r="G226" s="20">
        <v>2</v>
      </c>
      <c r="H226" t="s">
        <v>2463</v>
      </c>
      <c r="J226" t="s">
        <v>2472</v>
      </c>
      <c r="K226" s="10">
        <v>2</v>
      </c>
      <c r="L226" s="10" t="s">
        <v>2463</v>
      </c>
      <c r="M226" s="10" t="s">
        <v>2470</v>
      </c>
      <c r="N226" s="15" t="str">
        <f t="shared" si="12"/>
        <v>[ProfessionalRegistrationIssuerCode_OPCS_10_1][varchar](2)NULL,</v>
      </c>
      <c r="O226" s="16" t="str">
        <f t="shared" si="13"/>
        <v>[ProfessionalRegistrationIssuerCode_OPCS_10_1][varchar](2)NULL,</v>
      </c>
      <c r="P226" t="str">
        <f>VLOOKUP(A226,'[1]A&amp;E'!$A:$J,7,FALSE)</f>
        <v>AN</v>
      </c>
      <c r="R226">
        <f t="shared" si="14"/>
        <v>0</v>
      </c>
      <c r="S226">
        <f>VLOOKUP(A226,'[1]A&amp;E'!$A:$J,6,FALSE)</f>
        <v>2</v>
      </c>
      <c r="T226">
        <f t="shared" si="15"/>
        <v>0</v>
      </c>
    </row>
    <row r="227" spans="1:20" x14ac:dyDescent="0.25">
      <c r="A227">
        <v>224</v>
      </c>
      <c r="B227" s="4" t="s">
        <v>2177</v>
      </c>
      <c r="C227" t="s">
        <v>2254</v>
      </c>
      <c r="D227" t="s">
        <v>2254</v>
      </c>
      <c r="E227" t="s">
        <v>2895</v>
      </c>
      <c r="F227" t="s">
        <v>2472</v>
      </c>
      <c r="G227" s="20">
        <v>12</v>
      </c>
      <c r="H227" t="s">
        <v>2463</v>
      </c>
      <c r="J227" t="s">
        <v>2472</v>
      </c>
      <c r="K227" s="10">
        <v>12</v>
      </c>
      <c r="L227" s="10" t="s">
        <v>2463</v>
      </c>
      <c r="M227" s="10" t="s">
        <v>2470</v>
      </c>
      <c r="N227" s="15" t="str">
        <f t="shared" si="12"/>
        <v>[ProfessionalRegistrationEntryIdentifier (2nd)/Anaes_OPCS_10][varchar](12)NULL,</v>
      </c>
      <c r="O227" s="16" t="str">
        <f t="shared" si="13"/>
        <v>[ProfessionalRegistrationEntryIdentifier (2nd)/Anaes_OPCS_10][varchar](12)NULL,</v>
      </c>
      <c r="P227" t="str">
        <f>VLOOKUP(A227,'[1]A&amp;E'!$A:$J,7,FALSE)</f>
        <v>AN</v>
      </c>
      <c r="R227">
        <f t="shared" si="14"/>
        <v>0</v>
      </c>
      <c r="S227">
        <f>VLOOKUP(A227,'[1]A&amp;E'!$A:$J,6,FALSE)</f>
        <v>12</v>
      </c>
      <c r="T227">
        <f t="shared" si="15"/>
        <v>0</v>
      </c>
    </row>
    <row r="228" spans="1:20" x14ac:dyDescent="0.25">
      <c r="A228">
        <v>225</v>
      </c>
      <c r="B228" s="4" t="s">
        <v>2178</v>
      </c>
      <c r="C228" t="s">
        <v>2254</v>
      </c>
      <c r="D228" t="s">
        <v>2254</v>
      </c>
      <c r="E228" t="s">
        <v>2895</v>
      </c>
      <c r="F228" t="s">
        <v>2472</v>
      </c>
      <c r="G228" s="20">
        <v>4</v>
      </c>
      <c r="H228" t="s">
        <v>2463</v>
      </c>
      <c r="J228" t="s">
        <v>2472</v>
      </c>
      <c r="K228" s="10">
        <v>4</v>
      </c>
      <c r="L228" s="10" t="s">
        <v>2463</v>
      </c>
      <c r="M228" s="10" t="s">
        <v>2470</v>
      </c>
      <c r="N228" s="15" t="str">
        <f t="shared" si="12"/>
        <v>[SecondaryProcedure_OPCS_11][varchar](4)NULL,</v>
      </c>
      <c r="O228" s="16" t="str">
        <f t="shared" si="13"/>
        <v>[SecondaryProcedure_OPCS_11][varchar](4)NULL,</v>
      </c>
      <c r="P228" t="str">
        <f>VLOOKUP(A228,'[1]A&amp;E'!$A:$J,7,FALSE)</f>
        <v>AN</v>
      </c>
      <c r="R228">
        <f t="shared" si="14"/>
        <v>0</v>
      </c>
      <c r="S228">
        <f>VLOOKUP(A228,'[1]A&amp;E'!$A:$J,6,FALSE)</f>
        <v>4</v>
      </c>
      <c r="T228">
        <f t="shared" si="15"/>
        <v>0</v>
      </c>
    </row>
    <row r="229" spans="1:20" x14ac:dyDescent="0.25">
      <c r="A229">
        <v>226</v>
      </c>
      <c r="B229" s="4" t="s">
        <v>2179</v>
      </c>
      <c r="C229" t="s">
        <v>2254</v>
      </c>
      <c r="D229" t="s">
        <v>2254</v>
      </c>
      <c r="E229" t="s">
        <v>2895</v>
      </c>
      <c r="F229" t="s">
        <v>2472</v>
      </c>
      <c r="G229" s="20">
        <v>10</v>
      </c>
      <c r="H229" t="s">
        <v>2463</v>
      </c>
      <c r="J229" t="s">
        <v>2472</v>
      </c>
      <c r="K229" s="10">
        <v>10</v>
      </c>
      <c r="L229" s="10" t="s">
        <v>2463</v>
      </c>
      <c r="M229" s="10" t="s">
        <v>2470</v>
      </c>
      <c r="N229" s="15" t="str">
        <f t="shared" si="12"/>
        <v>[ProcedureDate_OPCS_11][varchar](10)NULL,</v>
      </c>
      <c r="O229" s="16" t="str">
        <f t="shared" si="13"/>
        <v>[ProcedureDate_OPCS_11][varchar](10)NULL,</v>
      </c>
      <c r="P229" t="str">
        <f>VLOOKUP(A229,'[1]A&amp;E'!$A:$J,7,FALSE)</f>
        <v>AN</v>
      </c>
      <c r="R229">
        <f t="shared" si="14"/>
        <v>0</v>
      </c>
      <c r="S229">
        <f>VLOOKUP(A229,'[1]A&amp;E'!$A:$J,6,FALSE)</f>
        <v>10</v>
      </c>
      <c r="T229">
        <f t="shared" si="15"/>
        <v>0</v>
      </c>
    </row>
    <row r="230" spans="1:20" x14ac:dyDescent="0.25">
      <c r="A230">
        <v>227</v>
      </c>
      <c r="B230" s="4" t="s">
        <v>2180</v>
      </c>
      <c r="C230" t="s">
        <v>2254</v>
      </c>
      <c r="D230" t="s">
        <v>2254</v>
      </c>
      <c r="E230" t="s">
        <v>2895</v>
      </c>
      <c r="F230" t="s">
        <v>2472</v>
      </c>
      <c r="G230" s="20">
        <v>2</v>
      </c>
      <c r="H230" t="s">
        <v>2463</v>
      </c>
      <c r="J230" t="s">
        <v>2472</v>
      </c>
      <c r="K230" s="10">
        <v>2</v>
      </c>
      <c r="L230" s="10" t="s">
        <v>2463</v>
      </c>
      <c r="M230" s="10" t="s">
        <v>2470</v>
      </c>
      <c r="N230" s="15" t="str">
        <f t="shared" si="12"/>
        <v>[ProfessionalRegistrationIssuerCode_OPCS_11][varchar](2)NULL,</v>
      </c>
      <c r="O230" s="16" t="str">
        <f t="shared" si="13"/>
        <v>[ProfessionalRegistrationIssuerCode_OPCS_11][varchar](2)NULL,</v>
      </c>
      <c r="P230" t="str">
        <f>VLOOKUP(A230,'[1]A&amp;E'!$A:$J,7,FALSE)</f>
        <v>AN</v>
      </c>
      <c r="R230">
        <f t="shared" si="14"/>
        <v>0</v>
      </c>
      <c r="S230">
        <f>VLOOKUP(A230,'[1]A&amp;E'!$A:$J,6,FALSE)</f>
        <v>2</v>
      </c>
      <c r="T230">
        <f t="shared" si="15"/>
        <v>0</v>
      </c>
    </row>
    <row r="231" spans="1:20" x14ac:dyDescent="0.25">
      <c r="A231">
        <v>228</v>
      </c>
      <c r="B231" s="4" t="s">
        <v>2181</v>
      </c>
      <c r="C231" t="s">
        <v>2254</v>
      </c>
      <c r="D231" t="s">
        <v>2254</v>
      </c>
      <c r="E231" t="s">
        <v>2895</v>
      </c>
      <c r="F231" t="s">
        <v>2472</v>
      </c>
      <c r="G231" s="20">
        <v>12</v>
      </c>
      <c r="H231" t="s">
        <v>2463</v>
      </c>
      <c r="J231" t="s">
        <v>2472</v>
      </c>
      <c r="K231" s="10">
        <v>12</v>
      </c>
      <c r="L231" s="10" t="s">
        <v>2463</v>
      </c>
      <c r="M231" s="10" t="s">
        <v>2470</v>
      </c>
      <c r="N231" s="15" t="str">
        <f t="shared" si="12"/>
        <v>[ProfessionalRegistrationEntryIdentifier_OPCS_11][varchar](12)NULL,</v>
      </c>
      <c r="O231" s="16" t="str">
        <f t="shared" si="13"/>
        <v>[ProfessionalRegistrationEntryIdentifier_OPCS_11][varchar](12)NULL,</v>
      </c>
      <c r="P231" t="str">
        <f>VLOOKUP(A231,'[1]A&amp;E'!$A:$J,7,FALSE)</f>
        <v>AN</v>
      </c>
      <c r="R231">
        <f t="shared" si="14"/>
        <v>0</v>
      </c>
      <c r="S231">
        <f>VLOOKUP(A231,'[1]A&amp;E'!$A:$J,6,FALSE)</f>
        <v>12</v>
      </c>
      <c r="T231">
        <f t="shared" si="15"/>
        <v>0</v>
      </c>
    </row>
    <row r="232" spans="1:20" x14ac:dyDescent="0.25">
      <c r="A232">
        <v>229</v>
      </c>
      <c r="B232" s="4" t="s">
        <v>2182</v>
      </c>
      <c r="C232" t="s">
        <v>2254</v>
      </c>
      <c r="D232" t="s">
        <v>2254</v>
      </c>
      <c r="E232" t="s">
        <v>2895</v>
      </c>
      <c r="F232" t="s">
        <v>2472</v>
      </c>
      <c r="G232" s="20">
        <v>2</v>
      </c>
      <c r="H232" t="s">
        <v>2463</v>
      </c>
      <c r="J232" t="s">
        <v>2472</v>
      </c>
      <c r="K232" s="10">
        <v>2</v>
      </c>
      <c r="L232" s="10" t="s">
        <v>2463</v>
      </c>
      <c r="M232" s="10" t="s">
        <v>2470</v>
      </c>
      <c r="N232" s="15" t="str">
        <f t="shared" si="12"/>
        <v>[ProfessionalRegistrationIssuerCode_OPCS_11_1][varchar](2)NULL,</v>
      </c>
      <c r="O232" s="16" t="str">
        <f t="shared" si="13"/>
        <v>[ProfessionalRegistrationIssuerCode_OPCS_11_1][varchar](2)NULL,</v>
      </c>
      <c r="P232" t="str">
        <f>VLOOKUP(A232,'[1]A&amp;E'!$A:$J,7,FALSE)</f>
        <v>AN</v>
      </c>
      <c r="R232">
        <f t="shared" si="14"/>
        <v>0</v>
      </c>
      <c r="S232">
        <f>VLOOKUP(A232,'[1]A&amp;E'!$A:$J,6,FALSE)</f>
        <v>2</v>
      </c>
      <c r="T232">
        <f t="shared" si="15"/>
        <v>0</v>
      </c>
    </row>
    <row r="233" spans="1:20" x14ac:dyDescent="0.25">
      <c r="A233">
        <v>230</v>
      </c>
      <c r="B233" s="4" t="s">
        <v>2183</v>
      </c>
      <c r="C233" t="s">
        <v>2254</v>
      </c>
      <c r="D233" t="s">
        <v>2254</v>
      </c>
      <c r="E233" t="s">
        <v>2895</v>
      </c>
      <c r="F233" t="s">
        <v>2472</v>
      </c>
      <c r="G233" s="20">
        <v>12</v>
      </c>
      <c r="H233" t="s">
        <v>2463</v>
      </c>
      <c r="J233" t="s">
        <v>2472</v>
      </c>
      <c r="K233" s="10">
        <v>12</v>
      </c>
      <c r="L233" s="10" t="s">
        <v>2463</v>
      </c>
      <c r="M233" s="10" t="s">
        <v>2470</v>
      </c>
      <c r="N233" s="15" t="str">
        <f t="shared" si="12"/>
        <v>[ProfessionalRegistrationEntryIdentifier (2nd)/Anaes_OPCS_11][varchar](12)NULL,</v>
      </c>
      <c r="O233" s="16" t="str">
        <f t="shared" si="13"/>
        <v>[ProfessionalRegistrationEntryIdentifier (2nd)/Anaes_OPCS_11][varchar](12)NULL,</v>
      </c>
      <c r="P233" t="str">
        <f>VLOOKUP(A233,'[1]A&amp;E'!$A:$J,7,FALSE)</f>
        <v>AN</v>
      </c>
      <c r="R233">
        <f t="shared" si="14"/>
        <v>0</v>
      </c>
      <c r="S233">
        <f>VLOOKUP(A233,'[1]A&amp;E'!$A:$J,6,FALSE)</f>
        <v>12</v>
      </c>
      <c r="T233">
        <f t="shared" si="15"/>
        <v>0</v>
      </c>
    </row>
    <row r="234" spans="1:20" x14ac:dyDescent="0.25">
      <c r="A234">
        <v>231</v>
      </c>
      <c r="B234" s="4" t="s">
        <v>2184</v>
      </c>
      <c r="C234" t="s">
        <v>2254</v>
      </c>
      <c r="D234" t="s">
        <v>2254</v>
      </c>
      <c r="E234" t="s">
        <v>2895</v>
      </c>
      <c r="F234" t="s">
        <v>2472</v>
      </c>
      <c r="G234" s="20">
        <v>2</v>
      </c>
      <c r="H234" t="s">
        <v>2463</v>
      </c>
      <c r="J234" t="s">
        <v>2472</v>
      </c>
      <c r="K234" s="10">
        <v>2</v>
      </c>
      <c r="L234" s="10" t="s">
        <v>2463</v>
      </c>
      <c r="M234" s="10" t="s">
        <v>2470</v>
      </c>
      <c r="N234" s="15" t="str">
        <f t="shared" si="12"/>
        <v>[ProcedureSchemeInUse_READ][varchar](2)NULL,</v>
      </c>
      <c r="O234" s="16" t="str">
        <f t="shared" si="13"/>
        <v>[ProcedureSchemeInUse_READ][varchar](2)NULL,</v>
      </c>
      <c r="P234" t="str">
        <f>VLOOKUP(A234,'[1]A&amp;E'!$A:$J,7,FALSE)</f>
        <v>AN</v>
      </c>
      <c r="R234">
        <f t="shared" si="14"/>
        <v>0</v>
      </c>
      <c r="S234">
        <f>VLOOKUP(A234,'[1]A&amp;E'!$A:$J,6,FALSE)</f>
        <v>2</v>
      </c>
      <c r="T234">
        <f t="shared" si="15"/>
        <v>0</v>
      </c>
    </row>
    <row r="235" spans="1:20" x14ac:dyDescent="0.25">
      <c r="A235">
        <v>232</v>
      </c>
      <c r="B235" s="4" t="s">
        <v>2185</v>
      </c>
      <c r="C235" t="s">
        <v>2254</v>
      </c>
      <c r="D235" t="s">
        <v>2254</v>
      </c>
      <c r="E235" t="s">
        <v>2895</v>
      </c>
      <c r="F235" t="s">
        <v>2472</v>
      </c>
      <c r="G235" s="20">
        <v>7</v>
      </c>
      <c r="H235" t="s">
        <v>2463</v>
      </c>
      <c r="J235" t="s">
        <v>2472</v>
      </c>
      <c r="K235" s="10">
        <v>7</v>
      </c>
      <c r="L235" s="10" t="s">
        <v>2463</v>
      </c>
      <c r="M235" s="10" t="s">
        <v>2470</v>
      </c>
      <c r="N235" s="15" t="str">
        <f t="shared" si="12"/>
        <v>[PrimaryProcedure_READ][varchar](7)NULL,</v>
      </c>
      <c r="O235" s="16" t="str">
        <f t="shared" si="13"/>
        <v>[PrimaryProcedure_READ][varchar](7)NULL,</v>
      </c>
      <c r="P235" t="str">
        <f>VLOOKUP(A235,'[1]A&amp;E'!$A:$J,7,FALSE)</f>
        <v>AN</v>
      </c>
      <c r="R235">
        <f t="shared" si="14"/>
        <v>0</v>
      </c>
      <c r="S235">
        <f>VLOOKUP(A235,'[1]A&amp;E'!$A:$J,6,FALSE)</f>
        <v>7</v>
      </c>
      <c r="T235">
        <f t="shared" si="15"/>
        <v>0</v>
      </c>
    </row>
    <row r="236" spans="1:20" x14ac:dyDescent="0.25">
      <c r="A236">
        <v>233</v>
      </c>
      <c r="B236" s="4" t="s">
        <v>2186</v>
      </c>
      <c r="C236" t="s">
        <v>2254</v>
      </c>
      <c r="D236" t="s">
        <v>2254</v>
      </c>
      <c r="E236" t="s">
        <v>2895</v>
      </c>
      <c r="F236" t="s">
        <v>2472</v>
      </c>
      <c r="G236" s="20">
        <v>10</v>
      </c>
      <c r="H236" t="s">
        <v>2463</v>
      </c>
      <c r="J236" t="s">
        <v>2472</v>
      </c>
      <c r="K236" s="10">
        <v>10</v>
      </c>
      <c r="L236" s="10" t="s">
        <v>2463</v>
      </c>
      <c r="M236" s="10" t="s">
        <v>2470</v>
      </c>
      <c r="N236" s="15" t="str">
        <f t="shared" si="12"/>
        <v>[PrimaryProcedureDate_READ][varchar](10)NULL,</v>
      </c>
      <c r="O236" s="16" t="str">
        <f t="shared" si="13"/>
        <v>[PrimaryProcedureDate_READ][varchar](10)NULL,</v>
      </c>
      <c r="P236" t="str">
        <f>VLOOKUP(A236,'[1]A&amp;E'!$A:$J,7,FALSE)</f>
        <v>AN</v>
      </c>
      <c r="R236">
        <f t="shared" si="14"/>
        <v>0</v>
      </c>
      <c r="S236">
        <f>VLOOKUP(A236,'[1]A&amp;E'!$A:$J,6,FALSE)</f>
        <v>10</v>
      </c>
      <c r="T236">
        <f t="shared" si="15"/>
        <v>0</v>
      </c>
    </row>
    <row r="237" spans="1:20" x14ac:dyDescent="0.25">
      <c r="A237">
        <v>234</v>
      </c>
      <c r="B237" s="4" t="s">
        <v>2187</v>
      </c>
      <c r="C237" t="s">
        <v>2254</v>
      </c>
      <c r="D237" t="s">
        <v>2254</v>
      </c>
      <c r="E237" t="s">
        <v>2895</v>
      </c>
      <c r="F237" t="s">
        <v>2472</v>
      </c>
      <c r="G237" s="20">
        <v>7</v>
      </c>
      <c r="H237" t="s">
        <v>2463</v>
      </c>
      <c r="J237" t="s">
        <v>2472</v>
      </c>
      <c r="K237" s="10">
        <v>7</v>
      </c>
      <c r="L237" s="10" t="s">
        <v>2463</v>
      </c>
      <c r="M237" s="10" t="s">
        <v>2470</v>
      </c>
      <c r="N237" s="15" t="str">
        <f t="shared" si="12"/>
        <v>[SecondaryProcedure_READ_1][varchar](7)NULL,</v>
      </c>
      <c r="O237" s="16" t="str">
        <f t="shared" si="13"/>
        <v>[SecondaryProcedure_READ_1][varchar](7)NULL,</v>
      </c>
      <c r="P237" t="str">
        <f>VLOOKUP(A237,'[1]A&amp;E'!$A:$J,7,FALSE)</f>
        <v>AN</v>
      </c>
      <c r="R237">
        <f t="shared" si="14"/>
        <v>0</v>
      </c>
      <c r="S237">
        <f>VLOOKUP(A237,'[1]A&amp;E'!$A:$J,6,FALSE)</f>
        <v>7</v>
      </c>
      <c r="T237">
        <f t="shared" si="15"/>
        <v>0</v>
      </c>
    </row>
    <row r="238" spans="1:20" x14ac:dyDescent="0.25">
      <c r="A238">
        <v>235</v>
      </c>
      <c r="B238" s="4" t="s">
        <v>2188</v>
      </c>
      <c r="C238" t="s">
        <v>2254</v>
      </c>
      <c r="D238" t="s">
        <v>2254</v>
      </c>
      <c r="E238" t="s">
        <v>2895</v>
      </c>
      <c r="F238" t="s">
        <v>2472</v>
      </c>
      <c r="G238" s="20">
        <v>10</v>
      </c>
      <c r="H238" t="s">
        <v>2463</v>
      </c>
      <c r="J238" t="s">
        <v>2472</v>
      </c>
      <c r="K238" s="10">
        <v>10</v>
      </c>
      <c r="L238" s="10" t="s">
        <v>2463</v>
      </c>
      <c r="M238" s="10" t="s">
        <v>2470</v>
      </c>
      <c r="N238" s="15" t="str">
        <f t="shared" si="12"/>
        <v>[ProcedureDate_READ_1][varchar](10)NULL,</v>
      </c>
      <c r="O238" s="16" t="str">
        <f t="shared" si="13"/>
        <v>[ProcedureDate_READ_1][varchar](10)NULL,</v>
      </c>
      <c r="P238" t="str">
        <f>VLOOKUP(A238,'[1]A&amp;E'!$A:$J,7,FALSE)</f>
        <v>AN</v>
      </c>
      <c r="R238">
        <f t="shared" si="14"/>
        <v>0</v>
      </c>
      <c r="S238">
        <f>VLOOKUP(A238,'[1]A&amp;E'!$A:$J,6,FALSE)</f>
        <v>10</v>
      </c>
      <c r="T238">
        <f t="shared" si="15"/>
        <v>0</v>
      </c>
    </row>
    <row r="239" spans="1:20" x14ac:dyDescent="0.25">
      <c r="A239">
        <v>236</v>
      </c>
      <c r="B239" s="4" t="s">
        <v>2189</v>
      </c>
      <c r="C239" t="s">
        <v>2254</v>
      </c>
      <c r="D239" t="s">
        <v>2254</v>
      </c>
      <c r="E239" t="s">
        <v>2895</v>
      </c>
      <c r="F239" t="s">
        <v>2472</v>
      </c>
      <c r="G239" s="20">
        <v>7</v>
      </c>
      <c r="H239" t="s">
        <v>2463</v>
      </c>
      <c r="J239" t="s">
        <v>2472</v>
      </c>
      <c r="K239" s="10">
        <v>7</v>
      </c>
      <c r="L239" s="10" t="s">
        <v>2463</v>
      </c>
      <c r="M239" s="10" t="s">
        <v>2470</v>
      </c>
      <c r="N239" s="15" t="str">
        <f t="shared" si="12"/>
        <v>[SecondaryProcedure_READ_2][varchar](7)NULL,</v>
      </c>
      <c r="O239" s="16" t="str">
        <f t="shared" si="13"/>
        <v>[SecondaryProcedure_READ_2][varchar](7)NULL,</v>
      </c>
      <c r="P239" t="str">
        <f>VLOOKUP(A239,'[1]A&amp;E'!$A:$J,7,FALSE)</f>
        <v>AN</v>
      </c>
      <c r="R239">
        <f t="shared" si="14"/>
        <v>0</v>
      </c>
      <c r="S239">
        <f>VLOOKUP(A239,'[1]A&amp;E'!$A:$J,6,FALSE)</f>
        <v>7</v>
      </c>
      <c r="T239">
        <f t="shared" si="15"/>
        <v>0</v>
      </c>
    </row>
    <row r="240" spans="1:20" x14ac:dyDescent="0.25">
      <c r="A240">
        <v>237</v>
      </c>
      <c r="B240" s="4" t="s">
        <v>2190</v>
      </c>
      <c r="C240" t="s">
        <v>2254</v>
      </c>
      <c r="D240" t="s">
        <v>2254</v>
      </c>
      <c r="E240" t="s">
        <v>2895</v>
      </c>
      <c r="F240" t="s">
        <v>2472</v>
      </c>
      <c r="G240" s="20">
        <v>10</v>
      </c>
      <c r="H240" t="s">
        <v>2463</v>
      </c>
      <c r="J240" t="s">
        <v>2472</v>
      </c>
      <c r="K240" s="10">
        <v>10</v>
      </c>
      <c r="L240" s="10" t="s">
        <v>2463</v>
      </c>
      <c r="M240" s="10" t="s">
        <v>2470</v>
      </c>
      <c r="N240" s="15" t="str">
        <f t="shared" si="12"/>
        <v>[ProcedureDate_READ_2][varchar](10)NULL,</v>
      </c>
      <c r="O240" s="16" t="str">
        <f t="shared" si="13"/>
        <v>[ProcedureDate_READ_2][varchar](10)NULL,</v>
      </c>
      <c r="P240" t="str">
        <f>VLOOKUP(A240,'[1]A&amp;E'!$A:$J,7,FALSE)</f>
        <v>AN</v>
      </c>
      <c r="R240">
        <f t="shared" si="14"/>
        <v>0</v>
      </c>
      <c r="S240">
        <f>VLOOKUP(A240,'[1]A&amp;E'!$A:$J,6,FALSE)</f>
        <v>10</v>
      </c>
      <c r="T240">
        <f t="shared" si="15"/>
        <v>0</v>
      </c>
    </row>
    <row r="241" spans="1:20" x14ac:dyDescent="0.25">
      <c r="A241">
        <v>238</v>
      </c>
      <c r="B241" s="4" t="s">
        <v>2191</v>
      </c>
      <c r="C241" t="s">
        <v>2254</v>
      </c>
      <c r="D241" t="s">
        <v>2254</v>
      </c>
      <c r="E241" t="s">
        <v>2895</v>
      </c>
      <c r="F241" t="s">
        <v>2472</v>
      </c>
      <c r="G241" s="20">
        <v>7</v>
      </c>
      <c r="H241" t="s">
        <v>2463</v>
      </c>
      <c r="J241" t="s">
        <v>2472</v>
      </c>
      <c r="K241" s="10">
        <v>7</v>
      </c>
      <c r="L241" s="10" t="s">
        <v>2463</v>
      </c>
      <c r="M241" s="10" t="s">
        <v>2470</v>
      </c>
      <c r="N241" s="15" t="str">
        <f t="shared" si="12"/>
        <v>[SecondaryProcedure_READ_3][varchar](7)NULL,</v>
      </c>
      <c r="O241" s="16" t="str">
        <f t="shared" si="13"/>
        <v>[SecondaryProcedure_READ_3][varchar](7)NULL,</v>
      </c>
      <c r="P241" t="str">
        <f>VLOOKUP(A241,'[1]A&amp;E'!$A:$J,7,FALSE)</f>
        <v>AN</v>
      </c>
      <c r="R241">
        <f t="shared" si="14"/>
        <v>0</v>
      </c>
      <c r="S241">
        <f>VLOOKUP(A241,'[1]A&amp;E'!$A:$J,6,FALSE)</f>
        <v>7</v>
      </c>
      <c r="T241">
        <f t="shared" si="15"/>
        <v>0</v>
      </c>
    </row>
    <row r="242" spans="1:20" x14ac:dyDescent="0.25">
      <c r="A242">
        <v>239</v>
      </c>
      <c r="B242" s="4" t="s">
        <v>2192</v>
      </c>
      <c r="C242" t="s">
        <v>2254</v>
      </c>
      <c r="D242" t="s">
        <v>2254</v>
      </c>
      <c r="E242" t="s">
        <v>2895</v>
      </c>
      <c r="F242" t="s">
        <v>2472</v>
      </c>
      <c r="G242" s="20">
        <v>10</v>
      </c>
      <c r="H242" t="s">
        <v>2463</v>
      </c>
      <c r="J242" t="s">
        <v>2472</v>
      </c>
      <c r="K242" s="10">
        <v>10</v>
      </c>
      <c r="L242" s="10" t="s">
        <v>2463</v>
      </c>
      <c r="M242" s="10" t="s">
        <v>2470</v>
      </c>
      <c r="N242" s="15" t="str">
        <f t="shared" si="12"/>
        <v>[ProcedureDate_READ_3][varchar](10)NULL,</v>
      </c>
      <c r="O242" s="16" t="str">
        <f t="shared" si="13"/>
        <v>[ProcedureDate_READ_3][varchar](10)NULL,</v>
      </c>
      <c r="P242" t="str">
        <f>VLOOKUP(A242,'[1]A&amp;E'!$A:$J,7,FALSE)</f>
        <v>AN</v>
      </c>
      <c r="R242">
        <f t="shared" si="14"/>
        <v>0</v>
      </c>
      <c r="S242">
        <f>VLOOKUP(A242,'[1]A&amp;E'!$A:$J,6,FALSE)</f>
        <v>10</v>
      </c>
      <c r="T242">
        <f t="shared" si="15"/>
        <v>0</v>
      </c>
    </row>
    <row r="243" spans="1:20" x14ac:dyDescent="0.25">
      <c r="A243">
        <v>240</v>
      </c>
      <c r="B243" s="4" t="s">
        <v>2193</v>
      </c>
      <c r="C243" t="s">
        <v>2254</v>
      </c>
      <c r="D243" t="s">
        <v>2254</v>
      </c>
      <c r="E243" t="s">
        <v>2895</v>
      </c>
      <c r="F243" t="s">
        <v>2472</v>
      </c>
      <c r="G243" s="20">
        <v>7</v>
      </c>
      <c r="H243" t="s">
        <v>2463</v>
      </c>
      <c r="J243" t="s">
        <v>2472</v>
      </c>
      <c r="K243" s="10">
        <v>7</v>
      </c>
      <c r="L243" s="10" t="s">
        <v>2463</v>
      </c>
      <c r="M243" s="10" t="s">
        <v>2470</v>
      </c>
      <c r="N243" s="15" t="str">
        <f t="shared" si="12"/>
        <v>[SecondaryProcedure_READ_4][varchar](7)NULL,</v>
      </c>
      <c r="O243" s="16" t="str">
        <f t="shared" si="13"/>
        <v>[SecondaryProcedure_READ_4][varchar](7)NULL,</v>
      </c>
      <c r="P243" t="str">
        <f>VLOOKUP(A243,'[1]A&amp;E'!$A:$J,7,FALSE)</f>
        <v>AN</v>
      </c>
      <c r="R243">
        <f t="shared" si="14"/>
        <v>0</v>
      </c>
      <c r="S243">
        <f>VLOOKUP(A243,'[1]A&amp;E'!$A:$J,6,FALSE)</f>
        <v>7</v>
      </c>
      <c r="T243">
        <f t="shared" si="15"/>
        <v>0</v>
      </c>
    </row>
    <row r="244" spans="1:20" x14ac:dyDescent="0.25">
      <c r="A244">
        <v>241</v>
      </c>
      <c r="B244" s="4" t="s">
        <v>2194</v>
      </c>
      <c r="C244" t="s">
        <v>2254</v>
      </c>
      <c r="D244" t="s">
        <v>2254</v>
      </c>
      <c r="E244" t="s">
        <v>2895</v>
      </c>
      <c r="F244" t="s">
        <v>2472</v>
      </c>
      <c r="G244" s="20">
        <v>10</v>
      </c>
      <c r="H244" t="s">
        <v>2463</v>
      </c>
      <c r="J244" t="s">
        <v>2472</v>
      </c>
      <c r="K244" s="10">
        <v>10</v>
      </c>
      <c r="L244" s="10" t="s">
        <v>2463</v>
      </c>
      <c r="M244" s="10" t="s">
        <v>2470</v>
      </c>
      <c r="N244" s="15" t="str">
        <f t="shared" si="12"/>
        <v>[ProcedureDate_READ_4][varchar](10)NULL,</v>
      </c>
      <c r="O244" s="16" t="str">
        <f t="shared" si="13"/>
        <v>[ProcedureDate_READ_4][varchar](10)NULL,</v>
      </c>
      <c r="P244" t="str">
        <f>VLOOKUP(A244,'[1]A&amp;E'!$A:$J,7,FALSE)</f>
        <v>AN</v>
      </c>
      <c r="R244">
        <f t="shared" si="14"/>
        <v>0</v>
      </c>
      <c r="S244">
        <f>VLOOKUP(A244,'[1]A&amp;E'!$A:$J,6,FALSE)</f>
        <v>10</v>
      </c>
      <c r="T244">
        <f t="shared" si="15"/>
        <v>0</v>
      </c>
    </row>
    <row r="245" spans="1:20" x14ac:dyDescent="0.25">
      <c r="A245">
        <v>242</v>
      </c>
      <c r="B245" s="4" t="s">
        <v>2195</v>
      </c>
      <c r="C245" t="s">
        <v>2254</v>
      </c>
      <c r="D245" t="s">
        <v>2254</v>
      </c>
      <c r="E245" t="s">
        <v>2895</v>
      </c>
      <c r="F245" t="s">
        <v>2472</v>
      </c>
      <c r="G245" s="20">
        <v>7</v>
      </c>
      <c r="H245" t="s">
        <v>2463</v>
      </c>
      <c r="J245" t="s">
        <v>2472</v>
      </c>
      <c r="K245" s="10">
        <v>7</v>
      </c>
      <c r="L245" s="10" t="s">
        <v>2463</v>
      </c>
      <c r="M245" s="10" t="s">
        <v>2470</v>
      </c>
      <c r="N245" s="15" t="str">
        <f t="shared" si="12"/>
        <v>[SecondaryProcedure_READ_5][varchar](7)NULL,</v>
      </c>
      <c r="O245" s="16" t="str">
        <f t="shared" si="13"/>
        <v>[SecondaryProcedure_READ_5][varchar](7)NULL,</v>
      </c>
      <c r="P245" t="str">
        <f>VLOOKUP(A245,'[1]A&amp;E'!$A:$J,7,FALSE)</f>
        <v>AN</v>
      </c>
      <c r="R245">
        <f t="shared" si="14"/>
        <v>0</v>
      </c>
      <c r="S245">
        <f>VLOOKUP(A245,'[1]A&amp;E'!$A:$J,6,FALSE)</f>
        <v>7</v>
      </c>
      <c r="T245">
        <f t="shared" si="15"/>
        <v>0</v>
      </c>
    </row>
    <row r="246" spans="1:20" x14ac:dyDescent="0.25">
      <c r="A246">
        <v>243</v>
      </c>
      <c r="B246" s="4" t="s">
        <v>2196</v>
      </c>
      <c r="C246" t="s">
        <v>2254</v>
      </c>
      <c r="D246" t="s">
        <v>2254</v>
      </c>
      <c r="E246" t="s">
        <v>2895</v>
      </c>
      <c r="F246" t="s">
        <v>2472</v>
      </c>
      <c r="G246" s="20">
        <v>10</v>
      </c>
      <c r="H246" t="s">
        <v>2463</v>
      </c>
      <c r="J246" t="s">
        <v>2472</v>
      </c>
      <c r="K246" s="10">
        <v>10</v>
      </c>
      <c r="L246" s="10" t="s">
        <v>2463</v>
      </c>
      <c r="M246" s="10" t="s">
        <v>2470</v>
      </c>
      <c r="N246" s="15" t="str">
        <f t="shared" si="12"/>
        <v>[ProcedureDate_READ_5][varchar](10)NULL,</v>
      </c>
      <c r="O246" s="16" t="str">
        <f t="shared" si="13"/>
        <v>[ProcedureDate_READ_5][varchar](10)NULL,</v>
      </c>
      <c r="P246" t="str">
        <f>VLOOKUP(A246,'[1]A&amp;E'!$A:$J,7,FALSE)</f>
        <v>AN</v>
      </c>
      <c r="R246">
        <f t="shared" si="14"/>
        <v>0</v>
      </c>
      <c r="S246">
        <f>VLOOKUP(A246,'[1]A&amp;E'!$A:$J,6,FALSE)</f>
        <v>10</v>
      </c>
      <c r="T246">
        <f t="shared" si="15"/>
        <v>0</v>
      </c>
    </row>
    <row r="247" spans="1:20" x14ac:dyDescent="0.25">
      <c r="A247">
        <v>244</v>
      </c>
      <c r="B247" s="4" t="s">
        <v>2197</v>
      </c>
      <c r="C247" t="s">
        <v>2254</v>
      </c>
      <c r="D247" t="s">
        <v>2254</v>
      </c>
      <c r="E247" t="s">
        <v>2895</v>
      </c>
      <c r="F247" t="s">
        <v>2472</v>
      </c>
      <c r="G247" s="20">
        <v>7</v>
      </c>
      <c r="H247" t="s">
        <v>2463</v>
      </c>
      <c r="J247" t="s">
        <v>2472</v>
      </c>
      <c r="K247" s="10">
        <v>7</v>
      </c>
      <c r="L247" s="10" t="s">
        <v>2463</v>
      </c>
      <c r="M247" s="10" t="s">
        <v>2470</v>
      </c>
      <c r="N247" s="15" t="str">
        <f t="shared" si="12"/>
        <v>[SecondaryProcedure_READ_6][varchar](7)NULL,</v>
      </c>
      <c r="O247" s="16" t="str">
        <f t="shared" si="13"/>
        <v>[SecondaryProcedure_READ_6][varchar](7)NULL,</v>
      </c>
      <c r="P247" t="str">
        <f>VLOOKUP(A247,'[1]A&amp;E'!$A:$J,7,FALSE)</f>
        <v>AN</v>
      </c>
      <c r="R247">
        <f t="shared" si="14"/>
        <v>0</v>
      </c>
      <c r="S247">
        <f>VLOOKUP(A247,'[1]A&amp;E'!$A:$J,6,FALSE)</f>
        <v>7</v>
      </c>
      <c r="T247">
        <f t="shared" si="15"/>
        <v>0</v>
      </c>
    </row>
    <row r="248" spans="1:20" x14ac:dyDescent="0.25">
      <c r="A248">
        <v>245</v>
      </c>
      <c r="B248" s="4" t="s">
        <v>2198</v>
      </c>
      <c r="C248" t="s">
        <v>2254</v>
      </c>
      <c r="D248" t="s">
        <v>2254</v>
      </c>
      <c r="E248" t="s">
        <v>2895</v>
      </c>
      <c r="F248" t="s">
        <v>2472</v>
      </c>
      <c r="G248" s="20">
        <v>10</v>
      </c>
      <c r="H248" t="s">
        <v>2463</v>
      </c>
      <c r="J248" t="s">
        <v>2472</v>
      </c>
      <c r="K248" s="10">
        <v>10</v>
      </c>
      <c r="L248" s="10" t="s">
        <v>2463</v>
      </c>
      <c r="M248" s="10" t="s">
        <v>2470</v>
      </c>
      <c r="N248" s="15" t="str">
        <f t="shared" si="12"/>
        <v>[ProcedureDate_READ_6][varchar](10)NULL,</v>
      </c>
      <c r="O248" s="16" t="str">
        <f t="shared" si="13"/>
        <v>[ProcedureDate_READ_6][varchar](10)NULL,</v>
      </c>
      <c r="P248" t="str">
        <f>VLOOKUP(A248,'[1]A&amp;E'!$A:$J,7,FALSE)</f>
        <v>AN</v>
      </c>
      <c r="R248">
        <f t="shared" si="14"/>
        <v>0</v>
      </c>
      <c r="S248">
        <f>VLOOKUP(A248,'[1]A&amp;E'!$A:$J,6,FALSE)</f>
        <v>10</v>
      </c>
      <c r="T248">
        <f t="shared" si="15"/>
        <v>0</v>
      </c>
    </row>
    <row r="249" spans="1:20" x14ac:dyDescent="0.25">
      <c r="A249">
        <v>246</v>
      </c>
      <c r="B249" s="4" t="s">
        <v>2199</v>
      </c>
      <c r="C249" t="s">
        <v>2254</v>
      </c>
      <c r="D249" t="s">
        <v>2254</v>
      </c>
      <c r="E249" t="s">
        <v>2895</v>
      </c>
      <c r="F249" t="s">
        <v>2472</v>
      </c>
      <c r="G249" s="20">
        <v>7</v>
      </c>
      <c r="H249" t="s">
        <v>2463</v>
      </c>
      <c r="J249" t="s">
        <v>2472</v>
      </c>
      <c r="K249" s="10">
        <v>7</v>
      </c>
      <c r="L249" s="10" t="s">
        <v>2463</v>
      </c>
      <c r="M249" s="10" t="s">
        <v>2470</v>
      </c>
      <c r="N249" s="15" t="str">
        <f t="shared" si="12"/>
        <v>[SecondaryProcedure_READ_7][varchar](7)NULL,</v>
      </c>
      <c r="O249" s="16" t="str">
        <f t="shared" si="13"/>
        <v>[SecondaryProcedure_READ_7][varchar](7)NULL,</v>
      </c>
      <c r="P249" t="str">
        <f>VLOOKUP(A249,'[1]A&amp;E'!$A:$J,7,FALSE)</f>
        <v>AN</v>
      </c>
      <c r="R249">
        <f t="shared" si="14"/>
        <v>0</v>
      </c>
      <c r="S249">
        <f>VLOOKUP(A249,'[1]A&amp;E'!$A:$J,6,FALSE)</f>
        <v>7</v>
      </c>
      <c r="T249">
        <f t="shared" si="15"/>
        <v>0</v>
      </c>
    </row>
    <row r="250" spans="1:20" x14ac:dyDescent="0.25">
      <c r="A250">
        <v>247</v>
      </c>
      <c r="B250" s="4" t="s">
        <v>2200</v>
      </c>
      <c r="C250" t="s">
        <v>2254</v>
      </c>
      <c r="D250" t="s">
        <v>2254</v>
      </c>
      <c r="E250" t="s">
        <v>2895</v>
      </c>
      <c r="F250" t="s">
        <v>2472</v>
      </c>
      <c r="G250" s="20">
        <v>10</v>
      </c>
      <c r="H250" t="s">
        <v>2463</v>
      </c>
      <c r="J250" t="s">
        <v>2472</v>
      </c>
      <c r="K250" s="10">
        <v>10</v>
      </c>
      <c r="L250" s="10" t="s">
        <v>2463</v>
      </c>
      <c r="M250" s="10" t="s">
        <v>2470</v>
      </c>
      <c r="N250" s="15" t="str">
        <f t="shared" si="12"/>
        <v>[ProcedureDate_READ_7][varchar](10)NULL,</v>
      </c>
      <c r="O250" s="16" t="str">
        <f t="shared" si="13"/>
        <v>[ProcedureDate_READ_7][varchar](10)NULL,</v>
      </c>
      <c r="P250" t="str">
        <f>VLOOKUP(A250,'[1]A&amp;E'!$A:$J,7,FALSE)</f>
        <v>AN</v>
      </c>
      <c r="R250">
        <f t="shared" si="14"/>
        <v>0</v>
      </c>
      <c r="S250">
        <f>VLOOKUP(A250,'[1]A&amp;E'!$A:$J,6,FALSE)</f>
        <v>10</v>
      </c>
      <c r="T250">
        <f t="shared" si="15"/>
        <v>0</v>
      </c>
    </row>
    <row r="251" spans="1:20" x14ac:dyDescent="0.25">
      <c r="A251">
        <v>248</v>
      </c>
      <c r="B251" s="4" t="s">
        <v>2201</v>
      </c>
      <c r="C251" t="s">
        <v>2254</v>
      </c>
      <c r="D251" t="s">
        <v>2254</v>
      </c>
      <c r="E251" t="s">
        <v>2895</v>
      </c>
      <c r="F251" t="s">
        <v>2472</v>
      </c>
      <c r="G251" s="20">
        <v>7</v>
      </c>
      <c r="H251" t="s">
        <v>2463</v>
      </c>
      <c r="J251" t="s">
        <v>2472</v>
      </c>
      <c r="K251" s="10">
        <v>7</v>
      </c>
      <c r="L251" s="10" t="s">
        <v>2463</v>
      </c>
      <c r="M251" s="10" t="s">
        <v>2470</v>
      </c>
      <c r="N251" s="15" t="str">
        <f t="shared" si="12"/>
        <v>[SecondaryProcedure_READ_8][varchar](7)NULL,</v>
      </c>
      <c r="O251" s="16" t="str">
        <f t="shared" si="13"/>
        <v>[SecondaryProcedure_READ_8][varchar](7)NULL,</v>
      </c>
      <c r="P251" t="str">
        <f>VLOOKUP(A251,'[1]A&amp;E'!$A:$J,7,FALSE)</f>
        <v>AN</v>
      </c>
      <c r="R251">
        <f t="shared" si="14"/>
        <v>0</v>
      </c>
      <c r="S251">
        <f>VLOOKUP(A251,'[1]A&amp;E'!$A:$J,6,FALSE)</f>
        <v>7</v>
      </c>
      <c r="T251">
        <f t="shared" si="15"/>
        <v>0</v>
      </c>
    </row>
    <row r="252" spans="1:20" x14ac:dyDescent="0.25">
      <c r="A252">
        <v>249</v>
      </c>
      <c r="B252" s="4" t="s">
        <v>2202</v>
      </c>
      <c r="C252" t="s">
        <v>2254</v>
      </c>
      <c r="D252" t="s">
        <v>2254</v>
      </c>
      <c r="E252" t="s">
        <v>2895</v>
      </c>
      <c r="F252" t="s">
        <v>2472</v>
      </c>
      <c r="G252" s="20">
        <v>10</v>
      </c>
      <c r="H252" t="s">
        <v>2463</v>
      </c>
      <c r="J252" t="s">
        <v>2472</v>
      </c>
      <c r="K252" s="10">
        <v>10</v>
      </c>
      <c r="L252" s="10" t="s">
        <v>2463</v>
      </c>
      <c r="M252" s="10" t="s">
        <v>2470</v>
      </c>
      <c r="N252" s="15" t="str">
        <f t="shared" si="12"/>
        <v>[ProcedureDate_READ_8][varchar](10)NULL,</v>
      </c>
      <c r="O252" s="16" t="str">
        <f t="shared" si="13"/>
        <v>[ProcedureDate_READ_8][varchar](10)NULL,</v>
      </c>
      <c r="P252" t="str">
        <f>VLOOKUP(A252,'[1]A&amp;E'!$A:$J,7,FALSE)</f>
        <v>AN</v>
      </c>
      <c r="R252">
        <f t="shared" si="14"/>
        <v>0</v>
      </c>
      <c r="S252">
        <f>VLOOKUP(A252,'[1]A&amp;E'!$A:$J,6,FALSE)</f>
        <v>10</v>
      </c>
      <c r="T252">
        <f t="shared" si="15"/>
        <v>0</v>
      </c>
    </row>
    <row r="253" spans="1:20" x14ac:dyDescent="0.25">
      <c r="A253">
        <v>250</v>
      </c>
      <c r="B253" s="4" t="s">
        <v>2203</v>
      </c>
      <c r="C253" t="s">
        <v>2254</v>
      </c>
      <c r="D253" t="s">
        <v>2254</v>
      </c>
      <c r="E253" t="s">
        <v>2895</v>
      </c>
      <c r="F253" t="s">
        <v>2472</v>
      </c>
      <c r="G253" s="20">
        <v>7</v>
      </c>
      <c r="H253" t="s">
        <v>2463</v>
      </c>
      <c r="J253" t="s">
        <v>2472</v>
      </c>
      <c r="K253" s="10">
        <v>7</v>
      </c>
      <c r="L253" s="10" t="s">
        <v>2463</v>
      </c>
      <c r="M253" s="10" t="s">
        <v>2470</v>
      </c>
      <c r="N253" s="15" t="str">
        <f t="shared" si="12"/>
        <v>[SecondaryProcedure_READ_9][varchar](7)NULL,</v>
      </c>
      <c r="O253" s="16" t="str">
        <f t="shared" si="13"/>
        <v>[SecondaryProcedure_READ_9][varchar](7)NULL,</v>
      </c>
      <c r="P253" t="str">
        <f>VLOOKUP(A253,'[1]A&amp;E'!$A:$J,7,FALSE)</f>
        <v>AN</v>
      </c>
      <c r="R253">
        <f t="shared" si="14"/>
        <v>0</v>
      </c>
      <c r="S253">
        <f>VLOOKUP(A253,'[1]A&amp;E'!$A:$J,6,FALSE)</f>
        <v>7</v>
      </c>
      <c r="T253">
        <f t="shared" si="15"/>
        <v>0</v>
      </c>
    </row>
    <row r="254" spans="1:20" x14ac:dyDescent="0.25">
      <c r="A254">
        <v>251</v>
      </c>
      <c r="B254" s="4" t="s">
        <v>2204</v>
      </c>
      <c r="C254" t="s">
        <v>2254</v>
      </c>
      <c r="D254" t="s">
        <v>2254</v>
      </c>
      <c r="E254" t="s">
        <v>2895</v>
      </c>
      <c r="F254" t="s">
        <v>2472</v>
      </c>
      <c r="G254" s="20">
        <v>10</v>
      </c>
      <c r="H254" t="s">
        <v>2463</v>
      </c>
      <c r="J254" t="s">
        <v>2472</v>
      </c>
      <c r="K254" s="10">
        <v>10</v>
      </c>
      <c r="L254" s="10" t="s">
        <v>2463</v>
      </c>
      <c r="M254" s="10" t="s">
        <v>2470</v>
      </c>
      <c r="N254" s="15" t="str">
        <f t="shared" si="12"/>
        <v>[ProcedureDate_READ_9][varchar](10)NULL,</v>
      </c>
      <c r="O254" s="16" t="str">
        <f t="shared" si="13"/>
        <v>[ProcedureDate_READ_9][varchar](10)NULL,</v>
      </c>
      <c r="P254" t="str">
        <f>VLOOKUP(A254,'[1]A&amp;E'!$A:$J,7,FALSE)</f>
        <v>AN</v>
      </c>
      <c r="R254">
        <f t="shared" si="14"/>
        <v>0</v>
      </c>
      <c r="S254">
        <f>VLOOKUP(A254,'[1]A&amp;E'!$A:$J,6,FALSE)</f>
        <v>10</v>
      </c>
      <c r="T254">
        <f t="shared" si="15"/>
        <v>0</v>
      </c>
    </row>
    <row r="255" spans="1:20" x14ac:dyDescent="0.25">
      <c r="A255">
        <v>252</v>
      </c>
      <c r="B255" s="4" t="s">
        <v>2205</v>
      </c>
      <c r="C255" t="s">
        <v>2254</v>
      </c>
      <c r="D255" t="s">
        <v>2254</v>
      </c>
      <c r="E255" t="s">
        <v>2895</v>
      </c>
      <c r="F255" t="s">
        <v>2472</v>
      </c>
      <c r="G255" s="20">
        <v>7</v>
      </c>
      <c r="H255" t="s">
        <v>2463</v>
      </c>
      <c r="J255" t="s">
        <v>2472</v>
      </c>
      <c r="K255" s="10">
        <v>7</v>
      </c>
      <c r="L255" s="10" t="s">
        <v>2463</v>
      </c>
      <c r="M255" s="10" t="s">
        <v>2470</v>
      </c>
      <c r="N255" s="15" t="str">
        <f t="shared" si="12"/>
        <v>[SecondaryProcedure_READ_10][varchar](7)NULL,</v>
      </c>
      <c r="O255" s="16" t="str">
        <f t="shared" si="13"/>
        <v>[SecondaryProcedure_READ_10][varchar](7)NULL,</v>
      </c>
      <c r="P255" t="str">
        <f>VLOOKUP(A255,'[1]A&amp;E'!$A:$J,7,FALSE)</f>
        <v>AN</v>
      </c>
      <c r="R255">
        <f t="shared" si="14"/>
        <v>0</v>
      </c>
      <c r="S255">
        <f>VLOOKUP(A255,'[1]A&amp;E'!$A:$J,6,FALSE)</f>
        <v>7</v>
      </c>
      <c r="T255">
        <f t="shared" si="15"/>
        <v>0</v>
      </c>
    </row>
    <row r="256" spans="1:20" x14ac:dyDescent="0.25">
      <c r="A256">
        <v>253</v>
      </c>
      <c r="B256" s="4" t="s">
        <v>2206</v>
      </c>
      <c r="C256" t="s">
        <v>2254</v>
      </c>
      <c r="D256" t="s">
        <v>2254</v>
      </c>
      <c r="E256" t="s">
        <v>2895</v>
      </c>
      <c r="F256" t="s">
        <v>2472</v>
      </c>
      <c r="G256" s="20">
        <v>10</v>
      </c>
      <c r="H256" t="s">
        <v>2463</v>
      </c>
      <c r="J256" t="s">
        <v>2472</v>
      </c>
      <c r="K256" s="10">
        <v>10</v>
      </c>
      <c r="L256" s="10" t="s">
        <v>2463</v>
      </c>
      <c r="M256" s="10" t="s">
        <v>2470</v>
      </c>
      <c r="N256" s="15" t="str">
        <f t="shared" si="12"/>
        <v>[ProcedureDate_READ_10][varchar](10)NULL,</v>
      </c>
      <c r="O256" s="16" t="str">
        <f t="shared" si="13"/>
        <v>[ProcedureDate_READ_10][varchar](10)NULL,</v>
      </c>
      <c r="P256" t="str">
        <f>VLOOKUP(A256,'[1]A&amp;E'!$A:$J,7,FALSE)</f>
        <v>AN</v>
      </c>
      <c r="R256">
        <f t="shared" si="14"/>
        <v>0</v>
      </c>
      <c r="S256">
        <f>VLOOKUP(A256,'[1]A&amp;E'!$A:$J,6,FALSE)</f>
        <v>10</v>
      </c>
      <c r="T256">
        <f t="shared" si="15"/>
        <v>0</v>
      </c>
    </row>
    <row r="257" spans="1:20" x14ac:dyDescent="0.25">
      <c r="A257">
        <v>254</v>
      </c>
      <c r="B257" s="4" t="s">
        <v>2207</v>
      </c>
      <c r="C257" t="s">
        <v>2254</v>
      </c>
      <c r="D257" t="s">
        <v>2254</v>
      </c>
      <c r="E257" t="s">
        <v>2895</v>
      </c>
      <c r="F257" t="s">
        <v>2472</v>
      </c>
      <c r="G257" s="20">
        <v>7</v>
      </c>
      <c r="H257" t="s">
        <v>2463</v>
      </c>
      <c r="J257" t="s">
        <v>2472</v>
      </c>
      <c r="K257" s="10">
        <v>7</v>
      </c>
      <c r="L257" s="10" t="s">
        <v>2463</v>
      </c>
      <c r="M257" s="10" t="s">
        <v>2470</v>
      </c>
      <c r="N257" s="15" t="str">
        <f t="shared" si="12"/>
        <v>[SecondaryProcedure_READ_11][varchar](7)NULL,</v>
      </c>
      <c r="O257" s="16" t="str">
        <f t="shared" si="13"/>
        <v>[SecondaryProcedure_READ_11][varchar](7)NULL,</v>
      </c>
      <c r="P257" t="str">
        <f>VLOOKUP(A257,'[1]A&amp;E'!$A:$J,7,FALSE)</f>
        <v>AN</v>
      </c>
      <c r="R257">
        <f t="shared" si="14"/>
        <v>0</v>
      </c>
      <c r="S257">
        <f>VLOOKUP(A257,'[1]A&amp;E'!$A:$J,6,FALSE)</f>
        <v>7</v>
      </c>
      <c r="T257">
        <f t="shared" si="15"/>
        <v>0</v>
      </c>
    </row>
    <row r="258" spans="1:20" x14ac:dyDescent="0.25">
      <c r="A258">
        <v>255</v>
      </c>
      <c r="B258" s="4" t="s">
        <v>2208</v>
      </c>
      <c r="C258" t="s">
        <v>2254</v>
      </c>
      <c r="D258" t="s">
        <v>2254</v>
      </c>
      <c r="E258" t="s">
        <v>2895</v>
      </c>
      <c r="F258" t="s">
        <v>2472</v>
      </c>
      <c r="G258" s="20">
        <v>10</v>
      </c>
      <c r="H258" t="s">
        <v>2463</v>
      </c>
      <c r="J258" t="s">
        <v>2472</v>
      </c>
      <c r="K258" s="10">
        <v>10</v>
      </c>
      <c r="L258" s="10" t="s">
        <v>2463</v>
      </c>
      <c r="M258" s="10" t="s">
        <v>2470</v>
      </c>
      <c r="N258" s="15" t="str">
        <f t="shared" ref="N258:N295" si="16">B258&amp;C258&amp;F258&amp;G258&amp;H258&amp;M258</f>
        <v>[ProcedureDate_READ_11][varchar](10)NULL,</v>
      </c>
      <c r="O258" s="16" t="str">
        <f t="shared" ref="O258:O295" si="17">B258&amp;D258&amp;J258&amp;K258&amp;L258&amp;M258</f>
        <v>[ProcedureDate_READ_11][varchar](10)NULL,</v>
      </c>
      <c r="P258" t="str">
        <f>VLOOKUP(A258,'[1]A&amp;E'!$A:$J,7,FALSE)</f>
        <v>AN</v>
      </c>
      <c r="R258">
        <f t="shared" si="14"/>
        <v>0</v>
      </c>
      <c r="S258">
        <f>VLOOKUP(A258,'[1]A&amp;E'!$A:$J,6,FALSE)</f>
        <v>10</v>
      </c>
      <c r="T258">
        <f t="shared" si="15"/>
        <v>0</v>
      </c>
    </row>
    <row r="259" spans="1:20" x14ac:dyDescent="0.25">
      <c r="A259">
        <v>256</v>
      </c>
      <c r="B259" s="4" t="s">
        <v>2209</v>
      </c>
      <c r="C259" t="s">
        <v>2254</v>
      </c>
      <c r="D259" t="s">
        <v>2254</v>
      </c>
      <c r="E259" t="s">
        <v>2874</v>
      </c>
      <c r="F259" t="s">
        <v>2472</v>
      </c>
      <c r="G259" s="20">
        <v>2</v>
      </c>
      <c r="H259" t="s">
        <v>2463</v>
      </c>
      <c r="J259" t="s">
        <v>2472</v>
      </c>
      <c r="K259" s="10">
        <v>2</v>
      </c>
      <c r="L259" s="10" t="s">
        <v>2463</v>
      </c>
      <c r="M259" s="10" t="s">
        <v>2470</v>
      </c>
      <c r="N259" s="15" t="str">
        <f t="shared" si="16"/>
        <v>[ProcedureSchemeInUseTreatment][varchar](2)NULL,</v>
      </c>
      <c r="O259" s="16" t="str">
        <f t="shared" si="17"/>
        <v>[ProcedureSchemeInUseTreatment][varchar](2)NULL,</v>
      </c>
      <c r="P259" t="str">
        <f>VLOOKUP(A259,'[1]A&amp;E'!$A:$J,7,FALSE)</f>
        <v>AN</v>
      </c>
      <c r="Q259">
        <v>1</v>
      </c>
      <c r="R259">
        <f t="shared" si="14"/>
        <v>1</v>
      </c>
      <c r="S259">
        <f>VLOOKUP(A259,'[1]A&amp;E'!$A:$J,6,FALSE)</f>
        <v>2</v>
      </c>
      <c r="T259">
        <f t="shared" si="15"/>
        <v>0</v>
      </c>
    </row>
    <row r="260" spans="1:20" x14ac:dyDescent="0.25">
      <c r="A260">
        <v>257</v>
      </c>
      <c r="B260" s="4" t="s">
        <v>2210</v>
      </c>
      <c r="C260" t="s">
        <v>2254</v>
      </c>
      <c r="D260" t="s">
        <v>2254</v>
      </c>
      <c r="E260" t="s">
        <v>2874</v>
      </c>
      <c r="F260" t="s">
        <v>2472</v>
      </c>
      <c r="G260" s="20">
        <v>6</v>
      </c>
      <c r="H260" t="s">
        <v>2463</v>
      </c>
      <c r="J260" t="s">
        <v>2472</v>
      </c>
      <c r="K260" s="10">
        <v>6</v>
      </c>
      <c r="L260" s="10" t="s">
        <v>2463</v>
      </c>
      <c r="M260" s="10" t="s">
        <v>2470</v>
      </c>
      <c r="N260" s="15" t="str">
        <f t="shared" si="16"/>
        <v>[PrimaryTreatment_AAndE][varchar](6)NULL,</v>
      </c>
      <c r="O260" s="16" t="str">
        <f t="shared" si="17"/>
        <v>[PrimaryTreatment_AAndE][varchar](6)NULL,</v>
      </c>
      <c r="P260" t="str">
        <f>VLOOKUP(A260,'[1]A&amp;E'!$A:$J,7,FALSE)</f>
        <v>AN</v>
      </c>
      <c r="Q260">
        <v>222</v>
      </c>
      <c r="R260">
        <f t="shared" si="14"/>
        <v>3</v>
      </c>
      <c r="S260">
        <f>VLOOKUP(A260,'[1]A&amp;E'!$A:$J,6,FALSE)</f>
        <v>6</v>
      </c>
      <c r="T260">
        <f t="shared" si="15"/>
        <v>0</v>
      </c>
    </row>
    <row r="261" spans="1:20" x14ac:dyDescent="0.25">
      <c r="A261">
        <v>258</v>
      </c>
      <c r="B261" s="4" t="s">
        <v>2211</v>
      </c>
      <c r="C261" t="s">
        <v>2254</v>
      </c>
      <c r="D261" t="s">
        <v>2254</v>
      </c>
      <c r="E261" t="s">
        <v>2894</v>
      </c>
      <c r="F261" t="s">
        <v>2472</v>
      </c>
      <c r="G261" s="20">
        <v>10</v>
      </c>
      <c r="H261" t="s">
        <v>2463</v>
      </c>
      <c r="J261" t="s">
        <v>2472</v>
      </c>
      <c r="K261" s="10">
        <v>10</v>
      </c>
      <c r="L261" s="10" t="s">
        <v>2463</v>
      </c>
      <c r="M261" s="10" t="s">
        <v>2470</v>
      </c>
      <c r="N261" s="15" t="str">
        <f t="shared" si="16"/>
        <v>[PrimaryProcedureDate_AAndE][varchar](10)NULL,</v>
      </c>
      <c r="O261" s="16" t="str">
        <f t="shared" si="17"/>
        <v>[PrimaryProcedureDate_AAndE][varchar](10)NULL,</v>
      </c>
      <c r="P261" t="str">
        <f>VLOOKUP(A261,'[1]A&amp;E'!$A:$J,7,FALSE)</f>
        <v>AN</v>
      </c>
      <c r="Q261" s="1">
        <v>42705</v>
      </c>
      <c r="R261">
        <f t="shared" ref="R261:R295" si="18">LEN(Q261)</f>
        <v>5</v>
      </c>
      <c r="S261">
        <f>VLOOKUP(A261,'[1]A&amp;E'!$A:$J,6,FALSE)</f>
        <v>10</v>
      </c>
      <c r="T261">
        <f t="shared" ref="T261:T295" si="19">IF(R261&gt;S261,1,0)</f>
        <v>0</v>
      </c>
    </row>
    <row r="262" spans="1:20" x14ac:dyDescent="0.25">
      <c r="A262">
        <v>259</v>
      </c>
      <c r="B262" s="4" t="s">
        <v>2212</v>
      </c>
      <c r="C262" t="s">
        <v>2254</v>
      </c>
      <c r="D262" t="s">
        <v>2254</v>
      </c>
      <c r="E262" t="s">
        <v>2874</v>
      </c>
      <c r="F262" t="s">
        <v>2472</v>
      </c>
      <c r="G262" s="20">
        <v>6</v>
      </c>
      <c r="H262" t="s">
        <v>2463</v>
      </c>
      <c r="J262" t="s">
        <v>2472</v>
      </c>
      <c r="K262" s="10">
        <v>6</v>
      </c>
      <c r="L262" s="10" t="s">
        <v>2463</v>
      </c>
      <c r="M262" s="10" t="s">
        <v>2470</v>
      </c>
      <c r="N262" s="15" t="str">
        <f t="shared" si="16"/>
        <v>[SecondaryTreatment_AAndE_1][varchar](6)NULL,</v>
      </c>
      <c r="O262" s="16" t="str">
        <f t="shared" si="17"/>
        <v>[SecondaryTreatment_AAndE_1][varchar](6)NULL,</v>
      </c>
      <c r="P262" t="str">
        <f>VLOOKUP(A262,'[1]A&amp;E'!$A:$J,7,FALSE)</f>
        <v>AN</v>
      </c>
      <c r="R262">
        <f t="shared" si="18"/>
        <v>0</v>
      </c>
      <c r="S262">
        <f>VLOOKUP(A262,'[1]A&amp;E'!$A:$J,6,FALSE)</f>
        <v>6</v>
      </c>
      <c r="T262">
        <f t="shared" si="19"/>
        <v>0</v>
      </c>
    </row>
    <row r="263" spans="1:20" x14ac:dyDescent="0.25">
      <c r="A263">
        <v>260</v>
      </c>
      <c r="B263" s="4" t="s">
        <v>2213</v>
      </c>
      <c r="C263" t="s">
        <v>2254</v>
      </c>
      <c r="D263" t="s">
        <v>2254</v>
      </c>
      <c r="E263" t="s">
        <v>2894</v>
      </c>
      <c r="F263" t="s">
        <v>2472</v>
      </c>
      <c r="G263" s="20">
        <v>10</v>
      </c>
      <c r="H263" t="s">
        <v>2463</v>
      </c>
      <c r="J263" t="s">
        <v>2472</v>
      </c>
      <c r="K263" s="10">
        <v>10</v>
      </c>
      <c r="L263" s="10" t="s">
        <v>2463</v>
      </c>
      <c r="M263" s="10" t="s">
        <v>2470</v>
      </c>
      <c r="N263" s="15" t="str">
        <f t="shared" si="16"/>
        <v>[ProcedureDate_AAndE_1][varchar](10)NULL,</v>
      </c>
      <c r="O263" s="16" t="str">
        <f t="shared" si="17"/>
        <v>[ProcedureDate_AAndE_1][varchar](10)NULL,</v>
      </c>
      <c r="P263" t="str">
        <f>VLOOKUP(A263,'[1]A&amp;E'!$A:$J,7,FALSE)</f>
        <v>AN</v>
      </c>
      <c r="R263">
        <f t="shared" si="18"/>
        <v>0</v>
      </c>
      <c r="S263">
        <f>VLOOKUP(A263,'[1]A&amp;E'!$A:$J,6,FALSE)</f>
        <v>10</v>
      </c>
      <c r="T263">
        <f t="shared" si="19"/>
        <v>0</v>
      </c>
    </row>
    <row r="264" spans="1:20" x14ac:dyDescent="0.25">
      <c r="A264">
        <v>261</v>
      </c>
      <c r="B264" s="4" t="s">
        <v>2214</v>
      </c>
      <c r="C264" t="s">
        <v>2254</v>
      </c>
      <c r="D264" t="s">
        <v>2254</v>
      </c>
      <c r="E264" t="s">
        <v>2874</v>
      </c>
      <c r="F264" t="s">
        <v>2472</v>
      </c>
      <c r="G264" s="20">
        <v>6</v>
      </c>
      <c r="H264" t="s">
        <v>2463</v>
      </c>
      <c r="J264" t="s">
        <v>2472</v>
      </c>
      <c r="K264" s="10">
        <v>6</v>
      </c>
      <c r="L264" s="10" t="s">
        <v>2463</v>
      </c>
      <c r="M264" s="10" t="s">
        <v>2470</v>
      </c>
      <c r="N264" s="15" t="str">
        <f t="shared" si="16"/>
        <v>[SecondaryTreatment_AAndE_2][varchar](6)NULL,</v>
      </c>
      <c r="O264" s="16" t="str">
        <f t="shared" si="17"/>
        <v>[SecondaryTreatment_AAndE_2][varchar](6)NULL,</v>
      </c>
      <c r="P264" t="str">
        <f>VLOOKUP(A264,'[1]A&amp;E'!$A:$J,7,FALSE)</f>
        <v>AN</v>
      </c>
      <c r="R264">
        <f t="shared" si="18"/>
        <v>0</v>
      </c>
      <c r="S264">
        <f>VLOOKUP(A264,'[1]A&amp;E'!$A:$J,6,FALSE)</f>
        <v>6</v>
      </c>
      <c r="T264">
        <f t="shared" si="19"/>
        <v>0</v>
      </c>
    </row>
    <row r="265" spans="1:20" x14ac:dyDescent="0.25">
      <c r="A265">
        <v>262</v>
      </c>
      <c r="B265" s="4" t="s">
        <v>2215</v>
      </c>
      <c r="C265" t="s">
        <v>2254</v>
      </c>
      <c r="D265" t="s">
        <v>2254</v>
      </c>
      <c r="E265" t="s">
        <v>2894</v>
      </c>
      <c r="F265" t="s">
        <v>2472</v>
      </c>
      <c r="G265" s="20">
        <v>10</v>
      </c>
      <c r="H265" t="s">
        <v>2463</v>
      </c>
      <c r="J265" t="s">
        <v>2472</v>
      </c>
      <c r="K265" s="10">
        <v>10</v>
      </c>
      <c r="L265" s="10" t="s">
        <v>2463</v>
      </c>
      <c r="M265" s="10" t="s">
        <v>2470</v>
      </c>
      <c r="N265" s="15" t="str">
        <f t="shared" si="16"/>
        <v>[ProcedureDate_AAndE_2][varchar](10)NULL,</v>
      </c>
      <c r="O265" s="16" t="str">
        <f t="shared" si="17"/>
        <v>[ProcedureDate_AAndE_2][varchar](10)NULL,</v>
      </c>
      <c r="P265" t="str">
        <f>VLOOKUP(A265,'[1]A&amp;E'!$A:$J,7,FALSE)</f>
        <v>AN</v>
      </c>
      <c r="R265">
        <f t="shared" si="18"/>
        <v>0</v>
      </c>
      <c r="S265">
        <f>VLOOKUP(A265,'[1]A&amp;E'!$A:$J,6,FALSE)</f>
        <v>10</v>
      </c>
      <c r="T265">
        <f t="shared" si="19"/>
        <v>0</v>
      </c>
    </row>
    <row r="266" spans="1:20" x14ac:dyDescent="0.25">
      <c r="A266">
        <v>263</v>
      </c>
      <c r="B266" s="4" t="s">
        <v>2216</v>
      </c>
      <c r="C266" t="s">
        <v>2254</v>
      </c>
      <c r="D266" t="s">
        <v>2254</v>
      </c>
      <c r="E266" t="s">
        <v>2874</v>
      </c>
      <c r="F266" t="s">
        <v>2472</v>
      </c>
      <c r="G266" s="20">
        <v>6</v>
      </c>
      <c r="H266" t="s">
        <v>2463</v>
      </c>
      <c r="J266" t="s">
        <v>2472</v>
      </c>
      <c r="K266" s="10">
        <v>6</v>
      </c>
      <c r="L266" s="10" t="s">
        <v>2463</v>
      </c>
      <c r="M266" s="10" t="s">
        <v>2470</v>
      </c>
      <c r="N266" s="15" t="str">
        <f t="shared" si="16"/>
        <v>[SecondaryTreatment_AAndE_3][varchar](6)NULL,</v>
      </c>
      <c r="O266" s="16" t="str">
        <f t="shared" si="17"/>
        <v>[SecondaryTreatment_AAndE_3][varchar](6)NULL,</v>
      </c>
      <c r="P266" t="str">
        <f>VLOOKUP(A266,'[1]A&amp;E'!$A:$J,7,FALSE)</f>
        <v>AN</v>
      </c>
      <c r="R266">
        <f t="shared" si="18"/>
        <v>0</v>
      </c>
      <c r="S266">
        <f>VLOOKUP(A266,'[1]A&amp;E'!$A:$J,6,FALSE)</f>
        <v>6</v>
      </c>
      <c r="T266">
        <f t="shared" si="19"/>
        <v>0</v>
      </c>
    </row>
    <row r="267" spans="1:20" x14ac:dyDescent="0.25">
      <c r="A267">
        <v>264</v>
      </c>
      <c r="B267" s="4" t="s">
        <v>2217</v>
      </c>
      <c r="C267" t="s">
        <v>2254</v>
      </c>
      <c r="D267" t="s">
        <v>2254</v>
      </c>
      <c r="E267" t="s">
        <v>2894</v>
      </c>
      <c r="F267" t="s">
        <v>2472</v>
      </c>
      <c r="G267" s="20">
        <v>10</v>
      </c>
      <c r="H267" t="s">
        <v>2463</v>
      </c>
      <c r="J267" t="s">
        <v>2472</v>
      </c>
      <c r="K267" s="10">
        <v>10</v>
      </c>
      <c r="L267" s="10" t="s">
        <v>2463</v>
      </c>
      <c r="M267" s="10" t="s">
        <v>2470</v>
      </c>
      <c r="N267" s="15" t="str">
        <f t="shared" si="16"/>
        <v>[ProcedureDate_AAndE_3][varchar](10)NULL,</v>
      </c>
      <c r="O267" s="16" t="str">
        <f t="shared" si="17"/>
        <v>[ProcedureDate_AAndE_3][varchar](10)NULL,</v>
      </c>
      <c r="P267" t="str">
        <f>VLOOKUP(A267,'[1]A&amp;E'!$A:$J,7,FALSE)</f>
        <v>AN</v>
      </c>
      <c r="R267">
        <f t="shared" si="18"/>
        <v>0</v>
      </c>
      <c r="S267">
        <f>VLOOKUP(A267,'[1]A&amp;E'!$A:$J,6,FALSE)</f>
        <v>10</v>
      </c>
      <c r="T267">
        <f t="shared" si="19"/>
        <v>0</v>
      </c>
    </row>
    <row r="268" spans="1:20" x14ac:dyDescent="0.25">
      <c r="A268">
        <v>265</v>
      </c>
      <c r="B268" s="4" t="s">
        <v>2218</v>
      </c>
      <c r="C268" t="s">
        <v>2254</v>
      </c>
      <c r="D268" t="s">
        <v>2254</v>
      </c>
      <c r="E268" t="s">
        <v>2874</v>
      </c>
      <c r="F268" t="s">
        <v>2472</v>
      </c>
      <c r="G268" s="20">
        <v>6</v>
      </c>
      <c r="H268" t="s">
        <v>2463</v>
      </c>
      <c r="J268" t="s">
        <v>2472</v>
      </c>
      <c r="K268" s="10">
        <v>6</v>
      </c>
      <c r="L268" s="10" t="s">
        <v>2463</v>
      </c>
      <c r="M268" s="10" t="s">
        <v>2470</v>
      </c>
      <c r="N268" s="15" t="str">
        <f t="shared" si="16"/>
        <v>[SecondaryTreatment_AAndE_4][varchar](6)NULL,</v>
      </c>
      <c r="O268" s="16" t="str">
        <f t="shared" si="17"/>
        <v>[SecondaryTreatment_AAndE_4][varchar](6)NULL,</v>
      </c>
      <c r="P268" t="str">
        <f>VLOOKUP(A268,'[1]A&amp;E'!$A:$J,7,FALSE)</f>
        <v>AN</v>
      </c>
      <c r="R268">
        <f t="shared" si="18"/>
        <v>0</v>
      </c>
      <c r="S268">
        <f>VLOOKUP(A268,'[1]A&amp;E'!$A:$J,6,FALSE)</f>
        <v>6</v>
      </c>
      <c r="T268">
        <f t="shared" si="19"/>
        <v>0</v>
      </c>
    </row>
    <row r="269" spans="1:20" x14ac:dyDescent="0.25">
      <c r="A269">
        <v>266</v>
      </c>
      <c r="B269" s="4" t="s">
        <v>2219</v>
      </c>
      <c r="C269" t="s">
        <v>2254</v>
      </c>
      <c r="D269" t="s">
        <v>2254</v>
      </c>
      <c r="E269" t="s">
        <v>2894</v>
      </c>
      <c r="F269" t="s">
        <v>2472</v>
      </c>
      <c r="G269" s="20">
        <v>10</v>
      </c>
      <c r="H269" t="s">
        <v>2463</v>
      </c>
      <c r="J269" t="s">
        <v>2472</v>
      </c>
      <c r="K269" s="10">
        <v>10</v>
      </c>
      <c r="L269" s="10" t="s">
        <v>2463</v>
      </c>
      <c r="M269" s="10" t="s">
        <v>2470</v>
      </c>
      <c r="N269" s="15" t="str">
        <f t="shared" si="16"/>
        <v>[ProcedureDate_AAndE_4][varchar](10)NULL,</v>
      </c>
      <c r="O269" s="16" t="str">
        <f t="shared" si="17"/>
        <v>[ProcedureDate_AAndE_4][varchar](10)NULL,</v>
      </c>
      <c r="P269" t="str">
        <f>VLOOKUP(A269,'[1]A&amp;E'!$A:$J,7,FALSE)</f>
        <v>AN</v>
      </c>
      <c r="R269">
        <f t="shared" si="18"/>
        <v>0</v>
      </c>
      <c r="S269">
        <f>VLOOKUP(A269,'[1]A&amp;E'!$A:$J,6,FALSE)</f>
        <v>10</v>
      </c>
      <c r="T269">
        <f t="shared" si="19"/>
        <v>0</v>
      </c>
    </row>
    <row r="270" spans="1:20" x14ac:dyDescent="0.25">
      <c r="A270">
        <v>267</v>
      </c>
      <c r="B270" s="4" t="s">
        <v>2220</v>
      </c>
      <c r="C270" t="s">
        <v>2254</v>
      </c>
      <c r="D270" t="s">
        <v>2254</v>
      </c>
      <c r="E270" t="s">
        <v>2874</v>
      </c>
      <c r="F270" t="s">
        <v>2472</v>
      </c>
      <c r="G270" s="20">
        <v>6</v>
      </c>
      <c r="H270" t="s">
        <v>2463</v>
      </c>
      <c r="J270" t="s">
        <v>2472</v>
      </c>
      <c r="K270" s="10">
        <v>6</v>
      </c>
      <c r="L270" s="10" t="s">
        <v>2463</v>
      </c>
      <c r="M270" s="10" t="s">
        <v>2470</v>
      </c>
      <c r="N270" s="15" t="str">
        <f t="shared" si="16"/>
        <v>[SecondaryTreatment_AAndE_5][varchar](6)NULL,</v>
      </c>
      <c r="O270" s="16" t="str">
        <f t="shared" si="17"/>
        <v>[SecondaryTreatment_AAndE_5][varchar](6)NULL,</v>
      </c>
      <c r="P270" t="str">
        <f>VLOOKUP(A270,'[1]A&amp;E'!$A:$J,7,FALSE)</f>
        <v>AN</v>
      </c>
      <c r="R270">
        <f t="shared" si="18"/>
        <v>0</v>
      </c>
      <c r="S270">
        <f>VLOOKUP(A270,'[1]A&amp;E'!$A:$J,6,FALSE)</f>
        <v>6</v>
      </c>
      <c r="T270">
        <f t="shared" si="19"/>
        <v>0</v>
      </c>
    </row>
    <row r="271" spans="1:20" x14ac:dyDescent="0.25">
      <c r="A271">
        <v>268</v>
      </c>
      <c r="B271" s="4" t="s">
        <v>2221</v>
      </c>
      <c r="C271" t="s">
        <v>2254</v>
      </c>
      <c r="D271" t="s">
        <v>2254</v>
      </c>
      <c r="E271" t="s">
        <v>2894</v>
      </c>
      <c r="F271" t="s">
        <v>2472</v>
      </c>
      <c r="G271" s="20">
        <v>10</v>
      </c>
      <c r="H271" t="s">
        <v>2463</v>
      </c>
      <c r="J271" t="s">
        <v>2472</v>
      </c>
      <c r="K271" s="10">
        <v>10</v>
      </c>
      <c r="L271" s="10" t="s">
        <v>2463</v>
      </c>
      <c r="M271" s="10" t="s">
        <v>2470</v>
      </c>
      <c r="N271" s="15" t="str">
        <f t="shared" si="16"/>
        <v>[ProcedureDate_AAndE_5][varchar](10)NULL,</v>
      </c>
      <c r="O271" s="16" t="str">
        <f t="shared" si="17"/>
        <v>[ProcedureDate_AAndE_5][varchar](10)NULL,</v>
      </c>
      <c r="P271" t="str">
        <f>VLOOKUP(A271,'[1]A&amp;E'!$A:$J,7,FALSE)</f>
        <v>AN</v>
      </c>
      <c r="R271">
        <f t="shared" si="18"/>
        <v>0</v>
      </c>
      <c r="S271">
        <f>VLOOKUP(A271,'[1]A&amp;E'!$A:$J,6,FALSE)</f>
        <v>10</v>
      </c>
      <c r="T271">
        <f t="shared" si="19"/>
        <v>0</v>
      </c>
    </row>
    <row r="272" spans="1:20" x14ac:dyDescent="0.25">
      <c r="A272">
        <v>269</v>
      </c>
      <c r="B272" s="4" t="s">
        <v>2222</v>
      </c>
      <c r="C272" t="s">
        <v>2254</v>
      </c>
      <c r="D272" t="s">
        <v>2254</v>
      </c>
      <c r="E272" t="s">
        <v>2874</v>
      </c>
      <c r="F272" t="s">
        <v>2472</v>
      </c>
      <c r="G272" s="20">
        <v>6</v>
      </c>
      <c r="H272" t="s">
        <v>2463</v>
      </c>
      <c r="J272" t="s">
        <v>2472</v>
      </c>
      <c r="K272" s="10">
        <v>6</v>
      </c>
      <c r="L272" s="10" t="s">
        <v>2463</v>
      </c>
      <c r="M272" s="10" t="s">
        <v>2470</v>
      </c>
      <c r="N272" s="15" t="str">
        <f t="shared" si="16"/>
        <v>[SecondaryTreatment_AAndE_6][varchar](6)NULL,</v>
      </c>
      <c r="O272" s="16" t="str">
        <f t="shared" si="17"/>
        <v>[SecondaryTreatment_AAndE_6][varchar](6)NULL,</v>
      </c>
      <c r="P272" t="str">
        <f>VLOOKUP(A272,'[1]A&amp;E'!$A:$J,7,FALSE)</f>
        <v>AN</v>
      </c>
      <c r="R272">
        <f t="shared" si="18"/>
        <v>0</v>
      </c>
      <c r="S272">
        <f>VLOOKUP(A272,'[1]A&amp;E'!$A:$J,6,FALSE)</f>
        <v>6</v>
      </c>
      <c r="T272">
        <f t="shared" si="19"/>
        <v>0</v>
      </c>
    </row>
    <row r="273" spans="1:20" x14ac:dyDescent="0.25">
      <c r="A273">
        <v>270</v>
      </c>
      <c r="B273" s="4" t="s">
        <v>2223</v>
      </c>
      <c r="C273" t="s">
        <v>2254</v>
      </c>
      <c r="D273" t="s">
        <v>2254</v>
      </c>
      <c r="E273" t="s">
        <v>2894</v>
      </c>
      <c r="F273" t="s">
        <v>2472</v>
      </c>
      <c r="G273" s="20">
        <v>10</v>
      </c>
      <c r="H273" t="s">
        <v>2463</v>
      </c>
      <c r="J273" t="s">
        <v>2472</v>
      </c>
      <c r="K273" s="10">
        <v>10</v>
      </c>
      <c r="L273" s="10" t="s">
        <v>2463</v>
      </c>
      <c r="M273" s="10" t="s">
        <v>2470</v>
      </c>
      <c r="N273" s="15" t="str">
        <f t="shared" si="16"/>
        <v>[ProcedureDate_AAndE_6][varchar](10)NULL,</v>
      </c>
      <c r="O273" s="16" t="str">
        <f t="shared" si="17"/>
        <v>[ProcedureDate_AAndE_6][varchar](10)NULL,</v>
      </c>
      <c r="P273" t="str">
        <f>VLOOKUP(A273,'[1]A&amp;E'!$A:$J,7,FALSE)</f>
        <v>AN</v>
      </c>
      <c r="R273">
        <f t="shared" si="18"/>
        <v>0</v>
      </c>
      <c r="S273">
        <f>VLOOKUP(A273,'[1]A&amp;E'!$A:$J,6,FALSE)</f>
        <v>10</v>
      </c>
      <c r="T273">
        <f t="shared" si="19"/>
        <v>0</v>
      </c>
    </row>
    <row r="274" spans="1:20" x14ac:dyDescent="0.25">
      <c r="A274">
        <v>271</v>
      </c>
      <c r="B274" s="4" t="s">
        <v>2224</v>
      </c>
      <c r="C274" t="s">
        <v>2254</v>
      </c>
      <c r="D274" t="s">
        <v>2254</v>
      </c>
      <c r="E274" t="s">
        <v>2874</v>
      </c>
      <c r="F274" t="s">
        <v>2472</v>
      </c>
      <c r="G274" s="20">
        <v>6</v>
      </c>
      <c r="H274" t="s">
        <v>2463</v>
      </c>
      <c r="J274" t="s">
        <v>2472</v>
      </c>
      <c r="K274" s="10">
        <v>6</v>
      </c>
      <c r="L274" s="10" t="s">
        <v>2463</v>
      </c>
      <c r="M274" s="10" t="s">
        <v>2470</v>
      </c>
      <c r="N274" s="15" t="str">
        <f t="shared" si="16"/>
        <v>[SecondaryTreatment_AAndE_7][varchar](6)NULL,</v>
      </c>
      <c r="O274" s="16" t="str">
        <f t="shared" si="17"/>
        <v>[SecondaryTreatment_AAndE_7][varchar](6)NULL,</v>
      </c>
      <c r="P274" t="str">
        <f>VLOOKUP(A274,'[1]A&amp;E'!$A:$J,7,FALSE)</f>
        <v>AN</v>
      </c>
      <c r="R274">
        <f t="shared" si="18"/>
        <v>0</v>
      </c>
      <c r="S274">
        <f>VLOOKUP(A274,'[1]A&amp;E'!$A:$J,6,FALSE)</f>
        <v>6</v>
      </c>
      <c r="T274">
        <f t="shared" si="19"/>
        <v>0</v>
      </c>
    </row>
    <row r="275" spans="1:20" x14ac:dyDescent="0.25">
      <c r="A275">
        <v>272</v>
      </c>
      <c r="B275" s="4" t="s">
        <v>2225</v>
      </c>
      <c r="C275" t="s">
        <v>2254</v>
      </c>
      <c r="D275" t="s">
        <v>2254</v>
      </c>
      <c r="E275" t="s">
        <v>2894</v>
      </c>
      <c r="F275" t="s">
        <v>2472</v>
      </c>
      <c r="G275" s="20">
        <v>10</v>
      </c>
      <c r="H275" t="s">
        <v>2463</v>
      </c>
      <c r="J275" t="s">
        <v>2472</v>
      </c>
      <c r="K275" s="10">
        <v>10</v>
      </c>
      <c r="L275" s="10" t="s">
        <v>2463</v>
      </c>
      <c r="M275" s="10" t="s">
        <v>2470</v>
      </c>
      <c r="N275" s="15" t="str">
        <f t="shared" si="16"/>
        <v>[ProcedureDate_AAndE_7][varchar](10)NULL,</v>
      </c>
      <c r="O275" s="16" t="str">
        <f t="shared" si="17"/>
        <v>[ProcedureDate_AAndE_7][varchar](10)NULL,</v>
      </c>
      <c r="P275" t="str">
        <f>VLOOKUP(A275,'[1]A&amp;E'!$A:$J,7,FALSE)</f>
        <v>AN</v>
      </c>
      <c r="R275">
        <f t="shared" si="18"/>
        <v>0</v>
      </c>
      <c r="S275">
        <f>VLOOKUP(A275,'[1]A&amp;E'!$A:$J,6,FALSE)</f>
        <v>10</v>
      </c>
      <c r="T275">
        <f t="shared" si="19"/>
        <v>0</v>
      </c>
    </row>
    <row r="276" spans="1:20" x14ac:dyDescent="0.25">
      <c r="A276">
        <v>273</v>
      </c>
      <c r="B276" s="4" t="s">
        <v>2226</v>
      </c>
      <c r="C276" t="s">
        <v>2254</v>
      </c>
      <c r="D276" t="s">
        <v>2254</v>
      </c>
      <c r="E276" t="s">
        <v>2874</v>
      </c>
      <c r="F276" t="s">
        <v>2472</v>
      </c>
      <c r="G276" s="20">
        <v>6</v>
      </c>
      <c r="H276" t="s">
        <v>2463</v>
      </c>
      <c r="J276" t="s">
        <v>2472</v>
      </c>
      <c r="K276" s="10">
        <v>6</v>
      </c>
      <c r="L276" s="10" t="s">
        <v>2463</v>
      </c>
      <c r="M276" s="10" t="s">
        <v>2470</v>
      </c>
      <c r="N276" s="15" t="str">
        <f t="shared" si="16"/>
        <v>[SecondaryTreatment_AAndE_8][varchar](6)NULL,</v>
      </c>
      <c r="O276" s="16" t="str">
        <f t="shared" si="17"/>
        <v>[SecondaryTreatment_AAndE_8][varchar](6)NULL,</v>
      </c>
      <c r="P276" t="str">
        <f>VLOOKUP(A276,'[1]A&amp;E'!$A:$J,7,FALSE)</f>
        <v>AN</v>
      </c>
      <c r="R276">
        <f t="shared" si="18"/>
        <v>0</v>
      </c>
      <c r="S276">
        <f>VLOOKUP(A276,'[1]A&amp;E'!$A:$J,6,FALSE)</f>
        <v>6</v>
      </c>
      <c r="T276">
        <f t="shared" si="19"/>
        <v>0</v>
      </c>
    </row>
    <row r="277" spans="1:20" x14ac:dyDescent="0.25">
      <c r="A277">
        <v>274</v>
      </c>
      <c r="B277" s="4" t="s">
        <v>2227</v>
      </c>
      <c r="C277" t="s">
        <v>2254</v>
      </c>
      <c r="D277" t="s">
        <v>2254</v>
      </c>
      <c r="E277" t="s">
        <v>2894</v>
      </c>
      <c r="F277" t="s">
        <v>2472</v>
      </c>
      <c r="G277" s="20">
        <v>10</v>
      </c>
      <c r="H277" t="s">
        <v>2463</v>
      </c>
      <c r="J277" t="s">
        <v>2472</v>
      </c>
      <c r="K277" s="10">
        <v>10</v>
      </c>
      <c r="L277" s="10" t="s">
        <v>2463</v>
      </c>
      <c r="M277" s="10" t="s">
        <v>2470</v>
      </c>
      <c r="N277" s="15" t="str">
        <f t="shared" si="16"/>
        <v>[ProcedureDate_AAndE_8][varchar](10)NULL,</v>
      </c>
      <c r="O277" s="16" t="str">
        <f t="shared" si="17"/>
        <v>[ProcedureDate_AAndE_8][varchar](10)NULL,</v>
      </c>
      <c r="P277" t="str">
        <f>VLOOKUP(A277,'[1]A&amp;E'!$A:$J,7,FALSE)</f>
        <v>AN</v>
      </c>
      <c r="R277">
        <f t="shared" si="18"/>
        <v>0</v>
      </c>
      <c r="S277">
        <f>VLOOKUP(A277,'[1]A&amp;E'!$A:$J,6,FALSE)</f>
        <v>10</v>
      </c>
      <c r="T277">
        <f t="shared" si="19"/>
        <v>0</v>
      </c>
    </row>
    <row r="278" spans="1:20" x14ac:dyDescent="0.25">
      <c r="A278">
        <v>275</v>
      </c>
      <c r="B278" s="4" t="s">
        <v>2228</v>
      </c>
      <c r="C278" t="s">
        <v>2254</v>
      </c>
      <c r="D278" t="s">
        <v>2254</v>
      </c>
      <c r="E278" t="s">
        <v>2874</v>
      </c>
      <c r="F278" t="s">
        <v>2472</v>
      </c>
      <c r="G278" s="20">
        <v>6</v>
      </c>
      <c r="H278" t="s">
        <v>2463</v>
      </c>
      <c r="J278" t="s">
        <v>2472</v>
      </c>
      <c r="K278" s="10">
        <v>6</v>
      </c>
      <c r="L278" s="10" t="s">
        <v>2463</v>
      </c>
      <c r="M278" s="10" t="s">
        <v>2470</v>
      </c>
      <c r="N278" s="15" t="str">
        <f t="shared" si="16"/>
        <v>[SecondaryTreatment_AAndE_9][varchar](6)NULL,</v>
      </c>
      <c r="O278" s="16" t="str">
        <f t="shared" si="17"/>
        <v>[SecondaryTreatment_AAndE_9][varchar](6)NULL,</v>
      </c>
      <c r="P278" t="str">
        <f>VLOOKUP(A278,'[1]A&amp;E'!$A:$J,7,FALSE)</f>
        <v>AN</v>
      </c>
      <c r="R278">
        <f t="shared" si="18"/>
        <v>0</v>
      </c>
      <c r="S278">
        <f>VLOOKUP(A278,'[1]A&amp;E'!$A:$J,6,FALSE)</f>
        <v>6</v>
      </c>
      <c r="T278">
        <f t="shared" si="19"/>
        <v>0</v>
      </c>
    </row>
    <row r="279" spans="1:20" x14ac:dyDescent="0.25">
      <c r="A279">
        <v>276</v>
      </c>
      <c r="B279" s="4" t="s">
        <v>2229</v>
      </c>
      <c r="C279" t="s">
        <v>2254</v>
      </c>
      <c r="D279" t="s">
        <v>2254</v>
      </c>
      <c r="E279" t="s">
        <v>2894</v>
      </c>
      <c r="F279" t="s">
        <v>2472</v>
      </c>
      <c r="G279" s="20">
        <v>10</v>
      </c>
      <c r="H279" t="s">
        <v>2463</v>
      </c>
      <c r="J279" t="s">
        <v>2472</v>
      </c>
      <c r="K279" s="10">
        <v>10</v>
      </c>
      <c r="L279" s="10" t="s">
        <v>2463</v>
      </c>
      <c r="M279" s="10" t="s">
        <v>2470</v>
      </c>
      <c r="N279" s="15" t="str">
        <f t="shared" si="16"/>
        <v>[ProcedureDate_AAndE_9][varchar](10)NULL,</v>
      </c>
      <c r="O279" s="16" t="str">
        <f t="shared" si="17"/>
        <v>[ProcedureDate_AAndE_9][varchar](10)NULL,</v>
      </c>
      <c r="P279" t="str">
        <f>VLOOKUP(A279,'[1]A&amp;E'!$A:$J,7,FALSE)</f>
        <v>AN</v>
      </c>
      <c r="R279">
        <f t="shared" si="18"/>
        <v>0</v>
      </c>
      <c r="S279">
        <f>VLOOKUP(A279,'[1]A&amp;E'!$A:$J,6,FALSE)</f>
        <v>10</v>
      </c>
      <c r="T279">
        <f t="shared" si="19"/>
        <v>0</v>
      </c>
    </row>
    <row r="280" spans="1:20" x14ac:dyDescent="0.25">
      <c r="A280">
        <v>277</v>
      </c>
      <c r="B280" s="4" t="s">
        <v>2230</v>
      </c>
      <c r="C280" t="s">
        <v>2254</v>
      </c>
      <c r="D280" t="s">
        <v>2254</v>
      </c>
      <c r="E280" t="s">
        <v>2874</v>
      </c>
      <c r="F280" t="s">
        <v>2472</v>
      </c>
      <c r="G280" s="20">
        <v>6</v>
      </c>
      <c r="H280" t="s">
        <v>2463</v>
      </c>
      <c r="J280" t="s">
        <v>2472</v>
      </c>
      <c r="K280" s="10">
        <v>6</v>
      </c>
      <c r="L280" s="10" t="s">
        <v>2463</v>
      </c>
      <c r="M280" s="10" t="s">
        <v>2470</v>
      </c>
      <c r="N280" s="15" t="str">
        <f t="shared" si="16"/>
        <v>[SecondaryTreatment_AAndE_10][varchar](6)NULL,</v>
      </c>
      <c r="O280" s="16" t="str">
        <f t="shared" si="17"/>
        <v>[SecondaryTreatment_AAndE_10][varchar](6)NULL,</v>
      </c>
      <c r="P280" t="str">
        <f>VLOOKUP(A280,'[1]A&amp;E'!$A:$J,7,FALSE)</f>
        <v>AN</v>
      </c>
      <c r="R280">
        <f t="shared" si="18"/>
        <v>0</v>
      </c>
      <c r="S280">
        <f>VLOOKUP(A280,'[1]A&amp;E'!$A:$J,6,FALSE)</f>
        <v>6</v>
      </c>
      <c r="T280">
        <f t="shared" si="19"/>
        <v>0</v>
      </c>
    </row>
    <row r="281" spans="1:20" x14ac:dyDescent="0.25">
      <c r="A281">
        <v>278</v>
      </c>
      <c r="B281" s="4" t="s">
        <v>2231</v>
      </c>
      <c r="C281" t="s">
        <v>2254</v>
      </c>
      <c r="D281" t="s">
        <v>2254</v>
      </c>
      <c r="E281" t="s">
        <v>2894</v>
      </c>
      <c r="F281" t="s">
        <v>2472</v>
      </c>
      <c r="G281" s="20">
        <v>10</v>
      </c>
      <c r="H281" t="s">
        <v>2463</v>
      </c>
      <c r="J281" t="s">
        <v>2472</v>
      </c>
      <c r="K281" s="10">
        <v>10</v>
      </c>
      <c r="L281" s="10" t="s">
        <v>2463</v>
      </c>
      <c r="M281" s="10" t="s">
        <v>2470</v>
      </c>
      <c r="N281" s="15" t="str">
        <f t="shared" si="16"/>
        <v>[ProcedureDate_AAndE_10][varchar](10)NULL,</v>
      </c>
      <c r="O281" s="16" t="str">
        <f t="shared" si="17"/>
        <v>[ProcedureDate_AAndE_10][varchar](10)NULL,</v>
      </c>
      <c r="P281" t="str">
        <f>VLOOKUP(A281,'[1]A&amp;E'!$A:$J,7,FALSE)</f>
        <v>AN</v>
      </c>
      <c r="R281">
        <f t="shared" si="18"/>
        <v>0</v>
      </c>
      <c r="S281">
        <f>VLOOKUP(A281,'[1]A&amp;E'!$A:$J,6,FALSE)</f>
        <v>10</v>
      </c>
      <c r="T281">
        <f t="shared" si="19"/>
        <v>0</v>
      </c>
    </row>
    <row r="282" spans="1:20" x14ac:dyDescent="0.25">
      <c r="A282">
        <v>279</v>
      </c>
      <c r="B282" s="4" t="s">
        <v>2232</v>
      </c>
      <c r="C282" t="s">
        <v>2254</v>
      </c>
      <c r="D282" t="s">
        <v>2254</v>
      </c>
      <c r="E282" t="s">
        <v>2895</v>
      </c>
      <c r="F282" t="s">
        <v>2472</v>
      </c>
      <c r="G282" s="20">
        <v>6</v>
      </c>
      <c r="H282" t="s">
        <v>2463</v>
      </c>
      <c r="J282" t="s">
        <v>2472</v>
      </c>
      <c r="K282" s="10">
        <v>6</v>
      </c>
      <c r="L282" s="10" t="s">
        <v>2463</v>
      </c>
      <c r="M282" s="10" t="s">
        <v>2470</v>
      </c>
      <c r="N282" s="15" t="str">
        <f t="shared" si="16"/>
        <v>[SecondaryTreatment_AAndE_11][varchar](6)NULL,</v>
      </c>
      <c r="O282" s="16" t="str">
        <f t="shared" si="17"/>
        <v>[SecondaryTreatment_AAndE_11][varchar](6)NULL,</v>
      </c>
      <c r="P282" t="str">
        <f>VLOOKUP(A282,'[1]A&amp;E'!$A:$J,7,FALSE)</f>
        <v>AN</v>
      </c>
      <c r="R282">
        <f t="shared" si="18"/>
        <v>0</v>
      </c>
      <c r="S282">
        <f>VLOOKUP(A282,'[1]A&amp;E'!$A:$J,6,FALSE)</f>
        <v>6</v>
      </c>
      <c r="T282">
        <f t="shared" si="19"/>
        <v>0</v>
      </c>
    </row>
    <row r="283" spans="1:20" x14ac:dyDescent="0.25">
      <c r="A283">
        <v>280</v>
      </c>
      <c r="B283" s="4" t="s">
        <v>2233</v>
      </c>
      <c r="C283" t="s">
        <v>2254</v>
      </c>
      <c r="D283" t="s">
        <v>2254</v>
      </c>
      <c r="E283" t="s">
        <v>2895</v>
      </c>
      <c r="F283" t="s">
        <v>2472</v>
      </c>
      <c r="G283" s="20">
        <v>10</v>
      </c>
      <c r="H283" t="s">
        <v>2463</v>
      </c>
      <c r="J283" t="s">
        <v>2472</v>
      </c>
      <c r="K283" s="10">
        <v>10</v>
      </c>
      <c r="L283" s="10" t="s">
        <v>2463</v>
      </c>
      <c r="M283" s="10" t="s">
        <v>2470</v>
      </c>
      <c r="N283" s="15" t="str">
        <f t="shared" si="16"/>
        <v>[ProcedureDate_AAndE_11][varchar](10)NULL,</v>
      </c>
      <c r="O283" s="16" t="str">
        <f t="shared" si="17"/>
        <v>[ProcedureDate_AAndE_11][varchar](10)NULL,</v>
      </c>
      <c r="P283" t="str">
        <f>VLOOKUP(A283,'[1]A&amp;E'!$A:$J,7,FALSE)</f>
        <v>AN</v>
      </c>
      <c r="R283">
        <f t="shared" si="18"/>
        <v>0</v>
      </c>
      <c r="S283">
        <f>VLOOKUP(A283,'[1]A&amp;E'!$A:$J,6,FALSE)</f>
        <v>10</v>
      </c>
      <c r="T283">
        <f t="shared" si="19"/>
        <v>0</v>
      </c>
    </row>
    <row r="284" spans="1:20" x14ac:dyDescent="0.25">
      <c r="A284">
        <v>281</v>
      </c>
      <c r="B284" s="4" t="s">
        <v>2234</v>
      </c>
      <c r="C284" t="s">
        <v>2254</v>
      </c>
      <c r="D284" t="s">
        <v>2254</v>
      </c>
      <c r="E284" t="s">
        <v>2895</v>
      </c>
      <c r="F284" t="s">
        <v>2472</v>
      </c>
      <c r="G284" s="20">
        <v>3</v>
      </c>
      <c r="H284" t="s">
        <v>2463</v>
      </c>
      <c r="J284" t="s">
        <v>2472</v>
      </c>
      <c r="K284" s="10">
        <v>3</v>
      </c>
      <c r="L284" s="10" t="s">
        <v>2463</v>
      </c>
      <c r="M284" s="10" t="s">
        <v>2470</v>
      </c>
      <c r="N284" s="15" t="str">
        <f t="shared" si="16"/>
        <v>[SecondaryDiagnosis_ICD_count][varchar](3)NULL,</v>
      </c>
      <c r="O284" s="16" t="str">
        <f t="shared" si="17"/>
        <v>[SecondaryDiagnosis_ICD_count][varchar](3)NULL,</v>
      </c>
      <c r="P284" t="str">
        <f>VLOOKUP(A284,'[1]A&amp;E'!$A:$J,7,FALSE)</f>
        <v>N</v>
      </c>
      <c r="R284">
        <f t="shared" si="18"/>
        <v>0</v>
      </c>
      <c r="S284">
        <f>VLOOKUP(A284,'[1]A&amp;E'!$A:$J,6,FALSE)</f>
        <v>3</v>
      </c>
      <c r="T284">
        <f t="shared" si="19"/>
        <v>0</v>
      </c>
    </row>
    <row r="285" spans="1:20" x14ac:dyDescent="0.25">
      <c r="A285">
        <v>282</v>
      </c>
      <c r="B285" s="4" t="s">
        <v>2235</v>
      </c>
      <c r="C285" t="s">
        <v>2254</v>
      </c>
      <c r="D285" t="s">
        <v>2254</v>
      </c>
      <c r="E285" t="s">
        <v>2895</v>
      </c>
      <c r="F285" t="s">
        <v>2472</v>
      </c>
      <c r="G285" s="20">
        <v>6</v>
      </c>
      <c r="H285" t="s">
        <v>2463</v>
      </c>
      <c r="J285" t="s">
        <v>2472</v>
      </c>
      <c r="K285" s="10">
        <v>6</v>
      </c>
      <c r="L285" s="10" t="s">
        <v>2463</v>
      </c>
      <c r="M285" s="10" t="s">
        <v>2470</v>
      </c>
      <c r="N285" s="15" t="str">
        <f t="shared" si="16"/>
        <v>[SecondaryDiagnosis_ICD][varchar](6)NULL,</v>
      </c>
      <c r="O285" s="16" t="str">
        <f t="shared" si="17"/>
        <v>[SecondaryDiagnosis_ICD][varchar](6)NULL,</v>
      </c>
      <c r="P285" t="str">
        <f>VLOOKUP(A285,'[1]A&amp;E'!$A:$J,7,FALSE)</f>
        <v>AN</v>
      </c>
      <c r="R285">
        <f t="shared" si="18"/>
        <v>0</v>
      </c>
      <c r="S285">
        <f>VLOOKUP(A285,'[1]A&amp;E'!$A:$J,6,FALSE)</f>
        <v>6</v>
      </c>
      <c r="T285">
        <f t="shared" si="19"/>
        <v>0</v>
      </c>
    </row>
    <row r="286" spans="1:20" x14ac:dyDescent="0.25">
      <c r="A286">
        <v>283</v>
      </c>
      <c r="B286" s="4" t="s">
        <v>2236</v>
      </c>
      <c r="C286" t="s">
        <v>2254</v>
      </c>
      <c r="D286" t="s">
        <v>2254</v>
      </c>
      <c r="E286" t="s">
        <v>2895</v>
      </c>
      <c r="F286" t="s">
        <v>2472</v>
      </c>
      <c r="G286" s="20">
        <v>3</v>
      </c>
      <c r="H286" t="s">
        <v>2463</v>
      </c>
      <c r="J286" t="s">
        <v>2472</v>
      </c>
      <c r="K286" s="10">
        <v>3</v>
      </c>
      <c r="L286" s="10" t="s">
        <v>2463</v>
      </c>
      <c r="M286" s="10" t="s">
        <v>2470</v>
      </c>
      <c r="N286" s="15" t="str">
        <f t="shared" si="16"/>
        <v>[SecondaryDiagnosis_READ_count][varchar](3)NULL,</v>
      </c>
      <c r="O286" s="16" t="str">
        <f t="shared" si="17"/>
        <v>[SecondaryDiagnosis_READ_count][varchar](3)NULL,</v>
      </c>
      <c r="P286" t="str">
        <f>VLOOKUP(A286,'[1]A&amp;E'!$A:$J,7,FALSE)</f>
        <v>N</v>
      </c>
      <c r="R286">
        <f t="shared" si="18"/>
        <v>0</v>
      </c>
      <c r="S286">
        <f>VLOOKUP(A286,'[1]A&amp;E'!$A:$J,6,FALSE)</f>
        <v>3</v>
      </c>
      <c r="T286">
        <f t="shared" si="19"/>
        <v>0</v>
      </c>
    </row>
    <row r="287" spans="1:20" x14ac:dyDescent="0.25">
      <c r="A287">
        <v>284</v>
      </c>
      <c r="B287" s="4" t="s">
        <v>2237</v>
      </c>
      <c r="C287" t="s">
        <v>2254</v>
      </c>
      <c r="D287" t="s">
        <v>2254</v>
      </c>
      <c r="E287" t="s">
        <v>2895</v>
      </c>
      <c r="F287" t="s">
        <v>2472</v>
      </c>
      <c r="G287" s="20">
        <v>7</v>
      </c>
      <c r="H287" t="s">
        <v>2463</v>
      </c>
      <c r="J287" t="s">
        <v>2472</v>
      </c>
      <c r="K287" s="10">
        <v>7</v>
      </c>
      <c r="L287" s="10" t="s">
        <v>2463</v>
      </c>
      <c r="M287" s="10" t="s">
        <v>2470</v>
      </c>
      <c r="N287" s="15" t="str">
        <f t="shared" si="16"/>
        <v>[SecondaryDiagnosis_READ][varchar](7)NULL,</v>
      </c>
      <c r="O287" s="16" t="str">
        <f t="shared" si="17"/>
        <v>[SecondaryDiagnosis_READ][varchar](7)NULL,</v>
      </c>
      <c r="P287" t="str">
        <f>VLOOKUP(A287,'[1]A&amp;E'!$A:$J,7,FALSE)</f>
        <v>AN</v>
      </c>
      <c r="R287">
        <f t="shared" si="18"/>
        <v>0</v>
      </c>
      <c r="S287">
        <f>VLOOKUP(A287,'[1]A&amp;E'!$A:$J,6,FALSE)</f>
        <v>7</v>
      </c>
      <c r="T287">
        <f t="shared" si="19"/>
        <v>0</v>
      </c>
    </row>
    <row r="288" spans="1:20" x14ac:dyDescent="0.25">
      <c r="A288">
        <v>285</v>
      </c>
      <c r="B288" s="4" t="s">
        <v>2238</v>
      </c>
      <c r="C288" t="s">
        <v>2254</v>
      </c>
      <c r="D288" t="s">
        <v>2254</v>
      </c>
      <c r="E288" t="s">
        <v>2895</v>
      </c>
      <c r="F288" t="s">
        <v>2472</v>
      </c>
      <c r="G288" s="20">
        <v>3</v>
      </c>
      <c r="H288" t="s">
        <v>2463</v>
      </c>
      <c r="J288" t="s">
        <v>2472</v>
      </c>
      <c r="K288" s="10">
        <v>3</v>
      </c>
      <c r="L288" s="10" t="s">
        <v>2463</v>
      </c>
      <c r="M288" s="10" t="s">
        <v>2470</v>
      </c>
      <c r="N288" s="15" t="str">
        <f t="shared" si="16"/>
        <v>[SecondaryProcedure_OPCS_count][varchar](3)NULL,</v>
      </c>
      <c r="O288" s="16" t="str">
        <f t="shared" si="17"/>
        <v>[SecondaryProcedure_OPCS_count][varchar](3)NULL,</v>
      </c>
      <c r="P288" t="str">
        <f>VLOOKUP(A288,'[1]A&amp;E'!$A:$J,7,FALSE)</f>
        <v>N</v>
      </c>
      <c r="R288">
        <f t="shared" si="18"/>
        <v>0</v>
      </c>
      <c r="S288">
        <f>VLOOKUP(A288,'[1]A&amp;E'!$A:$J,6,FALSE)</f>
        <v>3</v>
      </c>
      <c r="T288">
        <f t="shared" si="19"/>
        <v>0</v>
      </c>
    </row>
    <row r="289" spans="1:20" x14ac:dyDescent="0.25">
      <c r="A289">
        <v>286</v>
      </c>
      <c r="B289" s="4" t="s">
        <v>2239</v>
      </c>
      <c r="C289" t="s">
        <v>2254</v>
      </c>
      <c r="D289" t="s">
        <v>2254</v>
      </c>
      <c r="E289" t="s">
        <v>2895</v>
      </c>
      <c r="F289" t="s">
        <v>2472</v>
      </c>
      <c r="G289" s="20">
        <v>14</v>
      </c>
      <c r="H289" t="s">
        <v>2463</v>
      </c>
      <c r="J289" t="s">
        <v>2472</v>
      </c>
      <c r="K289" s="10">
        <v>14</v>
      </c>
      <c r="L289" s="10" t="s">
        <v>2463</v>
      </c>
      <c r="M289" s="10" t="s">
        <v>2470</v>
      </c>
      <c r="N289" s="15" t="str">
        <f t="shared" si="16"/>
        <v>[SecondaryProcedure_OPCS][varchar](14)NULL,</v>
      </c>
      <c r="O289" s="16" t="str">
        <f t="shared" si="17"/>
        <v>[SecondaryProcedure_OPCS][varchar](14)NULL,</v>
      </c>
      <c r="P289" t="str">
        <f>VLOOKUP(A289,'[1]A&amp;E'!$A:$J,7,FALSE)</f>
        <v>AN</v>
      </c>
      <c r="R289">
        <f t="shared" si="18"/>
        <v>0</v>
      </c>
      <c r="S289">
        <f>VLOOKUP(A289,'[1]A&amp;E'!$A:$J,6,FALSE)</f>
        <v>14</v>
      </c>
      <c r="T289">
        <f t="shared" si="19"/>
        <v>0</v>
      </c>
    </row>
    <row r="290" spans="1:20" x14ac:dyDescent="0.25">
      <c r="A290">
        <v>287</v>
      </c>
      <c r="B290" s="4" t="s">
        <v>2240</v>
      </c>
      <c r="C290" t="s">
        <v>2254</v>
      </c>
      <c r="D290" t="s">
        <v>2254</v>
      </c>
      <c r="E290" t="s">
        <v>2895</v>
      </c>
      <c r="F290" t="s">
        <v>2472</v>
      </c>
      <c r="G290" s="20">
        <v>3</v>
      </c>
      <c r="H290" t="s">
        <v>2463</v>
      </c>
      <c r="J290" t="s">
        <v>2472</v>
      </c>
      <c r="K290" s="10">
        <v>3</v>
      </c>
      <c r="L290" s="10" t="s">
        <v>2463</v>
      </c>
      <c r="M290" s="10" t="s">
        <v>2470</v>
      </c>
      <c r="N290" s="15" t="str">
        <f t="shared" si="16"/>
        <v>[SecondaryProcedure_READ_count][varchar](3)NULL,</v>
      </c>
      <c r="O290" s="16" t="str">
        <f t="shared" si="17"/>
        <v>[SecondaryProcedure_READ_count][varchar](3)NULL,</v>
      </c>
      <c r="P290" t="str">
        <f>VLOOKUP(A290,'[1]A&amp;E'!$A:$J,7,FALSE)</f>
        <v>N</v>
      </c>
      <c r="R290">
        <f t="shared" si="18"/>
        <v>0</v>
      </c>
      <c r="S290">
        <f>VLOOKUP(A290,'[1]A&amp;E'!$A:$J,6,FALSE)</f>
        <v>3</v>
      </c>
      <c r="T290">
        <f t="shared" si="19"/>
        <v>0</v>
      </c>
    </row>
    <row r="291" spans="1:20" x14ac:dyDescent="0.25">
      <c r="A291">
        <v>288</v>
      </c>
      <c r="B291" s="4" t="s">
        <v>2241</v>
      </c>
      <c r="C291" t="s">
        <v>2254</v>
      </c>
      <c r="D291" t="s">
        <v>2254</v>
      </c>
      <c r="E291" t="s">
        <v>2895</v>
      </c>
      <c r="F291" t="s">
        <v>2472</v>
      </c>
      <c r="G291" s="20">
        <v>17</v>
      </c>
      <c r="H291" t="s">
        <v>2463</v>
      </c>
      <c r="J291" t="s">
        <v>2472</v>
      </c>
      <c r="K291" s="10">
        <v>17</v>
      </c>
      <c r="L291" s="10" t="s">
        <v>2463</v>
      </c>
      <c r="M291" s="10" t="s">
        <v>2470</v>
      </c>
      <c r="N291" s="15" t="str">
        <f t="shared" si="16"/>
        <v>[SecondaryProcedure_READ][varchar](17)NULL,</v>
      </c>
      <c r="O291" s="16" t="str">
        <f t="shared" si="17"/>
        <v>[SecondaryProcedure_READ][varchar](17)NULL,</v>
      </c>
      <c r="P291" t="str">
        <f>VLOOKUP(A291,'[1]A&amp;E'!$A:$J,7,FALSE)</f>
        <v>AN</v>
      </c>
      <c r="R291">
        <f t="shared" si="18"/>
        <v>0</v>
      </c>
      <c r="S291">
        <f>VLOOKUP(A291,'[1]A&amp;E'!$A:$J,6,FALSE)</f>
        <v>17</v>
      </c>
      <c r="T291">
        <f t="shared" si="19"/>
        <v>0</v>
      </c>
    </row>
    <row r="292" spans="1:20" x14ac:dyDescent="0.25">
      <c r="A292">
        <v>289</v>
      </c>
      <c r="B292" s="4" t="s">
        <v>2242</v>
      </c>
      <c r="C292" t="s">
        <v>2254</v>
      </c>
      <c r="D292" t="s">
        <v>2254</v>
      </c>
      <c r="E292" t="s">
        <v>2895</v>
      </c>
      <c r="F292" t="s">
        <v>2472</v>
      </c>
      <c r="G292" s="20">
        <v>20</v>
      </c>
      <c r="H292" t="s">
        <v>2463</v>
      </c>
      <c r="J292" t="s">
        <v>2472</v>
      </c>
      <c r="K292" s="10">
        <v>20</v>
      </c>
      <c r="L292" s="10" t="s">
        <v>2463</v>
      </c>
      <c r="M292" s="10" t="s">
        <v>2470</v>
      </c>
      <c r="N292" s="15" t="str">
        <f t="shared" si="16"/>
        <v>[Alert_AE_Attendance_Num][varchar](20)NULL,</v>
      </c>
      <c r="O292" s="16" t="str">
        <f t="shared" si="17"/>
        <v>[Alert_AE_Attendance_Num][varchar](20)NULL,</v>
      </c>
      <c r="P292">
        <f>VLOOKUP(A292,'[1]A&amp;E'!$A:$J,7,FALSE)</f>
        <v>0</v>
      </c>
      <c r="R292">
        <f t="shared" si="18"/>
        <v>0</v>
      </c>
      <c r="S292">
        <f>VLOOKUP(A292,'[1]A&amp;E'!$A:$J,6,FALSE)</f>
        <v>20</v>
      </c>
      <c r="T292">
        <f t="shared" si="19"/>
        <v>0</v>
      </c>
    </row>
    <row r="293" spans="1:20" x14ac:dyDescent="0.25">
      <c r="A293">
        <v>290</v>
      </c>
      <c r="B293" s="4" t="s">
        <v>2243</v>
      </c>
      <c r="C293" t="s">
        <v>2254</v>
      </c>
      <c r="D293" t="s">
        <v>2254</v>
      </c>
      <c r="E293" t="s">
        <v>2895</v>
      </c>
      <c r="F293" t="s">
        <v>2472</v>
      </c>
      <c r="G293" s="20">
        <v>20</v>
      </c>
      <c r="H293" t="s">
        <v>2463</v>
      </c>
      <c r="J293" t="s">
        <v>2472</v>
      </c>
      <c r="K293" s="10">
        <v>20</v>
      </c>
      <c r="L293" s="10" t="s">
        <v>2463</v>
      </c>
      <c r="M293" s="10" t="s">
        <v>2470</v>
      </c>
      <c r="N293" s="15" t="str">
        <f t="shared" si="16"/>
        <v>[Alert_AE_Staff_Mem_Code][varchar](20)NULL,</v>
      </c>
      <c r="O293" s="16" t="str">
        <f t="shared" si="17"/>
        <v>[Alert_AE_Staff_Mem_Code][varchar](20)NULL,</v>
      </c>
      <c r="P293">
        <f>VLOOKUP(A293,'[1]A&amp;E'!$A:$J,7,FALSE)</f>
        <v>0</v>
      </c>
      <c r="R293">
        <f t="shared" si="18"/>
        <v>0</v>
      </c>
      <c r="S293">
        <f>VLOOKUP(A293,'[1]A&amp;E'!$A:$J,6,FALSE)</f>
        <v>20</v>
      </c>
      <c r="T293">
        <f t="shared" si="19"/>
        <v>0</v>
      </c>
    </row>
    <row r="294" spans="1:20" x14ac:dyDescent="0.25">
      <c r="A294">
        <v>291</v>
      </c>
      <c r="B294" s="4" t="s">
        <v>2244</v>
      </c>
      <c r="C294" t="s">
        <v>2254</v>
      </c>
      <c r="D294" t="s">
        <v>2254</v>
      </c>
      <c r="E294" t="s">
        <v>2895</v>
      </c>
      <c r="F294" t="s">
        <v>2472</v>
      </c>
      <c r="G294" s="20">
        <v>14</v>
      </c>
      <c r="H294" t="s">
        <v>2463</v>
      </c>
      <c r="J294" t="s">
        <v>2472</v>
      </c>
      <c r="K294" s="10">
        <v>14</v>
      </c>
      <c r="L294" s="10" t="s">
        <v>2463</v>
      </c>
      <c r="M294" s="10" t="s">
        <v>2470</v>
      </c>
      <c r="N294" s="15" t="str">
        <f t="shared" si="16"/>
        <v>[CDS Message Reference 2][varchar](14)NULL,</v>
      </c>
      <c r="O294" s="16" t="str">
        <f t="shared" si="17"/>
        <v>[CDS Message Reference 2][varchar](14)NULL,</v>
      </c>
      <c r="P294" t="str">
        <f>VLOOKUP(A294,'[1]A&amp;E'!$A:$J,7,FALSE)</f>
        <v>AN</v>
      </c>
      <c r="R294">
        <f t="shared" si="18"/>
        <v>0</v>
      </c>
      <c r="S294">
        <f>VLOOKUP(A294,'[1]A&amp;E'!$A:$J,6,FALSE)</f>
        <v>14</v>
      </c>
      <c r="T294">
        <f t="shared" si="19"/>
        <v>0</v>
      </c>
    </row>
    <row r="295" spans="1:20" x14ac:dyDescent="0.25">
      <c r="A295">
        <v>292</v>
      </c>
      <c r="B295" s="4" t="s">
        <v>2245</v>
      </c>
      <c r="C295" t="s">
        <v>2254</v>
      </c>
      <c r="D295" t="s">
        <v>2254</v>
      </c>
      <c r="E295" t="s">
        <v>2895</v>
      </c>
      <c r="F295" t="s">
        <v>2472</v>
      </c>
      <c r="G295" s="20">
        <v>15</v>
      </c>
      <c r="H295" t="s">
        <v>2463</v>
      </c>
      <c r="J295" t="s">
        <v>2472</v>
      </c>
      <c r="K295" s="10">
        <v>15</v>
      </c>
      <c r="L295" s="10" t="s">
        <v>2463</v>
      </c>
      <c r="M295" s="10" t="s">
        <v>2470</v>
      </c>
      <c r="N295" s="15" t="str">
        <f t="shared" si="16"/>
        <v>[Oasis Attendance ID][varchar](15)NULL,</v>
      </c>
      <c r="O295" s="16" t="str">
        <f t="shared" si="17"/>
        <v>[Oasis Attendance ID][varchar](15)NULL,</v>
      </c>
      <c r="P295" t="e">
        <f>VLOOKUP(A295,'[1]A&amp;E'!$A:$J,7,FALSE)</f>
        <v>#N/A</v>
      </c>
      <c r="R295">
        <f t="shared" si="18"/>
        <v>0</v>
      </c>
      <c r="S295" t="e">
        <f>VLOOKUP(A295,'[1]A&amp;E'!$A:$J,6,FALSE)</f>
        <v>#N/A</v>
      </c>
      <c r="T295" t="e">
        <f t="shared" si="19"/>
        <v>#N/A</v>
      </c>
    </row>
  </sheetData>
  <autoFilter ref="A1:V295"/>
  <conditionalFormatting sqref="B1 B4:B1048576">
    <cfRule type="containsText" dxfId="27" priority="5" operator="containsText" text="Time">
      <formula>NOT(ISERROR(SEARCH("Time",B1)))</formula>
    </cfRule>
    <cfRule type="containsText" dxfId="26" priority="6" operator="containsText" text="Code">
      <formula>NOT(ISERROR(SEARCH("Code",B1)))</formula>
    </cfRule>
    <cfRule type="containsText" dxfId="25" priority="7" operator="containsText" text="Number">
      <formula>NOT(ISERROR(SEARCH("Number",B1)))</formula>
    </cfRule>
    <cfRule type="containsText" dxfId="24" priority="8" operator="containsText" text="Date">
      <formula>NOT(ISERROR(SEARCH("Date",B1)))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text="Time" id="{57C88355-AC47-473C-96C7-D503AD4D6429}">
            <xm:f>NOT(ISERROR(SEARCH("Time",'A&amp;E Extract'!B2)))</xm:f>
            <x14:dxf>
              <font>
                <color auto="1"/>
              </font>
              <fill>
                <patternFill>
                  <bgColor theme="6" tint="0.59996337778862885"/>
                </patternFill>
              </fill>
            </x14:dxf>
          </x14:cfRule>
          <x14:cfRule type="containsText" priority="2" operator="containsText" text="Code" id="{F37F632E-62A6-4B65-B040-126727C9DD0D}">
            <xm:f>NOT(ISERROR(SEARCH("Code",'A&amp;E Extract'!B2)))</xm:f>
            <x14:dxf>
              <fill>
                <patternFill>
                  <bgColor theme="5" tint="0.79998168889431442"/>
                </patternFill>
              </fill>
            </x14:dxf>
          </x14:cfRule>
          <x14:cfRule type="containsText" priority="3" operator="containsText" text="Number" id="{B1623F33-E028-4782-B7E5-15A9F91E7223}">
            <xm:f>NOT(ISERROR(SEARCH("Number",'A&amp;E Extract'!B2)))</xm:f>
            <x14:dxf>
              <fill>
                <patternFill>
                  <bgColor theme="3" tint="0.59996337778862885"/>
                </patternFill>
              </fill>
            </x14:dxf>
          </x14:cfRule>
          <x14:cfRule type="containsText" priority="4" operator="containsText" text="Date" id="{D0E317DE-6C25-4A98-9FCC-C0357E92B3A0}">
            <xm:f>NOT(ISERROR(SEARCH("Date",'A&amp;E Extract'!B2)))</xm:f>
            <x14:dxf>
              <fill>
                <patternFill>
                  <bgColor rgb="FFFFFF00"/>
                </patternFill>
              </fill>
            </x14:dxf>
          </x14:cfRule>
          <xm:sqref>B2:B3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04"/>
  <sheetViews>
    <sheetView topLeftCell="B1" workbookViewId="0">
      <selection activeCell="H11" sqref="H11"/>
    </sheetView>
  </sheetViews>
  <sheetFormatPr defaultRowHeight="15" x14ac:dyDescent="0.25"/>
  <cols>
    <col min="1" max="2" width="24.85546875" bestFit="1" customWidth="1"/>
    <col min="3" max="6" width="24.85546875" customWidth="1"/>
    <col min="7" max="7" width="59" bestFit="1" customWidth="1"/>
    <col min="8" max="8" width="26.28515625" customWidth="1"/>
    <col min="9" max="9" width="19" style="1" customWidth="1"/>
    <col min="10" max="10" width="14.140625" customWidth="1"/>
  </cols>
  <sheetData>
    <row r="1" spans="1:8" x14ac:dyDescent="0.25">
      <c r="A1" t="s">
        <v>2921</v>
      </c>
    </row>
    <row r="2" spans="1:8" x14ac:dyDescent="0.25">
      <c r="A2" t="s">
        <v>2917</v>
      </c>
      <c r="B2" t="s">
        <v>2918</v>
      </c>
      <c r="C2" s="1" t="s">
        <v>2919</v>
      </c>
      <c r="D2" t="s">
        <v>2907</v>
      </c>
      <c r="E2" t="s">
        <v>2908</v>
      </c>
    </row>
    <row r="3" spans="1:8" x14ac:dyDescent="0.25">
      <c r="A3" t="s">
        <v>56</v>
      </c>
      <c r="B3" t="s">
        <v>2879</v>
      </c>
      <c r="C3" s="1" t="s">
        <v>2920</v>
      </c>
      <c r="D3" t="s">
        <v>2906</v>
      </c>
      <c r="E3">
        <f>LEN(D3)</f>
        <v>11</v>
      </c>
    </row>
    <row r="4" spans="1:8" x14ac:dyDescent="0.25">
      <c r="A4" t="s">
        <v>29</v>
      </c>
      <c r="B4" t="s">
        <v>2893</v>
      </c>
      <c r="C4" s="1" t="s">
        <v>2920</v>
      </c>
      <c r="D4">
        <v>2594931</v>
      </c>
      <c r="E4">
        <v>15</v>
      </c>
    </row>
    <row r="5" spans="1:8" x14ac:dyDescent="0.25">
      <c r="A5" t="s">
        <v>2915</v>
      </c>
      <c r="B5" t="s">
        <v>2916</v>
      </c>
      <c r="C5" s="1" t="s">
        <v>2920</v>
      </c>
      <c r="D5" t="s">
        <v>2905</v>
      </c>
      <c r="E5">
        <f>LEN(D5)</f>
        <v>4</v>
      </c>
    </row>
    <row r="6" spans="1:8" x14ac:dyDescent="0.25">
      <c r="A6" t="s">
        <v>64</v>
      </c>
      <c r="B6" t="s">
        <v>2894</v>
      </c>
      <c r="C6" s="1" t="s">
        <v>2920</v>
      </c>
      <c r="D6" s="26">
        <v>42795.338194444441</v>
      </c>
      <c r="E6">
        <f>LEN(D6)</f>
        <v>16</v>
      </c>
    </row>
    <row r="7" spans="1:8" x14ac:dyDescent="0.25">
      <c r="E7" s="1"/>
      <c r="F7" s="1"/>
    </row>
    <row r="8" spans="1:8" x14ac:dyDescent="0.25">
      <c r="B8" s="27"/>
      <c r="C8" s="27"/>
      <c r="D8" s="27"/>
      <c r="E8" s="27"/>
      <c r="F8" s="27"/>
      <c r="G8" s="27"/>
    </row>
    <row r="11" spans="1:8" x14ac:dyDescent="0.25">
      <c r="F11" t="s">
        <v>2922</v>
      </c>
      <c r="G11" s="14" t="s">
        <v>2483</v>
      </c>
      <c r="H11" t="str">
        <f>E11&amp;F11&amp;G11</f>
        <v>a.[Import_id]</v>
      </c>
    </row>
    <row r="12" spans="1:8" x14ac:dyDescent="0.25">
      <c r="A12" t="s">
        <v>2909</v>
      </c>
      <c r="B12" t="s">
        <v>1954</v>
      </c>
      <c r="C12" t="str">
        <f>A12&amp;B12</f>
        <v>,[CDS Message Type]</v>
      </c>
      <c r="E12" t="s">
        <v>2909</v>
      </c>
      <c r="F12" t="s">
        <v>2922</v>
      </c>
      <c r="G12" s="14" t="s">
        <v>2484</v>
      </c>
      <c r="H12" t="str">
        <f>E12&amp;F12&amp;G12</f>
        <v>,a.[MostRecent_Flag]</v>
      </c>
    </row>
    <row r="13" spans="1:8" x14ac:dyDescent="0.25">
      <c r="A13" t="s">
        <v>2909</v>
      </c>
      <c r="B13" t="s">
        <v>1955</v>
      </c>
      <c r="C13" t="str">
        <f t="shared" ref="C13:C76" si="0">A13&amp;B13</f>
        <v>,[CDS Message Version Number]</v>
      </c>
      <c r="E13" t="s">
        <v>2909</v>
      </c>
      <c r="F13" t="s">
        <v>2922</v>
      </c>
      <c r="G13" s="4" t="s">
        <v>1954</v>
      </c>
      <c r="H13" t="str">
        <f t="shared" ref="H13:H76" si="1">E13&amp;F13&amp;G13</f>
        <v>,a.[CDS Message Type]</v>
      </c>
    </row>
    <row r="14" spans="1:8" x14ac:dyDescent="0.25">
      <c r="A14" t="s">
        <v>2909</v>
      </c>
      <c r="B14" t="s">
        <v>1956</v>
      </c>
      <c r="C14" t="str">
        <f t="shared" si="0"/>
        <v>,[CDS Message Reference]</v>
      </c>
      <c r="E14" t="s">
        <v>2909</v>
      </c>
      <c r="F14" t="s">
        <v>2922</v>
      </c>
      <c r="G14" s="4" t="s">
        <v>1955</v>
      </c>
      <c r="H14" t="str">
        <f t="shared" si="1"/>
        <v>,a.[CDS Message Version Number]</v>
      </c>
    </row>
    <row r="15" spans="1:8" x14ac:dyDescent="0.25">
      <c r="A15" t="s">
        <v>2909</v>
      </c>
      <c r="B15" t="s">
        <v>1957</v>
      </c>
      <c r="C15" t="str">
        <f t="shared" si="0"/>
        <v>,[CDS Record Identifier]</v>
      </c>
      <c r="E15" t="s">
        <v>2909</v>
      </c>
      <c r="F15" t="s">
        <v>2922</v>
      </c>
      <c r="G15" s="4" t="s">
        <v>1956</v>
      </c>
      <c r="H15" t="str">
        <f t="shared" si="1"/>
        <v>,a.[CDS Message Reference]</v>
      </c>
    </row>
    <row r="16" spans="1:8" x14ac:dyDescent="0.25">
      <c r="A16" t="s">
        <v>2909</v>
      </c>
      <c r="B16" t="s">
        <v>1958</v>
      </c>
      <c r="C16" t="str">
        <f t="shared" si="0"/>
        <v>,[CDS TypeCode]</v>
      </c>
      <c r="E16" t="s">
        <v>2909</v>
      </c>
      <c r="F16" t="s">
        <v>2922</v>
      </c>
      <c r="G16" s="4" t="s">
        <v>1957</v>
      </c>
      <c r="H16" t="str">
        <f t="shared" si="1"/>
        <v>,a.[CDS Record Identifier]</v>
      </c>
    </row>
    <row r="17" spans="1:8" x14ac:dyDescent="0.25">
      <c r="A17" t="s">
        <v>2909</v>
      </c>
      <c r="B17" t="s">
        <v>1959</v>
      </c>
      <c r="C17" t="str">
        <f t="shared" si="0"/>
        <v>,[CDS ProtocolIdentifierCode]</v>
      </c>
      <c r="E17" t="s">
        <v>2909</v>
      </c>
      <c r="F17" t="s">
        <v>2922</v>
      </c>
      <c r="G17" s="4" t="s">
        <v>1958</v>
      </c>
      <c r="H17" t="str">
        <f t="shared" si="1"/>
        <v>,a.[CDS TypeCode]</v>
      </c>
    </row>
    <row r="18" spans="1:8" x14ac:dyDescent="0.25">
      <c r="A18" t="s">
        <v>2909</v>
      </c>
      <c r="B18" t="s">
        <v>1960</v>
      </c>
      <c r="C18" t="str">
        <f t="shared" si="0"/>
        <v>,[CDS UniqueIdentifier]</v>
      </c>
      <c r="E18" t="s">
        <v>2909</v>
      </c>
      <c r="F18" t="s">
        <v>2922</v>
      </c>
      <c r="G18" s="4" t="s">
        <v>1959</v>
      </c>
      <c r="H18" t="str">
        <f t="shared" si="1"/>
        <v>,a.[CDS ProtocolIdentifierCode]</v>
      </c>
    </row>
    <row r="19" spans="1:8" x14ac:dyDescent="0.25">
      <c r="A19" t="s">
        <v>2909</v>
      </c>
      <c r="B19" t="s">
        <v>1961</v>
      </c>
      <c r="C19" t="str">
        <f t="shared" si="0"/>
        <v>,[CDS BulkReplacementGroupCode]</v>
      </c>
      <c r="E19" t="s">
        <v>2909</v>
      </c>
      <c r="F19" t="s">
        <v>2922</v>
      </c>
      <c r="G19" s="4" t="s">
        <v>1960</v>
      </c>
      <c r="H19" t="str">
        <f t="shared" si="1"/>
        <v>,a.[CDS UniqueIdentifier]</v>
      </c>
    </row>
    <row r="20" spans="1:8" x14ac:dyDescent="0.25">
      <c r="A20" t="s">
        <v>2909</v>
      </c>
      <c r="B20" t="s">
        <v>1962</v>
      </c>
      <c r="C20" t="str">
        <f t="shared" si="0"/>
        <v>,[CDS Extract Date]</v>
      </c>
      <c r="E20" t="s">
        <v>2909</v>
      </c>
      <c r="F20" t="s">
        <v>2922</v>
      </c>
      <c r="G20" s="4" t="s">
        <v>1961</v>
      </c>
      <c r="H20" t="str">
        <f t="shared" si="1"/>
        <v>,a.[CDS BulkReplacementGroupCode]</v>
      </c>
    </row>
    <row r="21" spans="1:8" x14ac:dyDescent="0.25">
      <c r="A21" t="s">
        <v>2909</v>
      </c>
      <c r="B21" t="s">
        <v>1963</v>
      </c>
      <c r="C21" t="str">
        <f t="shared" si="0"/>
        <v>,[CDS Extract Time]</v>
      </c>
      <c r="E21" t="s">
        <v>2909</v>
      </c>
      <c r="F21" t="s">
        <v>2922</v>
      </c>
      <c r="G21" s="4" t="s">
        <v>1962</v>
      </c>
      <c r="H21" t="str">
        <f t="shared" si="1"/>
        <v>,a.[CDS Extract Date]</v>
      </c>
    </row>
    <row r="22" spans="1:8" x14ac:dyDescent="0.25">
      <c r="A22" t="s">
        <v>2909</v>
      </c>
      <c r="B22" t="s">
        <v>1964</v>
      </c>
      <c r="C22" t="str">
        <f t="shared" si="0"/>
        <v>,[CDS ReportPeriod StartDate]</v>
      </c>
      <c r="E22" t="s">
        <v>2909</v>
      </c>
      <c r="F22" t="s">
        <v>2922</v>
      </c>
      <c r="G22" s="4" t="s">
        <v>1963</v>
      </c>
      <c r="H22" t="str">
        <f t="shared" si="1"/>
        <v>,a.[CDS Extract Time]</v>
      </c>
    </row>
    <row r="23" spans="1:8" x14ac:dyDescent="0.25">
      <c r="A23" t="s">
        <v>2909</v>
      </c>
      <c r="B23" t="s">
        <v>1965</v>
      </c>
      <c r="C23" t="str">
        <f t="shared" si="0"/>
        <v>,[CDS ReportPeriod EndDate]</v>
      </c>
      <c r="E23" t="s">
        <v>2909</v>
      </c>
      <c r="F23" t="s">
        <v>2922</v>
      </c>
      <c r="G23" s="4" t="s">
        <v>1964</v>
      </c>
      <c r="H23" t="str">
        <f t="shared" si="1"/>
        <v>,a.[CDS ReportPeriod StartDate]</v>
      </c>
    </row>
    <row r="24" spans="1:8" x14ac:dyDescent="0.25">
      <c r="A24" t="s">
        <v>2909</v>
      </c>
      <c r="B24" t="s">
        <v>1966</v>
      </c>
      <c r="C24" t="str">
        <f t="shared" si="0"/>
        <v>,[CDS ActivityDate]</v>
      </c>
      <c r="E24" t="s">
        <v>2909</v>
      </c>
      <c r="F24" t="s">
        <v>2922</v>
      </c>
      <c r="G24" s="4" t="s">
        <v>1965</v>
      </c>
      <c r="H24" t="str">
        <f t="shared" si="1"/>
        <v>,a.[CDS ReportPeriod EndDate]</v>
      </c>
    </row>
    <row r="25" spans="1:8" x14ac:dyDescent="0.25">
      <c r="A25" t="s">
        <v>2909</v>
      </c>
      <c r="B25" t="s">
        <v>1967</v>
      </c>
      <c r="C25" t="str">
        <f t="shared" si="0"/>
        <v>,[OrganisationCode_CDSSenderIdentity]</v>
      </c>
      <c r="E25" t="s">
        <v>2909</v>
      </c>
      <c r="F25" t="s">
        <v>2922</v>
      </c>
      <c r="G25" s="4" t="s">
        <v>1966</v>
      </c>
      <c r="H25" t="str">
        <f t="shared" si="1"/>
        <v>,a.[CDS ActivityDate]</v>
      </c>
    </row>
    <row r="26" spans="1:8" x14ac:dyDescent="0.25">
      <c r="A26" t="s">
        <v>2909</v>
      </c>
      <c r="B26" t="s">
        <v>1968</v>
      </c>
      <c r="C26" t="str">
        <f t="shared" si="0"/>
        <v>,[OrganisationCode_CDSPrimeRecipientIdentity]</v>
      </c>
      <c r="E26" t="s">
        <v>2909</v>
      </c>
      <c r="F26" t="s">
        <v>2922</v>
      </c>
      <c r="G26" s="4" t="s">
        <v>1967</v>
      </c>
      <c r="H26" t="str">
        <f t="shared" si="1"/>
        <v>,a.[OrganisationCode_CDSSenderIdentity]</v>
      </c>
    </row>
    <row r="27" spans="1:8" x14ac:dyDescent="0.25">
      <c r="A27" t="s">
        <v>2909</v>
      </c>
      <c r="B27" t="s">
        <v>1969</v>
      </c>
      <c r="C27" t="str">
        <f t="shared" si="0"/>
        <v>,[OrganisationCode_CDSCopyRecipientIdentity_1]</v>
      </c>
      <c r="E27" t="s">
        <v>2909</v>
      </c>
      <c r="F27" t="s">
        <v>2922</v>
      </c>
      <c r="G27" s="4" t="s">
        <v>1968</v>
      </c>
      <c r="H27" t="str">
        <f t="shared" si="1"/>
        <v>,a.[OrganisationCode_CDSPrimeRecipientIdentity]</v>
      </c>
    </row>
    <row r="28" spans="1:8" x14ac:dyDescent="0.25">
      <c r="A28" t="s">
        <v>2909</v>
      </c>
      <c r="B28" t="s">
        <v>1970</v>
      </c>
      <c r="C28" t="str">
        <f t="shared" si="0"/>
        <v>,[OrganisationCode_CDSCopyRecipientIdentity_2]</v>
      </c>
      <c r="E28" t="s">
        <v>2909</v>
      </c>
      <c r="F28" t="s">
        <v>2922</v>
      </c>
      <c r="G28" s="4" t="s">
        <v>1969</v>
      </c>
      <c r="H28" t="str">
        <f t="shared" si="1"/>
        <v>,a.[OrganisationCode_CDSCopyRecipientIdentity_1]</v>
      </c>
    </row>
    <row r="29" spans="1:8" x14ac:dyDescent="0.25">
      <c r="A29" t="s">
        <v>2909</v>
      </c>
      <c r="B29" t="s">
        <v>1971</v>
      </c>
      <c r="C29" t="str">
        <f t="shared" si="0"/>
        <v>,[OrganisationCode_CDSCopyRecipientIdentity_3]</v>
      </c>
      <c r="E29" t="s">
        <v>2909</v>
      </c>
      <c r="F29" t="s">
        <v>2922</v>
      </c>
      <c r="G29" s="4" t="s">
        <v>1970</v>
      </c>
      <c r="H29" t="str">
        <f t="shared" si="1"/>
        <v>,a.[OrganisationCode_CDSCopyRecipientIdentity_2]</v>
      </c>
    </row>
    <row r="30" spans="1:8" x14ac:dyDescent="0.25">
      <c r="A30" t="s">
        <v>2909</v>
      </c>
      <c r="B30" t="s">
        <v>1972</v>
      </c>
      <c r="C30" t="str">
        <f t="shared" si="0"/>
        <v>,[OrganisationCode_CDSCopyRecipientIdentity_4]</v>
      </c>
      <c r="E30" t="s">
        <v>2909</v>
      </c>
      <c r="F30" t="s">
        <v>2922</v>
      </c>
      <c r="G30" s="4" t="s">
        <v>1971</v>
      </c>
      <c r="H30" t="str">
        <f t="shared" si="1"/>
        <v>,a.[OrganisationCode_CDSCopyRecipientIdentity_3]</v>
      </c>
    </row>
    <row r="31" spans="1:8" x14ac:dyDescent="0.25">
      <c r="A31" t="s">
        <v>2909</v>
      </c>
      <c r="B31" t="s">
        <v>1973</v>
      </c>
      <c r="C31" t="str">
        <f t="shared" si="0"/>
        <v>,[OrganisationCode_CDSCopyRecipientIdentity_5]</v>
      </c>
      <c r="E31" t="s">
        <v>2909</v>
      </c>
      <c r="F31" t="s">
        <v>2922</v>
      </c>
      <c r="G31" s="4" t="s">
        <v>1972</v>
      </c>
      <c r="H31" t="str">
        <f t="shared" si="1"/>
        <v>,a.[OrganisationCode_CDSCopyRecipientIdentity_4]</v>
      </c>
    </row>
    <row r="32" spans="1:8" x14ac:dyDescent="0.25">
      <c r="A32" t="s">
        <v>2909</v>
      </c>
      <c r="B32" t="s">
        <v>1974</v>
      </c>
      <c r="C32" t="str">
        <f t="shared" si="0"/>
        <v>,[OrganisationCode_CDSCopyRecipientIdentity_6]</v>
      </c>
      <c r="E32" t="s">
        <v>2909</v>
      </c>
      <c r="F32" t="s">
        <v>2922</v>
      </c>
      <c r="G32" s="4" t="s">
        <v>1973</v>
      </c>
      <c r="H32" t="str">
        <f t="shared" si="1"/>
        <v>,a.[OrganisationCode_CDSCopyRecipientIdentity_5]</v>
      </c>
    </row>
    <row r="33" spans="1:8" x14ac:dyDescent="0.25">
      <c r="A33" t="s">
        <v>2909</v>
      </c>
      <c r="B33" t="s">
        <v>1975</v>
      </c>
      <c r="C33" t="str">
        <f t="shared" si="0"/>
        <v>,[OrganisationCode_CDSCopyRecipientIdentity_7]</v>
      </c>
      <c r="E33" t="s">
        <v>2909</v>
      </c>
      <c r="F33" t="s">
        <v>2922</v>
      </c>
      <c r="G33" s="4" t="s">
        <v>1974</v>
      </c>
      <c r="H33" t="str">
        <f t="shared" si="1"/>
        <v>,a.[OrganisationCode_CDSCopyRecipientIdentity_6]</v>
      </c>
    </row>
    <row r="34" spans="1:8" x14ac:dyDescent="0.25">
      <c r="A34" t="s">
        <v>2909</v>
      </c>
      <c r="B34" t="s">
        <v>1976</v>
      </c>
      <c r="C34" t="str">
        <f t="shared" si="0"/>
        <v>,[UniqueBookingReferenceNumber_Converted]</v>
      </c>
      <c r="E34" t="s">
        <v>2909</v>
      </c>
      <c r="F34" t="s">
        <v>2922</v>
      </c>
      <c r="G34" s="4" t="s">
        <v>1975</v>
      </c>
      <c r="H34" t="str">
        <f t="shared" si="1"/>
        <v>,a.[OrganisationCode_CDSCopyRecipientIdentity_7]</v>
      </c>
    </row>
    <row r="35" spans="1:8" x14ac:dyDescent="0.25">
      <c r="A35" t="s">
        <v>2909</v>
      </c>
      <c r="B35" t="s">
        <v>1977</v>
      </c>
      <c r="C35" t="str">
        <f t="shared" si="0"/>
        <v>,[PatientPathwayIdentifier]</v>
      </c>
      <c r="E35" t="s">
        <v>2909</v>
      </c>
      <c r="F35" t="s">
        <v>2922</v>
      </c>
      <c r="G35" s="4" t="s">
        <v>1976</v>
      </c>
      <c r="H35" t="str">
        <f t="shared" si="1"/>
        <v>,a.[UniqueBookingReferenceNumber_Converted]</v>
      </c>
    </row>
    <row r="36" spans="1:8" x14ac:dyDescent="0.25">
      <c r="A36" t="s">
        <v>2909</v>
      </c>
      <c r="B36" t="s">
        <v>1978</v>
      </c>
      <c r="C36" t="str">
        <f t="shared" si="0"/>
        <v>,[OrganisationCode_PatientPathwayIdentifierIssuer]</v>
      </c>
      <c r="E36" t="s">
        <v>2909</v>
      </c>
      <c r="F36" t="s">
        <v>2922</v>
      </c>
      <c r="G36" s="4" t="s">
        <v>1977</v>
      </c>
      <c r="H36" t="str">
        <f t="shared" si="1"/>
        <v>,a.[PatientPathwayIdentifier]</v>
      </c>
    </row>
    <row r="37" spans="1:8" x14ac:dyDescent="0.25">
      <c r="A37" t="s">
        <v>2909</v>
      </c>
      <c r="B37" t="s">
        <v>1979</v>
      </c>
      <c r="C37" t="str">
        <f t="shared" si="0"/>
        <v>,[ReferralToTreatmentPeriod_Status]</v>
      </c>
      <c r="E37" t="s">
        <v>2909</v>
      </c>
      <c r="F37" t="s">
        <v>2922</v>
      </c>
      <c r="G37" s="4" t="s">
        <v>1978</v>
      </c>
      <c r="H37" t="str">
        <f t="shared" si="1"/>
        <v>,a.[OrganisationCode_PatientPathwayIdentifierIssuer]</v>
      </c>
    </row>
    <row r="38" spans="1:8" x14ac:dyDescent="0.25">
      <c r="A38" t="s">
        <v>2909</v>
      </c>
      <c r="B38" t="s">
        <v>1980</v>
      </c>
      <c r="C38" t="str">
        <f t="shared" si="0"/>
        <v>,[WaitingTimeMeasurementType]</v>
      </c>
      <c r="E38" t="s">
        <v>2909</v>
      </c>
      <c r="F38" t="s">
        <v>2922</v>
      </c>
      <c r="G38" s="4" t="s">
        <v>1979</v>
      </c>
      <c r="H38" t="str">
        <f t="shared" si="1"/>
        <v>,a.[ReferralToTreatmentPeriod_Status]</v>
      </c>
    </row>
    <row r="39" spans="1:8" x14ac:dyDescent="0.25">
      <c r="A39" t="s">
        <v>2909</v>
      </c>
      <c r="B39" t="s">
        <v>1981</v>
      </c>
      <c r="C39" t="str">
        <f t="shared" si="0"/>
        <v>,[ReferralToTreatmentPeriod_StartDate]</v>
      </c>
      <c r="E39" t="s">
        <v>2909</v>
      </c>
      <c r="F39" t="s">
        <v>2922</v>
      </c>
      <c r="G39" s="4" t="s">
        <v>1980</v>
      </c>
      <c r="H39" t="str">
        <f t="shared" si="1"/>
        <v>,a.[WaitingTimeMeasurementType]</v>
      </c>
    </row>
    <row r="40" spans="1:8" x14ac:dyDescent="0.25">
      <c r="A40" t="s">
        <v>2909</v>
      </c>
      <c r="B40" t="s">
        <v>1982</v>
      </c>
      <c r="C40" t="str">
        <f t="shared" si="0"/>
        <v>,[ReferralToTreatmentPeriod_EndDate]</v>
      </c>
      <c r="E40" t="s">
        <v>2909</v>
      </c>
      <c r="F40" t="s">
        <v>2922</v>
      </c>
      <c r="G40" s="4" t="s">
        <v>1981</v>
      </c>
      <c r="H40" t="str">
        <f t="shared" si="1"/>
        <v>,a.[ReferralToTreatmentPeriod_StartDate]</v>
      </c>
    </row>
    <row r="41" spans="1:8" x14ac:dyDescent="0.25">
      <c r="A41" t="s">
        <v>2909</v>
      </c>
      <c r="B41" t="s">
        <v>1983</v>
      </c>
      <c r="C41" t="str">
        <f t="shared" si="0"/>
        <v>,[LocalPatientIdentifier]</v>
      </c>
      <c r="E41" t="s">
        <v>2909</v>
      </c>
      <c r="F41" t="s">
        <v>2922</v>
      </c>
      <c r="G41" s="4" t="s">
        <v>1982</v>
      </c>
      <c r="H41" t="str">
        <f t="shared" si="1"/>
        <v>,a.[ReferralToTreatmentPeriod_EndDate]</v>
      </c>
    </row>
    <row r="42" spans="1:8" x14ac:dyDescent="0.25">
      <c r="A42" t="s">
        <v>2909</v>
      </c>
      <c r="B42" t="s">
        <v>1984</v>
      </c>
      <c r="C42" t="str">
        <f t="shared" si="0"/>
        <v>,[OrganisationCode_LocalPatientIdentifier]</v>
      </c>
      <c r="E42" t="s">
        <v>2909</v>
      </c>
      <c r="F42" t="s">
        <v>2922</v>
      </c>
      <c r="G42" s="4" t="s">
        <v>1983</v>
      </c>
      <c r="H42" t="str">
        <f t="shared" si="1"/>
        <v>,a.[LocalPatientIdentifier]</v>
      </c>
    </row>
    <row r="43" spans="1:8" x14ac:dyDescent="0.25">
      <c r="A43" t="s">
        <v>2909</v>
      </c>
      <c r="B43" t="s">
        <v>1985</v>
      </c>
      <c r="C43" t="str">
        <f t="shared" si="0"/>
        <v>,[NHSNumber]</v>
      </c>
      <c r="E43" t="s">
        <v>2909</v>
      </c>
      <c r="F43" t="s">
        <v>2922</v>
      </c>
      <c r="G43" s="4" t="s">
        <v>1984</v>
      </c>
      <c r="H43" t="str">
        <f t="shared" si="1"/>
        <v>,a.[OrganisationCode_LocalPatientIdentifier]</v>
      </c>
    </row>
    <row r="44" spans="1:8" x14ac:dyDescent="0.25">
      <c r="A44" t="s">
        <v>2909</v>
      </c>
      <c r="B44" t="s">
        <v>1986</v>
      </c>
      <c r="C44" t="str">
        <f t="shared" si="0"/>
        <v>,[NHSNumberStatusIndicatorCode]</v>
      </c>
      <c r="E44" t="s">
        <v>2909</v>
      </c>
      <c r="F44" t="s">
        <v>2922</v>
      </c>
      <c r="G44" s="4" t="s">
        <v>1985</v>
      </c>
      <c r="H44" t="str">
        <f t="shared" si="1"/>
        <v>,a.[NHSNumber]</v>
      </c>
    </row>
    <row r="45" spans="1:8" x14ac:dyDescent="0.25">
      <c r="A45" t="s">
        <v>2909</v>
      </c>
      <c r="B45" t="s">
        <v>1987</v>
      </c>
      <c r="C45" t="str">
        <f t="shared" si="0"/>
        <v>,[PersonFullName]</v>
      </c>
      <c r="E45" t="s">
        <v>2909</v>
      </c>
      <c r="F45" t="s">
        <v>2922</v>
      </c>
      <c r="G45" s="4" t="s">
        <v>1986</v>
      </c>
      <c r="H45" t="str">
        <f t="shared" si="1"/>
        <v>,a.[NHSNumberStatusIndicatorCode]</v>
      </c>
    </row>
    <row r="46" spans="1:8" x14ac:dyDescent="0.25">
      <c r="A46" t="s">
        <v>2909</v>
      </c>
      <c r="B46" t="s">
        <v>1988</v>
      </c>
      <c r="C46" t="str">
        <f t="shared" si="0"/>
        <v>,[PersonTitle]</v>
      </c>
      <c r="E46" t="s">
        <v>2909</v>
      </c>
      <c r="F46" t="s">
        <v>2922</v>
      </c>
      <c r="G46" s="4" t="s">
        <v>1987</v>
      </c>
      <c r="H46" t="str">
        <f t="shared" si="1"/>
        <v>,a.[PersonFullName]</v>
      </c>
    </row>
    <row r="47" spans="1:8" x14ac:dyDescent="0.25">
      <c r="A47" t="s">
        <v>2909</v>
      </c>
      <c r="B47" t="s">
        <v>1989</v>
      </c>
      <c r="C47" t="str">
        <f t="shared" si="0"/>
        <v>,[PersonGivenName]</v>
      </c>
      <c r="E47" t="s">
        <v>2909</v>
      </c>
      <c r="F47" t="s">
        <v>2922</v>
      </c>
      <c r="G47" s="4" t="s">
        <v>1988</v>
      </c>
      <c r="H47" t="str">
        <f t="shared" si="1"/>
        <v>,a.[PersonTitle]</v>
      </c>
    </row>
    <row r="48" spans="1:8" x14ac:dyDescent="0.25">
      <c r="A48" t="s">
        <v>2909</v>
      </c>
      <c r="B48" t="s">
        <v>1990</v>
      </c>
      <c r="C48" t="str">
        <f t="shared" si="0"/>
        <v>,[PersonFamilyName]</v>
      </c>
      <c r="E48" t="s">
        <v>2909</v>
      </c>
      <c r="F48" t="s">
        <v>2922</v>
      </c>
      <c r="G48" s="4" t="s">
        <v>1989</v>
      </c>
      <c r="H48" t="str">
        <f t="shared" si="1"/>
        <v>,a.[PersonGivenName]</v>
      </c>
    </row>
    <row r="49" spans="1:8" x14ac:dyDescent="0.25">
      <c r="A49" t="s">
        <v>2909</v>
      </c>
      <c r="B49" t="s">
        <v>1991</v>
      </c>
      <c r="C49" t="str">
        <f t="shared" si="0"/>
        <v>,[PersonNameSuffix]</v>
      </c>
      <c r="E49" t="s">
        <v>2909</v>
      </c>
      <c r="F49" t="s">
        <v>2922</v>
      </c>
      <c r="G49" s="4" t="s">
        <v>1990</v>
      </c>
      <c r="H49" t="str">
        <f t="shared" si="1"/>
        <v>,a.[PersonFamilyName]</v>
      </c>
    </row>
    <row r="50" spans="1:8" x14ac:dyDescent="0.25">
      <c r="A50" t="s">
        <v>2909</v>
      </c>
      <c r="B50" t="s">
        <v>1992</v>
      </c>
      <c r="C50" t="str">
        <f t="shared" si="0"/>
        <v>,[PersonInititials]</v>
      </c>
      <c r="E50" t="s">
        <v>2909</v>
      </c>
      <c r="F50" t="s">
        <v>2922</v>
      </c>
      <c r="G50" s="4" t="s">
        <v>1991</v>
      </c>
      <c r="H50" t="str">
        <f t="shared" si="1"/>
        <v>,a.[PersonNameSuffix]</v>
      </c>
    </row>
    <row r="51" spans="1:8" x14ac:dyDescent="0.25">
      <c r="A51" t="s">
        <v>2909</v>
      </c>
      <c r="B51" t="s">
        <v>1993</v>
      </c>
      <c r="C51" t="str">
        <f t="shared" si="0"/>
        <v>,[PersonRequestedName]</v>
      </c>
      <c r="E51" t="s">
        <v>2909</v>
      </c>
      <c r="F51" t="s">
        <v>2922</v>
      </c>
      <c r="G51" s="4" t="s">
        <v>1992</v>
      </c>
      <c r="H51" t="str">
        <f t="shared" si="1"/>
        <v>,a.[PersonInititials]</v>
      </c>
    </row>
    <row r="52" spans="1:8" x14ac:dyDescent="0.25">
      <c r="A52" t="s">
        <v>2909</v>
      </c>
      <c r="B52" t="s">
        <v>1994</v>
      </c>
      <c r="C52" t="str">
        <f t="shared" si="0"/>
        <v>,[UnstructuredAddress]</v>
      </c>
      <c r="E52" t="s">
        <v>2909</v>
      </c>
      <c r="F52" t="s">
        <v>2922</v>
      </c>
      <c r="G52" s="4" t="s">
        <v>1993</v>
      </c>
      <c r="H52" t="str">
        <f t="shared" si="1"/>
        <v>,a.[PersonRequestedName]</v>
      </c>
    </row>
    <row r="53" spans="1:8" x14ac:dyDescent="0.25">
      <c r="A53" t="s">
        <v>2909</v>
      </c>
      <c r="B53" t="s">
        <v>1995</v>
      </c>
      <c r="C53" t="str">
        <f t="shared" si="0"/>
        <v>,[StructuredAddressLine_1]</v>
      </c>
      <c r="E53" t="s">
        <v>2909</v>
      </c>
      <c r="F53" t="s">
        <v>2922</v>
      </c>
      <c r="G53" s="4" t="s">
        <v>1994</v>
      </c>
      <c r="H53" t="str">
        <f t="shared" si="1"/>
        <v>,a.[UnstructuredAddress]</v>
      </c>
    </row>
    <row r="54" spans="1:8" x14ac:dyDescent="0.25">
      <c r="A54" t="s">
        <v>2909</v>
      </c>
      <c r="B54" t="s">
        <v>1996</v>
      </c>
      <c r="C54" t="str">
        <f t="shared" si="0"/>
        <v>,[StructuredAddressLine_2]</v>
      </c>
      <c r="E54" t="s">
        <v>2909</v>
      </c>
      <c r="F54" t="s">
        <v>2922</v>
      </c>
      <c r="G54" s="4" t="s">
        <v>1995</v>
      </c>
      <c r="H54" t="str">
        <f t="shared" si="1"/>
        <v>,a.[StructuredAddressLine_1]</v>
      </c>
    </row>
    <row r="55" spans="1:8" x14ac:dyDescent="0.25">
      <c r="A55" t="s">
        <v>2909</v>
      </c>
      <c r="B55" t="s">
        <v>1997</v>
      </c>
      <c r="C55" t="str">
        <f t="shared" si="0"/>
        <v>,[StructuredAddressLine_3]</v>
      </c>
      <c r="E55" t="s">
        <v>2909</v>
      </c>
      <c r="F55" t="s">
        <v>2922</v>
      </c>
      <c r="G55" s="4" t="s">
        <v>1996</v>
      </c>
      <c r="H55" t="str">
        <f t="shared" si="1"/>
        <v>,a.[StructuredAddressLine_2]</v>
      </c>
    </row>
    <row r="56" spans="1:8" x14ac:dyDescent="0.25">
      <c r="A56" t="s">
        <v>2909</v>
      </c>
      <c r="B56" t="s">
        <v>1998</v>
      </c>
      <c r="C56" t="str">
        <f t="shared" si="0"/>
        <v>,[StructuredAddressLine_4]</v>
      </c>
      <c r="E56" t="s">
        <v>2909</v>
      </c>
      <c r="F56" t="s">
        <v>2922</v>
      </c>
      <c r="G56" s="4" t="s">
        <v>1997</v>
      </c>
      <c r="H56" t="str">
        <f t="shared" si="1"/>
        <v>,a.[StructuredAddressLine_3]</v>
      </c>
    </row>
    <row r="57" spans="1:8" x14ac:dyDescent="0.25">
      <c r="A57" t="s">
        <v>2909</v>
      </c>
      <c r="B57" t="s">
        <v>1999</v>
      </c>
      <c r="C57" t="str">
        <f t="shared" si="0"/>
        <v>,[StructuredAddressLine_5]</v>
      </c>
      <c r="E57" t="s">
        <v>2909</v>
      </c>
      <c r="F57" t="s">
        <v>2922</v>
      </c>
      <c r="G57" s="4" t="s">
        <v>1998</v>
      </c>
      <c r="H57" t="str">
        <f t="shared" si="1"/>
        <v>,a.[StructuredAddressLine_4]</v>
      </c>
    </row>
    <row r="58" spans="1:8" x14ac:dyDescent="0.25">
      <c r="A58" t="s">
        <v>2909</v>
      </c>
      <c r="B58" t="s">
        <v>2000</v>
      </c>
      <c r="C58" t="str">
        <f t="shared" si="0"/>
        <v>,[PostcodeOfUsualAddress]</v>
      </c>
      <c r="E58" t="s">
        <v>2909</v>
      </c>
      <c r="F58" t="s">
        <v>2922</v>
      </c>
      <c r="G58" s="4" t="s">
        <v>1999</v>
      </c>
      <c r="H58" t="str">
        <f t="shared" si="1"/>
        <v>,a.[StructuredAddressLine_5]</v>
      </c>
    </row>
    <row r="59" spans="1:8" x14ac:dyDescent="0.25">
      <c r="A59" t="s">
        <v>2909</v>
      </c>
      <c r="B59" t="s">
        <v>2001</v>
      </c>
      <c r="C59" t="str">
        <f t="shared" si="0"/>
        <v>,[OrganisationCode_ResidenceResponsibility]</v>
      </c>
      <c r="E59" t="s">
        <v>2909</v>
      </c>
      <c r="F59" t="s">
        <v>2922</v>
      </c>
      <c r="G59" s="4" t="s">
        <v>2000</v>
      </c>
      <c r="H59" t="str">
        <f t="shared" si="1"/>
        <v>,a.[PostcodeOfUsualAddress]</v>
      </c>
    </row>
    <row r="60" spans="1:8" x14ac:dyDescent="0.25">
      <c r="A60" t="s">
        <v>2909</v>
      </c>
      <c r="B60" t="s">
        <v>2002</v>
      </c>
      <c r="C60" t="str">
        <f t="shared" si="0"/>
        <v>,[WithheldIdentityReason]</v>
      </c>
      <c r="E60" t="s">
        <v>2909</v>
      </c>
      <c r="F60" t="s">
        <v>2922</v>
      </c>
      <c r="G60" s="4" t="s">
        <v>2001</v>
      </c>
      <c r="H60" t="str">
        <f t="shared" si="1"/>
        <v>,a.[OrganisationCode_ResidenceResponsibility]</v>
      </c>
    </row>
    <row r="61" spans="1:8" x14ac:dyDescent="0.25">
      <c r="A61" t="s">
        <v>2909</v>
      </c>
      <c r="B61" t="s">
        <v>2003</v>
      </c>
      <c r="C61" t="str">
        <f t="shared" si="0"/>
        <v>,[PersonBirthDate]</v>
      </c>
      <c r="E61" t="s">
        <v>2909</v>
      </c>
      <c r="F61" t="s">
        <v>2922</v>
      </c>
      <c r="G61" s="4" t="s">
        <v>2002</v>
      </c>
      <c r="H61" t="str">
        <f t="shared" si="1"/>
        <v>,a.[WithheldIdentityReason]</v>
      </c>
    </row>
    <row r="62" spans="1:8" x14ac:dyDescent="0.25">
      <c r="A62" t="s">
        <v>2909</v>
      </c>
      <c r="B62" t="s">
        <v>2004</v>
      </c>
      <c r="C62" t="str">
        <f t="shared" si="0"/>
        <v>,[PersonGenderCodeCurrent]</v>
      </c>
      <c r="E62" t="s">
        <v>2909</v>
      </c>
      <c r="F62" t="s">
        <v>2922</v>
      </c>
      <c r="G62" s="4" t="s">
        <v>2003</v>
      </c>
      <c r="H62" t="str">
        <f t="shared" si="1"/>
        <v>,a.[PersonBirthDate]</v>
      </c>
    </row>
    <row r="63" spans="1:8" x14ac:dyDescent="0.25">
      <c r="A63" t="s">
        <v>2909</v>
      </c>
      <c r="B63" t="s">
        <v>2005</v>
      </c>
      <c r="C63" t="str">
        <f t="shared" si="0"/>
        <v>,[CarerSupportIndicator]</v>
      </c>
      <c r="E63" t="s">
        <v>2909</v>
      </c>
      <c r="F63" t="s">
        <v>2922</v>
      </c>
      <c r="G63" s="4" t="s">
        <v>2004</v>
      </c>
      <c r="H63" t="str">
        <f t="shared" si="1"/>
        <v>,a.[PersonGenderCodeCurrent]</v>
      </c>
    </row>
    <row r="64" spans="1:8" x14ac:dyDescent="0.25">
      <c r="A64" t="s">
        <v>2909</v>
      </c>
      <c r="B64" t="s">
        <v>2006</v>
      </c>
      <c r="C64" t="str">
        <f t="shared" si="0"/>
        <v>,[EthnicCategory]</v>
      </c>
      <c r="E64" t="s">
        <v>2909</v>
      </c>
      <c r="F64" t="s">
        <v>2922</v>
      </c>
      <c r="G64" s="4" t="s">
        <v>2005</v>
      </c>
      <c r="H64" t="str">
        <f t="shared" si="1"/>
        <v>,a.[CarerSupportIndicator]</v>
      </c>
    </row>
    <row r="65" spans="1:8" x14ac:dyDescent="0.25">
      <c r="A65" t="s">
        <v>2909</v>
      </c>
      <c r="B65" t="s">
        <v>2007</v>
      </c>
      <c r="C65" t="str">
        <f t="shared" si="0"/>
        <v>,[GeneralMedicalPractitioner_Specified]</v>
      </c>
      <c r="E65" t="s">
        <v>2909</v>
      </c>
      <c r="F65" t="s">
        <v>2922</v>
      </c>
      <c r="G65" s="4" t="s">
        <v>2006</v>
      </c>
      <c r="H65" t="str">
        <f t="shared" si="1"/>
        <v>,a.[EthnicCategory]</v>
      </c>
    </row>
    <row r="66" spans="1:8" x14ac:dyDescent="0.25">
      <c r="A66" t="s">
        <v>2909</v>
      </c>
      <c r="B66" t="s">
        <v>2008</v>
      </c>
      <c r="C66" t="str">
        <f t="shared" si="0"/>
        <v>,[GeneralPractice_PatientRegistration]</v>
      </c>
      <c r="E66" t="s">
        <v>2909</v>
      </c>
      <c r="F66" t="s">
        <v>2922</v>
      </c>
      <c r="G66" s="4" t="s">
        <v>2007</v>
      </c>
      <c r="H66" t="str">
        <f t="shared" si="1"/>
        <v>,a.[GeneralMedicalPractitioner_Specified]</v>
      </c>
    </row>
    <row r="67" spans="1:8" x14ac:dyDescent="0.25">
      <c r="A67" t="s">
        <v>2909</v>
      </c>
      <c r="B67" t="s">
        <v>2009</v>
      </c>
      <c r="C67" t="str">
        <f t="shared" si="0"/>
        <v>,[SiteCodeOfTreatment]</v>
      </c>
      <c r="E67" t="s">
        <v>2909</v>
      </c>
      <c r="F67" t="s">
        <v>2922</v>
      </c>
      <c r="G67" s="4" t="s">
        <v>2008</v>
      </c>
      <c r="H67" t="str">
        <f t="shared" si="1"/>
        <v>,a.[GeneralPractice_PatientRegistration]</v>
      </c>
    </row>
    <row r="68" spans="1:8" x14ac:dyDescent="0.25">
      <c r="A68" t="s">
        <v>2909</v>
      </c>
      <c r="B68" t="s">
        <v>2010</v>
      </c>
      <c r="C68" t="str">
        <f t="shared" si="0"/>
        <v>,[AAndEAttendanceNumber]</v>
      </c>
      <c r="E68" t="s">
        <v>2909</v>
      </c>
      <c r="F68" t="s">
        <v>2922</v>
      </c>
      <c r="G68" s="4" t="s">
        <v>2009</v>
      </c>
      <c r="H68" t="str">
        <f t="shared" si="1"/>
        <v>,a.[SiteCodeOfTreatment]</v>
      </c>
    </row>
    <row r="69" spans="1:8" x14ac:dyDescent="0.25">
      <c r="A69" t="s">
        <v>2909</v>
      </c>
      <c r="B69" t="s">
        <v>2011</v>
      </c>
      <c r="C69" t="str">
        <f t="shared" si="0"/>
        <v>,[AAndEArrivalModeCode]</v>
      </c>
      <c r="E69" t="s">
        <v>2909</v>
      </c>
      <c r="F69" t="s">
        <v>2922</v>
      </c>
      <c r="G69" s="4" t="s">
        <v>2010</v>
      </c>
      <c r="H69" t="str">
        <f t="shared" si="1"/>
        <v>,a.[AAndEAttendanceNumber]</v>
      </c>
    </row>
    <row r="70" spans="1:8" x14ac:dyDescent="0.25">
      <c r="A70" t="s">
        <v>2909</v>
      </c>
      <c r="B70" t="s">
        <v>2012</v>
      </c>
      <c r="C70" t="str">
        <f t="shared" si="0"/>
        <v>,[AAndEAttendanceCategoryCode]</v>
      </c>
      <c r="E70" t="s">
        <v>2909</v>
      </c>
      <c r="F70" t="s">
        <v>2922</v>
      </c>
      <c r="G70" s="4" t="s">
        <v>2011</v>
      </c>
      <c r="H70" t="str">
        <f t="shared" si="1"/>
        <v>,a.[AAndEArrivalModeCode]</v>
      </c>
    </row>
    <row r="71" spans="1:8" x14ac:dyDescent="0.25">
      <c r="A71" t="s">
        <v>2909</v>
      </c>
      <c r="B71" t="s">
        <v>2013</v>
      </c>
      <c r="C71" t="str">
        <f t="shared" si="0"/>
        <v>,[AAndEAttendanceDisposalCode]</v>
      </c>
      <c r="E71" t="s">
        <v>2909</v>
      </c>
      <c r="F71" t="s">
        <v>2922</v>
      </c>
      <c r="G71" s="4" t="s">
        <v>2012</v>
      </c>
      <c r="H71" t="str">
        <f t="shared" si="1"/>
        <v>,a.[AAndEAttendanceCategoryCode]</v>
      </c>
    </row>
    <row r="72" spans="1:8" x14ac:dyDescent="0.25">
      <c r="A72" t="s">
        <v>2909</v>
      </c>
      <c r="B72" t="s">
        <v>2014</v>
      </c>
      <c r="C72" t="str">
        <f t="shared" si="0"/>
        <v>,[AAndEIncidentLocationType]</v>
      </c>
      <c r="E72" t="s">
        <v>2909</v>
      </c>
      <c r="F72" t="s">
        <v>2922</v>
      </c>
      <c r="G72" s="4" t="s">
        <v>2013</v>
      </c>
      <c r="H72" t="str">
        <f t="shared" si="1"/>
        <v>,a.[AAndEAttendanceDisposalCode]</v>
      </c>
    </row>
    <row r="73" spans="1:8" x14ac:dyDescent="0.25">
      <c r="A73" t="s">
        <v>2909</v>
      </c>
      <c r="B73" t="s">
        <v>2015</v>
      </c>
      <c r="C73" t="str">
        <f t="shared" si="0"/>
        <v>,[AAndEPatientGroup]</v>
      </c>
      <c r="E73" t="s">
        <v>2909</v>
      </c>
      <c r="F73" t="s">
        <v>2922</v>
      </c>
      <c r="G73" s="4" t="s">
        <v>2014</v>
      </c>
      <c r="H73" t="str">
        <f t="shared" si="1"/>
        <v>,a.[AAndEIncidentLocationType]</v>
      </c>
    </row>
    <row r="74" spans="1:8" x14ac:dyDescent="0.25">
      <c r="A74" t="s">
        <v>2909</v>
      </c>
      <c r="B74" t="s">
        <v>2016</v>
      </c>
      <c r="C74" t="str">
        <f t="shared" si="0"/>
        <v>,[SourceOfReferralForAAndE]</v>
      </c>
      <c r="E74" t="s">
        <v>2909</v>
      </c>
      <c r="F74" t="s">
        <v>2922</v>
      </c>
      <c r="G74" s="4" t="s">
        <v>2015</v>
      </c>
      <c r="H74" t="str">
        <f t="shared" si="1"/>
        <v>,a.[AAndEPatientGroup]</v>
      </c>
    </row>
    <row r="75" spans="1:8" x14ac:dyDescent="0.25">
      <c r="A75" t="s">
        <v>2909</v>
      </c>
      <c r="B75" t="s">
        <v>2017</v>
      </c>
      <c r="C75" t="str">
        <f t="shared" si="0"/>
        <v>,[AAndEDepartmentType]</v>
      </c>
      <c r="E75" t="s">
        <v>2909</v>
      </c>
      <c r="F75" t="s">
        <v>2922</v>
      </c>
      <c r="G75" s="4" t="s">
        <v>2016</v>
      </c>
      <c r="H75" t="str">
        <f t="shared" si="1"/>
        <v>,a.[SourceOfReferralForAAndE]</v>
      </c>
    </row>
    <row r="76" spans="1:8" x14ac:dyDescent="0.25">
      <c r="A76" t="s">
        <v>2909</v>
      </c>
      <c r="B76" t="s">
        <v>2018</v>
      </c>
      <c r="C76" t="str">
        <f t="shared" si="0"/>
        <v>,[ArrivalDate]</v>
      </c>
      <c r="E76" t="s">
        <v>2909</v>
      </c>
      <c r="F76" t="s">
        <v>2922</v>
      </c>
      <c r="G76" s="4" t="s">
        <v>2017</v>
      </c>
      <c r="H76" t="str">
        <f t="shared" si="1"/>
        <v>,a.[AAndEDepartmentType]</v>
      </c>
    </row>
    <row r="77" spans="1:8" x14ac:dyDescent="0.25">
      <c r="A77" t="s">
        <v>2909</v>
      </c>
      <c r="B77" t="s">
        <v>2019</v>
      </c>
      <c r="C77" t="str">
        <f t="shared" ref="C77:C140" si="2">A77&amp;B77</f>
        <v>,[ArrivalTimeAtAAndE]</v>
      </c>
      <c r="E77" t="s">
        <v>2909</v>
      </c>
      <c r="F77" t="s">
        <v>2922</v>
      </c>
      <c r="G77" s="4" t="s">
        <v>2018</v>
      </c>
      <c r="H77" t="str">
        <f t="shared" ref="H77:H140" si="3">E77&amp;F77&amp;G77</f>
        <v>,a.[ArrivalDate]</v>
      </c>
    </row>
    <row r="78" spans="1:8" x14ac:dyDescent="0.25">
      <c r="A78" t="s">
        <v>2909</v>
      </c>
      <c r="B78" t="s">
        <v>2020</v>
      </c>
      <c r="C78" t="str">
        <f t="shared" si="2"/>
        <v>,[AgeAtCDSActivityDate]</v>
      </c>
      <c r="E78" t="s">
        <v>2909</v>
      </c>
      <c r="F78" t="s">
        <v>2922</v>
      </c>
      <c r="G78" s="4" t="s">
        <v>2019</v>
      </c>
      <c r="H78" t="str">
        <f t="shared" si="3"/>
        <v>,a.[ArrivalTimeAtAAndE]</v>
      </c>
    </row>
    <row r="79" spans="1:8" x14ac:dyDescent="0.25">
      <c r="A79" t="s">
        <v>2909</v>
      </c>
      <c r="B79" t="s">
        <v>2021</v>
      </c>
      <c r="C79" t="str">
        <f t="shared" si="2"/>
        <v>,[OverseasVisitorStatusClassificationAtCDSActivityDate]</v>
      </c>
      <c r="E79" t="s">
        <v>2909</v>
      </c>
      <c r="F79" t="s">
        <v>2922</v>
      </c>
      <c r="G79" s="4" t="s">
        <v>2020</v>
      </c>
      <c r="H79" t="str">
        <f t="shared" si="3"/>
        <v>,a.[AgeAtCDSActivityDate]</v>
      </c>
    </row>
    <row r="80" spans="1:8" x14ac:dyDescent="0.25">
      <c r="A80" t="s">
        <v>2909</v>
      </c>
      <c r="B80" t="s">
        <v>2022</v>
      </c>
      <c r="C80" t="str">
        <f t="shared" si="2"/>
        <v>,[AAndEInitialAssessmentDate]</v>
      </c>
      <c r="E80" t="s">
        <v>2909</v>
      </c>
      <c r="F80" t="s">
        <v>2922</v>
      </c>
      <c r="G80" s="4" t="s">
        <v>2021</v>
      </c>
      <c r="H80" t="str">
        <f t="shared" si="3"/>
        <v>,a.[OverseasVisitorStatusClassificationAtCDSActivityDate]</v>
      </c>
    </row>
    <row r="81" spans="1:8" x14ac:dyDescent="0.25">
      <c r="A81" t="s">
        <v>2909</v>
      </c>
      <c r="B81" t="s">
        <v>2023</v>
      </c>
      <c r="C81" t="str">
        <f t="shared" si="2"/>
        <v>,[AAndEInitialAssessmentTime]</v>
      </c>
      <c r="E81" t="s">
        <v>2909</v>
      </c>
      <c r="F81" t="s">
        <v>2922</v>
      </c>
      <c r="G81" s="4" t="s">
        <v>2022</v>
      </c>
      <c r="H81" t="str">
        <f t="shared" si="3"/>
        <v>,a.[AAndEInitialAssessmentDate]</v>
      </c>
    </row>
    <row r="82" spans="1:8" x14ac:dyDescent="0.25">
      <c r="A82" t="s">
        <v>2909</v>
      </c>
      <c r="B82" t="s">
        <v>2024</v>
      </c>
      <c r="C82" t="str">
        <f t="shared" si="2"/>
        <v>,[AAndEDateSeenForTreatment]</v>
      </c>
      <c r="E82" t="s">
        <v>2909</v>
      </c>
      <c r="F82" t="s">
        <v>2922</v>
      </c>
      <c r="G82" s="4" t="s">
        <v>2023</v>
      </c>
      <c r="H82" t="str">
        <f t="shared" si="3"/>
        <v>,a.[AAndEInitialAssessmentTime]</v>
      </c>
    </row>
    <row r="83" spans="1:8" x14ac:dyDescent="0.25">
      <c r="A83" t="s">
        <v>2909</v>
      </c>
      <c r="B83" t="s">
        <v>2025</v>
      </c>
      <c r="C83" t="str">
        <f t="shared" si="2"/>
        <v>,[AAndETimeSeenForTreatment]</v>
      </c>
      <c r="E83" t="s">
        <v>2909</v>
      </c>
      <c r="F83" t="s">
        <v>2922</v>
      </c>
      <c r="G83" s="4" t="s">
        <v>2024</v>
      </c>
      <c r="H83" t="str">
        <f t="shared" si="3"/>
        <v>,a.[AAndEDateSeenForTreatment]</v>
      </c>
    </row>
    <row r="84" spans="1:8" x14ac:dyDescent="0.25">
      <c r="A84" t="s">
        <v>2909</v>
      </c>
      <c r="B84" t="s">
        <v>2026</v>
      </c>
      <c r="C84" t="str">
        <f t="shared" si="2"/>
        <v>,[AAndEAttendanceConclusionDate]</v>
      </c>
      <c r="E84" t="s">
        <v>2909</v>
      </c>
      <c r="F84" t="s">
        <v>2922</v>
      </c>
      <c r="G84" s="4" t="s">
        <v>2025</v>
      </c>
      <c r="H84" t="str">
        <f t="shared" si="3"/>
        <v>,a.[AAndETimeSeenForTreatment]</v>
      </c>
    </row>
    <row r="85" spans="1:8" x14ac:dyDescent="0.25">
      <c r="A85" t="s">
        <v>2909</v>
      </c>
      <c r="B85" t="s">
        <v>2027</v>
      </c>
      <c r="C85" t="str">
        <f t="shared" si="2"/>
        <v>,[AAndEAttendanceConclusionTime]</v>
      </c>
      <c r="E85" t="s">
        <v>2909</v>
      </c>
      <c r="F85" t="s">
        <v>2922</v>
      </c>
      <c r="G85" s="4" t="s">
        <v>2026</v>
      </c>
      <c r="H85" t="str">
        <f t="shared" si="3"/>
        <v>,a.[AAndEAttendanceConclusionDate]</v>
      </c>
    </row>
    <row r="86" spans="1:8" x14ac:dyDescent="0.25">
      <c r="A86" t="s">
        <v>2909</v>
      </c>
      <c r="B86" t="s">
        <v>2028</v>
      </c>
      <c r="C86" t="str">
        <f t="shared" si="2"/>
        <v>,[AAndEDepartureDate]</v>
      </c>
      <c r="E86" t="s">
        <v>2909</v>
      </c>
      <c r="F86" t="s">
        <v>2922</v>
      </c>
      <c r="G86" s="4" t="s">
        <v>2027</v>
      </c>
      <c r="H86" t="str">
        <f t="shared" si="3"/>
        <v>,a.[AAndEAttendanceConclusionTime]</v>
      </c>
    </row>
    <row r="87" spans="1:8" x14ac:dyDescent="0.25">
      <c r="A87" t="s">
        <v>2909</v>
      </c>
      <c r="B87" t="s">
        <v>2029</v>
      </c>
      <c r="C87" t="str">
        <f t="shared" si="2"/>
        <v>,[AAndEDepartureTime]</v>
      </c>
      <c r="E87" t="s">
        <v>2909</v>
      </c>
      <c r="F87" t="s">
        <v>2922</v>
      </c>
      <c r="G87" s="4" t="s">
        <v>2028</v>
      </c>
      <c r="H87" t="str">
        <f t="shared" si="3"/>
        <v>,a.[AAndEDepartureDate]</v>
      </c>
    </row>
    <row r="88" spans="1:8" x14ac:dyDescent="0.25">
      <c r="A88" t="s">
        <v>2909</v>
      </c>
      <c r="B88" t="s">
        <v>2030</v>
      </c>
      <c r="C88" t="str">
        <f t="shared" si="2"/>
        <v>,[AmbulanceIncidentNumber]</v>
      </c>
      <c r="E88" t="s">
        <v>2909</v>
      </c>
      <c r="F88" t="s">
        <v>2922</v>
      </c>
      <c r="G88" s="4" t="s">
        <v>2029</v>
      </c>
      <c r="H88" t="str">
        <f t="shared" si="3"/>
        <v>,a.[AAndEDepartureTime]</v>
      </c>
    </row>
    <row r="89" spans="1:8" x14ac:dyDescent="0.25">
      <c r="A89" t="s">
        <v>2909</v>
      </c>
      <c r="B89" t="s">
        <v>2031</v>
      </c>
      <c r="C89" t="str">
        <f t="shared" si="2"/>
        <v>,[ORGANISATION CODE (CONVEYING AMBULANCE TRUST)]</v>
      </c>
      <c r="E89" t="s">
        <v>2909</v>
      </c>
      <c r="F89" t="s">
        <v>2922</v>
      </c>
      <c r="G89" s="4" t="s">
        <v>2030</v>
      </c>
      <c r="H89" t="str">
        <f t="shared" si="3"/>
        <v>,a.[AmbulanceIncidentNumber]</v>
      </c>
    </row>
    <row r="90" spans="1:8" x14ac:dyDescent="0.25">
      <c r="A90" t="s">
        <v>2909</v>
      </c>
      <c r="B90" t="s">
        <v>2032</v>
      </c>
      <c r="C90" t="str">
        <f t="shared" si="2"/>
        <v>,[CommissioningSerialNumber]</v>
      </c>
      <c r="E90" t="s">
        <v>2909</v>
      </c>
      <c r="F90" t="s">
        <v>2922</v>
      </c>
      <c r="G90" s="4" t="s">
        <v>2031</v>
      </c>
      <c r="H90" t="str">
        <f t="shared" si="3"/>
        <v>,a.[ORGANISATION CODE (CONVEYING AMBULANCE TRUST)]</v>
      </c>
    </row>
    <row r="91" spans="1:8" x14ac:dyDescent="0.25">
      <c r="A91" t="s">
        <v>2909</v>
      </c>
      <c r="B91" t="s">
        <v>2033</v>
      </c>
      <c r="C91" t="str">
        <f t="shared" si="2"/>
        <v>,[NHSServiceAgreementLineNumber]</v>
      </c>
      <c r="E91" t="s">
        <v>2909</v>
      </c>
      <c r="F91" t="s">
        <v>2922</v>
      </c>
      <c r="G91" s="4" t="s">
        <v>2032</v>
      </c>
      <c r="H91" t="str">
        <f t="shared" si="3"/>
        <v>,a.[CommissioningSerialNumber]</v>
      </c>
    </row>
    <row r="92" spans="1:8" x14ac:dyDescent="0.25">
      <c r="A92" t="s">
        <v>2909</v>
      </c>
      <c r="B92" t="s">
        <v>2034</v>
      </c>
      <c r="C92" t="str">
        <f t="shared" si="2"/>
        <v>,[ProviderReferenceNumber]</v>
      </c>
      <c r="E92" t="s">
        <v>2909</v>
      </c>
      <c r="F92" t="s">
        <v>2922</v>
      </c>
      <c r="G92" s="4" t="s">
        <v>2033</v>
      </c>
      <c r="H92" t="str">
        <f t="shared" si="3"/>
        <v>,a.[NHSServiceAgreementLineNumber]</v>
      </c>
    </row>
    <row r="93" spans="1:8" x14ac:dyDescent="0.25">
      <c r="A93" t="s">
        <v>2909</v>
      </c>
      <c r="B93" t="s">
        <v>2035</v>
      </c>
      <c r="C93" t="str">
        <f t="shared" si="2"/>
        <v>,[CommissionerReferenceNumber]</v>
      </c>
      <c r="E93" t="s">
        <v>2909</v>
      </c>
      <c r="F93" t="s">
        <v>2922</v>
      </c>
      <c r="G93" s="4" t="s">
        <v>2034</v>
      </c>
      <c r="H93" t="str">
        <f t="shared" si="3"/>
        <v>,a.[ProviderReferenceNumber]</v>
      </c>
    </row>
    <row r="94" spans="1:8" x14ac:dyDescent="0.25">
      <c r="A94" t="s">
        <v>2909</v>
      </c>
      <c r="B94" t="s">
        <v>2036</v>
      </c>
      <c r="C94" t="str">
        <f t="shared" si="2"/>
        <v>,[OrganisationCode_CodeOfProvider]</v>
      </c>
      <c r="E94" t="s">
        <v>2909</v>
      </c>
      <c r="F94" t="s">
        <v>2922</v>
      </c>
      <c r="G94" s="4" t="s">
        <v>2035</v>
      </c>
      <c r="H94" t="str">
        <f t="shared" si="3"/>
        <v>,a.[CommissionerReferenceNumber]</v>
      </c>
    </row>
    <row r="95" spans="1:8" x14ac:dyDescent="0.25">
      <c r="A95" t="s">
        <v>2909</v>
      </c>
      <c r="B95" t="s">
        <v>2037</v>
      </c>
      <c r="C95" t="str">
        <f t="shared" si="2"/>
        <v>,[OrganisationCode_CodeOfCommissioner]</v>
      </c>
      <c r="E95" t="s">
        <v>2909</v>
      </c>
      <c r="F95" t="s">
        <v>2922</v>
      </c>
      <c r="G95" s="4" t="s">
        <v>2036</v>
      </c>
      <c r="H95" t="str">
        <f t="shared" si="3"/>
        <v>,a.[OrganisationCode_CodeOfProvider]</v>
      </c>
    </row>
    <row r="96" spans="1:8" x14ac:dyDescent="0.25">
      <c r="A96" t="s">
        <v>2909</v>
      </c>
      <c r="B96" t="s">
        <v>2038</v>
      </c>
      <c r="C96" t="str">
        <f t="shared" si="2"/>
        <v>,[AAndEStaffMemberCode]</v>
      </c>
      <c r="E96" t="s">
        <v>2909</v>
      </c>
      <c r="F96" t="s">
        <v>2922</v>
      </c>
      <c r="G96" s="4" t="s">
        <v>2037</v>
      </c>
      <c r="H96" t="str">
        <f t="shared" si="3"/>
        <v>,a.[OrganisationCode_CodeOfCommissioner]</v>
      </c>
    </row>
    <row r="97" spans="1:8" x14ac:dyDescent="0.25">
      <c r="A97" t="s">
        <v>2909</v>
      </c>
      <c r="B97" t="s">
        <v>2039</v>
      </c>
      <c r="C97" t="str">
        <f t="shared" si="2"/>
        <v>,[DiagnosisSchemeInUse_ICD]</v>
      </c>
      <c r="E97" t="s">
        <v>2909</v>
      </c>
      <c r="F97" t="s">
        <v>2922</v>
      </c>
      <c r="G97" s="4" t="s">
        <v>2038</v>
      </c>
      <c r="H97" t="str">
        <f t="shared" si="3"/>
        <v>,a.[AAndEStaffMemberCode]</v>
      </c>
    </row>
    <row r="98" spans="1:8" x14ac:dyDescent="0.25">
      <c r="A98" t="s">
        <v>2909</v>
      </c>
      <c r="B98" t="s">
        <v>2040</v>
      </c>
      <c r="C98" t="str">
        <f t="shared" si="2"/>
        <v>,[PrimaryDiagnosis_ICD]</v>
      </c>
      <c r="E98" t="s">
        <v>2909</v>
      </c>
      <c r="F98" t="s">
        <v>2922</v>
      </c>
      <c r="G98" s="4" t="s">
        <v>2039</v>
      </c>
      <c r="H98" t="str">
        <f t="shared" si="3"/>
        <v>,a.[DiagnosisSchemeInUse_ICD]</v>
      </c>
    </row>
    <row r="99" spans="1:8" x14ac:dyDescent="0.25">
      <c r="A99" t="s">
        <v>2909</v>
      </c>
      <c r="B99" t="s">
        <v>2041</v>
      </c>
      <c r="C99" t="str">
        <f t="shared" si="2"/>
        <v>,[PresentOnAdmissionIndicator_ICD]</v>
      </c>
      <c r="E99" t="s">
        <v>2909</v>
      </c>
      <c r="F99" t="s">
        <v>2922</v>
      </c>
      <c r="G99" s="4" t="s">
        <v>2040</v>
      </c>
      <c r="H99" t="str">
        <f t="shared" si="3"/>
        <v>,a.[PrimaryDiagnosis_ICD]</v>
      </c>
    </row>
    <row r="100" spans="1:8" x14ac:dyDescent="0.25">
      <c r="A100" t="s">
        <v>2909</v>
      </c>
      <c r="B100" t="s">
        <v>2042</v>
      </c>
      <c r="C100" t="str">
        <f t="shared" si="2"/>
        <v>,[SecondaryDiagnosis_ICD_1]</v>
      </c>
      <c r="E100" t="s">
        <v>2909</v>
      </c>
      <c r="F100" t="s">
        <v>2922</v>
      </c>
      <c r="G100" s="4" t="s">
        <v>2041</v>
      </c>
      <c r="H100" t="str">
        <f t="shared" si="3"/>
        <v>,a.[PresentOnAdmissionIndicator_ICD]</v>
      </c>
    </row>
    <row r="101" spans="1:8" x14ac:dyDescent="0.25">
      <c r="A101" t="s">
        <v>2909</v>
      </c>
      <c r="B101" t="s">
        <v>2043</v>
      </c>
      <c r="C101" t="str">
        <f t="shared" si="2"/>
        <v>,[PresentOnAdmissionIndicator_ICD_1]</v>
      </c>
      <c r="E101" t="s">
        <v>2909</v>
      </c>
      <c r="F101" t="s">
        <v>2922</v>
      </c>
      <c r="G101" s="4" t="s">
        <v>2042</v>
      </c>
      <c r="H101" t="str">
        <f t="shared" si="3"/>
        <v>,a.[SecondaryDiagnosis_ICD_1]</v>
      </c>
    </row>
    <row r="102" spans="1:8" x14ac:dyDescent="0.25">
      <c r="A102" t="s">
        <v>2909</v>
      </c>
      <c r="B102" t="s">
        <v>2044</v>
      </c>
      <c r="C102" t="str">
        <f t="shared" si="2"/>
        <v>,[SecondaryDiagnosis_ICD_2]</v>
      </c>
      <c r="E102" t="s">
        <v>2909</v>
      </c>
      <c r="F102" t="s">
        <v>2922</v>
      </c>
      <c r="G102" s="4" t="s">
        <v>2043</v>
      </c>
      <c r="H102" t="str">
        <f t="shared" si="3"/>
        <v>,a.[PresentOnAdmissionIndicator_ICD_1]</v>
      </c>
    </row>
    <row r="103" spans="1:8" x14ac:dyDescent="0.25">
      <c r="A103" t="s">
        <v>2909</v>
      </c>
      <c r="B103" t="s">
        <v>2045</v>
      </c>
      <c r="C103" t="str">
        <f t="shared" si="2"/>
        <v>,[PresentOnAdmissionIndicator_ICD_2]</v>
      </c>
      <c r="E103" t="s">
        <v>2909</v>
      </c>
      <c r="F103" t="s">
        <v>2922</v>
      </c>
      <c r="G103" s="4" t="s">
        <v>2044</v>
      </c>
      <c r="H103" t="str">
        <f t="shared" si="3"/>
        <v>,a.[SecondaryDiagnosis_ICD_2]</v>
      </c>
    </row>
    <row r="104" spans="1:8" x14ac:dyDescent="0.25">
      <c r="A104" t="s">
        <v>2909</v>
      </c>
      <c r="B104" t="s">
        <v>2046</v>
      </c>
      <c r="C104" t="str">
        <f t="shared" si="2"/>
        <v>,[SecondaryDiagnosis_ICD_3]</v>
      </c>
      <c r="E104" t="s">
        <v>2909</v>
      </c>
      <c r="F104" t="s">
        <v>2922</v>
      </c>
      <c r="G104" s="4" t="s">
        <v>2045</v>
      </c>
      <c r="H104" t="str">
        <f t="shared" si="3"/>
        <v>,a.[PresentOnAdmissionIndicator_ICD_2]</v>
      </c>
    </row>
    <row r="105" spans="1:8" x14ac:dyDescent="0.25">
      <c r="A105" t="s">
        <v>2909</v>
      </c>
      <c r="B105" t="s">
        <v>2047</v>
      </c>
      <c r="C105" t="str">
        <f t="shared" si="2"/>
        <v>,[PresentOnAdmissionIndicator_ICD_3]</v>
      </c>
      <c r="E105" t="s">
        <v>2909</v>
      </c>
      <c r="F105" t="s">
        <v>2922</v>
      </c>
      <c r="G105" s="4" t="s">
        <v>2046</v>
      </c>
      <c r="H105" t="str">
        <f t="shared" si="3"/>
        <v>,a.[SecondaryDiagnosis_ICD_3]</v>
      </c>
    </row>
    <row r="106" spans="1:8" x14ac:dyDescent="0.25">
      <c r="A106" t="s">
        <v>2909</v>
      </c>
      <c r="B106" t="s">
        <v>2048</v>
      </c>
      <c r="C106" t="str">
        <f t="shared" si="2"/>
        <v>,[SecondaryDiagnosis_ICD_4]</v>
      </c>
      <c r="E106" t="s">
        <v>2909</v>
      </c>
      <c r="F106" t="s">
        <v>2922</v>
      </c>
      <c r="G106" s="4" t="s">
        <v>2047</v>
      </c>
      <c r="H106" t="str">
        <f t="shared" si="3"/>
        <v>,a.[PresentOnAdmissionIndicator_ICD_3]</v>
      </c>
    </row>
    <row r="107" spans="1:8" x14ac:dyDescent="0.25">
      <c r="A107" t="s">
        <v>2909</v>
      </c>
      <c r="B107" t="s">
        <v>2049</v>
      </c>
      <c r="C107" t="str">
        <f t="shared" si="2"/>
        <v>,[PresentOnAdmissionIndicator_ICD_4]</v>
      </c>
      <c r="E107" t="s">
        <v>2909</v>
      </c>
      <c r="F107" t="s">
        <v>2922</v>
      </c>
      <c r="G107" s="4" t="s">
        <v>2048</v>
      </c>
      <c r="H107" t="str">
        <f t="shared" si="3"/>
        <v>,a.[SecondaryDiagnosis_ICD_4]</v>
      </c>
    </row>
    <row r="108" spans="1:8" x14ac:dyDescent="0.25">
      <c r="A108" t="s">
        <v>2909</v>
      </c>
      <c r="B108" t="s">
        <v>2050</v>
      </c>
      <c r="C108" t="str">
        <f t="shared" si="2"/>
        <v>,[SecondaryDiagnosis_ICD_5]</v>
      </c>
      <c r="E108" t="s">
        <v>2909</v>
      </c>
      <c r="F108" t="s">
        <v>2922</v>
      </c>
      <c r="G108" s="4" t="s">
        <v>2049</v>
      </c>
      <c r="H108" t="str">
        <f t="shared" si="3"/>
        <v>,a.[PresentOnAdmissionIndicator_ICD_4]</v>
      </c>
    </row>
    <row r="109" spans="1:8" x14ac:dyDescent="0.25">
      <c r="A109" t="s">
        <v>2909</v>
      </c>
      <c r="B109" t="s">
        <v>2051</v>
      </c>
      <c r="C109" t="str">
        <f t="shared" si="2"/>
        <v>,[PresentOnAdmissionIndicator_ICD_5]</v>
      </c>
      <c r="E109" t="s">
        <v>2909</v>
      </c>
      <c r="F109" t="s">
        <v>2922</v>
      </c>
      <c r="G109" s="4" t="s">
        <v>2050</v>
      </c>
      <c r="H109" t="str">
        <f t="shared" si="3"/>
        <v>,a.[SecondaryDiagnosis_ICD_5]</v>
      </c>
    </row>
    <row r="110" spans="1:8" x14ac:dyDescent="0.25">
      <c r="A110" t="s">
        <v>2909</v>
      </c>
      <c r="B110" t="s">
        <v>2052</v>
      </c>
      <c r="C110" t="str">
        <f t="shared" si="2"/>
        <v>,[SecondaryDiagnosis_ICD_6]</v>
      </c>
      <c r="E110" t="s">
        <v>2909</v>
      </c>
      <c r="F110" t="s">
        <v>2922</v>
      </c>
      <c r="G110" s="4" t="s">
        <v>2051</v>
      </c>
      <c r="H110" t="str">
        <f t="shared" si="3"/>
        <v>,a.[PresentOnAdmissionIndicator_ICD_5]</v>
      </c>
    </row>
    <row r="111" spans="1:8" x14ac:dyDescent="0.25">
      <c r="A111" t="s">
        <v>2909</v>
      </c>
      <c r="B111" t="s">
        <v>2053</v>
      </c>
      <c r="C111" t="str">
        <f t="shared" si="2"/>
        <v>,[PresentOnAdmissionIndicator_ICD_6]</v>
      </c>
      <c r="E111" t="s">
        <v>2909</v>
      </c>
      <c r="F111" t="s">
        <v>2922</v>
      </c>
      <c r="G111" s="4" t="s">
        <v>2052</v>
      </c>
      <c r="H111" t="str">
        <f t="shared" si="3"/>
        <v>,a.[SecondaryDiagnosis_ICD_6]</v>
      </c>
    </row>
    <row r="112" spans="1:8" x14ac:dyDescent="0.25">
      <c r="A112" t="s">
        <v>2909</v>
      </c>
      <c r="B112" t="s">
        <v>2054</v>
      </c>
      <c r="C112" t="str">
        <f t="shared" si="2"/>
        <v>,[SecondaryDiagnosis_ICD_7]</v>
      </c>
      <c r="E112" t="s">
        <v>2909</v>
      </c>
      <c r="F112" t="s">
        <v>2922</v>
      </c>
      <c r="G112" s="4" t="s">
        <v>2053</v>
      </c>
      <c r="H112" t="str">
        <f t="shared" si="3"/>
        <v>,a.[PresentOnAdmissionIndicator_ICD_6]</v>
      </c>
    </row>
    <row r="113" spans="1:8" x14ac:dyDescent="0.25">
      <c r="A113" t="s">
        <v>2909</v>
      </c>
      <c r="B113" t="s">
        <v>2055</v>
      </c>
      <c r="C113" t="str">
        <f t="shared" si="2"/>
        <v>,[PresentOnAdmissionIndicator_ICD_7]</v>
      </c>
      <c r="E113" t="s">
        <v>2909</v>
      </c>
      <c r="F113" t="s">
        <v>2922</v>
      </c>
      <c r="G113" s="4" t="s">
        <v>2054</v>
      </c>
      <c r="H113" t="str">
        <f t="shared" si="3"/>
        <v>,a.[SecondaryDiagnosis_ICD_7]</v>
      </c>
    </row>
    <row r="114" spans="1:8" x14ac:dyDescent="0.25">
      <c r="A114" t="s">
        <v>2909</v>
      </c>
      <c r="B114" t="s">
        <v>2056</v>
      </c>
      <c r="C114" t="str">
        <f t="shared" si="2"/>
        <v>,[SecondaryDiagnosis_ICD_8]</v>
      </c>
      <c r="E114" t="s">
        <v>2909</v>
      </c>
      <c r="F114" t="s">
        <v>2922</v>
      </c>
      <c r="G114" s="4" t="s">
        <v>2055</v>
      </c>
      <c r="H114" t="str">
        <f t="shared" si="3"/>
        <v>,a.[PresentOnAdmissionIndicator_ICD_7]</v>
      </c>
    </row>
    <row r="115" spans="1:8" x14ac:dyDescent="0.25">
      <c r="A115" t="s">
        <v>2909</v>
      </c>
      <c r="B115" t="s">
        <v>2057</v>
      </c>
      <c r="C115" t="str">
        <f t="shared" si="2"/>
        <v>,[PresentOnAdmissionIndicator_ICD_8]</v>
      </c>
      <c r="E115" t="s">
        <v>2909</v>
      </c>
      <c r="F115" t="s">
        <v>2922</v>
      </c>
      <c r="G115" s="4" t="s">
        <v>2056</v>
      </c>
      <c r="H115" t="str">
        <f t="shared" si="3"/>
        <v>,a.[SecondaryDiagnosis_ICD_8]</v>
      </c>
    </row>
    <row r="116" spans="1:8" x14ac:dyDescent="0.25">
      <c r="A116" t="s">
        <v>2909</v>
      </c>
      <c r="B116" t="s">
        <v>2058</v>
      </c>
      <c r="C116" t="str">
        <f t="shared" si="2"/>
        <v>,[SecondaryDiagnosis_ICD_9]</v>
      </c>
      <c r="E116" t="s">
        <v>2909</v>
      </c>
      <c r="F116" t="s">
        <v>2922</v>
      </c>
      <c r="G116" s="4" t="s">
        <v>2057</v>
      </c>
      <c r="H116" t="str">
        <f t="shared" si="3"/>
        <v>,a.[PresentOnAdmissionIndicator_ICD_8]</v>
      </c>
    </row>
    <row r="117" spans="1:8" x14ac:dyDescent="0.25">
      <c r="A117" t="s">
        <v>2909</v>
      </c>
      <c r="B117" t="s">
        <v>2059</v>
      </c>
      <c r="C117" t="str">
        <f t="shared" si="2"/>
        <v>,[PresentOnAdmissionIndicator_ICD_9]</v>
      </c>
      <c r="E117" t="s">
        <v>2909</v>
      </c>
      <c r="F117" t="s">
        <v>2922</v>
      </c>
      <c r="G117" s="4" t="s">
        <v>2058</v>
      </c>
      <c r="H117" t="str">
        <f t="shared" si="3"/>
        <v>,a.[SecondaryDiagnosis_ICD_9]</v>
      </c>
    </row>
    <row r="118" spans="1:8" x14ac:dyDescent="0.25">
      <c r="A118" t="s">
        <v>2909</v>
      </c>
      <c r="B118" t="s">
        <v>2060</v>
      </c>
      <c r="C118" t="str">
        <f t="shared" si="2"/>
        <v>,[SecondaryDiagnosis_ICD_10]</v>
      </c>
      <c r="E118" t="s">
        <v>2909</v>
      </c>
      <c r="F118" t="s">
        <v>2922</v>
      </c>
      <c r="G118" s="4" t="s">
        <v>2059</v>
      </c>
      <c r="H118" t="str">
        <f t="shared" si="3"/>
        <v>,a.[PresentOnAdmissionIndicator_ICD_9]</v>
      </c>
    </row>
    <row r="119" spans="1:8" x14ac:dyDescent="0.25">
      <c r="A119" t="s">
        <v>2909</v>
      </c>
      <c r="B119" t="s">
        <v>2061</v>
      </c>
      <c r="C119" t="str">
        <f t="shared" si="2"/>
        <v>,[PresentOnAdmissionIndicator_ICD_10]</v>
      </c>
      <c r="E119" t="s">
        <v>2909</v>
      </c>
      <c r="F119" t="s">
        <v>2922</v>
      </c>
      <c r="G119" s="4" t="s">
        <v>2060</v>
      </c>
      <c r="H119" t="str">
        <f t="shared" si="3"/>
        <v>,a.[SecondaryDiagnosis_ICD_10]</v>
      </c>
    </row>
    <row r="120" spans="1:8" x14ac:dyDescent="0.25">
      <c r="A120" t="s">
        <v>2909</v>
      </c>
      <c r="B120" t="s">
        <v>2062</v>
      </c>
      <c r="C120" t="str">
        <f t="shared" si="2"/>
        <v>,[SecondaryDiagnosis_ICD_11]</v>
      </c>
      <c r="E120" t="s">
        <v>2909</v>
      </c>
      <c r="F120" t="s">
        <v>2922</v>
      </c>
      <c r="G120" s="4" t="s">
        <v>2061</v>
      </c>
      <c r="H120" t="str">
        <f t="shared" si="3"/>
        <v>,a.[PresentOnAdmissionIndicator_ICD_10]</v>
      </c>
    </row>
    <row r="121" spans="1:8" x14ac:dyDescent="0.25">
      <c r="A121" t="s">
        <v>2909</v>
      </c>
      <c r="B121" t="s">
        <v>2063</v>
      </c>
      <c r="C121" t="str">
        <f t="shared" si="2"/>
        <v>,[PresentOnAdmissionIndicator_ICD_11]</v>
      </c>
      <c r="E121" t="s">
        <v>2909</v>
      </c>
      <c r="F121" t="s">
        <v>2922</v>
      </c>
      <c r="G121" s="4" t="s">
        <v>2062</v>
      </c>
      <c r="H121" t="str">
        <f t="shared" si="3"/>
        <v>,a.[SecondaryDiagnosis_ICD_11]</v>
      </c>
    </row>
    <row r="122" spans="1:8" x14ac:dyDescent="0.25">
      <c r="A122" t="s">
        <v>2909</v>
      </c>
      <c r="B122" t="s">
        <v>2064</v>
      </c>
      <c r="C122" t="str">
        <f t="shared" si="2"/>
        <v>,[SecondaryDiagnosis_ICD_12]</v>
      </c>
      <c r="E122" t="s">
        <v>2909</v>
      </c>
      <c r="F122" t="s">
        <v>2922</v>
      </c>
      <c r="G122" s="4" t="s">
        <v>2063</v>
      </c>
      <c r="H122" t="str">
        <f t="shared" si="3"/>
        <v>,a.[PresentOnAdmissionIndicator_ICD_11]</v>
      </c>
    </row>
    <row r="123" spans="1:8" x14ac:dyDescent="0.25">
      <c r="A123" t="s">
        <v>2909</v>
      </c>
      <c r="B123" t="s">
        <v>2065</v>
      </c>
      <c r="C123" t="str">
        <f t="shared" si="2"/>
        <v>,[PresentOnAdmissionIndicator_ICD_12]</v>
      </c>
      <c r="E123" t="s">
        <v>2909</v>
      </c>
      <c r="F123" t="s">
        <v>2922</v>
      </c>
      <c r="G123" s="4" t="s">
        <v>2064</v>
      </c>
      <c r="H123" t="str">
        <f t="shared" si="3"/>
        <v>,a.[SecondaryDiagnosis_ICD_12]</v>
      </c>
    </row>
    <row r="124" spans="1:8" x14ac:dyDescent="0.25">
      <c r="A124" t="s">
        <v>2909</v>
      </c>
      <c r="B124" t="s">
        <v>2066</v>
      </c>
      <c r="C124" t="str">
        <f t="shared" si="2"/>
        <v>,[SecondaryDiagnosis_ICD_13]</v>
      </c>
      <c r="E124" t="s">
        <v>2909</v>
      </c>
      <c r="F124" t="s">
        <v>2922</v>
      </c>
      <c r="G124" s="4" t="s">
        <v>2065</v>
      </c>
      <c r="H124" t="str">
        <f t="shared" si="3"/>
        <v>,a.[PresentOnAdmissionIndicator_ICD_12]</v>
      </c>
    </row>
    <row r="125" spans="1:8" x14ac:dyDescent="0.25">
      <c r="A125" t="s">
        <v>2909</v>
      </c>
      <c r="B125" t="s">
        <v>2067</v>
      </c>
      <c r="C125" t="str">
        <f t="shared" si="2"/>
        <v>,[PresentOnAdmissionIndicator_ICD_13]</v>
      </c>
      <c r="E125" t="s">
        <v>2909</v>
      </c>
      <c r="F125" t="s">
        <v>2922</v>
      </c>
      <c r="G125" s="4" t="s">
        <v>2066</v>
      </c>
      <c r="H125" t="str">
        <f t="shared" si="3"/>
        <v>,a.[SecondaryDiagnosis_ICD_13]</v>
      </c>
    </row>
    <row r="126" spans="1:8" x14ac:dyDescent="0.25">
      <c r="A126" t="s">
        <v>2909</v>
      </c>
      <c r="B126" t="s">
        <v>2068</v>
      </c>
      <c r="C126" t="str">
        <f t="shared" si="2"/>
        <v>,[DiagnosisSchemeInUse_READ]</v>
      </c>
      <c r="E126" t="s">
        <v>2909</v>
      </c>
      <c r="F126" t="s">
        <v>2922</v>
      </c>
      <c r="G126" s="4" t="s">
        <v>2067</v>
      </c>
      <c r="H126" t="str">
        <f t="shared" si="3"/>
        <v>,a.[PresentOnAdmissionIndicator_ICD_13]</v>
      </c>
    </row>
    <row r="127" spans="1:8" x14ac:dyDescent="0.25">
      <c r="A127" t="s">
        <v>2909</v>
      </c>
      <c r="B127" t="s">
        <v>2069</v>
      </c>
      <c r="C127" t="str">
        <f t="shared" si="2"/>
        <v>,[PrimaryDiagnosis_READ]</v>
      </c>
      <c r="E127" t="s">
        <v>2909</v>
      </c>
      <c r="F127" t="s">
        <v>2922</v>
      </c>
      <c r="G127" s="4" t="s">
        <v>2068</v>
      </c>
      <c r="H127" t="str">
        <f t="shared" si="3"/>
        <v>,a.[DiagnosisSchemeInUse_READ]</v>
      </c>
    </row>
    <row r="128" spans="1:8" x14ac:dyDescent="0.25">
      <c r="A128" t="s">
        <v>2909</v>
      </c>
      <c r="B128" t="s">
        <v>2070</v>
      </c>
      <c r="C128" t="str">
        <f t="shared" si="2"/>
        <v>,[SecondaryDiagnosis_READ_1]</v>
      </c>
      <c r="E128" t="s">
        <v>2909</v>
      </c>
      <c r="F128" t="s">
        <v>2922</v>
      </c>
      <c r="G128" s="4" t="s">
        <v>2069</v>
      </c>
      <c r="H128" t="str">
        <f t="shared" si="3"/>
        <v>,a.[PrimaryDiagnosis_READ]</v>
      </c>
    </row>
    <row r="129" spans="1:8" x14ac:dyDescent="0.25">
      <c r="A129" t="s">
        <v>2909</v>
      </c>
      <c r="B129" t="s">
        <v>2071</v>
      </c>
      <c r="C129" t="str">
        <f t="shared" si="2"/>
        <v>,[SecondaryDiagnosis_READ_2]</v>
      </c>
      <c r="E129" t="s">
        <v>2909</v>
      </c>
      <c r="F129" t="s">
        <v>2922</v>
      </c>
      <c r="G129" s="4" t="s">
        <v>2070</v>
      </c>
      <c r="H129" t="str">
        <f t="shared" si="3"/>
        <v>,a.[SecondaryDiagnosis_READ_1]</v>
      </c>
    </row>
    <row r="130" spans="1:8" x14ac:dyDescent="0.25">
      <c r="A130" t="s">
        <v>2909</v>
      </c>
      <c r="B130" t="s">
        <v>2072</v>
      </c>
      <c r="C130" t="str">
        <f t="shared" si="2"/>
        <v>,[SecondaryDiagnosis_READ_3]</v>
      </c>
      <c r="E130" t="s">
        <v>2909</v>
      </c>
      <c r="F130" t="s">
        <v>2922</v>
      </c>
      <c r="G130" s="4" t="s">
        <v>2071</v>
      </c>
      <c r="H130" t="str">
        <f t="shared" si="3"/>
        <v>,a.[SecondaryDiagnosis_READ_2]</v>
      </c>
    </row>
    <row r="131" spans="1:8" x14ac:dyDescent="0.25">
      <c r="A131" t="s">
        <v>2909</v>
      </c>
      <c r="B131" t="s">
        <v>2073</v>
      </c>
      <c r="C131" t="str">
        <f t="shared" si="2"/>
        <v>,[SecondaryDiagnosis_READ_4]</v>
      </c>
      <c r="E131" t="s">
        <v>2909</v>
      </c>
      <c r="F131" t="s">
        <v>2922</v>
      </c>
      <c r="G131" s="4" t="s">
        <v>2072</v>
      </c>
      <c r="H131" t="str">
        <f t="shared" si="3"/>
        <v>,a.[SecondaryDiagnosis_READ_3]</v>
      </c>
    </row>
    <row r="132" spans="1:8" x14ac:dyDescent="0.25">
      <c r="A132" t="s">
        <v>2909</v>
      </c>
      <c r="B132" t="s">
        <v>2074</v>
      </c>
      <c r="C132" t="str">
        <f t="shared" si="2"/>
        <v>,[SecondaryDiagnosis_READ_5]</v>
      </c>
      <c r="E132" t="s">
        <v>2909</v>
      </c>
      <c r="F132" t="s">
        <v>2922</v>
      </c>
      <c r="G132" s="4" t="s">
        <v>2073</v>
      </c>
      <c r="H132" t="str">
        <f t="shared" si="3"/>
        <v>,a.[SecondaryDiagnosis_READ_4]</v>
      </c>
    </row>
    <row r="133" spans="1:8" x14ac:dyDescent="0.25">
      <c r="A133" t="s">
        <v>2909</v>
      </c>
      <c r="B133" t="s">
        <v>2075</v>
      </c>
      <c r="C133" t="str">
        <f t="shared" si="2"/>
        <v>,[SecondaryDiagnosis_READ_6]</v>
      </c>
      <c r="E133" t="s">
        <v>2909</v>
      </c>
      <c r="F133" t="s">
        <v>2922</v>
      </c>
      <c r="G133" s="4" t="s">
        <v>2074</v>
      </c>
      <c r="H133" t="str">
        <f t="shared" si="3"/>
        <v>,a.[SecondaryDiagnosis_READ_5]</v>
      </c>
    </row>
    <row r="134" spans="1:8" x14ac:dyDescent="0.25">
      <c r="A134" t="s">
        <v>2909</v>
      </c>
      <c r="B134" t="s">
        <v>2076</v>
      </c>
      <c r="C134" t="str">
        <f t="shared" si="2"/>
        <v>,[SecondaryDiagnosis_READ_7]</v>
      </c>
      <c r="E134" t="s">
        <v>2909</v>
      </c>
      <c r="F134" t="s">
        <v>2922</v>
      </c>
      <c r="G134" s="4" t="s">
        <v>2075</v>
      </c>
      <c r="H134" t="str">
        <f t="shared" si="3"/>
        <v>,a.[SecondaryDiagnosis_READ_6]</v>
      </c>
    </row>
    <row r="135" spans="1:8" x14ac:dyDescent="0.25">
      <c r="A135" t="s">
        <v>2909</v>
      </c>
      <c r="B135" t="s">
        <v>2077</v>
      </c>
      <c r="C135" t="str">
        <f t="shared" si="2"/>
        <v>,[SecondaryDiagnosis_READ_8]</v>
      </c>
      <c r="E135" t="s">
        <v>2909</v>
      </c>
      <c r="F135" t="s">
        <v>2922</v>
      </c>
      <c r="G135" s="4" t="s">
        <v>2076</v>
      </c>
      <c r="H135" t="str">
        <f t="shared" si="3"/>
        <v>,a.[SecondaryDiagnosis_READ_7]</v>
      </c>
    </row>
    <row r="136" spans="1:8" x14ac:dyDescent="0.25">
      <c r="A136" t="s">
        <v>2909</v>
      </c>
      <c r="B136" t="s">
        <v>2078</v>
      </c>
      <c r="C136" t="str">
        <f t="shared" si="2"/>
        <v>,[SecondaryDiagnosis_READ_9]</v>
      </c>
      <c r="E136" t="s">
        <v>2909</v>
      </c>
      <c r="F136" t="s">
        <v>2922</v>
      </c>
      <c r="G136" s="4" t="s">
        <v>2077</v>
      </c>
      <c r="H136" t="str">
        <f t="shared" si="3"/>
        <v>,a.[SecondaryDiagnosis_READ_8]</v>
      </c>
    </row>
    <row r="137" spans="1:8" x14ac:dyDescent="0.25">
      <c r="A137" t="s">
        <v>2909</v>
      </c>
      <c r="B137" t="s">
        <v>2079</v>
      </c>
      <c r="C137" t="str">
        <f t="shared" si="2"/>
        <v>,[SecondaryDiagnosis_READ_10]</v>
      </c>
      <c r="E137" t="s">
        <v>2909</v>
      </c>
      <c r="F137" t="s">
        <v>2922</v>
      </c>
      <c r="G137" s="4" t="s">
        <v>2078</v>
      </c>
      <c r="H137" t="str">
        <f t="shared" si="3"/>
        <v>,a.[SecondaryDiagnosis_READ_9]</v>
      </c>
    </row>
    <row r="138" spans="1:8" x14ac:dyDescent="0.25">
      <c r="A138" t="s">
        <v>2909</v>
      </c>
      <c r="B138" t="s">
        <v>2080</v>
      </c>
      <c r="C138" t="str">
        <f t="shared" si="2"/>
        <v>,[SecondaryDiagnosis_READ_11]</v>
      </c>
      <c r="E138" t="s">
        <v>2909</v>
      </c>
      <c r="F138" t="s">
        <v>2922</v>
      </c>
      <c r="G138" s="4" t="s">
        <v>2079</v>
      </c>
      <c r="H138" t="str">
        <f t="shared" si="3"/>
        <v>,a.[SecondaryDiagnosis_READ_10]</v>
      </c>
    </row>
    <row r="139" spans="1:8" x14ac:dyDescent="0.25">
      <c r="A139" t="s">
        <v>2909</v>
      </c>
      <c r="B139" t="s">
        <v>2081</v>
      </c>
      <c r="C139" t="str">
        <f t="shared" si="2"/>
        <v>,[SecondaryDiagnosis_READ_12]</v>
      </c>
      <c r="E139" t="s">
        <v>2909</v>
      </c>
      <c r="F139" t="s">
        <v>2922</v>
      </c>
      <c r="G139" s="4" t="s">
        <v>2080</v>
      </c>
      <c r="H139" t="str">
        <f t="shared" si="3"/>
        <v>,a.[SecondaryDiagnosis_READ_11]</v>
      </c>
    </row>
    <row r="140" spans="1:8" x14ac:dyDescent="0.25">
      <c r="A140" t="s">
        <v>2909</v>
      </c>
      <c r="B140" t="s">
        <v>2082</v>
      </c>
      <c r="C140" t="str">
        <f t="shared" si="2"/>
        <v>,[SecondaryDiagnosis_READ_13]</v>
      </c>
      <c r="E140" t="s">
        <v>2909</v>
      </c>
      <c r="F140" t="s">
        <v>2922</v>
      </c>
      <c r="G140" s="4" t="s">
        <v>2081</v>
      </c>
      <c r="H140" t="str">
        <f t="shared" si="3"/>
        <v>,a.[SecondaryDiagnosis_READ_12]</v>
      </c>
    </row>
    <row r="141" spans="1:8" x14ac:dyDescent="0.25">
      <c r="A141" t="s">
        <v>2909</v>
      </c>
      <c r="B141" t="s">
        <v>2083</v>
      </c>
      <c r="C141" t="str">
        <f t="shared" ref="C141:C204" si="4">A141&amp;B141</f>
        <v>,[DiagnosisSchemeInUse]</v>
      </c>
      <c r="E141" t="s">
        <v>2909</v>
      </c>
      <c r="F141" t="s">
        <v>2922</v>
      </c>
      <c r="G141" s="4" t="s">
        <v>2082</v>
      </c>
      <c r="H141" t="str">
        <f t="shared" ref="H141:H204" si="5">E141&amp;F141&amp;G141</f>
        <v>,a.[SecondaryDiagnosis_READ_13]</v>
      </c>
    </row>
    <row r="142" spans="1:8" x14ac:dyDescent="0.25">
      <c r="A142" t="s">
        <v>2909</v>
      </c>
      <c r="B142" t="s">
        <v>2084</v>
      </c>
      <c r="C142" t="str">
        <f t="shared" si="4"/>
        <v>,[PrimaryDiagnosis_AAndE]</v>
      </c>
      <c r="E142" t="s">
        <v>2909</v>
      </c>
      <c r="F142" t="s">
        <v>2922</v>
      </c>
      <c r="G142" s="4" t="s">
        <v>2083</v>
      </c>
      <c r="H142" t="str">
        <f t="shared" si="5"/>
        <v>,a.[DiagnosisSchemeInUse]</v>
      </c>
    </row>
    <row r="143" spans="1:8" x14ac:dyDescent="0.25">
      <c r="A143" t="s">
        <v>2909</v>
      </c>
      <c r="B143" t="s">
        <v>2085</v>
      </c>
      <c r="C143" t="str">
        <f t="shared" si="4"/>
        <v>,[SecondaryDiagnosis_AAndE_1]</v>
      </c>
      <c r="E143" t="s">
        <v>2909</v>
      </c>
      <c r="F143" t="s">
        <v>2922</v>
      </c>
      <c r="G143" s="4" t="s">
        <v>2084</v>
      </c>
      <c r="H143" t="str">
        <f t="shared" si="5"/>
        <v>,a.[PrimaryDiagnosis_AAndE]</v>
      </c>
    </row>
    <row r="144" spans="1:8" x14ac:dyDescent="0.25">
      <c r="A144" t="s">
        <v>2909</v>
      </c>
      <c r="B144" t="s">
        <v>2086</v>
      </c>
      <c r="C144" t="str">
        <f t="shared" si="4"/>
        <v>,[SecondaryDiagnosis_AAndE_2]</v>
      </c>
      <c r="E144" t="s">
        <v>2909</v>
      </c>
      <c r="F144" t="s">
        <v>2922</v>
      </c>
      <c r="G144" s="4" t="s">
        <v>2085</v>
      </c>
      <c r="H144" t="str">
        <f t="shared" si="5"/>
        <v>,a.[SecondaryDiagnosis_AAndE_1]</v>
      </c>
    </row>
    <row r="145" spans="1:8" x14ac:dyDescent="0.25">
      <c r="A145" t="s">
        <v>2909</v>
      </c>
      <c r="B145" t="s">
        <v>2087</v>
      </c>
      <c r="C145" t="str">
        <f t="shared" si="4"/>
        <v>,[SecondaryDiagnosis_AAndE_3]</v>
      </c>
      <c r="E145" t="s">
        <v>2909</v>
      </c>
      <c r="F145" t="s">
        <v>2922</v>
      </c>
      <c r="G145" s="4" t="s">
        <v>2086</v>
      </c>
      <c r="H145" t="str">
        <f t="shared" si="5"/>
        <v>,a.[SecondaryDiagnosis_AAndE_2]</v>
      </c>
    </row>
    <row r="146" spans="1:8" x14ac:dyDescent="0.25">
      <c r="A146" t="s">
        <v>2909</v>
      </c>
      <c r="B146" t="s">
        <v>2088</v>
      </c>
      <c r="C146" t="str">
        <f t="shared" si="4"/>
        <v>,[SecondaryDiagnosis_AAndE_4]</v>
      </c>
      <c r="E146" t="s">
        <v>2909</v>
      </c>
      <c r="F146" t="s">
        <v>2922</v>
      </c>
      <c r="G146" s="4" t="s">
        <v>2087</v>
      </c>
      <c r="H146" t="str">
        <f t="shared" si="5"/>
        <v>,a.[SecondaryDiagnosis_AAndE_3]</v>
      </c>
    </row>
    <row r="147" spans="1:8" x14ac:dyDescent="0.25">
      <c r="A147" t="s">
        <v>2909</v>
      </c>
      <c r="B147" t="s">
        <v>2089</v>
      </c>
      <c r="C147" t="str">
        <f t="shared" si="4"/>
        <v>,[SecondaryDiagnosis_AAndE_5]</v>
      </c>
      <c r="E147" t="s">
        <v>2909</v>
      </c>
      <c r="F147" t="s">
        <v>2922</v>
      </c>
      <c r="G147" s="4" t="s">
        <v>2088</v>
      </c>
      <c r="H147" t="str">
        <f t="shared" si="5"/>
        <v>,a.[SecondaryDiagnosis_AAndE_4]</v>
      </c>
    </row>
    <row r="148" spans="1:8" x14ac:dyDescent="0.25">
      <c r="A148" t="s">
        <v>2909</v>
      </c>
      <c r="B148" t="s">
        <v>2090</v>
      </c>
      <c r="C148" t="str">
        <f t="shared" si="4"/>
        <v>,[SecondaryDiagnosis_AAndE_6]</v>
      </c>
      <c r="E148" t="s">
        <v>2909</v>
      </c>
      <c r="F148" t="s">
        <v>2922</v>
      </c>
      <c r="G148" s="4" t="s">
        <v>2089</v>
      </c>
      <c r="H148" t="str">
        <f t="shared" si="5"/>
        <v>,a.[SecondaryDiagnosis_AAndE_5]</v>
      </c>
    </row>
    <row r="149" spans="1:8" x14ac:dyDescent="0.25">
      <c r="A149" t="s">
        <v>2909</v>
      </c>
      <c r="B149" t="s">
        <v>2091</v>
      </c>
      <c r="C149" t="str">
        <f t="shared" si="4"/>
        <v>,[SecondaryDiagnosis_AAndE_7]</v>
      </c>
      <c r="E149" t="s">
        <v>2909</v>
      </c>
      <c r="F149" t="s">
        <v>2922</v>
      </c>
      <c r="G149" s="4" t="s">
        <v>2090</v>
      </c>
      <c r="H149" t="str">
        <f t="shared" si="5"/>
        <v>,a.[SecondaryDiagnosis_AAndE_6]</v>
      </c>
    </row>
    <row r="150" spans="1:8" x14ac:dyDescent="0.25">
      <c r="A150" t="s">
        <v>2909</v>
      </c>
      <c r="B150" t="s">
        <v>2092</v>
      </c>
      <c r="C150" t="str">
        <f t="shared" si="4"/>
        <v>,[SecondaryDiagnosis_AAndE_8]</v>
      </c>
      <c r="E150" t="s">
        <v>2909</v>
      </c>
      <c r="F150" t="s">
        <v>2922</v>
      </c>
      <c r="G150" s="4" t="s">
        <v>2091</v>
      </c>
      <c r="H150" t="str">
        <f t="shared" si="5"/>
        <v>,a.[SecondaryDiagnosis_AAndE_7]</v>
      </c>
    </row>
    <row r="151" spans="1:8" x14ac:dyDescent="0.25">
      <c r="A151" t="s">
        <v>2909</v>
      </c>
      <c r="B151" t="s">
        <v>2093</v>
      </c>
      <c r="C151" t="str">
        <f t="shared" si="4"/>
        <v>,[SecondaryDiagnosis_AAndE_9]</v>
      </c>
      <c r="E151" t="s">
        <v>2909</v>
      </c>
      <c r="F151" t="s">
        <v>2922</v>
      </c>
      <c r="G151" s="4" t="s">
        <v>2092</v>
      </c>
      <c r="H151" t="str">
        <f t="shared" si="5"/>
        <v>,a.[SecondaryDiagnosis_AAndE_8]</v>
      </c>
    </row>
    <row r="152" spans="1:8" x14ac:dyDescent="0.25">
      <c r="A152" t="s">
        <v>2909</v>
      </c>
      <c r="B152" t="s">
        <v>2094</v>
      </c>
      <c r="C152" t="str">
        <f t="shared" si="4"/>
        <v>,[SecondaryDiagnosis_AAndE_10]</v>
      </c>
      <c r="E152" t="s">
        <v>2909</v>
      </c>
      <c r="F152" t="s">
        <v>2922</v>
      </c>
      <c r="G152" s="4" t="s">
        <v>2093</v>
      </c>
      <c r="H152" t="str">
        <f t="shared" si="5"/>
        <v>,a.[SecondaryDiagnosis_AAndE_9]</v>
      </c>
    </row>
    <row r="153" spans="1:8" x14ac:dyDescent="0.25">
      <c r="A153" t="s">
        <v>2909</v>
      </c>
      <c r="B153" t="s">
        <v>2095</v>
      </c>
      <c r="C153" t="str">
        <f t="shared" si="4"/>
        <v>,[SecondaryDiagnosis_AAndE_11]</v>
      </c>
      <c r="E153" t="s">
        <v>2909</v>
      </c>
      <c r="F153" t="s">
        <v>2922</v>
      </c>
      <c r="G153" s="4" t="s">
        <v>2094</v>
      </c>
      <c r="H153" t="str">
        <f t="shared" si="5"/>
        <v>,a.[SecondaryDiagnosis_AAndE_10]</v>
      </c>
    </row>
    <row r="154" spans="1:8" x14ac:dyDescent="0.25">
      <c r="A154" t="s">
        <v>2909</v>
      </c>
      <c r="B154" t="s">
        <v>2096</v>
      </c>
      <c r="C154" t="str">
        <f t="shared" si="4"/>
        <v>,[SecondaryDiagnosis_AAndE_12]</v>
      </c>
      <c r="E154" t="s">
        <v>2909</v>
      </c>
      <c r="F154" t="s">
        <v>2922</v>
      </c>
      <c r="G154" s="4" t="s">
        <v>2095</v>
      </c>
      <c r="H154" t="str">
        <f t="shared" si="5"/>
        <v>,a.[SecondaryDiagnosis_AAndE_11]</v>
      </c>
    </row>
    <row r="155" spans="1:8" x14ac:dyDescent="0.25">
      <c r="A155" t="s">
        <v>2909</v>
      </c>
      <c r="B155" t="s">
        <v>2097</v>
      </c>
      <c r="C155" t="str">
        <f t="shared" si="4"/>
        <v>,[SecondaryDiagnosis_AAndE_13]</v>
      </c>
      <c r="E155" t="s">
        <v>2909</v>
      </c>
      <c r="F155" t="s">
        <v>2922</v>
      </c>
      <c r="G155" s="4" t="s">
        <v>2096</v>
      </c>
      <c r="H155" t="str">
        <f t="shared" si="5"/>
        <v>,a.[SecondaryDiagnosis_AAndE_12]</v>
      </c>
    </row>
    <row r="156" spans="1:8" x14ac:dyDescent="0.25">
      <c r="A156" t="s">
        <v>2909</v>
      </c>
      <c r="B156" t="s">
        <v>2098</v>
      </c>
      <c r="C156" t="str">
        <f t="shared" si="4"/>
        <v>,[InvestigationSchemeInUse]</v>
      </c>
      <c r="E156" t="s">
        <v>2909</v>
      </c>
      <c r="F156" t="s">
        <v>2922</v>
      </c>
      <c r="G156" s="4" t="s">
        <v>2097</v>
      </c>
      <c r="H156" t="str">
        <f t="shared" si="5"/>
        <v>,a.[SecondaryDiagnosis_AAndE_13]</v>
      </c>
    </row>
    <row r="157" spans="1:8" x14ac:dyDescent="0.25">
      <c r="A157" t="s">
        <v>2909</v>
      </c>
      <c r="B157" t="s">
        <v>2099</v>
      </c>
      <c r="C157" t="str">
        <f t="shared" si="4"/>
        <v>,[PrimaryInvestigation_AAndE]</v>
      </c>
      <c r="E157" t="s">
        <v>2909</v>
      </c>
      <c r="F157" t="s">
        <v>2922</v>
      </c>
      <c r="G157" s="4" t="s">
        <v>2098</v>
      </c>
      <c r="H157" t="str">
        <f t="shared" si="5"/>
        <v>,a.[InvestigationSchemeInUse]</v>
      </c>
    </row>
    <row r="158" spans="1:8" x14ac:dyDescent="0.25">
      <c r="A158" t="s">
        <v>2909</v>
      </c>
      <c r="B158" t="s">
        <v>2100</v>
      </c>
      <c r="C158" t="str">
        <f t="shared" si="4"/>
        <v>,[SecondaryInvestigation_AAndE_1]</v>
      </c>
      <c r="E158" t="s">
        <v>2909</v>
      </c>
      <c r="F158" t="s">
        <v>2922</v>
      </c>
      <c r="G158" s="4" t="s">
        <v>2099</v>
      </c>
      <c r="H158" t="str">
        <f t="shared" si="5"/>
        <v>,a.[PrimaryInvestigation_AAndE]</v>
      </c>
    </row>
    <row r="159" spans="1:8" x14ac:dyDescent="0.25">
      <c r="A159" t="s">
        <v>2909</v>
      </c>
      <c r="B159" t="s">
        <v>2101</v>
      </c>
      <c r="C159" t="str">
        <f t="shared" si="4"/>
        <v>,[SecondaryInvestigation_AAndE_2]</v>
      </c>
      <c r="E159" t="s">
        <v>2909</v>
      </c>
      <c r="F159" t="s">
        <v>2922</v>
      </c>
      <c r="G159" s="4" t="s">
        <v>2100</v>
      </c>
      <c r="H159" t="str">
        <f t="shared" si="5"/>
        <v>,a.[SecondaryInvestigation_AAndE_1]</v>
      </c>
    </row>
    <row r="160" spans="1:8" x14ac:dyDescent="0.25">
      <c r="A160" t="s">
        <v>2909</v>
      </c>
      <c r="B160" t="s">
        <v>2102</v>
      </c>
      <c r="C160" t="str">
        <f t="shared" si="4"/>
        <v>,[SecondaryInvestigation_AAndE_3]</v>
      </c>
      <c r="E160" t="s">
        <v>2909</v>
      </c>
      <c r="F160" t="s">
        <v>2922</v>
      </c>
      <c r="G160" s="4" t="s">
        <v>2101</v>
      </c>
      <c r="H160" t="str">
        <f t="shared" si="5"/>
        <v>,a.[SecondaryInvestigation_AAndE_2]</v>
      </c>
    </row>
    <row r="161" spans="1:8" x14ac:dyDescent="0.25">
      <c r="A161" t="s">
        <v>2909</v>
      </c>
      <c r="B161" t="s">
        <v>2103</v>
      </c>
      <c r="C161" t="str">
        <f t="shared" si="4"/>
        <v>,[SecondaryInvestigation_AAndE_4]</v>
      </c>
      <c r="E161" t="s">
        <v>2909</v>
      </c>
      <c r="F161" t="s">
        <v>2922</v>
      </c>
      <c r="G161" s="4" t="s">
        <v>2102</v>
      </c>
      <c r="H161" t="str">
        <f t="shared" si="5"/>
        <v>,a.[SecondaryInvestigation_AAndE_3]</v>
      </c>
    </row>
    <row r="162" spans="1:8" x14ac:dyDescent="0.25">
      <c r="A162" t="s">
        <v>2909</v>
      </c>
      <c r="B162" t="s">
        <v>2104</v>
      </c>
      <c r="C162" t="str">
        <f t="shared" si="4"/>
        <v>,[SecondaryInvestigation_AAndE_5]</v>
      </c>
      <c r="E162" t="s">
        <v>2909</v>
      </c>
      <c r="F162" t="s">
        <v>2922</v>
      </c>
      <c r="G162" s="4" t="s">
        <v>2103</v>
      </c>
      <c r="H162" t="str">
        <f t="shared" si="5"/>
        <v>,a.[SecondaryInvestigation_AAndE_4]</v>
      </c>
    </row>
    <row r="163" spans="1:8" x14ac:dyDescent="0.25">
      <c r="A163" t="s">
        <v>2909</v>
      </c>
      <c r="B163" t="s">
        <v>2105</v>
      </c>
      <c r="C163" t="str">
        <f t="shared" si="4"/>
        <v>,[SecondaryInvestigation_AAndE_6]</v>
      </c>
      <c r="E163" t="s">
        <v>2909</v>
      </c>
      <c r="F163" t="s">
        <v>2922</v>
      </c>
      <c r="G163" s="4" t="s">
        <v>2104</v>
      </c>
      <c r="H163" t="str">
        <f t="shared" si="5"/>
        <v>,a.[SecondaryInvestigation_AAndE_5]</v>
      </c>
    </row>
    <row r="164" spans="1:8" x14ac:dyDescent="0.25">
      <c r="A164" t="s">
        <v>2909</v>
      </c>
      <c r="B164" t="s">
        <v>2106</v>
      </c>
      <c r="C164" t="str">
        <f t="shared" si="4"/>
        <v>,[SecondaryInvestigation_AAndE_7]</v>
      </c>
      <c r="E164" t="s">
        <v>2909</v>
      </c>
      <c r="F164" t="s">
        <v>2922</v>
      </c>
      <c r="G164" s="4" t="s">
        <v>2105</v>
      </c>
      <c r="H164" t="str">
        <f t="shared" si="5"/>
        <v>,a.[SecondaryInvestigation_AAndE_6]</v>
      </c>
    </row>
    <row r="165" spans="1:8" x14ac:dyDescent="0.25">
      <c r="A165" t="s">
        <v>2909</v>
      </c>
      <c r="B165" t="s">
        <v>2107</v>
      </c>
      <c r="C165" t="str">
        <f t="shared" si="4"/>
        <v>,[SecondaryInvestigation_AAndE_8]</v>
      </c>
      <c r="E165" t="s">
        <v>2909</v>
      </c>
      <c r="F165" t="s">
        <v>2922</v>
      </c>
      <c r="G165" s="4" t="s">
        <v>2106</v>
      </c>
      <c r="H165" t="str">
        <f t="shared" si="5"/>
        <v>,a.[SecondaryInvestigation_AAndE_7]</v>
      </c>
    </row>
    <row r="166" spans="1:8" x14ac:dyDescent="0.25">
      <c r="A166" t="s">
        <v>2909</v>
      </c>
      <c r="B166" t="s">
        <v>2108</v>
      </c>
      <c r="C166" t="str">
        <f t="shared" si="4"/>
        <v>,[SecondaryInvestigation_AAndE_9]</v>
      </c>
      <c r="E166" t="s">
        <v>2909</v>
      </c>
      <c r="F166" t="s">
        <v>2922</v>
      </c>
      <c r="G166" s="4" t="s">
        <v>2107</v>
      </c>
      <c r="H166" t="str">
        <f t="shared" si="5"/>
        <v>,a.[SecondaryInvestigation_AAndE_8]</v>
      </c>
    </row>
    <row r="167" spans="1:8" x14ac:dyDescent="0.25">
      <c r="A167" t="s">
        <v>2909</v>
      </c>
      <c r="B167" t="s">
        <v>2109</v>
      </c>
      <c r="C167" t="str">
        <f t="shared" si="4"/>
        <v>,[SecondaryInvestigation_AAndE_10]</v>
      </c>
      <c r="E167" t="s">
        <v>2909</v>
      </c>
      <c r="F167" t="s">
        <v>2922</v>
      </c>
      <c r="G167" s="4" t="s">
        <v>2108</v>
      </c>
      <c r="H167" t="str">
        <f t="shared" si="5"/>
        <v>,a.[SecondaryInvestigation_AAndE_9]</v>
      </c>
    </row>
    <row r="168" spans="1:8" x14ac:dyDescent="0.25">
      <c r="A168" t="s">
        <v>2909</v>
      </c>
      <c r="B168" t="s">
        <v>2110</v>
      </c>
      <c r="C168" t="str">
        <f t="shared" si="4"/>
        <v>,[SecondaryInvestigation_AAndE_11]</v>
      </c>
      <c r="E168" t="s">
        <v>2909</v>
      </c>
      <c r="F168" t="s">
        <v>2922</v>
      </c>
      <c r="G168" s="4" t="s">
        <v>2109</v>
      </c>
      <c r="H168" t="str">
        <f t="shared" si="5"/>
        <v>,a.[SecondaryInvestigation_AAndE_10]</v>
      </c>
    </row>
    <row r="169" spans="1:8" x14ac:dyDescent="0.25">
      <c r="A169" t="s">
        <v>2909</v>
      </c>
      <c r="B169" t="s">
        <v>2111</v>
      </c>
      <c r="C169" t="str">
        <f t="shared" si="4"/>
        <v>,[ProcedureSchemeInUse_OPCS]</v>
      </c>
      <c r="E169" t="s">
        <v>2909</v>
      </c>
      <c r="F169" t="s">
        <v>2922</v>
      </c>
      <c r="G169" s="4" t="s">
        <v>2110</v>
      </c>
      <c r="H169" t="str">
        <f t="shared" si="5"/>
        <v>,a.[SecondaryInvestigation_AAndE_11]</v>
      </c>
    </row>
    <row r="170" spans="1:8" x14ac:dyDescent="0.25">
      <c r="A170" t="s">
        <v>2909</v>
      </c>
      <c r="B170" t="s">
        <v>2112</v>
      </c>
      <c r="C170" t="str">
        <f t="shared" si="4"/>
        <v>,[PrimaryProcedure_OPCS]</v>
      </c>
      <c r="E170" t="s">
        <v>2909</v>
      </c>
      <c r="F170" t="s">
        <v>2922</v>
      </c>
      <c r="G170" s="4" t="s">
        <v>2111</v>
      </c>
      <c r="H170" t="str">
        <f t="shared" si="5"/>
        <v>,a.[ProcedureSchemeInUse_OPCS]</v>
      </c>
    </row>
    <row r="171" spans="1:8" x14ac:dyDescent="0.25">
      <c r="A171" t="s">
        <v>2909</v>
      </c>
      <c r="B171" t="s">
        <v>2113</v>
      </c>
      <c r="C171" t="str">
        <f t="shared" si="4"/>
        <v>,[PrimaryProcedureDate_OPCS]</v>
      </c>
      <c r="E171" t="s">
        <v>2909</v>
      </c>
      <c r="F171" t="s">
        <v>2922</v>
      </c>
      <c r="G171" s="4" t="s">
        <v>2112</v>
      </c>
      <c r="H171" t="str">
        <f t="shared" si="5"/>
        <v>,a.[PrimaryProcedure_OPCS]</v>
      </c>
    </row>
    <row r="172" spans="1:8" x14ac:dyDescent="0.25">
      <c r="A172" t="s">
        <v>2909</v>
      </c>
      <c r="B172" t="s">
        <v>2114</v>
      </c>
      <c r="C172" t="str">
        <f t="shared" si="4"/>
        <v>,[ProfessionalRegistrationIssuerCode_OPCS]</v>
      </c>
      <c r="E172" t="s">
        <v>2909</v>
      </c>
      <c r="F172" t="s">
        <v>2922</v>
      </c>
      <c r="G172" s="4" t="s">
        <v>2113</v>
      </c>
      <c r="H172" t="str">
        <f t="shared" si="5"/>
        <v>,a.[PrimaryProcedureDate_OPCS]</v>
      </c>
    </row>
    <row r="173" spans="1:8" x14ac:dyDescent="0.25">
      <c r="A173" t="s">
        <v>2909</v>
      </c>
      <c r="B173" t="s">
        <v>2115</v>
      </c>
      <c r="C173" t="str">
        <f t="shared" si="4"/>
        <v>,[ProfessionalRegistrationEntryIdentifier_OPCS]</v>
      </c>
      <c r="E173" t="s">
        <v>2909</v>
      </c>
      <c r="F173" t="s">
        <v>2922</v>
      </c>
      <c r="G173" s="4" t="s">
        <v>2114</v>
      </c>
      <c r="H173" t="str">
        <f t="shared" si="5"/>
        <v>,a.[ProfessionalRegistrationIssuerCode_OPCS]</v>
      </c>
    </row>
    <row r="174" spans="1:8" x14ac:dyDescent="0.25">
      <c r="A174" t="s">
        <v>2909</v>
      </c>
      <c r="B174" t="s">
        <v>2116</v>
      </c>
      <c r="C174" t="str">
        <f t="shared" si="4"/>
        <v>,[ProfessionalRegistrationIssuerCode_OPCS1]</v>
      </c>
      <c r="E174" t="s">
        <v>2909</v>
      </c>
      <c r="F174" t="s">
        <v>2922</v>
      </c>
      <c r="G174" s="4" t="s">
        <v>2115</v>
      </c>
      <c r="H174" t="str">
        <f t="shared" si="5"/>
        <v>,a.[ProfessionalRegistrationEntryIdentifier_OPCS]</v>
      </c>
    </row>
    <row r="175" spans="1:8" x14ac:dyDescent="0.25">
      <c r="A175" t="s">
        <v>2909</v>
      </c>
      <c r="B175" t="s">
        <v>2117</v>
      </c>
      <c r="C175" t="str">
        <f t="shared" si="4"/>
        <v>,[ProfessionalRegistrationEntryIdentifier (2nd/Anaes)_OPCS]</v>
      </c>
      <c r="E175" t="s">
        <v>2909</v>
      </c>
      <c r="F175" t="s">
        <v>2922</v>
      </c>
      <c r="G175" s="4" t="s">
        <v>2116</v>
      </c>
      <c r="H175" t="str">
        <f t="shared" si="5"/>
        <v>,a.[ProfessionalRegistrationIssuerCode_OPCS1]</v>
      </c>
    </row>
    <row r="176" spans="1:8" x14ac:dyDescent="0.25">
      <c r="A176" t="s">
        <v>2909</v>
      </c>
      <c r="B176" t="s">
        <v>2118</v>
      </c>
      <c r="C176" t="str">
        <f t="shared" si="4"/>
        <v>,[SecondaryProcedure_OPCS_1]</v>
      </c>
      <c r="E176" t="s">
        <v>2909</v>
      </c>
      <c r="F176" t="s">
        <v>2922</v>
      </c>
      <c r="G176" s="4" t="s">
        <v>2117</v>
      </c>
      <c r="H176" t="str">
        <f t="shared" si="5"/>
        <v>,a.[ProfessionalRegistrationEntryIdentifier (2nd/Anaes)_OPCS]</v>
      </c>
    </row>
    <row r="177" spans="1:8" x14ac:dyDescent="0.25">
      <c r="A177" t="s">
        <v>2909</v>
      </c>
      <c r="B177" t="s">
        <v>2119</v>
      </c>
      <c r="C177" t="str">
        <f t="shared" si="4"/>
        <v>,[ProcedureDate_OPCS_1]</v>
      </c>
      <c r="E177" t="s">
        <v>2909</v>
      </c>
      <c r="F177" t="s">
        <v>2922</v>
      </c>
      <c r="G177" s="4" t="s">
        <v>2118</v>
      </c>
      <c r="H177" t="str">
        <f t="shared" si="5"/>
        <v>,a.[SecondaryProcedure_OPCS_1]</v>
      </c>
    </row>
    <row r="178" spans="1:8" x14ac:dyDescent="0.25">
      <c r="A178" t="s">
        <v>2909</v>
      </c>
      <c r="B178" t="s">
        <v>2120</v>
      </c>
      <c r="C178" t="str">
        <f t="shared" si="4"/>
        <v>,[ProfessionalRegistrationIssuerCode_OPCS_1]</v>
      </c>
      <c r="E178" t="s">
        <v>2909</v>
      </c>
      <c r="F178" t="s">
        <v>2922</v>
      </c>
      <c r="G178" s="4" t="s">
        <v>2119</v>
      </c>
      <c r="H178" t="str">
        <f t="shared" si="5"/>
        <v>,a.[ProcedureDate_OPCS_1]</v>
      </c>
    </row>
    <row r="179" spans="1:8" x14ac:dyDescent="0.25">
      <c r="A179" t="s">
        <v>2909</v>
      </c>
      <c r="B179" t="s">
        <v>2121</v>
      </c>
      <c r="C179" t="str">
        <f t="shared" si="4"/>
        <v>,[ProfessionalRegistrationEntryIdentifier_OPCS_1]</v>
      </c>
      <c r="E179" t="s">
        <v>2909</v>
      </c>
      <c r="F179" t="s">
        <v>2922</v>
      </c>
      <c r="G179" s="4" t="s">
        <v>2120</v>
      </c>
      <c r="H179" t="str">
        <f t="shared" si="5"/>
        <v>,a.[ProfessionalRegistrationIssuerCode_OPCS_1]</v>
      </c>
    </row>
    <row r="180" spans="1:8" x14ac:dyDescent="0.25">
      <c r="A180" t="s">
        <v>2909</v>
      </c>
      <c r="B180" t="s">
        <v>2122</v>
      </c>
      <c r="C180" t="str">
        <f t="shared" si="4"/>
        <v>,[ProfessionalRegistrationIssuerCode_OPCS_1_1]</v>
      </c>
      <c r="E180" t="s">
        <v>2909</v>
      </c>
      <c r="F180" t="s">
        <v>2922</v>
      </c>
      <c r="G180" s="4" t="s">
        <v>2121</v>
      </c>
      <c r="H180" t="str">
        <f t="shared" si="5"/>
        <v>,a.[ProfessionalRegistrationEntryIdentifier_OPCS_1]</v>
      </c>
    </row>
    <row r="181" spans="1:8" x14ac:dyDescent="0.25">
      <c r="A181" t="s">
        <v>2909</v>
      </c>
      <c r="B181" t="s">
        <v>2123</v>
      </c>
      <c r="C181" t="str">
        <f t="shared" si="4"/>
        <v>,[ProfessionalRegistrationEntryIdentifier (2nd)/Anaes_OPCS_1]</v>
      </c>
      <c r="E181" t="s">
        <v>2909</v>
      </c>
      <c r="F181" t="s">
        <v>2922</v>
      </c>
      <c r="G181" s="4" t="s">
        <v>2122</v>
      </c>
      <c r="H181" t="str">
        <f t="shared" si="5"/>
        <v>,a.[ProfessionalRegistrationIssuerCode_OPCS_1_1]</v>
      </c>
    </row>
    <row r="182" spans="1:8" x14ac:dyDescent="0.25">
      <c r="A182" t="s">
        <v>2909</v>
      </c>
      <c r="B182" t="s">
        <v>2124</v>
      </c>
      <c r="C182" t="str">
        <f t="shared" si="4"/>
        <v>,[SecondaryProcedure_OPCS_2]</v>
      </c>
      <c r="E182" t="s">
        <v>2909</v>
      </c>
      <c r="F182" t="s">
        <v>2922</v>
      </c>
      <c r="G182" s="4" t="s">
        <v>2123</v>
      </c>
      <c r="H182" t="str">
        <f t="shared" si="5"/>
        <v>,a.[ProfessionalRegistrationEntryIdentifier (2nd)/Anaes_OPCS_1]</v>
      </c>
    </row>
    <row r="183" spans="1:8" x14ac:dyDescent="0.25">
      <c r="A183" t="s">
        <v>2909</v>
      </c>
      <c r="B183" t="s">
        <v>2125</v>
      </c>
      <c r="C183" t="str">
        <f t="shared" si="4"/>
        <v>,[ProcedureDate_OPCS_2]</v>
      </c>
      <c r="E183" t="s">
        <v>2909</v>
      </c>
      <c r="F183" t="s">
        <v>2922</v>
      </c>
      <c r="G183" s="4" t="s">
        <v>2124</v>
      </c>
      <c r="H183" t="str">
        <f t="shared" si="5"/>
        <v>,a.[SecondaryProcedure_OPCS_2]</v>
      </c>
    </row>
    <row r="184" spans="1:8" x14ac:dyDescent="0.25">
      <c r="A184" t="s">
        <v>2909</v>
      </c>
      <c r="B184" t="s">
        <v>2126</v>
      </c>
      <c r="C184" t="str">
        <f t="shared" si="4"/>
        <v>,[ProfessionalRegistrationIssuerCode_OPCS_2]</v>
      </c>
      <c r="E184" t="s">
        <v>2909</v>
      </c>
      <c r="F184" t="s">
        <v>2922</v>
      </c>
      <c r="G184" s="4" t="s">
        <v>2125</v>
      </c>
      <c r="H184" t="str">
        <f t="shared" si="5"/>
        <v>,a.[ProcedureDate_OPCS_2]</v>
      </c>
    </row>
    <row r="185" spans="1:8" x14ac:dyDescent="0.25">
      <c r="A185" t="s">
        <v>2909</v>
      </c>
      <c r="B185" t="s">
        <v>2127</v>
      </c>
      <c r="C185" t="str">
        <f t="shared" si="4"/>
        <v>,[ProfessionalRegistrationEntryIdentifier_OPCS_2]</v>
      </c>
      <c r="E185" t="s">
        <v>2909</v>
      </c>
      <c r="F185" t="s">
        <v>2922</v>
      </c>
      <c r="G185" s="4" t="s">
        <v>2126</v>
      </c>
      <c r="H185" t="str">
        <f t="shared" si="5"/>
        <v>,a.[ProfessionalRegistrationIssuerCode_OPCS_2]</v>
      </c>
    </row>
    <row r="186" spans="1:8" x14ac:dyDescent="0.25">
      <c r="A186" t="s">
        <v>2909</v>
      </c>
      <c r="B186" t="s">
        <v>2128</v>
      </c>
      <c r="C186" t="str">
        <f t="shared" si="4"/>
        <v>,[ProfessionalRegistrationIssuerCode_OPCS_2_2]</v>
      </c>
      <c r="E186" t="s">
        <v>2909</v>
      </c>
      <c r="F186" t="s">
        <v>2922</v>
      </c>
      <c r="G186" s="4" t="s">
        <v>2127</v>
      </c>
      <c r="H186" t="str">
        <f t="shared" si="5"/>
        <v>,a.[ProfessionalRegistrationEntryIdentifier_OPCS_2]</v>
      </c>
    </row>
    <row r="187" spans="1:8" x14ac:dyDescent="0.25">
      <c r="A187" t="s">
        <v>2909</v>
      </c>
      <c r="B187" t="s">
        <v>2129</v>
      </c>
      <c r="C187" t="str">
        <f t="shared" si="4"/>
        <v>,[ProfessionalRegistrationEntryIdentifier (2nd)/Anaes_OPCS_2]</v>
      </c>
      <c r="E187" t="s">
        <v>2909</v>
      </c>
      <c r="F187" t="s">
        <v>2922</v>
      </c>
      <c r="G187" s="4" t="s">
        <v>2128</v>
      </c>
      <c r="H187" t="str">
        <f t="shared" si="5"/>
        <v>,a.[ProfessionalRegistrationIssuerCode_OPCS_2_2]</v>
      </c>
    </row>
    <row r="188" spans="1:8" x14ac:dyDescent="0.25">
      <c r="A188" t="s">
        <v>2909</v>
      </c>
      <c r="B188" t="s">
        <v>2130</v>
      </c>
      <c r="C188" t="str">
        <f t="shared" si="4"/>
        <v>,[SecondaryProcedure_OPCS_3]</v>
      </c>
      <c r="E188" t="s">
        <v>2909</v>
      </c>
      <c r="F188" t="s">
        <v>2922</v>
      </c>
      <c r="G188" s="4" t="s">
        <v>2129</v>
      </c>
      <c r="H188" t="str">
        <f t="shared" si="5"/>
        <v>,a.[ProfessionalRegistrationEntryIdentifier (2nd)/Anaes_OPCS_2]</v>
      </c>
    </row>
    <row r="189" spans="1:8" x14ac:dyDescent="0.25">
      <c r="A189" t="s">
        <v>2909</v>
      </c>
      <c r="B189" t="s">
        <v>2131</v>
      </c>
      <c r="C189" t="str">
        <f t="shared" si="4"/>
        <v>,[ProcedureDate_OPCS_3]</v>
      </c>
      <c r="E189" t="s">
        <v>2909</v>
      </c>
      <c r="F189" t="s">
        <v>2922</v>
      </c>
      <c r="G189" s="4" t="s">
        <v>2130</v>
      </c>
      <c r="H189" t="str">
        <f t="shared" si="5"/>
        <v>,a.[SecondaryProcedure_OPCS_3]</v>
      </c>
    </row>
    <row r="190" spans="1:8" x14ac:dyDescent="0.25">
      <c r="A190" t="s">
        <v>2909</v>
      </c>
      <c r="B190" t="s">
        <v>2132</v>
      </c>
      <c r="C190" t="str">
        <f t="shared" si="4"/>
        <v>,[ProfessionalRegistrationIssuerCode_OPCS_3]</v>
      </c>
      <c r="E190" t="s">
        <v>2909</v>
      </c>
      <c r="F190" t="s">
        <v>2922</v>
      </c>
      <c r="G190" s="4" t="s">
        <v>2131</v>
      </c>
      <c r="H190" t="str">
        <f t="shared" si="5"/>
        <v>,a.[ProcedureDate_OPCS_3]</v>
      </c>
    </row>
    <row r="191" spans="1:8" x14ac:dyDescent="0.25">
      <c r="A191" t="s">
        <v>2909</v>
      </c>
      <c r="B191" t="s">
        <v>2133</v>
      </c>
      <c r="C191" t="str">
        <f t="shared" si="4"/>
        <v>,[ProfessionalRegistrationEntryIdentifier_OPCS_3]</v>
      </c>
      <c r="E191" t="s">
        <v>2909</v>
      </c>
      <c r="F191" t="s">
        <v>2922</v>
      </c>
      <c r="G191" s="4" t="s">
        <v>2132</v>
      </c>
      <c r="H191" t="str">
        <f t="shared" si="5"/>
        <v>,a.[ProfessionalRegistrationIssuerCode_OPCS_3]</v>
      </c>
    </row>
    <row r="192" spans="1:8" x14ac:dyDescent="0.25">
      <c r="A192" t="s">
        <v>2909</v>
      </c>
      <c r="B192" t="s">
        <v>2134</v>
      </c>
      <c r="C192" t="str">
        <f t="shared" si="4"/>
        <v>,[ProfessionalRegistrationIssuerCode_OPCS_3_1]</v>
      </c>
      <c r="E192" t="s">
        <v>2909</v>
      </c>
      <c r="F192" t="s">
        <v>2922</v>
      </c>
      <c r="G192" s="4" t="s">
        <v>2133</v>
      </c>
      <c r="H192" t="str">
        <f t="shared" si="5"/>
        <v>,a.[ProfessionalRegistrationEntryIdentifier_OPCS_3]</v>
      </c>
    </row>
    <row r="193" spans="1:8" x14ac:dyDescent="0.25">
      <c r="A193" t="s">
        <v>2909</v>
      </c>
      <c r="B193" t="s">
        <v>2135</v>
      </c>
      <c r="C193" t="str">
        <f t="shared" si="4"/>
        <v>,[ProfessionalRegistrationEntryIdentifier (2nd)/Anaes_OPCS_3]</v>
      </c>
      <c r="E193" t="s">
        <v>2909</v>
      </c>
      <c r="F193" t="s">
        <v>2922</v>
      </c>
      <c r="G193" s="4" t="s">
        <v>2134</v>
      </c>
      <c r="H193" t="str">
        <f t="shared" si="5"/>
        <v>,a.[ProfessionalRegistrationIssuerCode_OPCS_3_1]</v>
      </c>
    </row>
    <row r="194" spans="1:8" x14ac:dyDescent="0.25">
      <c r="A194" t="s">
        <v>2909</v>
      </c>
      <c r="B194" t="s">
        <v>2136</v>
      </c>
      <c r="C194" t="str">
        <f t="shared" si="4"/>
        <v>,[SecondaryProcedure_OPCS_4]</v>
      </c>
      <c r="E194" t="s">
        <v>2909</v>
      </c>
      <c r="F194" t="s">
        <v>2922</v>
      </c>
      <c r="G194" s="4" t="s">
        <v>2135</v>
      </c>
      <c r="H194" t="str">
        <f t="shared" si="5"/>
        <v>,a.[ProfessionalRegistrationEntryIdentifier (2nd)/Anaes_OPCS_3]</v>
      </c>
    </row>
    <row r="195" spans="1:8" x14ac:dyDescent="0.25">
      <c r="A195" t="s">
        <v>2909</v>
      </c>
      <c r="B195" t="s">
        <v>2137</v>
      </c>
      <c r="C195" t="str">
        <f t="shared" si="4"/>
        <v>,[ProcedureDate_OPCS_4]</v>
      </c>
      <c r="E195" t="s">
        <v>2909</v>
      </c>
      <c r="F195" t="s">
        <v>2922</v>
      </c>
      <c r="G195" s="4" t="s">
        <v>2136</v>
      </c>
      <c r="H195" t="str">
        <f t="shared" si="5"/>
        <v>,a.[SecondaryProcedure_OPCS_4]</v>
      </c>
    </row>
    <row r="196" spans="1:8" x14ac:dyDescent="0.25">
      <c r="A196" t="s">
        <v>2909</v>
      </c>
      <c r="B196" t="s">
        <v>2138</v>
      </c>
      <c r="C196" t="str">
        <f t="shared" si="4"/>
        <v>,[ProfessionalRegistrationIssuerCode_OPCS_4]</v>
      </c>
      <c r="E196" t="s">
        <v>2909</v>
      </c>
      <c r="F196" t="s">
        <v>2922</v>
      </c>
      <c r="G196" s="4" t="s">
        <v>2137</v>
      </c>
      <c r="H196" t="str">
        <f t="shared" si="5"/>
        <v>,a.[ProcedureDate_OPCS_4]</v>
      </c>
    </row>
    <row r="197" spans="1:8" x14ac:dyDescent="0.25">
      <c r="A197" t="s">
        <v>2909</v>
      </c>
      <c r="B197" t="s">
        <v>2139</v>
      </c>
      <c r="C197" t="str">
        <f t="shared" si="4"/>
        <v>,[ProfessionalRegistrationEntryIdentifier_OPCS_4]</v>
      </c>
      <c r="E197" t="s">
        <v>2909</v>
      </c>
      <c r="F197" t="s">
        <v>2922</v>
      </c>
      <c r="G197" s="4" t="s">
        <v>2138</v>
      </c>
      <c r="H197" t="str">
        <f t="shared" si="5"/>
        <v>,a.[ProfessionalRegistrationIssuerCode_OPCS_4]</v>
      </c>
    </row>
    <row r="198" spans="1:8" x14ac:dyDescent="0.25">
      <c r="A198" t="s">
        <v>2909</v>
      </c>
      <c r="B198" t="s">
        <v>2140</v>
      </c>
      <c r="C198" t="str">
        <f t="shared" si="4"/>
        <v>,[ProfessionalRegistrationIssuerCode_OPCS_4_1]</v>
      </c>
      <c r="E198" t="s">
        <v>2909</v>
      </c>
      <c r="F198" t="s">
        <v>2922</v>
      </c>
      <c r="G198" s="4" t="s">
        <v>2139</v>
      </c>
      <c r="H198" t="str">
        <f t="shared" si="5"/>
        <v>,a.[ProfessionalRegistrationEntryIdentifier_OPCS_4]</v>
      </c>
    </row>
    <row r="199" spans="1:8" x14ac:dyDescent="0.25">
      <c r="A199" t="s">
        <v>2909</v>
      </c>
      <c r="B199" t="s">
        <v>2141</v>
      </c>
      <c r="C199" t="str">
        <f t="shared" si="4"/>
        <v>,[ProfessionalRegistrationEntryIdentifier (2nd)/Anaes_OPCS_4]</v>
      </c>
      <c r="E199" t="s">
        <v>2909</v>
      </c>
      <c r="F199" t="s">
        <v>2922</v>
      </c>
      <c r="G199" s="4" t="s">
        <v>2140</v>
      </c>
      <c r="H199" t="str">
        <f t="shared" si="5"/>
        <v>,a.[ProfessionalRegistrationIssuerCode_OPCS_4_1]</v>
      </c>
    </row>
    <row r="200" spans="1:8" x14ac:dyDescent="0.25">
      <c r="A200" t="s">
        <v>2909</v>
      </c>
      <c r="B200" t="s">
        <v>2142</v>
      </c>
      <c r="C200" t="str">
        <f t="shared" si="4"/>
        <v>,[SecondaryProcedure_OPCS_5]</v>
      </c>
      <c r="E200" t="s">
        <v>2909</v>
      </c>
      <c r="F200" t="s">
        <v>2922</v>
      </c>
      <c r="G200" s="4" t="s">
        <v>2141</v>
      </c>
      <c r="H200" t="str">
        <f t="shared" si="5"/>
        <v>,a.[ProfessionalRegistrationEntryIdentifier (2nd)/Anaes_OPCS_4]</v>
      </c>
    </row>
    <row r="201" spans="1:8" x14ac:dyDescent="0.25">
      <c r="A201" t="s">
        <v>2909</v>
      </c>
      <c r="B201" t="s">
        <v>2143</v>
      </c>
      <c r="C201" t="str">
        <f t="shared" si="4"/>
        <v>,[ProcedureDate_OPCS_5]</v>
      </c>
      <c r="E201" t="s">
        <v>2909</v>
      </c>
      <c r="F201" t="s">
        <v>2922</v>
      </c>
      <c r="G201" s="4" t="s">
        <v>2142</v>
      </c>
      <c r="H201" t="str">
        <f t="shared" si="5"/>
        <v>,a.[SecondaryProcedure_OPCS_5]</v>
      </c>
    </row>
    <row r="202" spans="1:8" x14ac:dyDescent="0.25">
      <c r="A202" t="s">
        <v>2909</v>
      </c>
      <c r="B202" t="s">
        <v>2144</v>
      </c>
      <c r="C202" t="str">
        <f t="shared" si="4"/>
        <v>,[ProfessionalRegistrationIssuerCode_OPCS_5]</v>
      </c>
      <c r="E202" t="s">
        <v>2909</v>
      </c>
      <c r="F202" t="s">
        <v>2922</v>
      </c>
      <c r="G202" s="4" t="s">
        <v>2143</v>
      </c>
      <c r="H202" t="str">
        <f t="shared" si="5"/>
        <v>,a.[ProcedureDate_OPCS_5]</v>
      </c>
    </row>
    <row r="203" spans="1:8" x14ac:dyDescent="0.25">
      <c r="A203" t="s">
        <v>2909</v>
      </c>
      <c r="B203" t="s">
        <v>2145</v>
      </c>
      <c r="C203" t="str">
        <f t="shared" si="4"/>
        <v>,[ProfessionalRegistrationEntryIdentifier_OPCS_5]</v>
      </c>
      <c r="E203" t="s">
        <v>2909</v>
      </c>
      <c r="F203" t="s">
        <v>2922</v>
      </c>
      <c r="G203" s="4" t="s">
        <v>2144</v>
      </c>
      <c r="H203" t="str">
        <f t="shared" si="5"/>
        <v>,a.[ProfessionalRegistrationIssuerCode_OPCS_5]</v>
      </c>
    </row>
    <row r="204" spans="1:8" x14ac:dyDescent="0.25">
      <c r="A204" t="s">
        <v>2909</v>
      </c>
      <c r="B204" t="s">
        <v>2146</v>
      </c>
      <c r="C204" t="str">
        <f t="shared" si="4"/>
        <v>,[ProfessionalRegistrationIssuerCode_OPCS_5_1]</v>
      </c>
      <c r="E204" t="s">
        <v>2909</v>
      </c>
      <c r="F204" t="s">
        <v>2922</v>
      </c>
      <c r="G204" s="4" t="s">
        <v>2145</v>
      </c>
      <c r="H204" t="str">
        <f t="shared" si="5"/>
        <v>,a.[ProfessionalRegistrationEntryIdentifier_OPCS_5]</v>
      </c>
    </row>
    <row r="205" spans="1:8" x14ac:dyDescent="0.25">
      <c r="A205" t="s">
        <v>2909</v>
      </c>
      <c r="B205" t="s">
        <v>2147</v>
      </c>
      <c r="C205" t="str">
        <f t="shared" ref="C205:C268" si="6">A205&amp;B205</f>
        <v>,[ProfessionalRegistrationEntryIdentifier (2nd)/Anaes_OPCS_5]</v>
      </c>
      <c r="E205" t="s">
        <v>2909</v>
      </c>
      <c r="F205" t="s">
        <v>2922</v>
      </c>
      <c r="G205" s="4" t="s">
        <v>2146</v>
      </c>
      <c r="H205" t="str">
        <f t="shared" ref="H205:H268" si="7">E205&amp;F205&amp;G205</f>
        <v>,a.[ProfessionalRegistrationIssuerCode_OPCS_5_1]</v>
      </c>
    </row>
    <row r="206" spans="1:8" x14ac:dyDescent="0.25">
      <c r="A206" t="s">
        <v>2909</v>
      </c>
      <c r="B206" t="s">
        <v>2148</v>
      </c>
      <c r="C206" t="str">
        <f t="shared" si="6"/>
        <v>,[SecondaryProcedure_OPCS_6]</v>
      </c>
      <c r="E206" t="s">
        <v>2909</v>
      </c>
      <c r="F206" t="s">
        <v>2922</v>
      </c>
      <c r="G206" s="4" t="s">
        <v>2147</v>
      </c>
      <c r="H206" t="str">
        <f t="shared" si="7"/>
        <v>,a.[ProfessionalRegistrationEntryIdentifier (2nd)/Anaes_OPCS_5]</v>
      </c>
    </row>
    <row r="207" spans="1:8" x14ac:dyDescent="0.25">
      <c r="A207" t="s">
        <v>2909</v>
      </c>
      <c r="B207" t="s">
        <v>2149</v>
      </c>
      <c r="C207" t="str">
        <f t="shared" si="6"/>
        <v>,[ProcedureDate_OPCS_6]</v>
      </c>
      <c r="E207" t="s">
        <v>2909</v>
      </c>
      <c r="F207" t="s">
        <v>2922</v>
      </c>
      <c r="G207" s="4" t="s">
        <v>2148</v>
      </c>
      <c r="H207" t="str">
        <f t="shared" si="7"/>
        <v>,a.[SecondaryProcedure_OPCS_6]</v>
      </c>
    </row>
    <row r="208" spans="1:8" x14ac:dyDescent="0.25">
      <c r="A208" t="s">
        <v>2909</v>
      </c>
      <c r="B208" t="s">
        <v>2150</v>
      </c>
      <c r="C208" t="str">
        <f t="shared" si="6"/>
        <v>,[ProfessionalRegistrationIssuerCode_OPCS_6]</v>
      </c>
      <c r="E208" t="s">
        <v>2909</v>
      </c>
      <c r="F208" t="s">
        <v>2922</v>
      </c>
      <c r="G208" s="4" t="s">
        <v>2149</v>
      </c>
      <c r="H208" t="str">
        <f t="shared" si="7"/>
        <v>,a.[ProcedureDate_OPCS_6]</v>
      </c>
    </row>
    <row r="209" spans="1:8" x14ac:dyDescent="0.25">
      <c r="A209" t="s">
        <v>2909</v>
      </c>
      <c r="B209" t="s">
        <v>2151</v>
      </c>
      <c r="C209" t="str">
        <f t="shared" si="6"/>
        <v>,[ProfessionalRegistrationEntryIdentifier_OPCS_6]</v>
      </c>
      <c r="E209" t="s">
        <v>2909</v>
      </c>
      <c r="F209" t="s">
        <v>2922</v>
      </c>
      <c r="G209" s="4" t="s">
        <v>2150</v>
      </c>
      <c r="H209" t="str">
        <f t="shared" si="7"/>
        <v>,a.[ProfessionalRegistrationIssuerCode_OPCS_6]</v>
      </c>
    </row>
    <row r="210" spans="1:8" x14ac:dyDescent="0.25">
      <c r="A210" t="s">
        <v>2909</v>
      </c>
      <c r="B210" t="s">
        <v>2152</v>
      </c>
      <c r="C210" t="str">
        <f t="shared" si="6"/>
        <v>,[ProfessionalRegistrationIssuerCode_OPCS_6_1]</v>
      </c>
      <c r="E210" t="s">
        <v>2909</v>
      </c>
      <c r="F210" t="s">
        <v>2922</v>
      </c>
      <c r="G210" s="4" t="s">
        <v>2151</v>
      </c>
      <c r="H210" t="str">
        <f t="shared" si="7"/>
        <v>,a.[ProfessionalRegistrationEntryIdentifier_OPCS_6]</v>
      </c>
    </row>
    <row r="211" spans="1:8" x14ac:dyDescent="0.25">
      <c r="A211" t="s">
        <v>2909</v>
      </c>
      <c r="B211" t="s">
        <v>2153</v>
      </c>
      <c r="C211" t="str">
        <f t="shared" si="6"/>
        <v>,[ProfessionalRegistrationEntryIdentifier (2nd)/Anaes_OPCS_6]</v>
      </c>
      <c r="E211" t="s">
        <v>2909</v>
      </c>
      <c r="F211" t="s">
        <v>2922</v>
      </c>
      <c r="G211" s="4" t="s">
        <v>2152</v>
      </c>
      <c r="H211" t="str">
        <f t="shared" si="7"/>
        <v>,a.[ProfessionalRegistrationIssuerCode_OPCS_6_1]</v>
      </c>
    </row>
    <row r="212" spans="1:8" x14ac:dyDescent="0.25">
      <c r="A212" t="s">
        <v>2909</v>
      </c>
      <c r="B212" t="s">
        <v>2154</v>
      </c>
      <c r="C212" t="str">
        <f t="shared" si="6"/>
        <v>,[SecondaryProcedure_OPCS_7]</v>
      </c>
      <c r="E212" t="s">
        <v>2909</v>
      </c>
      <c r="F212" t="s">
        <v>2922</v>
      </c>
      <c r="G212" s="4" t="s">
        <v>2153</v>
      </c>
      <c r="H212" t="str">
        <f t="shared" si="7"/>
        <v>,a.[ProfessionalRegistrationEntryIdentifier (2nd)/Anaes_OPCS_6]</v>
      </c>
    </row>
    <row r="213" spans="1:8" x14ac:dyDescent="0.25">
      <c r="A213" t="s">
        <v>2909</v>
      </c>
      <c r="B213" t="s">
        <v>2155</v>
      </c>
      <c r="C213" t="str">
        <f t="shared" si="6"/>
        <v>,[ProcedureDate_OPCS_7]</v>
      </c>
      <c r="E213" t="s">
        <v>2909</v>
      </c>
      <c r="F213" t="s">
        <v>2922</v>
      </c>
      <c r="G213" s="4" t="s">
        <v>2154</v>
      </c>
      <c r="H213" t="str">
        <f t="shared" si="7"/>
        <v>,a.[SecondaryProcedure_OPCS_7]</v>
      </c>
    </row>
    <row r="214" spans="1:8" x14ac:dyDescent="0.25">
      <c r="A214" t="s">
        <v>2909</v>
      </c>
      <c r="B214" t="s">
        <v>2156</v>
      </c>
      <c r="C214" t="str">
        <f t="shared" si="6"/>
        <v>,[ProfessionalRegistrationIssuerCode_OPCS_7]</v>
      </c>
      <c r="E214" t="s">
        <v>2909</v>
      </c>
      <c r="F214" t="s">
        <v>2922</v>
      </c>
      <c r="G214" s="4" t="s">
        <v>2155</v>
      </c>
      <c r="H214" t="str">
        <f t="shared" si="7"/>
        <v>,a.[ProcedureDate_OPCS_7]</v>
      </c>
    </row>
    <row r="215" spans="1:8" x14ac:dyDescent="0.25">
      <c r="A215" t="s">
        <v>2909</v>
      </c>
      <c r="B215" t="s">
        <v>2157</v>
      </c>
      <c r="C215" t="str">
        <f t="shared" si="6"/>
        <v>,[ProfessionalRegistrationEntryIdentifier_OPCS_7]</v>
      </c>
      <c r="E215" t="s">
        <v>2909</v>
      </c>
      <c r="F215" t="s">
        <v>2922</v>
      </c>
      <c r="G215" s="4" t="s">
        <v>2156</v>
      </c>
      <c r="H215" t="str">
        <f t="shared" si="7"/>
        <v>,a.[ProfessionalRegistrationIssuerCode_OPCS_7]</v>
      </c>
    </row>
    <row r="216" spans="1:8" x14ac:dyDescent="0.25">
      <c r="A216" t="s">
        <v>2909</v>
      </c>
      <c r="B216" t="s">
        <v>2158</v>
      </c>
      <c r="C216" t="str">
        <f t="shared" si="6"/>
        <v>,[ProfessionalRegistrationIssuerCode_OPCS_7_1]</v>
      </c>
      <c r="E216" t="s">
        <v>2909</v>
      </c>
      <c r="F216" t="s">
        <v>2922</v>
      </c>
      <c r="G216" s="4" t="s">
        <v>2157</v>
      </c>
      <c r="H216" t="str">
        <f t="shared" si="7"/>
        <v>,a.[ProfessionalRegistrationEntryIdentifier_OPCS_7]</v>
      </c>
    </row>
    <row r="217" spans="1:8" x14ac:dyDescent="0.25">
      <c r="A217" t="s">
        <v>2909</v>
      </c>
      <c r="B217" t="s">
        <v>2159</v>
      </c>
      <c r="C217" t="str">
        <f t="shared" si="6"/>
        <v>,[ProfessionalRegistrationEntryIdentifier (2nd)/Anaes_OPCS_7]</v>
      </c>
      <c r="E217" t="s">
        <v>2909</v>
      </c>
      <c r="F217" t="s">
        <v>2922</v>
      </c>
      <c r="G217" s="4" t="s">
        <v>2158</v>
      </c>
      <c r="H217" t="str">
        <f t="shared" si="7"/>
        <v>,a.[ProfessionalRegistrationIssuerCode_OPCS_7_1]</v>
      </c>
    </row>
    <row r="218" spans="1:8" x14ac:dyDescent="0.25">
      <c r="A218" t="s">
        <v>2909</v>
      </c>
      <c r="B218" t="s">
        <v>2160</v>
      </c>
      <c r="C218" t="str">
        <f t="shared" si="6"/>
        <v>,[SecondaryProcedure_OPCS_8]</v>
      </c>
      <c r="E218" t="s">
        <v>2909</v>
      </c>
      <c r="F218" t="s">
        <v>2922</v>
      </c>
      <c r="G218" s="4" t="s">
        <v>2159</v>
      </c>
      <c r="H218" t="str">
        <f t="shared" si="7"/>
        <v>,a.[ProfessionalRegistrationEntryIdentifier (2nd)/Anaes_OPCS_7]</v>
      </c>
    </row>
    <row r="219" spans="1:8" x14ac:dyDescent="0.25">
      <c r="A219" t="s">
        <v>2909</v>
      </c>
      <c r="B219" t="s">
        <v>2161</v>
      </c>
      <c r="C219" t="str">
        <f t="shared" si="6"/>
        <v>,[ProcedureDate_OPCS_8]</v>
      </c>
      <c r="E219" t="s">
        <v>2909</v>
      </c>
      <c r="F219" t="s">
        <v>2922</v>
      </c>
      <c r="G219" s="4" t="s">
        <v>2160</v>
      </c>
      <c r="H219" t="str">
        <f t="shared" si="7"/>
        <v>,a.[SecondaryProcedure_OPCS_8]</v>
      </c>
    </row>
    <row r="220" spans="1:8" x14ac:dyDescent="0.25">
      <c r="A220" t="s">
        <v>2909</v>
      </c>
      <c r="B220" t="s">
        <v>2162</v>
      </c>
      <c r="C220" t="str">
        <f t="shared" si="6"/>
        <v>,[ProfessionalRegistrationIssuerCode_OPCS_8]</v>
      </c>
      <c r="E220" t="s">
        <v>2909</v>
      </c>
      <c r="F220" t="s">
        <v>2922</v>
      </c>
      <c r="G220" s="4" t="s">
        <v>2161</v>
      </c>
      <c r="H220" t="str">
        <f t="shared" si="7"/>
        <v>,a.[ProcedureDate_OPCS_8]</v>
      </c>
    </row>
    <row r="221" spans="1:8" x14ac:dyDescent="0.25">
      <c r="A221" t="s">
        <v>2909</v>
      </c>
      <c r="B221" t="s">
        <v>2163</v>
      </c>
      <c r="C221" t="str">
        <f t="shared" si="6"/>
        <v>,[ProfessionalRegistrationEntryIdentifier_OPCS_8]</v>
      </c>
      <c r="E221" t="s">
        <v>2909</v>
      </c>
      <c r="F221" t="s">
        <v>2922</v>
      </c>
      <c r="G221" s="4" t="s">
        <v>2162</v>
      </c>
      <c r="H221" t="str">
        <f t="shared" si="7"/>
        <v>,a.[ProfessionalRegistrationIssuerCode_OPCS_8]</v>
      </c>
    </row>
    <row r="222" spans="1:8" x14ac:dyDescent="0.25">
      <c r="A222" t="s">
        <v>2909</v>
      </c>
      <c r="B222" t="s">
        <v>2164</v>
      </c>
      <c r="C222" t="str">
        <f t="shared" si="6"/>
        <v>,[ProfessionalRegistrationIssuerCode_OPCS_8_1]</v>
      </c>
      <c r="E222" t="s">
        <v>2909</v>
      </c>
      <c r="F222" t="s">
        <v>2922</v>
      </c>
      <c r="G222" s="4" t="s">
        <v>2163</v>
      </c>
      <c r="H222" t="str">
        <f t="shared" si="7"/>
        <v>,a.[ProfessionalRegistrationEntryIdentifier_OPCS_8]</v>
      </c>
    </row>
    <row r="223" spans="1:8" x14ac:dyDescent="0.25">
      <c r="A223" t="s">
        <v>2909</v>
      </c>
      <c r="B223" t="s">
        <v>2165</v>
      </c>
      <c r="C223" t="str">
        <f t="shared" si="6"/>
        <v>,[ProfessionalRegistrationEntryIdentifier (2nd)/Anaes_OPCS_8]</v>
      </c>
      <c r="E223" t="s">
        <v>2909</v>
      </c>
      <c r="F223" t="s">
        <v>2922</v>
      </c>
      <c r="G223" s="4" t="s">
        <v>2164</v>
      </c>
      <c r="H223" t="str">
        <f t="shared" si="7"/>
        <v>,a.[ProfessionalRegistrationIssuerCode_OPCS_8_1]</v>
      </c>
    </row>
    <row r="224" spans="1:8" x14ac:dyDescent="0.25">
      <c r="A224" t="s">
        <v>2909</v>
      </c>
      <c r="B224" t="s">
        <v>2166</v>
      </c>
      <c r="C224" t="str">
        <f t="shared" si="6"/>
        <v>,[SecondaryProcedure_OPCS_9]</v>
      </c>
      <c r="E224" t="s">
        <v>2909</v>
      </c>
      <c r="F224" t="s">
        <v>2922</v>
      </c>
      <c r="G224" s="4" t="s">
        <v>2165</v>
      </c>
      <c r="H224" t="str">
        <f t="shared" si="7"/>
        <v>,a.[ProfessionalRegistrationEntryIdentifier (2nd)/Anaes_OPCS_8]</v>
      </c>
    </row>
    <row r="225" spans="1:8" x14ac:dyDescent="0.25">
      <c r="A225" t="s">
        <v>2909</v>
      </c>
      <c r="B225" t="s">
        <v>2167</v>
      </c>
      <c r="C225" t="str">
        <f t="shared" si="6"/>
        <v>,[ProcedureDate_OPCS_9]</v>
      </c>
      <c r="E225" t="s">
        <v>2909</v>
      </c>
      <c r="F225" t="s">
        <v>2922</v>
      </c>
      <c r="G225" s="4" t="s">
        <v>2166</v>
      </c>
      <c r="H225" t="str">
        <f t="shared" si="7"/>
        <v>,a.[SecondaryProcedure_OPCS_9]</v>
      </c>
    </row>
    <row r="226" spans="1:8" x14ac:dyDescent="0.25">
      <c r="A226" t="s">
        <v>2909</v>
      </c>
      <c r="B226" t="s">
        <v>2168</v>
      </c>
      <c r="C226" t="str">
        <f t="shared" si="6"/>
        <v>,[ProfessionalRegistrationIssuerCode_OPCS_9]</v>
      </c>
      <c r="E226" t="s">
        <v>2909</v>
      </c>
      <c r="F226" t="s">
        <v>2922</v>
      </c>
      <c r="G226" s="4" t="s">
        <v>2167</v>
      </c>
      <c r="H226" t="str">
        <f t="shared" si="7"/>
        <v>,a.[ProcedureDate_OPCS_9]</v>
      </c>
    </row>
    <row r="227" spans="1:8" x14ac:dyDescent="0.25">
      <c r="A227" t="s">
        <v>2909</v>
      </c>
      <c r="B227" t="s">
        <v>2169</v>
      </c>
      <c r="C227" t="str">
        <f t="shared" si="6"/>
        <v>,[ProfessionalRegistrationEntryIdentifier_OPCS_9]</v>
      </c>
      <c r="E227" t="s">
        <v>2909</v>
      </c>
      <c r="F227" t="s">
        <v>2922</v>
      </c>
      <c r="G227" s="4" t="s">
        <v>2168</v>
      </c>
      <c r="H227" t="str">
        <f t="shared" si="7"/>
        <v>,a.[ProfessionalRegistrationIssuerCode_OPCS_9]</v>
      </c>
    </row>
    <row r="228" spans="1:8" x14ac:dyDescent="0.25">
      <c r="A228" t="s">
        <v>2909</v>
      </c>
      <c r="B228" t="s">
        <v>2170</v>
      </c>
      <c r="C228" t="str">
        <f t="shared" si="6"/>
        <v>,[ProfessionalRegistrationIssuerCode_OPCS_9_1]</v>
      </c>
      <c r="E228" t="s">
        <v>2909</v>
      </c>
      <c r="F228" t="s">
        <v>2922</v>
      </c>
      <c r="G228" s="4" t="s">
        <v>2169</v>
      </c>
      <c r="H228" t="str">
        <f t="shared" si="7"/>
        <v>,a.[ProfessionalRegistrationEntryIdentifier_OPCS_9]</v>
      </c>
    </row>
    <row r="229" spans="1:8" x14ac:dyDescent="0.25">
      <c r="A229" t="s">
        <v>2909</v>
      </c>
      <c r="B229" t="s">
        <v>2171</v>
      </c>
      <c r="C229" t="str">
        <f t="shared" si="6"/>
        <v>,[ProfessionalRegistrationEntryIdentifier (2nd)/Anaes_OPCS_9]</v>
      </c>
      <c r="E229" t="s">
        <v>2909</v>
      </c>
      <c r="F229" t="s">
        <v>2922</v>
      </c>
      <c r="G229" s="4" t="s">
        <v>2170</v>
      </c>
      <c r="H229" t="str">
        <f t="shared" si="7"/>
        <v>,a.[ProfessionalRegistrationIssuerCode_OPCS_9_1]</v>
      </c>
    </row>
    <row r="230" spans="1:8" x14ac:dyDescent="0.25">
      <c r="A230" t="s">
        <v>2909</v>
      </c>
      <c r="B230" t="s">
        <v>2172</v>
      </c>
      <c r="C230" t="str">
        <f t="shared" si="6"/>
        <v>,[SecondaryProcedure_OPCS_10]</v>
      </c>
      <c r="E230" t="s">
        <v>2909</v>
      </c>
      <c r="F230" t="s">
        <v>2922</v>
      </c>
      <c r="G230" s="4" t="s">
        <v>2171</v>
      </c>
      <c r="H230" t="str">
        <f t="shared" si="7"/>
        <v>,a.[ProfessionalRegistrationEntryIdentifier (2nd)/Anaes_OPCS_9]</v>
      </c>
    </row>
    <row r="231" spans="1:8" x14ac:dyDescent="0.25">
      <c r="A231" t="s">
        <v>2909</v>
      </c>
      <c r="B231" t="s">
        <v>2173</v>
      </c>
      <c r="C231" t="str">
        <f t="shared" si="6"/>
        <v>,[ProcedureDate_OPCS_10]</v>
      </c>
      <c r="E231" t="s">
        <v>2909</v>
      </c>
      <c r="F231" t="s">
        <v>2922</v>
      </c>
      <c r="G231" s="4" t="s">
        <v>2172</v>
      </c>
      <c r="H231" t="str">
        <f t="shared" si="7"/>
        <v>,a.[SecondaryProcedure_OPCS_10]</v>
      </c>
    </row>
    <row r="232" spans="1:8" x14ac:dyDescent="0.25">
      <c r="A232" t="s">
        <v>2909</v>
      </c>
      <c r="B232" t="s">
        <v>2174</v>
      </c>
      <c r="C232" t="str">
        <f t="shared" si="6"/>
        <v>,[ProfessionalRegistrationIssuerCode_OPCS_10]</v>
      </c>
      <c r="E232" t="s">
        <v>2909</v>
      </c>
      <c r="F232" t="s">
        <v>2922</v>
      </c>
      <c r="G232" s="4" t="s">
        <v>2173</v>
      </c>
      <c r="H232" t="str">
        <f t="shared" si="7"/>
        <v>,a.[ProcedureDate_OPCS_10]</v>
      </c>
    </row>
    <row r="233" spans="1:8" x14ac:dyDescent="0.25">
      <c r="A233" t="s">
        <v>2909</v>
      </c>
      <c r="B233" t="s">
        <v>2175</v>
      </c>
      <c r="C233" t="str">
        <f t="shared" si="6"/>
        <v>,[ProfessionalRegistrationEntryIdentifier_OPCS_10]</v>
      </c>
      <c r="E233" t="s">
        <v>2909</v>
      </c>
      <c r="F233" t="s">
        <v>2922</v>
      </c>
      <c r="G233" s="4" t="s">
        <v>2174</v>
      </c>
      <c r="H233" t="str">
        <f t="shared" si="7"/>
        <v>,a.[ProfessionalRegistrationIssuerCode_OPCS_10]</v>
      </c>
    </row>
    <row r="234" spans="1:8" x14ac:dyDescent="0.25">
      <c r="A234" t="s">
        <v>2909</v>
      </c>
      <c r="B234" t="s">
        <v>2176</v>
      </c>
      <c r="C234" t="str">
        <f t="shared" si="6"/>
        <v>,[ProfessionalRegistrationIssuerCode_OPCS_10_1]</v>
      </c>
      <c r="E234" t="s">
        <v>2909</v>
      </c>
      <c r="F234" t="s">
        <v>2922</v>
      </c>
      <c r="G234" s="4" t="s">
        <v>2175</v>
      </c>
      <c r="H234" t="str">
        <f t="shared" si="7"/>
        <v>,a.[ProfessionalRegistrationEntryIdentifier_OPCS_10]</v>
      </c>
    </row>
    <row r="235" spans="1:8" x14ac:dyDescent="0.25">
      <c r="A235" t="s">
        <v>2909</v>
      </c>
      <c r="B235" t="s">
        <v>2177</v>
      </c>
      <c r="C235" t="str">
        <f t="shared" si="6"/>
        <v>,[ProfessionalRegistrationEntryIdentifier (2nd)/Anaes_OPCS_10]</v>
      </c>
      <c r="E235" t="s">
        <v>2909</v>
      </c>
      <c r="F235" t="s">
        <v>2922</v>
      </c>
      <c r="G235" s="4" t="s">
        <v>2176</v>
      </c>
      <c r="H235" t="str">
        <f t="shared" si="7"/>
        <v>,a.[ProfessionalRegistrationIssuerCode_OPCS_10_1]</v>
      </c>
    </row>
    <row r="236" spans="1:8" x14ac:dyDescent="0.25">
      <c r="A236" t="s">
        <v>2909</v>
      </c>
      <c r="B236" t="s">
        <v>2178</v>
      </c>
      <c r="C236" t="str">
        <f t="shared" si="6"/>
        <v>,[SecondaryProcedure_OPCS_11]</v>
      </c>
      <c r="E236" t="s">
        <v>2909</v>
      </c>
      <c r="F236" t="s">
        <v>2922</v>
      </c>
      <c r="G236" s="4" t="s">
        <v>2177</v>
      </c>
      <c r="H236" t="str">
        <f t="shared" si="7"/>
        <v>,a.[ProfessionalRegistrationEntryIdentifier (2nd)/Anaes_OPCS_10]</v>
      </c>
    </row>
    <row r="237" spans="1:8" x14ac:dyDescent="0.25">
      <c r="A237" t="s">
        <v>2909</v>
      </c>
      <c r="B237" t="s">
        <v>2179</v>
      </c>
      <c r="C237" t="str">
        <f t="shared" si="6"/>
        <v>,[ProcedureDate_OPCS_11]</v>
      </c>
      <c r="E237" t="s">
        <v>2909</v>
      </c>
      <c r="F237" t="s">
        <v>2922</v>
      </c>
      <c r="G237" s="4" t="s">
        <v>2178</v>
      </c>
      <c r="H237" t="str">
        <f t="shared" si="7"/>
        <v>,a.[SecondaryProcedure_OPCS_11]</v>
      </c>
    </row>
    <row r="238" spans="1:8" x14ac:dyDescent="0.25">
      <c r="A238" t="s">
        <v>2909</v>
      </c>
      <c r="B238" t="s">
        <v>2180</v>
      </c>
      <c r="C238" t="str">
        <f t="shared" si="6"/>
        <v>,[ProfessionalRegistrationIssuerCode_OPCS_11]</v>
      </c>
      <c r="E238" t="s">
        <v>2909</v>
      </c>
      <c r="F238" t="s">
        <v>2922</v>
      </c>
      <c r="G238" s="4" t="s">
        <v>2179</v>
      </c>
      <c r="H238" t="str">
        <f t="shared" si="7"/>
        <v>,a.[ProcedureDate_OPCS_11]</v>
      </c>
    </row>
    <row r="239" spans="1:8" x14ac:dyDescent="0.25">
      <c r="A239" t="s">
        <v>2909</v>
      </c>
      <c r="B239" t="s">
        <v>2181</v>
      </c>
      <c r="C239" t="str">
        <f t="shared" si="6"/>
        <v>,[ProfessionalRegistrationEntryIdentifier_OPCS_11]</v>
      </c>
      <c r="E239" t="s">
        <v>2909</v>
      </c>
      <c r="F239" t="s">
        <v>2922</v>
      </c>
      <c r="G239" s="4" t="s">
        <v>2180</v>
      </c>
      <c r="H239" t="str">
        <f t="shared" si="7"/>
        <v>,a.[ProfessionalRegistrationIssuerCode_OPCS_11]</v>
      </c>
    </row>
    <row r="240" spans="1:8" x14ac:dyDescent="0.25">
      <c r="A240" t="s">
        <v>2909</v>
      </c>
      <c r="B240" t="s">
        <v>2182</v>
      </c>
      <c r="C240" t="str">
        <f t="shared" si="6"/>
        <v>,[ProfessionalRegistrationIssuerCode_OPCS_11_1]</v>
      </c>
      <c r="E240" t="s">
        <v>2909</v>
      </c>
      <c r="F240" t="s">
        <v>2922</v>
      </c>
      <c r="G240" s="4" t="s">
        <v>2181</v>
      </c>
      <c r="H240" t="str">
        <f t="shared" si="7"/>
        <v>,a.[ProfessionalRegistrationEntryIdentifier_OPCS_11]</v>
      </c>
    </row>
    <row r="241" spans="1:8" x14ac:dyDescent="0.25">
      <c r="A241" t="s">
        <v>2909</v>
      </c>
      <c r="B241" t="s">
        <v>2183</v>
      </c>
      <c r="C241" t="str">
        <f t="shared" si="6"/>
        <v>,[ProfessionalRegistrationEntryIdentifier (2nd)/Anaes_OPCS_11]</v>
      </c>
      <c r="E241" t="s">
        <v>2909</v>
      </c>
      <c r="F241" t="s">
        <v>2922</v>
      </c>
      <c r="G241" s="4" t="s">
        <v>2182</v>
      </c>
      <c r="H241" t="str">
        <f t="shared" si="7"/>
        <v>,a.[ProfessionalRegistrationIssuerCode_OPCS_11_1]</v>
      </c>
    </row>
    <row r="242" spans="1:8" x14ac:dyDescent="0.25">
      <c r="A242" t="s">
        <v>2909</v>
      </c>
      <c r="B242" t="s">
        <v>2184</v>
      </c>
      <c r="C242" t="str">
        <f t="shared" si="6"/>
        <v>,[ProcedureSchemeInUse_READ]</v>
      </c>
      <c r="E242" t="s">
        <v>2909</v>
      </c>
      <c r="F242" t="s">
        <v>2922</v>
      </c>
      <c r="G242" s="4" t="s">
        <v>2183</v>
      </c>
      <c r="H242" t="str">
        <f t="shared" si="7"/>
        <v>,a.[ProfessionalRegistrationEntryIdentifier (2nd)/Anaes_OPCS_11]</v>
      </c>
    </row>
    <row r="243" spans="1:8" x14ac:dyDescent="0.25">
      <c r="A243" t="s">
        <v>2909</v>
      </c>
      <c r="B243" t="s">
        <v>2185</v>
      </c>
      <c r="C243" t="str">
        <f t="shared" si="6"/>
        <v>,[PrimaryProcedure_READ]</v>
      </c>
      <c r="E243" t="s">
        <v>2909</v>
      </c>
      <c r="F243" t="s">
        <v>2922</v>
      </c>
      <c r="G243" s="4" t="s">
        <v>2184</v>
      </c>
      <c r="H243" t="str">
        <f t="shared" si="7"/>
        <v>,a.[ProcedureSchemeInUse_READ]</v>
      </c>
    </row>
    <row r="244" spans="1:8" x14ac:dyDescent="0.25">
      <c r="A244" t="s">
        <v>2909</v>
      </c>
      <c r="B244" t="s">
        <v>2186</v>
      </c>
      <c r="C244" t="str">
        <f t="shared" si="6"/>
        <v>,[PrimaryProcedureDate_READ]</v>
      </c>
      <c r="E244" t="s">
        <v>2909</v>
      </c>
      <c r="F244" t="s">
        <v>2922</v>
      </c>
      <c r="G244" s="4" t="s">
        <v>2185</v>
      </c>
      <c r="H244" t="str">
        <f t="shared" si="7"/>
        <v>,a.[PrimaryProcedure_READ]</v>
      </c>
    </row>
    <row r="245" spans="1:8" x14ac:dyDescent="0.25">
      <c r="A245" t="s">
        <v>2909</v>
      </c>
      <c r="B245" t="s">
        <v>2187</v>
      </c>
      <c r="C245" t="str">
        <f t="shared" si="6"/>
        <v>,[SecondaryProcedure_READ_1]</v>
      </c>
      <c r="E245" t="s">
        <v>2909</v>
      </c>
      <c r="F245" t="s">
        <v>2922</v>
      </c>
      <c r="G245" s="4" t="s">
        <v>2186</v>
      </c>
      <c r="H245" t="str">
        <f t="shared" si="7"/>
        <v>,a.[PrimaryProcedureDate_READ]</v>
      </c>
    </row>
    <row r="246" spans="1:8" x14ac:dyDescent="0.25">
      <c r="A246" t="s">
        <v>2909</v>
      </c>
      <c r="B246" t="s">
        <v>2188</v>
      </c>
      <c r="C246" t="str">
        <f t="shared" si="6"/>
        <v>,[ProcedureDate_READ_1]</v>
      </c>
      <c r="E246" t="s">
        <v>2909</v>
      </c>
      <c r="F246" t="s">
        <v>2922</v>
      </c>
      <c r="G246" s="4" t="s">
        <v>2187</v>
      </c>
      <c r="H246" t="str">
        <f t="shared" si="7"/>
        <v>,a.[SecondaryProcedure_READ_1]</v>
      </c>
    </row>
    <row r="247" spans="1:8" x14ac:dyDescent="0.25">
      <c r="A247" t="s">
        <v>2909</v>
      </c>
      <c r="B247" t="s">
        <v>2189</v>
      </c>
      <c r="C247" t="str">
        <f t="shared" si="6"/>
        <v>,[SecondaryProcedure_READ_2]</v>
      </c>
      <c r="E247" t="s">
        <v>2909</v>
      </c>
      <c r="F247" t="s">
        <v>2922</v>
      </c>
      <c r="G247" s="4" t="s">
        <v>2188</v>
      </c>
      <c r="H247" t="str">
        <f t="shared" si="7"/>
        <v>,a.[ProcedureDate_READ_1]</v>
      </c>
    </row>
    <row r="248" spans="1:8" x14ac:dyDescent="0.25">
      <c r="A248" t="s">
        <v>2909</v>
      </c>
      <c r="B248" t="s">
        <v>2190</v>
      </c>
      <c r="C248" t="str">
        <f t="shared" si="6"/>
        <v>,[ProcedureDate_READ_2]</v>
      </c>
      <c r="E248" t="s">
        <v>2909</v>
      </c>
      <c r="F248" t="s">
        <v>2922</v>
      </c>
      <c r="G248" s="4" t="s">
        <v>2189</v>
      </c>
      <c r="H248" t="str">
        <f t="shared" si="7"/>
        <v>,a.[SecondaryProcedure_READ_2]</v>
      </c>
    </row>
    <row r="249" spans="1:8" x14ac:dyDescent="0.25">
      <c r="A249" t="s">
        <v>2909</v>
      </c>
      <c r="B249" t="s">
        <v>2191</v>
      </c>
      <c r="C249" t="str">
        <f t="shared" si="6"/>
        <v>,[SecondaryProcedure_READ_3]</v>
      </c>
      <c r="E249" t="s">
        <v>2909</v>
      </c>
      <c r="F249" t="s">
        <v>2922</v>
      </c>
      <c r="G249" s="4" t="s">
        <v>2190</v>
      </c>
      <c r="H249" t="str">
        <f t="shared" si="7"/>
        <v>,a.[ProcedureDate_READ_2]</v>
      </c>
    </row>
    <row r="250" spans="1:8" x14ac:dyDescent="0.25">
      <c r="A250" t="s">
        <v>2909</v>
      </c>
      <c r="B250" t="s">
        <v>2192</v>
      </c>
      <c r="C250" t="str">
        <f t="shared" si="6"/>
        <v>,[ProcedureDate_READ_3]</v>
      </c>
      <c r="E250" t="s">
        <v>2909</v>
      </c>
      <c r="F250" t="s">
        <v>2922</v>
      </c>
      <c r="G250" s="4" t="s">
        <v>2191</v>
      </c>
      <c r="H250" t="str">
        <f t="shared" si="7"/>
        <v>,a.[SecondaryProcedure_READ_3]</v>
      </c>
    </row>
    <row r="251" spans="1:8" x14ac:dyDescent="0.25">
      <c r="A251" t="s">
        <v>2909</v>
      </c>
      <c r="B251" t="s">
        <v>2193</v>
      </c>
      <c r="C251" t="str">
        <f t="shared" si="6"/>
        <v>,[SecondaryProcedure_READ_4]</v>
      </c>
      <c r="E251" t="s">
        <v>2909</v>
      </c>
      <c r="F251" t="s">
        <v>2922</v>
      </c>
      <c r="G251" s="4" t="s">
        <v>2192</v>
      </c>
      <c r="H251" t="str">
        <f t="shared" si="7"/>
        <v>,a.[ProcedureDate_READ_3]</v>
      </c>
    </row>
    <row r="252" spans="1:8" x14ac:dyDescent="0.25">
      <c r="A252" t="s">
        <v>2909</v>
      </c>
      <c r="B252" t="s">
        <v>2194</v>
      </c>
      <c r="C252" t="str">
        <f t="shared" si="6"/>
        <v>,[ProcedureDate_READ_4]</v>
      </c>
      <c r="E252" t="s">
        <v>2909</v>
      </c>
      <c r="F252" t="s">
        <v>2922</v>
      </c>
      <c r="G252" s="4" t="s">
        <v>2193</v>
      </c>
      <c r="H252" t="str">
        <f t="shared" si="7"/>
        <v>,a.[SecondaryProcedure_READ_4]</v>
      </c>
    </row>
    <row r="253" spans="1:8" x14ac:dyDescent="0.25">
      <c r="A253" t="s">
        <v>2909</v>
      </c>
      <c r="B253" t="s">
        <v>2195</v>
      </c>
      <c r="C253" t="str">
        <f t="shared" si="6"/>
        <v>,[SecondaryProcedure_READ_5]</v>
      </c>
      <c r="E253" t="s">
        <v>2909</v>
      </c>
      <c r="F253" t="s">
        <v>2922</v>
      </c>
      <c r="G253" s="4" t="s">
        <v>2194</v>
      </c>
      <c r="H253" t="str">
        <f t="shared" si="7"/>
        <v>,a.[ProcedureDate_READ_4]</v>
      </c>
    </row>
    <row r="254" spans="1:8" x14ac:dyDescent="0.25">
      <c r="A254" t="s">
        <v>2909</v>
      </c>
      <c r="B254" t="s">
        <v>2196</v>
      </c>
      <c r="C254" t="str">
        <f t="shared" si="6"/>
        <v>,[ProcedureDate_READ_5]</v>
      </c>
      <c r="E254" t="s">
        <v>2909</v>
      </c>
      <c r="F254" t="s">
        <v>2922</v>
      </c>
      <c r="G254" s="4" t="s">
        <v>2195</v>
      </c>
      <c r="H254" t="str">
        <f t="shared" si="7"/>
        <v>,a.[SecondaryProcedure_READ_5]</v>
      </c>
    </row>
    <row r="255" spans="1:8" x14ac:dyDescent="0.25">
      <c r="A255" t="s">
        <v>2909</v>
      </c>
      <c r="B255" t="s">
        <v>2197</v>
      </c>
      <c r="C255" t="str">
        <f t="shared" si="6"/>
        <v>,[SecondaryProcedure_READ_6]</v>
      </c>
      <c r="E255" t="s">
        <v>2909</v>
      </c>
      <c r="F255" t="s">
        <v>2922</v>
      </c>
      <c r="G255" s="4" t="s">
        <v>2196</v>
      </c>
      <c r="H255" t="str">
        <f t="shared" si="7"/>
        <v>,a.[ProcedureDate_READ_5]</v>
      </c>
    </row>
    <row r="256" spans="1:8" x14ac:dyDescent="0.25">
      <c r="A256" t="s">
        <v>2909</v>
      </c>
      <c r="B256" t="s">
        <v>2198</v>
      </c>
      <c r="C256" t="str">
        <f t="shared" si="6"/>
        <v>,[ProcedureDate_READ_6]</v>
      </c>
      <c r="E256" t="s">
        <v>2909</v>
      </c>
      <c r="F256" t="s">
        <v>2922</v>
      </c>
      <c r="G256" s="4" t="s">
        <v>2197</v>
      </c>
      <c r="H256" t="str">
        <f t="shared" si="7"/>
        <v>,a.[SecondaryProcedure_READ_6]</v>
      </c>
    </row>
    <row r="257" spans="1:8" x14ac:dyDescent="0.25">
      <c r="A257" t="s">
        <v>2909</v>
      </c>
      <c r="B257" t="s">
        <v>2199</v>
      </c>
      <c r="C257" t="str">
        <f t="shared" si="6"/>
        <v>,[SecondaryProcedure_READ_7]</v>
      </c>
      <c r="E257" t="s">
        <v>2909</v>
      </c>
      <c r="F257" t="s">
        <v>2922</v>
      </c>
      <c r="G257" s="4" t="s">
        <v>2198</v>
      </c>
      <c r="H257" t="str">
        <f t="shared" si="7"/>
        <v>,a.[ProcedureDate_READ_6]</v>
      </c>
    </row>
    <row r="258" spans="1:8" x14ac:dyDescent="0.25">
      <c r="A258" t="s">
        <v>2909</v>
      </c>
      <c r="B258" t="s">
        <v>2200</v>
      </c>
      <c r="C258" t="str">
        <f t="shared" si="6"/>
        <v>,[ProcedureDate_READ_7]</v>
      </c>
      <c r="E258" t="s">
        <v>2909</v>
      </c>
      <c r="F258" t="s">
        <v>2922</v>
      </c>
      <c r="G258" s="4" t="s">
        <v>2199</v>
      </c>
      <c r="H258" t="str">
        <f t="shared" si="7"/>
        <v>,a.[SecondaryProcedure_READ_7]</v>
      </c>
    </row>
    <row r="259" spans="1:8" x14ac:dyDescent="0.25">
      <c r="A259" t="s">
        <v>2909</v>
      </c>
      <c r="B259" t="s">
        <v>2201</v>
      </c>
      <c r="C259" t="str">
        <f t="shared" si="6"/>
        <v>,[SecondaryProcedure_READ_8]</v>
      </c>
      <c r="E259" t="s">
        <v>2909</v>
      </c>
      <c r="F259" t="s">
        <v>2922</v>
      </c>
      <c r="G259" s="4" t="s">
        <v>2200</v>
      </c>
      <c r="H259" t="str">
        <f t="shared" si="7"/>
        <v>,a.[ProcedureDate_READ_7]</v>
      </c>
    </row>
    <row r="260" spans="1:8" x14ac:dyDescent="0.25">
      <c r="A260" t="s">
        <v>2909</v>
      </c>
      <c r="B260" t="s">
        <v>2202</v>
      </c>
      <c r="C260" t="str">
        <f t="shared" si="6"/>
        <v>,[ProcedureDate_READ_8]</v>
      </c>
      <c r="E260" t="s">
        <v>2909</v>
      </c>
      <c r="F260" t="s">
        <v>2922</v>
      </c>
      <c r="G260" s="4" t="s">
        <v>2201</v>
      </c>
      <c r="H260" t="str">
        <f t="shared" si="7"/>
        <v>,a.[SecondaryProcedure_READ_8]</v>
      </c>
    </row>
    <row r="261" spans="1:8" x14ac:dyDescent="0.25">
      <c r="A261" t="s">
        <v>2909</v>
      </c>
      <c r="B261" t="s">
        <v>2203</v>
      </c>
      <c r="C261" t="str">
        <f t="shared" si="6"/>
        <v>,[SecondaryProcedure_READ_9]</v>
      </c>
      <c r="E261" t="s">
        <v>2909</v>
      </c>
      <c r="F261" t="s">
        <v>2922</v>
      </c>
      <c r="G261" s="4" t="s">
        <v>2202</v>
      </c>
      <c r="H261" t="str">
        <f t="shared" si="7"/>
        <v>,a.[ProcedureDate_READ_8]</v>
      </c>
    </row>
    <row r="262" spans="1:8" x14ac:dyDescent="0.25">
      <c r="A262" t="s">
        <v>2909</v>
      </c>
      <c r="B262" t="s">
        <v>2204</v>
      </c>
      <c r="C262" t="str">
        <f t="shared" si="6"/>
        <v>,[ProcedureDate_READ_9]</v>
      </c>
      <c r="E262" t="s">
        <v>2909</v>
      </c>
      <c r="F262" t="s">
        <v>2922</v>
      </c>
      <c r="G262" s="4" t="s">
        <v>2203</v>
      </c>
      <c r="H262" t="str">
        <f t="shared" si="7"/>
        <v>,a.[SecondaryProcedure_READ_9]</v>
      </c>
    </row>
    <row r="263" spans="1:8" x14ac:dyDescent="0.25">
      <c r="A263" t="s">
        <v>2909</v>
      </c>
      <c r="B263" t="s">
        <v>2205</v>
      </c>
      <c r="C263" t="str">
        <f t="shared" si="6"/>
        <v>,[SecondaryProcedure_READ_10]</v>
      </c>
      <c r="E263" t="s">
        <v>2909</v>
      </c>
      <c r="F263" t="s">
        <v>2922</v>
      </c>
      <c r="G263" s="4" t="s">
        <v>2204</v>
      </c>
      <c r="H263" t="str">
        <f t="shared" si="7"/>
        <v>,a.[ProcedureDate_READ_9]</v>
      </c>
    </row>
    <row r="264" spans="1:8" x14ac:dyDescent="0.25">
      <c r="A264" t="s">
        <v>2909</v>
      </c>
      <c r="B264" t="s">
        <v>2206</v>
      </c>
      <c r="C264" t="str">
        <f t="shared" si="6"/>
        <v>,[ProcedureDate_READ_10]</v>
      </c>
      <c r="E264" t="s">
        <v>2909</v>
      </c>
      <c r="F264" t="s">
        <v>2922</v>
      </c>
      <c r="G264" s="4" t="s">
        <v>2205</v>
      </c>
      <c r="H264" t="str">
        <f t="shared" si="7"/>
        <v>,a.[SecondaryProcedure_READ_10]</v>
      </c>
    </row>
    <row r="265" spans="1:8" x14ac:dyDescent="0.25">
      <c r="A265" t="s">
        <v>2909</v>
      </c>
      <c r="B265" t="s">
        <v>2207</v>
      </c>
      <c r="C265" t="str">
        <f t="shared" si="6"/>
        <v>,[SecondaryProcedure_READ_11]</v>
      </c>
      <c r="E265" t="s">
        <v>2909</v>
      </c>
      <c r="F265" t="s">
        <v>2922</v>
      </c>
      <c r="G265" s="4" t="s">
        <v>2206</v>
      </c>
      <c r="H265" t="str">
        <f t="shared" si="7"/>
        <v>,a.[ProcedureDate_READ_10]</v>
      </c>
    </row>
    <row r="266" spans="1:8" x14ac:dyDescent="0.25">
      <c r="A266" t="s">
        <v>2909</v>
      </c>
      <c r="B266" t="s">
        <v>2208</v>
      </c>
      <c r="C266" t="str">
        <f t="shared" si="6"/>
        <v>,[ProcedureDate_READ_11]</v>
      </c>
      <c r="E266" t="s">
        <v>2909</v>
      </c>
      <c r="F266" t="s">
        <v>2922</v>
      </c>
      <c r="G266" s="4" t="s">
        <v>2207</v>
      </c>
      <c r="H266" t="str">
        <f t="shared" si="7"/>
        <v>,a.[SecondaryProcedure_READ_11]</v>
      </c>
    </row>
    <row r="267" spans="1:8" x14ac:dyDescent="0.25">
      <c r="A267" t="s">
        <v>2909</v>
      </c>
      <c r="B267" t="s">
        <v>2209</v>
      </c>
      <c r="C267" t="str">
        <f t="shared" si="6"/>
        <v>,[ProcedureSchemeInUseTreatment]</v>
      </c>
      <c r="E267" t="s">
        <v>2909</v>
      </c>
      <c r="F267" t="s">
        <v>2922</v>
      </c>
      <c r="G267" s="4" t="s">
        <v>2208</v>
      </c>
      <c r="H267" t="str">
        <f t="shared" si="7"/>
        <v>,a.[ProcedureDate_READ_11]</v>
      </c>
    </row>
    <row r="268" spans="1:8" x14ac:dyDescent="0.25">
      <c r="A268" t="s">
        <v>2909</v>
      </c>
      <c r="B268" t="s">
        <v>2210</v>
      </c>
      <c r="C268" t="str">
        <f t="shared" si="6"/>
        <v>,[PrimaryTreatment_AAndE]</v>
      </c>
      <c r="E268" t="s">
        <v>2909</v>
      </c>
      <c r="F268" t="s">
        <v>2922</v>
      </c>
      <c r="G268" s="4" t="s">
        <v>2209</v>
      </c>
      <c r="H268" t="str">
        <f t="shared" si="7"/>
        <v>,a.[ProcedureSchemeInUseTreatment]</v>
      </c>
    </row>
    <row r="269" spans="1:8" x14ac:dyDescent="0.25">
      <c r="A269" t="s">
        <v>2909</v>
      </c>
      <c r="B269" t="s">
        <v>2211</v>
      </c>
      <c r="C269" t="str">
        <f t="shared" ref="C269:C303" si="8">A269&amp;B269</f>
        <v>,[PrimaryProcedureDate_AAndE]</v>
      </c>
      <c r="E269" t="s">
        <v>2909</v>
      </c>
      <c r="F269" t="s">
        <v>2922</v>
      </c>
      <c r="G269" s="4" t="s">
        <v>2210</v>
      </c>
      <c r="H269" t="str">
        <f t="shared" ref="H269:H304" si="9">E269&amp;F269&amp;G269</f>
        <v>,a.[PrimaryTreatment_AAndE]</v>
      </c>
    </row>
    <row r="270" spans="1:8" x14ac:dyDescent="0.25">
      <c r="A270" t="s">
        <v>2909</v>
      </c>
      <c r="B270" t="s">
        <v>2212</v>
      </c>
      <c r="C270" t="str">
        <f t="shared" si="8"/>
        <v>,[SecondaryTreatment_AAndE_1]</v>
      </c>
      <c r="E270" t="s">
        <v>2909</v>
      </c>
      <c r="F270" t="s">
        <v>2922</v>
      </c>
      <c r="G270" s="4" t="s">
        <v>2211</v>
      </c>
      <c r="H270" t="str">
        <f t="shared" si="9"/>
        <v>,a.[PrimaryProcedureDate_AAndE]</v>
      </c>
    </row>
    <row r="271" spans="1:8" x14ac:dyDescent="0.25">
      <c r="A271" t="s">
        <v>2909</v>
      </c>
      <c r="B271" t="s">
        <v>2213</v>
      </c>
      <c r="C271" t="str">
        <f t="shared" si="8"/>
        <v>,[ProcedureDate_AAndE_1]</v>
      </c>
      <c r="E271" t="s">
        <v>2909</v>
      </c>
      <c r="F271" t="s">
        <v>2922</v>
      </c>
      <c r="G271" s="4" t="s">
        <v>2212</v>
      </c>
      <c r="H271" t="str">
        <f t="shared" si="9"/>
        <v>,a.[SecondaryTreatment_AAndE_1]</v>
      </c>
    </row>
    <row r="272" spans="1:8" x14ac:dyDescent="0.25">
      <c r="A272" t="s">
        <v>2909</v>
      </c>
      <c r="B272" t="s">
        <v>2214</v>
      </c>
      <c r="C272" t="str">
        <f t="shared" si="8"/>
        <v>,[SecondaryTreatment_AAndE_2]</v>
      </c>
      <c r="E272" t="s">
        <v>2909</v>
      </c>
      <c r="F272" t="s">
        <v>2922</v>
      </c>
      <c r="G272" s="4" t="s">
        <v>2213</v>
      </c>
      <c r="H272" t="str">
        <f t="shared" si="9"/>
        <v>,a.[ProcedureDate_AAndE_1]</v>
      </c>
    </row>
    <row r="273" spans="1:8" x14ac:dyDescent="0.25">
      <c r="A273" t="s">
        <v>2909</v>
      </c>
      <c r="B273" t="s">
        <v>2215</v>
      </c>
      <c r="C273" t="str">
        <f t="shared" si="8"/>
        <v>,[ProcedureDate_AAndE_2]</v>
      </c>
      <c r="E273" t="s">
        <v>2909</v>
      </c>
      <c r="F273" t="s">
        <v>2922</v>
      </c>
      <c r="G273" s="4" t="s">
        <v>2214</v>
      </c>
      <c r="H273" t="str">
        <f t="shared" si="9"/>
        <v>,a.[SecondaryTreatment_AAndE_2]</v>
      </c>
    </row>
    <row r="274" spans="1:8" x14ac:dyDescent="0.25">
      <c r="A274" t="s">
        <v>2909</v>
      </c>
      <c r="B274" t="s">
        <v>2216</v>
      </c>
      <c r="C274" t="str">
        <f t="shared" si="8"/>
        <v>,[SecondaryTreatment_AAndE_3]</v>
      </c>
      <c r="E274" t="s">
        <v>2909</v>
      </c>
      <c r="F274" t="s">
        <v>2922</v>
      </c>
      <c r="G274" s="4" t="s">
        <v>2215</v>
      </c>
      <c r="H274" t="str">
        <f t="shared" si="9"/>
        <v>,a.[ProcedureDate_AAndE_2]</v>
      </c>
    </row>
    <row r="275" spans="1:8" x14ac:dyDescent="0.25">
      <c r="A275" t="s">
        <v>2909</v>
      </c>
      <c r="B275" t="s">
        <v>2217</v>
      </c>
      <c r="C275" t="str">
        <f t="shared" si="8"/>
        <v>,[ProcedureDate_AAndE_3]</v>
      </c>
      <c r="E275" t="s">
        <v>2909</v>
      </c>
      <c r="F275" t="s">
        <v>2922</v>
      </c>
      <c r="G275" s="4" t="s">
        <v>2216</v>
      </c>
      <c r="H275" t="str">
        <f t="shared" si="9"/>
        <v>,a.[SecondaryTreatment_AAndE_3]</v>
      </c>
    </row>
    <row r="276" spans="1:8" x14ac:dyDescent="0.25">
      <c r="A276" t="s">
        <v>2909</v>
      </c>
      <c r="B276" t="s">
        <v>2218</v>
      </c>
      <c r="C276" t="str">
        <f t="shared" si="8"/>
        <v>,[SecondaryTreatment_AAndE_4]</v>
      </c>
      <c r="E276" t="s">
        <v>2909</v>
      </c>
      <c r="F276" t="s">
        <v>2922</v>
      </c>
      <c r="G276" s="4" t="s">
        <v>2217</v>
      </c>
      <c r="H276" t="str">
        <f t="shared" si="9"/>
        <v>,a.[ProcedureDate_AAndE_3]</v>
      </c>
    </row>
    <row r="277" spans="1:8" x14ac:dyDescent="0.25">
      <c r="A277" t="s">
        <v>2909</v>
      </c>
      <c r="B277" t="s">
        <v>2219</v>
      </c>
      <c r="C277" t="str">
        <f t="shared" si="8"/>
        <v>,[ProcedureDate_AAndE_4]</v>
      </c>
      <c r="E277" t="s">
        <v>2909</v>
      </c>
      <c r="F277" t="s">
        <v>2922</v>
      </c>
      <c r="G277" s="4" t="s">
        <v>2218</v>
      </c>
      <c r="H277" t="str">
        <f t="shared" si="9"/>
        <v>,a.[SecondaryTreatment_AAndE_4]</v>
      </c>
    </row>
    <row r="278" spans="1:8" x14ac:dyDescent="0.25">
      <c r="A278" t="s">
        <v>2909</v>
      </c>
      <c r="B278" t="s">
        <v>2220</v>
      </c>
      <c r="C278" t="str">
        <f t="shared" si="8"/>
        <v>,[SecondaryTreatment_AAndE_5]</v>
      </c>
      <c r="E278" t="s">
        <v>2909</v>
      </c>
      <c r="F278" t="s">
        <v>2922</v>
      </c>
      <c r="G278" s="4" t="s">
        <v>2219</v>
      </c>
      <c r="H278" t="str">
        <f t="shared" si="9"/>
        <v>,a.[ProcedureDate_AAndE_4]</v>
      </c>
    </row>
    <row r="279" spans="1:8" x14ac:dyDescent="0.25">
      <c r="A279" t="s">
        <v>2909</v>
      </c>
      <c r="B279" t="s">
        <v>2221</v>
      </c>
      <c r="C279" t="str">
        <f t="shared" si="8"/>
        <v>,[ProcedureDate_AAndE_5]</v>
      </c>
      <c r="E279" t="s">
        <v>2909</v>
      </c>
      <c r="F279" t="s">
        <v>2922</v>
      </c>
      <c r="G279" s="4" t="s">
        <v>2220</v>
      </c>
      <c r="H279" t="str">
        <f t="shared" si="9"/>
        <v>,a.[SecondaryTreatment_AAndE_5]</v>
      </c>
    </row>
    <row r="280" spans="1:8" x14ac:dyDescent="0.25">
      <c r="A280" t="s">
        <v>2909</v>
      </c>
      <c r="B280" t="s">
        <v>2222</v>
      </c>
      <c r="C280" t="str">
        <f t="shared" si="8"/>
        <v>,[SecondaryTreatment_AAndE_6]</v>
      </c>
      <c r="E280" t="s">
        <v>2909</v>
      </c>
      <c r="F280" t="s">
        <v>2922</v>
      </c>
      <c r="G280" s="4" t="s">
        <v>2221</v>
      </c>
      <c r="H280" t="str">
        <f t="shared" si="9"/>
        <v>,a.[ProcedureDate_AAndE_5]</v>
      </c>
    </row>
    <row r="281" spans="1:8" x14ac:dyDescent="0.25">
      <c r="A281" t="s">
        <v>2909</v>
      </c>
      <c r="B281" t="s">
        <v>2223</v>
      </c>
      <c r="C281" t="str">
        <f t="shared" si="8"/>
        <v>,[ProcedureDate_AAndE_6]</v>
      </c>
      <c r="E281" t="s">
        <v>2909</v>
      </c>
      <c r="F281" t="s">
        <v>2922</v>
      </c>
      <c r="G281" s="4" t="s">
        <v>2222</v>
      </c>
      <c r="H281" t="str">
        <f t="shared" si="9"/>
        <v>,a.[SecondaryTreatment_AAndE_6]</v>
      </c>
    </row>
    <row r="282" spans="1:8" x14ac:dyDescent="0.25">
      <c r="A282" t="s">
        <v>2909</v>
      </c>
      <c r="B282" t="s">
        <v>2224</v>
      </c>
      <c r="C282" t="str">
        <f t="shared" si="8"/>
        <v>,[SecondaryTreatment_AAndE_7]</v>
      </c>
      <c r="E282" t="s">
        <v>2909</v>
      </c>
      <c r="F282" t="s">
        <v>2922</v>
      </c>
      <c r="G282" s="4" t="s">
        <v>2223</v>
      </c>
      <c r="H282" t="str">
        <f t="shared" si="9"/>
        <v>,a.[ProcedureDate_AAndE_6]</v>
      </c>
    </row>
    <row r="283" spans="1:8" x14ac:dyDescent="0.25">
      <c r="A283" t="s">
        <v>2909</v>
      </c>
      <c r="B283" t="s">
        <v>2225</v>
      </c>
      <c r="C283" t="str">
        <f t="shared" si="8"/>
        <v>,[ProcedureDate_AAndE_7]</v>
      </c>
      <c r="E283" t="s">
        <v>2909</v>
      </c>
      <c r="F283" t="s">
        <v>2922</v>
      </c>
      <c r="G283" s="4" t="s">
        <v>2224</v>
      </c>
      <c r="H283" t="str">
        <f t="shared" si="9"/>
        <v>,a.[SecondaryTreatment_AAndE_7]</v>
      </c>
    </row>
    <row r="284" spans="1:8" x14ac:dyDescent="0.25">
      <c r="A284" t="s">
        <v>2909</v>
      </c>
      <c r="B284" t="s">
        <v>2226</v>
      </c>
      <c r="C284" t="str">
        <f t="shared" si="8"/>
        <v>,[SecondaryTreatment_AAndE_8]</v>
      </c>
      <c r="E284" t="s">
        <v>2909</v>
      </c>
      <c r="F284" t="s">
        <v>2922</v>
      </c>
      <c r="G284" s="4" t="s">
        <v>2225</v>
      </c>
      <c r="H284" t="str">
        <f t="shared" si="9"/>
        <v>,a.[ProcedureDate_AAndE_7]</v>
      </c>
    </row>
    <row r="285" spans="1:8" x14ac:dyDescent="0.25">
      <c r="A285" t="s">
        <v>2909</v>
      </c>
      <c r="B285" t="s">
        <v>2227</v>
      </c>
      <c r="C285" t="str">
        <f t="shared" si="8"/>
        <v>,[ProcedureDate_AAndE_8]</v>
      </c>
      <c r="E285" t="s">
        <v>2909</v>
      </c>
      <c r="F285" t="s">
        <v>2922</v>
      </c>
      <c r="G285" s="4" t="s">
        <v>2226</v>
      </c>
      <c r="H285" t="str">
        <f t="shared" si="9"/>
        <v>,a.[SecondaryTreatment_AAndE_8]</v>
      </c>
    </row>
    <row r="286" spans="1:8" x14ac:dyDescent="0.25">
      <c r="A286" t="s">
        <v>2909</v>
      </c>
      <c r="B286" t="s">
        <v>2228</v>
      </c>
      <c r="C286" t="str">
        <f t="shared" si="8"/>
        <v>,[SecondaryTreatment_AAndE_9]</v>
      </c>
      <c r="E286" t="s">
        <v>2909</v>
      </c>
      <c r="F286" t="s">
        <v>2922</v>
      </c>
      <c r="G286" s="4" t="s">
        <v>2227</v>
      </c>
      <c r="H286" t="str">
        <f t="shared" si="9"/>
        <v>,a.[ProcedureDate_AAndE_8]</v>
      </c>
    </row>
    <row r="287" spans="1:8" x14ac:dyDescent="0.25">
      <c r="A287" t="s">
        <v>2909</v>
      </c>
      <c r="B287" t="s">
        <v>2229</v>
      </c>
      <c r="C287" t="str">
        <f t="shared" si="8"/>
        <v>,[ProcedureDate_AAndE_9]</v>
      </c>
      <c r="E287" t="s">
        <v>2909</v>
      </c>
      <c r="F287" t="s">
        <v>2922</v>
      </c>
      <c r="G287" s="4" t="s">
        <v>2228</v>
      </c>
      <c r="H287" t="str">
        <f t="shared" si="9"/>
        <v>,a.[SecondaryTreatment_AAndE_9]</v>
      </c>
    </row>
    <row r="288" spans="1:8" x14ac:dyDescent="0.25">
      <c r="A288" t="s">
        <v>2909</v>
      </c>
      <c r="B288" t="s">
        <v>2230</v>
      </c>
      <c r="C288" t="str">
        <f t="shared" si="8"/>
        <v>,[SecondaryTreatment_AAndE_10]</v>
      </c>
      <c r="E288" t="s">
        <v>2909</v>
      </c>
      <c r="F288" t="s">
        <v>2922</v>
      </c>
      <c r="G288" s="4" t="s">
        <v>2229</v>
      </c>
      <c r="H288" t="str">
        <f t="shared" si="9"/>
        <v>,a.[ProcedureDate_AAndE_9]</v>
      </c>
    </row>
    <row r="289" spans="1:8" x14ac:dyDescent="0.25">
      <c r="A289" t="s">
        <v>2909</v>
      </c>
      <c r="B289" t="s">
        <v>2231</v>
      </c>
      <c r="C289" t="str">
        <f t="shared" si="8"/>
        <v>,[ProcedureDate_AAndE_10]</v>
      </c>
      <c r="E289" t="s">
        <v>2909</v>
      </c>
      <c r="F289" t="s">
        <v>2922</v>
      </c>
      <c r="G289" s="4" t="s">
        <v>2230</v>
      </c>
      <c r="H289" t="str">
        <f t="shared" si="9"/>
        <v>,a.[SecondaryTreatment_AAndE_10]</v>
      </c>
    </row>
    <row r="290" spans="1:8" x14ac:dyDescent="0.25">
      <c r="A290" t="s">
        <v>2909</v>
      </c>
      <c r="B290" t="s">
        <v>2232</v>
      </c>
      <c r="C290" t="str">
        <f t="shared" si="8"/>
        <v>,[SecondaryTreatment_AAndE_11]</v>
      </c>
      <c r="E290" t="s">
        <v>2909</v>
      </c>
      <c r="F290" t="s">
        <v>2922</v>
      </c>
      <c r="G290" s="4" t="s">
        <v>2231</v>
      </c>
      <c r="H290" t="str">
        <f t="shared" si="9"/>
        <v>,a.[ProcedureDate_AAndE_10]</v>
      </c>
    </row>
    <row r="291" spans="1:8" x14ac:dyDescent="0.25">
      <c r="A291" t="s">
        <v>2909</v>
      </c>
      <c r="B291" t="s">
        <v>2233</v>
      </c>
      <c r="C291" t="str">
        <f t="shared" si="8"/>
        <v>,[ProcedureDate_AAndE_11]</v>
      </c>
      <c r="E291" t="s">
        <v>2909</v>
      </c>
      <c r="F291" t="s">
        <v>2922</v>
      </c>
      <c r="G291" s="4" t="s">
        <v>2232</v>
      </c>
      <c r="H291" t="str">
        <f t="shared" si="9"/>
        <v>,a.[SecondaryTreatment_AAndE_11]</v>
      </c>
    </row>
    <row r="292" spans="1:8" x14ac:dyDescent="0.25">
      <c r="A292" t="s">
        <v>2909</v>
      </c>
      <c r="B292" t="s">
        <v>2234</v>
      </c>
      <c r="C292" t="str">
        <f t="shared" si="8"/>
        <v>,[SecondaryDiagnosis_ICD_count]</v>
      </c>
      <c r="E292" t="s">
        <v>2909</v>
      </c>
      <c r="F292" t="s">
        <v>2922</v>
      </c>
      <c r="G292" s="4" t="s">
        <v>2233</v>
      </c>
      <c r="H292" t="str">
        <f t="shared" si="9"/>
        <v>,a.[ProcedureDate_AAndE_11]</v>
      </c>
    </row>
    <row r="293" spans="1:8" x14ac:dyDescent="0.25">
      <c r="A293" t="s">
        <v>2909</v>
      </c>
      <c r="B293" t="s">
        <v>2235</v>
      </c>
      <c r="C293" t="str">
        <f t="shared" si="8"/>
        <v>,[SecondaryDiagnosis_ICD]</v>
      </c>
      <c r="E293" t="s">
        <v>2909</v>
      </c>
      <c r="F293" t="s">
        <v>2922</v>
      </c>
      <c r="G293" s="4" t="s">
        <v>2234</v>
      </c>
      <c r="H293" t="str">
        <f t="shared" si="9"/>
        <v>,a.[SecondaryDiagnosis_ICD_count]</v>
      </c>
    </row>
    <row r="294" spans="1:8" x14ac:dyDescent="0.25">
      <c r="A294" t="s">
        <v>2909</v>
      </c>
      <c r="B294" t="s">
        <v>2236</v>
      </c>
      <c r="C294" t="str">
        <f t="shared" si="8"/>
        <v>,[SecondaryDiagnosis_READ_count]</v>
      </c>
      <c r="E294" t="s">
        <v>2909</v>
      </c>
      <c r="F294" t="s">
        <v>2922</v>
      </c>
      <c r="G294" s="4" t="s">
        <v>2235</v>
      </c>
      <c r="H294" t="str">
        <f t="shared" si="9"/>
        <v>,a.[SecondaryDiagnosis_ICD]</v>
      </c>
    </row>
    <row r="295" spans="1:8" x14ac:dyDescent="0.25">
      <c r="A295" t="s">
        <v>2909</v>
      </c>
      <c r="B295" t="s">
        <v>2237</v>
      </c>
      <c r="C295" t="str">
        <f t="shared" si="8"/>
        <v>,[SecondaryDiagnosis_READ]</v>
      </c>
      <c r="E295" t="s">
        <v>2909</v>
      </c>
      <c r="F295" t="s">
        <v>2922</v>
      </c>
      <c r="G295" s="4" t="s">
        <v>2236</v>
      </c>
      <c r="H295" t="str">
        <f t="shared" si="9"/>
        <v>,a.[SecondaryDiagnosis_READ_count]</v>
      </c>
    </row>
    <row r="296" spans="1:8" x14ac:dyDescent="0.25">
      <c r="A296" t="s">
        <v>2909</v>
      </c>
      <c r="B296" t="s">
        <v>2238</v>
      </c>
      <c r="C296" t="str">
        <f t="shared" si="8"/>
        <v>,[SecondaryProcedure_OPCS_count]</v>
      </c>
      <c r="E296" t="s">
        <v>2909</v>
      </c>
      <c r="F296" t="s">
        <v>2922</v>
      </c>
      <c r="G296" s="4" t="s">
        <v>2237</v>
      </c>
      <c r="H296" t="str">
        <f t="shared" si="9"/>
        <v>,a.[SecondaryDiagnosis_READ]</v>
      </c>
    </row>
    <row r="297" spans="1:8" x14ac:dyDescent="0.25">
      <c r="A297" t="s">
        <v>2909</v>
      </c>
      <c r="B297" t="s">
        <v>2239</v>
      </c>
      <c r="C297" t="str">
        <f t="shared" si="8"/>
        <v>,[SecondaryProcedure_OPCS]</v>
      </c>
      <c r="E297" t="s">
        <v>2909</v>
      </c>
      <c r="F297" t="s">
        <v>2922</v>
      </c>
      <c r="G297" s="4" t="s">
        <v>2238</v>
      </c>
      <c r="H297" t="str">
        <f t="shared" si="9"/>
        <v>,a.[SecondaryProcedure_OPCS_count]</v>
      </c>
    </row>
    <row r="298" spans="1:8" x14ac:dyDescent="0.25">
      <c r="A298" t="s">
        <v>2909</v>
      </c>
      <c r="B298" t="s">
        <v>2240</v>
      </c>
      <c r="C298" t="str">
        <f t="shared" si="8"/>
        <v>,[SecondaryProcedure_READ_count]</v>
      </c>
      <c r="E298" t="s">
        <v>2909</v>
      </c>
      <c r="F298" t="s">
        <v>2922</v>
      </c>
      <c r="G298" s="4" t="s">
        <v>2239</v>
      </c>
      <c r="H298" t="str">
        <f t="shared" si="9"/>
        <v>,a.[SecondaryProcedure_OPCS]</v>
      </c>
    </row>
    <row r="299" spans="1:8" x14ac:dyDescent="0.25">
      <c r="A299" t="s">
        <v>2909</v>
      </c>
      <c r="B299" t="s">
        <v>2241</v>
      </c>
      <c r="C299" t="str">
        <f t="shared" si="8"/>
        <v>,[SecondaryProcedure_READ]</v>
      </c>
      <c r="E299" t="s">
        <v>2909</v>
      </c>
      <c r="F299" t="s">
        <v>2922</v>
      </c>
      <c r="G299" s="4" t="s">
        <v>2240</v>
      </c>
      <c r="H299" t="str">
        <f t="shared" si="9"/>
        <v>,a.[SecondaryProcedure_READ_count]</v>
      </c>
    </row>
    <row r="300" spans="1:8" x14ac:dyDescent="0.25">
      <c r="A300" t="s">
        <v>2909</v>
      </c>
      <c r="B300" t="s">
        <v>2242</v>
      </c>
      <c r="C300" t="str">
        <f t="shared" si="8"/>
        <v>,[Alert_AE_Attendance_Num]</v>
      </c>
      <c r="E300" t="s">
        <v>2909</v>
      </c>
      <c r="F300" t="s">
        <v>2922</v>
      </c>
      <c r="G300" s="4" t="s">
        <v>2241</v>
      </c>
      <c r="H300" t="str">
        <f t="shared" si="9"/>
        <v>,a.[SecondaryProcedure_READ]</v>
      </c>
    </row>
    <row r="301" spans="1:8" x14ac:dyDescent="0.25">
      <c r="A301" t="s">
        <v>2909</v>
      </c>
      <c r="B301" t="s">
        <v>2243</v>
      </c>
      <c r="C301" t="str">
        <f t="shared" si="8"/>
        <v>,[Alert_AE_Staff_Mem_Code]</v>
      </c>
      <c r="E301" t="s">
        <v>2909</v>
      </c>
      <c r="F301" t="s">
        <v>2922</v>
      </c>
      <c r="G301" s="4" t="s">
        <v>2242</v>
      </c>
      <c r="H301" t="str">
        <f t="shared" si="9"/>
        <v>,a.[Alert_AE_Attendance_Num]</v>
      </c>
    </row>
    <row r="302" spans="1:8" x14ac:dyDescent="0.25">
      <c r="A302" t="s">
        <v>2909</v>
      </c>
      <c r="B302" t="s">
        <v>2244</v>
      </c>
      <c r="C302" t="str">
        <f t="shared" si="8"/>
        <v>,[CDS Message Reference 2]</v>
      </c>
      <c r="E302" t="s">
        <v>2909</v>
      </c>
      <c r="F302" t="s">
        <v>2922</v>
      </c>
      <c r="G302" s="4" t="s">
        <v>2243</v>
      </c>
      <c r="H302" t="str">
        <f t="shared" si="9"/>
        <v>,a.[Alert_AE_Staff_Mem_Code]</v>
      </c>
    </row>
    <row r="303" spans="1:8" x14ac:dyDescent="0.25">
      <c r="A303" t="s">
        <v>2909</v>
      </c>
      <c r="B303" t="s">
        <v>2245</v>
      </c>
      <c r="C303" t="str">
        <f t="shared" si="8"/>
        <v>,[Oasis Attendance ID]</v>
      </c>
      <c r="E303" t="s">
        <v>2909</v>
      </c>
      <c r="F303" t="s">
        <v>2922</v>
      </c>
      <c r="G303" s="4" t="s">
        <v>2244</v>
      </c>
      <c r="H303" t="str">
        <f t="shared" si="9"/>
        <v>,a.[CDS Message Reference 2]</v>
      </c>
    </row>
    <row r="304" spans="1:8" x14ac:dyDescent="0.25">
      <c r="E304" t="s">
        <v>2909</v>
      </c>
      <c r="F304" t="s">
        <v>2922</v>
      </c>
      <c r="G304" s="4" t="s">
        <v>2245</v>
      </c>
      <c r="H304" t="str">
        <f t="shared" si="9"/>
        <v>,a.[Oasis Attendance ID]</v>
      </c>
    </row>
  </sheetData>
  <conditionalFormatting sqref="G13:G304">
    <cfRule type="containsText" dxfId="7" priority="5" operator="containsText" text="Time">
      <formula>NOT(ISERROR(SEARCH("Time",G13)))</formula>
    </cfRule>
    <cfRule type="containsText" dxfId="6" priority="6" operator="containsText" text="Code">
      <formula>NOT(ISERROR(SEARCH("Code",G13)))</formula>
    </cfRule>
    <cfRule type="containsText" dxfId="5" priority="7" operator="containsText" text="Number">
      <formula>NOT(ISERROR(SEARCH("Number",G13)))</formula>
    </cfRule>
    <cfRule type="containsText" dxfId="4" priority="8" operator="containsText" text="Date">
      <formula>NOT(ISERROR(SEARCH("Date",G13)))</formula>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Time" id="{19946E08-3FAC-41C8-9BEA-8C07A6D046BB}">
            <xm:f>NOT(ISERROR(SEARCH("Time",'A&amp;E Extract'!G11)))</xm:f>
            <x14:dxf>
              <font>
                <color auto="1"/>
              </font>
              <fill>
                <patternFill>
                  <bgColor theme="6" tint="0.59996337778862885"/>
                </patternFill>
              </fill>
            </x14:dxf>
          </x14:cfRule>
          <x14:cfRule type="containsText" priority="2" operator="containsText" text="Code" id="{9B2124CE-D441-4353-AE33-9CE229965241}">
            <xm:f>NOT(ISERROR(SEARCH("Code",'A&amp;E Extract'!G11)))</xm:f>
            <x14:dxf>
              <fill>
                <patternFill>
                  <bgColor theme="5" tint="0.79998168889431442"/>
                </patternFill>
              </fill>
            </x14:dxf>
          </x14:cfRule>
          <x14:cfRule type="containsText" priority="3" operator="containsText" text="Number" id="{71BDEB60-5DDC-4A89-9DC0-1D60DDCD8D36}">
            <xm:f>NOT(ISERROR(SEARCH("Number",'A&amp;E Extract'!G11)))</xm:f>
            <x14:dxf>
              <fill>
                <patternFill>
                  <bgColor theme="3" tint="0.59996337778862885"/>
                </patternFill>
              </fill>
            </x14:dxf>
          </x14:cfRule>
          <x14:cfRule type="containsText" priority="4" operator="containsText" text="Date" id="{69396AF5-565B-49CD-B20E-D0593F7756B6}">
            <xm:f>NOT(ISERROR(SEARCH("Date",'A&amp;E Extract'!G11)))</xm:f>
            <x14:dxf>
              <fill>
                <patternFill>
                  <bgColor rgb="FFFFFF00"/>
                </patternFill>
              </fill>
            </x14:dxf>
          </x14:cfRule>
          <xm:sqref>G11:G12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election activeCell="B3" sqref="B3"/>
    </sheetView>
  </sheetViews>
  <sheetFormatPr defaultRowHeight="15" x14ac:dyDescent="0.25"/>
  <cols>
    <col min="1" max="1" width="28.140625" bestFit="1" customWidth="1"/>
  </cols>
  <sheetData>
    <row r="1" spans="1:2" x14ac:dyDescent="0.25">
      <c r="A1" t="s">
        <v>70</v>
      </c>
    </row>
    <row r="2" spans="1:2" x14ac:dyDescent="0.25">
      <c r="A2" t="s">
        <v>70</v>
      </c>
      <c r="B2">
        <f>LEN(A2)</f>
        <v>25</v>
      </c>
    </row>
    <row r="3" spans="1:2" x14ac:dyDescent="0.25">
      <c r="A3" s="1">
        <v>42705</v>
      </c>
      <c r="B3">
        <f t="shared" ref="B3:B27" si="0">LEN(A3)</f>
        <v>5</v>
      </c>
    </row>
    <row r="4" spans="1:2" x14ac:dyDescent="0.25">
      <c r="A4" s="1">
        <v>42705</v>
      </c>
      <c r="B4">
        <f t="shared" si="0"/>
        <v>5</v>
      </c>
    </row>
    <row r="5" spans="1:2" x14ac:dyDescent="0.25">
      <c r="A5" s="1">
        <v>42705</v>
      </c>
      <c r="B5">
        <f t="shared" si="0"/>
        <v>5</v>
      </c>
    </row>
    <row r="6" spans="1:2" x14ac:dyDescent="0.25">
      <c r="A6" s="1">
        <v>42705</v>
      </c>
      <c r="B6">
        <f t="shared" si="0"/>
        <v>5</v>
      </c>
    </row>
    <row r="7" spans="1:2" x14ac:dyDescent="0.25">
      <c r="A7" s="1">
        <v>42705</v>
      </c>
      <c r="B7">
        <f t="shared" si="0"/>
        <v>5</v>
      </c>
    </row>
    <row r="8" spans="1:2" x14ac:dyDescent="0.25">
      <c r="A8" s="1">
        <v>42705</v>
      </c>
      <c r="B8">
        <f t="shared" si="0"/>
        <v>5</v>
      </c>
    </row>
    <row r="9" spans="1:2" x14ac:dyDescent="0.25">
      <c r="A9" s="1">
        <v>42705</v>
      </c>
      <c r="B9">
        <f t="shared" si="0"/>
        <v>5</v>
      </c>
    </row>
    <row r="10" spans="1:2" x14ac:dyDescent="0.25">
      <c r="A10" s="1">
        <v>42705</v>
      </c>
      <c r="B10">
        <f t="shared" si="0"/>
        <v>5</v>
      </c>
    </row>
    <row r="11" spans="1:2" x14ac:dyDescent="0.25">
      <c r="A11" s="1">
        <v>42705</v>
      </c>
      <c r="B11">
        <f t="shared" si="0"/>
        <v>5</v>
      </c>
    </row>
    <row r="12" spans="1:2" x14ac:dyDescent="0.25">
      <c r="A12" s="1">
        <v>42705</v>
      </c>
      <c r="B12">
        <f t="shared" si="0"/>
        <v>5</v>
      </c>
    </row>
    <row r="13" spans="1:2" x14ac:dyDescent="0.25">
      <c r="A13" s="1">
        <v>42705</v>
      </c>
      <c r="B13">
        <f t="shared" si="0"/>
        <v>5</v>
      </c>
    </row>
    <row r="14" spans="1:2" x14ac:dyDescent="0.25">
      <c r="A14" s="1">
        <v>42705</v>
      </c>
      <c r="B14">
        <f t="shared" si="0"/>
        <v>5</v>
      </c>
    </row>
    <row r="15" spans="1:2" x14ac:dyDescent="0.25">
      <c r="A15" s="1">
        <v>42705</v>
      </c>
      <c r="B15">
        <f t="shared" si="0"/>
        <v>5</v>
      </c>
    </row>
    <row r="16" spans="1:2" x14ac:dyDescent="0.25">
      <c r="A16" s="1">
        <v>42706</v>
      </c>
      <c r="B16">
        <f t="shared" si="0"/>
        <v>5</v>
      </c>
    </row>
    <row r="17" spans="1:2" x14ac:dyDescent="0.25">
      <c r="A17" s="1">
        <v>42705</v>
      </c>
      <c r="B17">
        <f t="shared" si="0"/>
        <v>5</v>
      </c>
    </row>
    <row r="18" spans="1:2" x14ac:dyDescent="0.25">
      <c r="A18" s="1">
        <v>42705</v>
      </c>
      <c r="B18">
        <f t="shared" si="0"/>
        <v>5</v>
      </c>
    </row>
    <row r="19" spans="1:2" x14ac:dyDescent="0.25">
      <c r="A19" s="1">
        <v>42705</v>
      </c>
      <c r="B19">
        <f t="shared" si="0"/>
        <v>5</v>
      </c>
    </row>
    <row r="20" spans="1:2" x14ac:dyDescent="0.25">
      <c r="A20" s="1">
        <v>42705</v>
      </c>
      <c r="B20">
        <f t="shared" si="0"/>
        <v>5</v>
      </c>
    </row>
    <row r="21" spans="1:2" x14ac:dyDescent="0.25">
      <c r="A21" s="1">
        <v>42705</v>
      </c>
      <c r="B21">
        <f t="shared" si="0"/>
        <v>5</v>
      </c>
    </row>
    <row r="22" spans="1:2" x14ac:dyDescent="0.25">
      <c r="A22" s="1">
        <v>42705</v>
      </c>
      <c r="B22">
        <f t="shared" si="0"/>
        <v>5</v>
      </c>
    </row>
    <row r="23" spans="1:2" x14ac:dyDescent="0.25">
      <c r="A23" s="1">
        <v>42705</v>
      </c>
      <c r="B23">
        <f t="shared" si="0"/>
        <v>5</v>
      </c>
    </row>
    <row r="24" spans="1:2" x14ac:dyDescent="0.25">
      <c r="A24" s="1">
        <v>42705</v>
      </c>
      <c r="B24">
        <f t="shared" si="0"/>
        <v>5</v>
      </c>
    </row>
    <row r="25" spans="1:2" x14ac:dyDescent="0.25">
      <c r="A25" s="1">
        <v>42705</v>
      </c>
      <c r="B25">
        <f t="shared" si="0"/>
        <v>5</v>
      </c>
    </row>
    <row r="26" spans="1:2" x14ac:dyDescent="0.25">
      <c r="A26" s="1">
        <v>42705</v>
      </c>
      <c r="B26">
        <f t="shared" si="0"/>
        <v>5</v>
      </c>
    </row>
    <row r="27" spans="1:2" x14ac:dyDescent="0.25">
      <c r="A27" s="1">
        <v>42705</v>
      </c>
      <c r="B27">
        <f t="shared" si="0"/>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F338"/>
  <sheetViews>
    <sheetView topLeftCell="BO1" workbookViewId="0">
      <selection activeCell="BS1" sqref="BS1:BS26"/>
    </sheetView>
  </sheetViews>
  <sheetFormatPr defaultRowHeight="15" x14ac:dyDescent="0.25"/>
  <cols>
    <col min="1" max="1" width="17.7109375" bestFit="1" customWidth="1"/>
    <col min="2" max="2" width="28.140625" bestFit="1" customWidth="1"/>
    <col min="3" max="3" width="22.5703125" bestFit="1" customWidth="1"/>
    <col min="4" max="4" width="20.140625" bestFit="1" customWidth="1"/>
    <col min="5" max="5" width="13.85546875" bestFit="1" customWidth="1"/>
    <col min="6" max="6" width="25.85546875" bestFit="1" customWidth="1"/>
    <col min="7" max="7" width="20" bestFit="1" customWidth="1"/>
    <col min="8" max="8" width="31.140625" bestFit="1" customWidth="1"/>
    <col min="9" max="9" width="15.5703125" bestFit="1" customWidth="1"/>
    <col min="10" max="10" width="15.85546875" bestFit="1" customWidth="1"/>
    <col min="11" max="11" width="26" bestFit="1" customWidth="1"/>
    <col min="12" max="12" width="25" bestFit="1" customWidth="1"/>
    <col min="13" max="13" width="15.85546875" bestFit="1" customWidth="1"/>
    <col min="14" max="14" width="35.42578125" bestFit="1" customWidth="1"/>
    <col min="15" max="15" width="43.140625" bestFit="1" customWidth="1"/>
    <col min="16" max="22" width="44.28515625" bestFit="1" customWidth="1"/>
    <col min="23" max="23" width="42.42578125" bestFit="1" customWidth="1"/>
    <col min="24" max="24" width="23.85546875" bestFit="1" customWidth="1"/>
    <col min="25" max="25" width="46.85546875" bestFit="1" customWidth="1"/>
    <col min="26" max="26" width="32.5703125" bestFit="1" customWidth="1"/>
    <col min="27" max="27" width="29.7109375" bestFit="1" customWidth="1"/>
    <col min="28" max="28" width="35.5703125" bestFit="1" customWidth="1"/>
    <col min="29" max="29" width="34.7109375" bestFit="1" customWidth="1"/>
    <col min="30" max="30" width="20.5703125" bestFit="1" customWidth="1"/>
    <col min="31" max="31" width="38.140625" bestFit="1" customWidth="1"/>
    <col min="32" max="32" width="12" bestFit="1" customWidth="1"/>
    <col min="33" max="33" width="30.5703125" bestFit="1" customWidth="1"/>
    <col min="34" max="34" width="22.85546875" bestFit="1" customWidth="1"/>
    <col min="35" max="35" width="11.140625" bestFit="1" customWidth="1"/>
    <col min="36" max="36" width="17.85546875" bestFit="1" customWidth="1"/>
    <col min="37" max="37" width="19.7109375" bestFit="1" customWidth="1"/>
    <col min="38" max="38" width="17.85546875" bestFit="1" customWidth="1"/>
    <col min="39" max="39" width="14.5703125" bestFit="1" customWidth="1"/>
    <col min="40" max="40" width="22.42578125" bestFit="1" customWidth="1"/>
    <col min="41" max="41" width="20" bestFit="1" customWidth="1"/>
    <col min="42" max="46" width="23.5703125" bestFit="1" customWidth="1"/>
    <col min="47" max="47" width="23.7109375" bestFit="1" customWidth="1"/>
    <col min="48" max="48" width="40.5703125" bestFit="1" customWidth="1"/>
    <col min="49" max="49" width="23.140625" bestFit="1" customWidth="1"/>
    <col min="50" max="50" width="15.7109375" bestFit="1" customWidth="1"/>
    <col min="51" max="51" width="25.5703125" bestFit="1" customWidth="1"/>
    <col min="52" max="52" width="20.85546875" bestFit="1" customWidth="1"/>
    <col min="53" max="53" width="14.42578125" bestFit="1" customWidth="1"/>
    <col min="54" max="54" width="35.5703125" bestFit="1" customWidth="1"/>
    <col min="55" max="55" width="34" bestFit="1" customWidth="1"/>
    <col min="56" max="56" width="20.7109375" bestFit="1" customWidth="1"/>
    <col min="57" max="57" width="24.85546875" bestFit="1" customWidth="1"/>
    <col min="58" max="58" width="22.85546875" bestFit="1" customWidth="1"/>
    <col min="59" max="59" width="30.28515625" bestFit="1" customWidth="1"/>
    <col min="60" max="60" width="29.85546875" bestFit="1" customWidth="1"/>
    <col min="61" max="61" width="26.42578125" bestFit="1" customWidth="1"/>
    <col min="62" max="62" width="19" bestFit="1" customWidth="1"/>
    <col min="63" max="63" width="25.5703125" bestFit="1" customWidth="1"/>
    <col min="64" max="64" width="22.28515625" bestFit="1" customWidth="1"/>
    <col min="65" max="65" width="11" bestFit="1" customWidth="1"/>
    <col min="66" max="66" width="19.42578125" bestFit="1" customWidth="1"/>
    <col min="67" max="67" width="21" bestFit="1" customWidth="1"/>
    <col min="68" max="68" width="49.7109375" bestFit="1" customWidth="1"/>
    <col min="69" max="69" width="27.28515625" bestFit="1" customWidth="1"/>
    <col min="70" max="70" width="27.5703125" bestFit="1" customWidth="1"/>
    <col min="71" max="71" width="28.140625" bestFit="1" customWidth="1"/>
    <col min="72" max="72" width="28.42578125" bestFit="1" customWidth="1"/>
    <col min="73" max="73" width="31.7109375" bestFit="1" customWidth="1"/>
    <col min="74" max="74" width="32" bestFit="1" customWidth="1"/>
    <col min="75" max="75" width="20.28515625" bestFit="1" customWidth="1"/>
    <col min="76" max="76" width="20.5703125" bestFit="1" customWidth="1"/>
    <col min="77" max="77" width="26.140625" bestFit="1" customWidth="1"/>
    <col min="78" max="78" width="51.42578125" bestFit="1" customWidth="1"/>
    <col min="79" max="79" width="27.42578125" bestFit="1" customWidth="1"/>
    <col min="80" max="80" width="32.85546875" bestFit="1" customWidth="1"/>
    <col min="81" max="81" width="25.5703125" bestFit="1" customWidth="1"/>
    <col min="82" max="82" width="30.85546875" bestFit="1" customWidth="1"/>
    <col min="83" max="83" width="32.85546875" bestFit="1" customWidth="1"/>
    <col min="84" max="84" width="38.28515625" bestFit="1" customWidth="1"/>
    <col min="85" max="85" width="23.5703125" bestFit="1" customWidth="1"/>
    <col min="86" max="86" width="26" bestFit="1" customWidth="1"/>
    <col min="87" max="87" width="20.5703125" bestFit="1" customWidth="1"/>
    <col min="88" max="88" width="32.28515625" bestFit="1" customWidth="1"/>
    <col min="89" max="89" width="25" bestFit="1" customWidth="1"/>
    <col min="90" max="90" width="34.42578125" bestFit="1" customWidth="1"/>
    <col min="91" max="91" width="25" bestFit="1" customWidth="1"/>
    <col min="92" max="92" width="34.42578125" bestFit="1" customWidth="1"/>
    <col min="93" max="93" width="25" bestFit="1" customWidth="1"/>
    <col min="94" max="94" width="34.42578125" bestFit="1" customWidth="1"/>
    <col min="95" max="95" width="25" bestFit="1" customWidth="1"/>
    <col min="96" max="96" width="34.42578125" bestFit="1" customWidth="1"/>
    <col min="97" max="97" width="25" bestFit="1" customWidth="1"/>
    <col min="98" max="98" width="34.42578125" bestFit="1" customWidth="1"/>
    <col min="99" max="99" width="25" bestFit="1" customWidth="1"/>
    <col min="100" max="100" width="34.42578125" bestFit="1" customWidth="1"/>
    <col min="101" max="101" width="25" bestFit="1" customWidth="1"/>
    <col min="102" max="102" width="34.42578125" bestFit="1" customWidth="1"/>
    <col min="103" max="103" width="25" bestFit="1" customWidth="1"/>
    <col min="104" max="104" width="34.42578125" bestFit="1" customWidth="1"/>
    <col min="105" max="105" width="25" bestFit="1" customWidth="1"/>
    <col min="106" max="106" width="34.42578125" bestFit="1" customWidth="1"/>
    <col min="107" max="107" width="26.140625" bestFit="1" customWidth="1"/>
    <col min="108" max="108" width="35.42578125" bestFit="1" customWidth="1"/>
    <col min="109" max="109" width="26.140625" bestFit="1" customWidth="1"/>
    <col min="110" max="110" width="35.42578125" bestFit="1" customWidth="1"/>
    <col min="111" max="111" width="26.140625" bestFit="1" customWidth="1"/>
    <col min="112" max="112" width="35.42578125" bestFit="1" customWidth="1"/>
    <col min="113" max="113" width="26.140625" bestFit="1" customWidth="1"/>
    <col min="114" max="114" width="35.42578125" bestFit="1" customWidth="1"/>
    <col min="115" max="115" width="27.7109375" bestFit="1" customWidth="1"/>
    <col min="116" max="116" width="22.42578125" bestFit="1" customWidth="1"/>
    <col min="117" max="125" width="26.85546875" bestFit="1" customWidth="1"/>
    <col min="126" max="129" width="27.85546875" bestFit="1" customWidth="1"/>
    <col min="130" max="130" width="21.85546875" bestFit="1" customWidth="1"/>
    <col min="131" max="131" width="23.5703125" bestFit="1" customWidth="1"/>
    <col min="132" max="140" width="28" bestFit="1" customWidth="1"/>
    <col min="141" max="144" width="29" bestFit="1" customWidth="1"/>
    <col min="145" max="145" width="25" bestFit="1" customWidth="1"/>
    <col min="146" max="146" width="26.85546875" bestFit="1" customWidth="1"/>
    <col min="147" max="155" width="31.28515625" bestFit="1" customWidth="1"/>
    <col min="156" max="157" width="32.28515625" bestFit="1" customWidth="1"/>
    <col min="158" max="158" width="28.42578125" bestFit="1" customWidth="1"/>
    <col min="159" max="159" width="23.140625" bestFit="1" customWidth="1"/>
    <col min="160" max="160" width="27.42578125" bestFit="1" customWidth="1"/>
    <col min="161" max="161" width="39.28515625" bestFit="1" customWidth="1"/>
    <col min="162" max="162" width="42.5703125" bestFit="1" customWidth="1"/>
    <col min="163" max="163" width="40.28515625" bestFit="1" customWidth="1"/>
    <col min="164" max="164" width="54.28515625" bestFit="1" customWidth="1"/>
    <col min="165" max="165" width="27.5703125" bestFit="1" customWidth="1"/>
    <col min="166" max="166" width="22.42578125" bestFit="1" customWidth="1"/>
    <col min="167" max="167" width="41.28515625" bestFit="1" customWidth="1"/>
    <col min="168" max="168" width="44.5703125" bestFit="1" customWidth="1"/>
    <col min="169" max="169" width="43.42578125" bestFit="1" customWidth="1"/>
    <col min="170" max="170" width="56.42578125" bestFit="1" customWidth="1"/>
    <col min="171" max="171" width="27.5703125" bestFit="1" customWidth="1"/>
    <col min="172" max="172" width="22.42578125" bestFit="1" customWidth="1"/>
    <col min="173" max="173" width="41.28515625" bestFit="1" customWidth="1"/>
    <col min="174" max="174" width="44.5703125" bestFit="1" customWidth="1"/>
    <col min="175" max="175" width="43.42578125" bestFit="1" customWidth="1"/>
    <col min="176" max="176" width="56.42578125" bestFit="1" customWidth="1"/>
    <col min="177" max="177" width="27.5703125" bestFit="1" customWidth="1"/>
    <col min="178" max="178" width="22.42578125" bestFit="1" customWidth="1"/>
    <col min="179" max="179" width="41.28515625" bestFit="1" customWidth="1"/>
    <col min="180" max="180" width="44.5703125" bestFit="1" customWidth="1"/>
    <col min="181" max="181" width="43.42578125" bestFit="1" customWidth="1"/>
    <col min="182" max="182" width="56.42578125" bestFit="1" customWidth="1"/>
    <col min="183" max="183" width="27.5703125" bestFit="1" customWidth="1"/>
    <col min="184" max="184" width="22.42578125" bestFit="1" customWidth="1"/>
    <col min="185" max="185" width="41.28515625" bestFit="1" customWidth="1"/>
    <col min="186" max="186" width="44.5703125" bestFit="1" customWidth="1"/>
    <col min="187" max="187" width="43.42578125" bestFit="1" customWidth="1"/>
    <col min="188" max="188" width="56.42578125" bestFit="1" customWidth="1"/>
    <col min="189" max="189" width="27.5703125" bestFit="1" customWidth="1"/>
    <col min="190" max="190" width="22.42578125" bestFit="1" customWidth="1"/>
    <col min="191" max="191" width="41.28515625" bestFit="1" customWidth="1"/>
    <col min="192" max="192" width="44.5703125" bestFit="1" customWidth="1"/>
    <col min="193" max="193" width="43.42578125" bestFit="1" customWidth="1"/>
    <col min="194" max="194" width="56.42578125" bestFit="1" customWidth="1"/>
    <col min="195" max="195" width="27.5703125" bestFit="1" customWidth="1"/>
    <col min="196" max="196" width="22.42578125" bestFit="1" customWidth="1"/>
    <col min="197" max="197" width="41.28515625" bestFit="1" customWidth="1"/>
    <col min="198" max="198" width="44.5703125" bestFit="1" customWidth="1"/>
    <col min="199" max="199" width="43.42578125" bestFit="1" customWidth="1"/>
    <col min="200" max="200" width="56.42578125" bestFit="1" customWidth="1"/>
    <col min="201" max="201" width="27.5703125" bestFit="1" customWidth="1"/>
    <col min="202" max="202" width="22.42578125" bestFit="1" customWidth="1"/>
    <col min="203" max="203" width="41.28515625" bestFit="1" customWidth="1"/>
    <col min="204" max="204" width="44.5703125" bestFit="1" customWidth="1"/>
    <col min="205" max="205" width="43.42578125" bestFit="1" customWidth="1"/>
    <col min="206" max="206" width="56.42578125" bestFit="1" customWidth="1"/>
    <col min="207" max="207" width="27.5703125" bestFit="1" customWidth="1"/>
    <col min="208" max="208" width="22.42578125" bestFit="1" customWidth="1"/>
    <col min="209" max="209" width="41.28515625" bestFit="1" customWidth="1"/>
    <col min="210" max="210" width="44.5703125" bestFit="1" customWidth="1"/>
    <col min="211" max="211" width="43.42578125" bestFit="1" customWidth="1"/>
    <col min="212" max="212" width="56.42578125" bestFit="1" customWidth="1"/>
    <col min="213" max="213" width="27.5703125" bestFit="1" customWidth="1"/>
    <col min="214" max="214" width="22.42578125" bestFit="1" customWidth="1"/>
    <col min="215" max="215" width="41.28515625" bestFit="1" customWidth="1"/>
    <col min="216" max="216" width="44.5703125" bestFit="1" customWidth="1"/>
    <col min="217" max="217" width="43.42578125" bestFit="1" customWidth="1"/>
    <col min="218" max="218" width="56.42578125" bestFit="1" customWidth="1"/>
    <col min="219" max="219" width="28.5703125" bestFit="1" customWidth="1"/>
    <col min="220" max="220" width="23.42578125" bestFit="1" customWidth="1"/>
    <col min="221" max="221" width="42.42578125" bestFit="1" customWidth="1"/>
    <col min="222" max="222" width="45.5703125" bestFit="1" customWidth="1"/>
    <col min="223" max="223" width="44.42578125" bestFit="1" customWidth="1"/>
    <col min="224" max="224" width="57.42578125" bestFit="1" customWidth="1"/>
    <col min="225" max="225" width="28.5703125" bestFit="1" customWidth="1"/>
    <col min="226" max="226" width="23.42578125" bestFit="1" customWidth="1"/>
    <col min="227" max="227" width="42.42578125" bestFit="1" customWidth="1"/>
    <col min="228" max="228" width="45.5703125" bestFit="1" customWidth="1"/>
    <col min="229" max="229" width="44.42578125" bestFit="1" customWidth="1"/>
    <col min="230" max="230" width="57.42578125" bestFit="1" customWidth="1"/>
    <col min="231" max="231" width="28.42578125" bestFit="1" customWidth="1"/>
    <col min="232" max="232" width="23.140625" bestFit="1" customWidth="1"/>
    <col min="233" max="233" width="27.42578125" bestFit="1" customWidth="1"/>
    <col min="234" max="234" width="27.5703125" bestFit="1" customWidth="1"/>
    <col min="235" max="235" width="22.42578125" bestFit="1" customWidth="1"/>
    <col min="236" max="236" width="27.5703125" bestFit="1" customWidth="1"/>
    <col min="237" max="237" width="22.42578125" bestFit="1" customWidth="1"/>
    <col min="238" max="238" width="27.5703125" bestFit="1" customWidth="1"/>
    <col min="239" max="239" width="22.42578125" bestFit="1" customWidth="1"/>
    <col min="240" max="240" width="27.5703125" bestFit="1" customWidth="1"/>
    <col min="241" max="241" width="22.42578125" bestFit="1" customWidth="1"/>
    <col min="242" max="242" width="27.5703125" bestFit="1" customWidth="1"/>
    <col min="243" max="243" width="22.42578125" bestFit="1" customWidth="1"/>
    <col min="244" max="244" width="27.5703125" bestFit="1" customWidth="1"/>
    <col min="245" max="245" width="22.42578125" bestFit="1" customWidth="1"/>
    <col min="246" max="246" width="27.5703125" bestFit="1" customWidth="1"/>
    <col min="247" max="247" width="22.42578125" bestFit="1" customWidth="1"/>
    <col min="248" max="248" width="27.5703125" bestFit="1" customWidth="1"/>
    <col min="249" max="249" width="22.42578125" bestFit="1" customWidth="1"/>
    <col min="250" max="250" width="27.5703125" bestFit="1" customWidth="1"/>
    <col min="251" max="251" width="22.42578125" bestFit="1" customWidth="1"/>
    <col min="252" max="252" width="28.5703125" bestFit="1" customWidth="1"/>
    <col min="253" max="253" width="23.42578125" bestFit="1" customWidth="1"/>
    <col min="254" max="254" width="28.5703125" bestFit="1" customWidth="1"/>
    <col min="255" max="255" width="23.42578125" bestFit="1" customWidth="1"/>
    <col min="256" max="256" width="32.140625" bestFit="1" customWidth="1"/>
    <col min="257" max="257" width="24.42578125" bestFit="1" customWidth="1"/>
    <col min="258" max="258" width="28.5703125" bestFit="1" customWidth="1"/>
    <col min="259" max="259" width="28.85546875" bestFit="1" customWidth="1"/>
    <col min="260" max="260" width="23.5703125" bestFit="1" customWidth="1"/>
    <col min="261" max="261" width="28.85546875" bestFit="1" customWidth="1"/>
    <col min="262" max="262" width="23.5703125" bestFit="1" customWidth="1"/>
    <col min="263" max="263" width="28.85546875" bestFit="1" customWidth="1"/>
    <col min="264" max="264" width="23.5703125" bestFit="1" customWidth="1"/>
    <col min="265" max="265" width="28.85546875" bestFit="1" customWidth="1"/>
    <col min="266" max="266" width="23.5703125" bestFit="1" customWidth="1"/>
    <col min="267" max="267" width="28.85546875" bestFit="1" customWidth="1"/>
    <col min="268" max="268" width="23.5703125" bestFit="1" customWidth="1"/>
    <col min="269" max="269" width="28.85546875" bestFit="1" customWidth="1"/>
    <col min="270" max="270" width="23.5703125" bestFit="1" customWidth="1"/>
    <col min="271" max="271" width="28.85546875" bestFit="1" customWidth="1"/>
    <col min="272" max="272" width="23.5703125" bestFit="1" customWidth="1"/>
    <col min="273" max="273" width="28.85546875" bestFit="1" customWidth="1"/>
    <col min="274" max="274" width="23.5703125" bestFit="1" customWidth="1"/>
    <col min="275" max="275" width="28.85546875" bestFit="1" customWidth="1"/>
    <col min="276" max="276" width="23.5703125" bestFit="1" customWidth="1"/>
    <col min="277" max="277" width="30" bestFit="1" customWidth="1"/>
    <col min="278" max="278" width="24.5703125" bestFit="1" customWidth="1"/>
    <col min="279" max="279" width="30" bestFit="1" customWidth="1"/>
    <col min="280" max="280" width="24.5703125" bestFit="1" customWidth="1"/>
    <col min="281" max="281" width="29.140625" bestFit="1" customWidth="1"/>
    <col min="282" max="282" width="23" bestFit="1" customWidth="1"/>
    <col min="283" max="283" width="31" bestFit="1" customWidth="1"/>
    <col min="284" max="284" width="24.7109375" bestFit="1" customWidth="1"/>
    <col min="285" max="285" width="31.7109375" bestFit="1" customWidth="1"/>
    <col min="286" max="286" width="25.5703125" bestFit="1" customWidth="1"/>
    <col min="287" max="287" width="31.7109375" bestFit="1" customWidth="1"/>
    <col min="288" max="288" width="25.5703125" bestFit="1" customWidth="1"/>
    <col min="289" max="289" width="25.85546875" bestFit="1" customWidth="1"/>
    <col min="290" max="290" width="25.5703125" bestFit="1" customWidth="1"/>
    <col min="291" max="291" width="24" bestFit="1" customWidth="1"/>
    <col min="292" max="292" width="19" bestFit="1" customWidth="1"/>
  </cols>
  <sheetData>
    <row r="1" spans="1:292"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188</v>
      </c>
      <c r="GH1" t="s">
        <v>189</v>
      </c>
      <c r="GI1" t="s">
        <v>190</v>
      </c>
      <c r="GJ1" t="s">
        <v>191</v>
      </c>
      <c r="GK1" t="s">
        <v>192</v>
      </c>
      <c r="GL1" t="s">
        <v>193</v>
      </c>
      <c r="GM1" t="s">
        <v>194</v>
      </c>
      <c r="GN1" t="s">
        <v>195</v>
      </c>
      <c r="GO1" t="s">
        <v>196</v>
      </c>
      <c r="GP1" t="s">
        <v>197</v>
      </c>
      <c r="GQ1" t="s">
        <v>198</v>
      </c>
      <c r="GR1" t="s">
        <v>199</v>
      </c>
      <c r="GS1" t="s">
        <v>200</v>
      </c>
      <c r="GT1" t="s">
        <v>201</v>
      </c>
      <c r="GU1" t="s">
        <v>202</v>
      </c>
      <c r="GV1" t="s">
        <v>203</v>
      </c>
      <c r="GW1" t="s">
        <v>204</v>
      </c>
      <c r="GX1" t="s">
        <v>205</v>
      </c>
      <c r="GY1" t="s">
        <v>206</v>
      </c>
      <c r="GZ1" t="s">
        <v>207</v>
      </c>
      <c r="HA1" t="s">
        <v>208</v>
      </c>
      <c r="HB1" t="s">
        <v>209</v>
      </c>
      <c r="HC1" t="s">
        <v>210</v>
      </c>
      <c r="HD1" t="s">
        <v>211</v>
      </c>
      <c r="HE1" t="s">
        <v>212</v>
      </c>
      <c r="HF1" t="s">
        <v>213</v>
      </c>
      <c r="HG1" t="s">
        <v>214</v>
      </c>
      <c r="HH1" t="s">
        <v>215</v>
      </c>
      <c r="HI1" t="s">
        <v>216</v>
      </c>
      <c r="HJ1" t="s">
        <v>217</v>
      </c>
      <c r="HK1" t="s">
        <v>218</v>
      </c>
      <c r="HL1" t="s">
        <v>219</v>
      </c>
      <c r="HM1" t="s">
        <v>220</v>
      </c>
      <c r="HN1" t="s">
        <v>221</v>
      </c>
      <c r="HO1" t="s">
        <v>222</v>
      </c>
      <c r="HP1" t="s">
        <v>223</v>
      </c>
      <c r="HQ1" t="s">
        <v>224</v>
      </c>
      <c r="HR1" t="s">
        <v>225</v>
      </c>
      <c r="HS1" t="s">
        <v>226</v>
      </c>
      <c r="HT1" t="s">
        <v>227</v>
      </c>
      <c r="HU1" t="s">
        <v>228</v>
      </c>
      <c r="HV1" t="s">
        <v>229</v>
      </c>
      <c r="HW1" t="s">
        <v>230</v>
      </c>
      <c r="HX1" t="s">
        <v>231</v>
      </c>
      <c r="HY1" t="s">
        <v>232</v>
      </c>
      <c r="HZ1" t="s">
        <v>233</v>
      </c>
      <c r="IA1" t="s">
        <v>234</v>
      </c>
      <c r="IB1" t="s">
        <v>235</v>
      </c>
      <c r="IC1" t="s">
        <v>236</v>
      </c>
      <c r="ID1" t="s">
        <v>237</v>
      </c>
      <c r="IE1" t="s">
        <v>238</v>
      </c>
      <c r="IF1" t="s">
        <v>239</v>
      </c>
      <c r="IG1" t="s">
        <v>240</v>
      </c>
      <c r="IH1" t="s">
        <v>241</v>
      </c>
      <c r="II1" t="s">
        <v>242</v>
      </c>
      <c r="IJ1" t="s">
        <v>243</v>
      </c>
      <c r="IK1" t="s">
        <v>244</v>
      </c>
      <c r="IL1" t="s">
        <v>245</v>
      </c>
      <c r="IM1" t="s">
        <v>246</v>
      </c>
      <c r="IN1" t="s">
        <v>247</v>
      </c>
      <c r="IO1" t="s">
        <v>248</v>
      </c>
      <c r="IP1" t="s">
        <v>249</v>
      </c>
      <c r="IQ1" t="s">
        <v>250</v>
      </c>
      <c r="IR1" t="s">
        <v>251</v>
      </c>
      <c r="IS1" t="s">
        <v>252</v>
      </c>
      <c r="IT1" t="s">
        <v>253</v>
      </c>
      <c r="IU1" t="s">
        <v>254</v>
      </c>
      <c r="IV1" t="s">
        <v>255</v>
      </c>
      <c r="IW1" t="s">
        <v>256</v>
      </c>
      <c r="IX1" t="s">
        <v>257</v>
      </c>
      <c r="IY1" t="s">
        <v>258</v>
      </c>
      <c r="IZ1" t="s">
        <v>259</v>
      </c>
      <c r="JA1" t="s">
        <v>260</v>
      </c>
      <c r="JB1" t="s">
        <v>261</v>
      </c>
      <c r="JC1" t="s">
        <v>262</v>
      </c>
      <c r="JD1" t="s">
        <v>263</v>
      </c>
      <c r="JE1" t="s">
        <v>264</v>
      </c>
      <c r="JF1" t="s">
        <v>265</v>
      </c>
      <c r="JG1" t="s">
        <v>266</v>
      </c>
      <c r="JH1" t="s">
        <v>267</v>
      </c>
      <c r="JI1" t="s">
        <v>268</v>
      </c>
      <c r="JJ1" t="s">
        <v>269</v>
      </c>
      <c r="JK1" t="s">
        <v>270</v>
      </c>
      <c r="JL1" t="s">
        <v>271</v>
      </c>
      <c r="JM1" t="s">
        <v>272</v>
      </c>
      <c r="JN1" t="s">
        <v>273</v>
      </c>
      <c r="JO1" t="s">
        <v>274</v>
      </c>
      <c r="JP1" t="s">
        <v>275</v>
      </c>
      <c r="JQ1" t="s">
        <v>276</v>
      </c>
      <c r="JR1" t="s">
        <v>277</v>
      </c>
      <c r="JS1" t="s">
        <v>278</v>
      </c>
      <c r="JT1" t="s">
        <v>279</v>
      </c>
      <c r="JU1" t="s">
        <v>280</v>
      </c>
      <c r="JV1" t="s">
        <v>281</v>
      </c>
      <c r="JW1" t="s">
        <v>282</v>
      </c>
      <c r="JX1" t="s">
        <v>283</v>
      </c>
      <c r="JY1" t="s">
        <v>284</v>
      </c>
      <c r="JZ1" t="s">
        <v>285</v>
      </c>
      <c r="KA1" t="s">
        <v>286</v>
      </c>
      <c r="KB1" t="s">
        <v>287</v>
      </c>
      <c r="KC1" t="s">
        <v>288</v>
      </c>
      <c r="KD1" t="s">
        <v>289</v>
      </c>
      <c r="KE1" t="s">
        <v>290</v>
      </c>
      <c r="KF1" t="s">
        <v>291</v>
      </c>
    </row>
    <row r="2" spans="1:292" x14ac:dyDescent="0.25">
      <c r="A2" t="s">
        <v>292</v>
      </c>
      <c r="B2" t="s">
        <v>293</v>
      </c>
      <c r="C2">
        <v>0</v>
      </c>
      <c r="D2" t="s">
        <v>294</v>
      </c>
      <c r="E2">
        <v>10</v>
      </c>
      <c r="F2">
        <v>20</v>
      </c>
      <c r="G2" t="s">
        <v>295</v>
      </c>
      <c r="H2">
        <v>140</v>
      </c>
      <c r="I2" s="1">
        <v>42776</v>
      </c>
      <c r="J2" s="2">
        <v>0.61730324074074072</v>
      </c>
      <c r="K2" s="1">
        <v>42705</v>
      </c>
      <c r="L2" s="1">
        <v>42705</v>
      </c>
      <c r="M2" s="1">
        <v>42705</v>
      </c>
      <c r="N2" t="s">
        <v>296</v>
      </c>
      <c r="O2" t="s">
        <v>297</v>
      </c>
      <c r="AD2">
        <v>3667203</v>
      </c>
      <c r="AE2" t="s">
        <v>296</v>
      </c>
      <c r="AF2">
        <v>4080256825</v>
      </c>
      <c r="AG2">
        <v>1</v>
      </c>
      <c r="AH2" t="s">
        <v>298</v>
      </c>
      <c r="AI2" t="s">
        <v>299</v>
      </c>
      <c r="AJ2" t="s">
        <v>300</v>
      </c>
      <c r="AK2" t="s">
        <v>301</v>
      </c>
      <c r="AP2" t="s">
        <v>298</v>
      </c>
      <c r="AQ2" t="s">
        <v>298</v>
      </c>
      <c r="AR2" t="s">
        <v>298</v>
      </c>
      <c r="AS2" t="s">
        <v>298</v>
      </c>
      <c r="AT2" t="s">
        <v>298</v>
      </c>
      <c r="AU2" t="s">
        <v>302</v>
      </c>
      <c r="AV2" t="s">
        <v>303</v>
      </c>
      <c r="AX2" s="1">
        <v>33800</v>
      </c>
      <c r="AY2">
        <v>2</v>
      </c>
      <c r="BA2" t="s">
        <v>304</v>
      </c>
      <c r="BB2" t="s">
        <v>305</v>
      </c>
      <c r="BC2" t="s">
        <v>306</v>
      </c>
      <c r="BD2" t="s">
        <v>307</v>
      </c>
      <c r="BE2" t="s">
        <v>308</v>
      </c>
      <c r="BF2">
        <v>2</v>
      </c>
      <c r="BG2">
        <v>3</v>
      </c>
      <c r="BH2">
        <v>2</v>
      </c>
      <c r="BI2">
        <v>10</v>
      </c>
      <c r="BJ2">
        <v>80</v>
      </c>
      <c r="BK2">
        <v>1</v>
      </c>
      <c r="BL2">
        <v>1</v>
      </c>
      <c r="BM2" s="1">
        <v>42705</v>
      </c>
      <c r="BN2" s="2">
        <v>0.53680555555555554</v>
      </c>
      <c r="BO2">
        <v>24</v>
      </c>
      <c r="BQ2" s="1">
        <v>42705</v>
      </c>
      <c r="BR2" s="2">
        <v>0.54722222222222217</v>
      </c>
      <c r="BS2" s="1">
        <v>42705</v>
      </c>
      <c r="BT2" s="2">
        <v>0.54722222222222217</v>
      </c>
      <c r="BU2" s="1">
        <v>42705</v>
      </c>
      <c r="BV2" s="2">
        <v>0.55694444444444446</v>
      </c>
      <c r="BW2" s="1">
        <v>42705</v>
      </c>
      <c r="BX2" s="2">
        <v>0.55694444444444446</v>
      </c>
      <c r="CA2" t="s">
        <v>303</v>
      </c>
      <c r="CC2" t="s">
        <v>303</v>
      </c>
      <c r="CE2" t="s">
        <v>296</v>
      </c>
      <c r="CF2" t="s">
        <v>303</v>
      </c>
      <c r="CG2" t="s">
        <v>309</v>
      </c>
      <c r="DZ2">
        <v>1</v>
      </c>
      <c r="EA2">
        <v>27</v>
      </c>
      <c r="EO2">
        <v>1</v>
      </c>
      <c r="EP2">
        <v>7</v>
      </c>
      <c r="EQ2">
        <v>6</v>
      </c>
      <c r="IV2">
        <v>1</v>
      </c>
      <c r="IW2">
        <v>222</v>
      </c>
      <c r="IX2" s="1">
        <v>42705</v>
      </c>
    </row>
    <row r="3" spans="1:292" x14ac:dyDescent="0.25">
      <c r="A3" t="s">
        <v>292</v>
      </c>
      <c r="B3" t="s">
        <v>293</v>
      </c>
      <c r="C3">
        <v>0</v>
      </c>
      <c r="D3" t="s">
        <v>294</v>
      </c>
      <c r="E3">
        <v>10</v>
      </c>
      <c r="F3">
        <v>20</v>
      </c>
      <c r="G3" t="s">
        <v>295</v>
      </c>
      <c r="H3">
        <v>140</v>
      </c>
      <c r="I3" s="1">
        <v>42776</v>
      </c>
      <c r="J3" s="2">
        <v>0.61730324074074072</v>
      </c>
      <c r="K3" s="1">
        <v>42705</v>
      </c>
      <c r="L3" s="1">
        <v>42705</v>
      </c>
      <c r="M3" s="1">
        <v>42705</v>
      </c>
      <c r="N3" t="s">
        <v>296</v>
      </c>
      <c r="O3" t="s">
        <v>310</v>
      </c>
      <c r="AD3">
        <v>3667808</v>
      </c>
      <c r="AE3" t="s">
        <v>296</v>
      </c>
      <c r="AF3">
        <v>6005299891</v>
      </c>
      <c r="AG3">
        <v>1</v>
      </c>
      <c r="AH3" t="s">
        <v>298</v>
      </c>
      <c r="AI3" t="s">
        <v>299</v>
      </c>
      <c r="AJ3" t="s">
        <v>311</v>
      </c>
      <c r="AK3" t="s">
        <v>312</v>
      </c>
      <c r="AP3" t="s">
        <v>298</v>
      </c>
      <c r="AQ3" t="s">
        <v>298</v>
      </c>
      <c r="AR3" t="s">
        <v>298</v>
      </c>
      <c r="AS3" t="s">
        <v>298</v>
      </c>
      <c r="AT3" t="s">
        <v>298</v>
      </c>
      <c r="AU3" t="s">
        <v>313</v>
      </c>
      <c r="AV3" t="s">
        <v>314</v>
      </c>
      <c r="AX3" s="1">
        <v>35273</v>
      </c>
      <c r="AY3">
        <v>2</v>
      </c>
      <c r="BA3" t="s">
        <v>315</v>
      </c>
      <c r="BB3" t="s">
        <v>316</v>
      </c>
      <c r="BC3" t="s">
        <v>317</v>
      </c>
      <c r="BD3" t="s">
        <v>307</v>
      </c>
      <c r="BE3" t="s">
        <v>318</v>
      </c>
      <c r="BF3">
        <v>1</v>
      </c>
      <c r="BG3">
        <v>1</v>
      </c>
      <c r="BH3">
        <v>2</v>
      </c>
      <c r="BI3">
        <v>10</v>
      </c>
      <c r="BJ3">
        <v>80</v>
      </c>
      <c r="BK3">
        <v>1</v>
      </c>
      <c r="BL3">
        <v>1</v>
      </c>
      <c r="BM3" s="1">
        <v>42705</v>
      </c>
      <c r="BN3" s="2">
        <v>0.94791666666666663</v>
      </c>
      <c r="BO3">
        <v>20</v>
      </c>
      <c r="BQ3" s="1">
        <v>42705</v>
      </c>
      <c r="BR3" s="2">
        <v>0.94791666666666663</v>
      </c>
      <c r="BS3" s="1">
        <v>42705</v>
      </c>
      <c r="BT3" s="2">
        <v>0.96875</v>
      </c>
      <c r="BU3" s="1">
        <v>42705</v>
      </c>
      <c r="BV3" s="2">
        <v>0.98472222222222217</v>
      </c>
      <c r="BW3" s="1">
        <v>42705</v>
      </c>
      <c r="BX3" s="2">
        <v>0.98541666666666661</v>
      </c>
      <c r="BY3">
        <v>26096237</v>
      </c>
      <c r="CA3" t="s">
        <v>314</v>
      </c>
      <c r="CC3" t="s">
        <v>314</v>
      </c>
      <c r="CE3" t="s">
        <v>296</v>
      </c>
      <c r="CF3" t="s">
        <v>314</v>
      </c>
      <c r="CG3" t="s">
        <v>319</v>
      </c>
      <c r="DZ3">
        <v>1</v>
      </c>
      <c r="EA3">
        <v>262</v>
      </c>
      <c r="EO3">
        <v>1</v>
      </c>
      <c r="EP3">
        <v>24</v>
      </c>
      <c r="IV3">
        <v>1</v>
      </c>
      <c r="IW3">
        <v>222</v>
      </c>
      <c r="IX3" s="1">
        <v>42705</v>
      </c>
      <c r="IY3">
        <v>222</v>
      </c>
      <c r="IZ3" s="1">
        <v>42705</v>
      </c>
    </row>
    <row r="4" spans="1:292" x14ac:dyDescent="0.25">
      <c r="A4" t="s">
        <v>292</v>
      </c>
      <c r="B4" t="s">
        <v>293</v>
      </c>
      <c r="C4">
        <v>0</v>
      </c>
      <c r="D4" t="s">
        <v>294</v>
      </c>
      <c r="E4">
        <v>10</v>
      </c>
      <c r="F4">
        <v>20</v>
      </c>
      <c r="G4" t="s">
        <v>295</v>
      </c>
      <c r="H4">
        <v>140</v>
      </c>
      <c r="I4" s="1">
        <v>42776</v>
      </c>
      <c r="J4" s="2">
        <v>0.61730324074074072</v>
      </c>
      <c r="K4" s="1">
        <v>42705</v>
      </c>
      <c r="L4" s="1">
        <v>42705</v>
      </c>
      <c r="M4" s="1">
        <v>42705</v>
      </c>
      <c r="N4" t="s">
        <v>296</v>
      </c>
      <c r="O4" t="s">
        <v>320</v>
      </c>
      <c r="AD4">
        <v>3667785</v>
      </c>
      <c r="AE4" t="s">
        <v>296</v>
      </c>
      <c r="AF4">
        <v>7162589553</v>
      </c>
      <c r="AG4">
        <v>1</v>
      </c>
      <c r="AH4" t="s">
        <v>298</v>
      </c>
      <c r="AJ4" t="s">
        <v>321</v>
      </c>
      <c r="AK4" t="s">
        <v>322</v>
      </c>
      <c r="AP4" t="s">
        <v>298</v>
      </c>
      <c r="AQ4" t="s">
        <v>298</v>
      </c>
      <c r="AR4" t="s">
        <v>298</v>
      </c>
      <c r="AS4" t="s">
        <v>298</v>
      </c>
      <c r="AT4" t="s">
        <v>298</v>
      </c>
      <c r="AU4" t="s">
        <v>323</v>
      </c>
      <c r="AV4" t="s">
        <v>324</v>
      </c>
      <c r="AX4" s="1">
        <v>42672</v>
      </c>
      <c r="AY4">
        <v>1</v>
      </c>
      <c r="BA4" t="s">
        <v>304</v>
      </c>
      <c r="BB4" t="s">
        <v>325</v>
      </c>
      <c r="BC4" t="s">
        <v>326</v>
      </c>
      <c r="BD4" t="s">
        <v>327</v>
      </c>
      <c r="BE4" t="s">
        <v>328</v>
      </c>
      <c r="BF4">
        <v>2</v>
      </c>
      <c r="BG4">
        <v>1</v>
      </c>
      <c r="BH4">
        <v>3</v>
      </c>
      <c r="BI4">
        <v>10</v>
      </c>
      <c r="BJ4">
        <v>80</v>
      </c>
      <c r="BK4">
        <v>8</v>
      </c>
      <c r="BL4">
        <v>1</v>
      </c>
      <c r="BM4" s="1">
        <v>42705</v>
      </c>
      <c r="BN4" s="2">
        <v>0.7090277777777777</v>
      </c>
      <c r="BO4">
        <v>0</v>
      </c>
      <c r="BQ4" s="1">
        <v>42705</v>
      </c>
      <c r="BR4" s="2">
        <v>0.71527777777777779</v>
      </c>
      <c r="BS4" s="1">
        <v>42705</v>
      </c>
      <c r="BT4" s="2">
        <v>0.72013888888888899</v>
      </c>
      <c r="BU4" s="1">
        <v>42705</v>
      </c>
      <c r="BV4" s="2">
        <v>0.76458333333333339</v>
      </c>
      <c r="BW4" s="1">
        <v>42705</v>
      </c>
      <c r="BX4" s="2">
        <v>0.76527777777777783</v>
      </c>
      <c r="CA4" t="s">
        <v>324</v>
      </c>
      <c r="CC4" t="s">
        <v>324</v>
      </c>
      <c r="CE4" t="s">
        <v>296</v>
      </c>
      <c r="CF4" t="s">
        <v>324</v>
      </c>
      <c r="CG4" t="s">
        <v>329</v>
      </c>
      <c r="DZ4">
        <v>1</v>
      </c>
      <c r="EA4">
        <v>39</v>
      </c>
      <c r="EO4">
        <v>1</v>
      </c>
      <c r="EP4">
        <v>24</v>
      </c>
      <c r="IV4">
        <v>1</v>
      </c>
      <c r="IW4">
        <v>21</v>
      </c>
      <c r="IX4" s="1">
        <v>42705</v>
      </c>
      <c r="IY4">
        <v>222</v>
      </c>
      <c r="IZ4" s="1">
        <v>42705</v>
      </c>
    </row>
    <row r="5" spans="1:292" x14ac:dyDescent="0.25">
      <c r="A5" t="s">
        <v>292</v>
      </c>
      <c r="B5" t="s">
        <v>293</v>
      </c>
      <c r="C5">
        <v>0</v>
      </c>
      <c r="D5" t="s">
        <v>294</v>
      </c>
      <c r="E5">
        <v>10</v>
      </c>
      <c r="F5">
        <v>20</v>
      </c>
      <c r="G5" t="s">
        <v>295</v>
      </c>
      <c r="H5">
        <v>140</v>
      </c>
      <c r="I5" s="1">
        <v>42776</v>
      </c>
      <c r="J5" s="2">
        <v>0.61730324074074072</v>
      </c>
      <c r="K5" s="1">
        <v>42705</v>
      </c>
      <c r="L5" s="1">
        <v>42705</v>
      </c>
      <c r="M5" s="1">
        <v>42705</v>
      </c>
      <c r="N5" t="s">
        <v>296</v>
      </c>
      <c r="O5" t="s">
        <v>330</v>
      </c>
      <c r="AD5">
        <v>3607710</v>
      </c>
      <c r="AE5" t="s">
        <v>296</v>
      </c>
      <c r="AF5">
        <v>4321546419</v>
      </c>
      <c r="AG5">
        <v>1</v>
      </c>
      <c r="AH5" t="s">
        <v>298</v>
      </c>
      <c r="AI5" t="s">
        <v>331</v>
      </c>
      <c r="AJ5" t="s">
        <v>332</v>
      </c>
      <c r="AK5" t="s">
        <v>333</v>
      </c>
      <c r="AP5" t="s">
        <v>298</v>
      </c>
      <c r="AQ5" t="s">
        <v>298</v>
      </c>
      <c r="AR5" t="s">
        <v>298</v>
      </c>
      <c r="AS5" t="s">
        <v>298</v>
      </c>
      <c r="AT5" t="s">
        <v>298</v>
      </c>
      <c r="AU5" t="s">
        <v>334</v>
      </c>
      <c r="AV5" t="s">
        <v>335</v>
      </c>
      <c r="AX5" s="1">
        <v>34832</v>
      </c>
      <c r="AY5">
        <v>1</v>
      </c>
      <c r="BA5" t="s">
        <v>304</v>
      </c>
      <c r="BB5" t="s">
        <v>336</v>
      </c>
      <c r="BC5" t="s">
        <v>337</v>
      </c>
      <c r="BD5" t="s">
        <v>307</v>
      </c>
      <c r="BE5" t="s">
        <v>338</v>
      </c>
      <c r="BF5">
        <v>2</v>
      </c>
      <c r="BG5">
        <v>1</v>
      </c>
      <c r="BH5">
        <v>6</v>
      </c>
      <c r="BI5">
        <v>10</v>
      </c>
      <c r="BJ5">
        <v>80</v>
      </c>
      <c r="BK5">
        <v>7</v>
      </c>
      <c r="BL5">
        <v>1</v>
      </c>
      <c r="BM5" s="1">
        <v>42705</v>
      </c>
      <c r="BN5" s="2">
        <v>0.70208333333333339</v>
      </c>
      <c r="BO5">
        <v>21</v>
      </c>
      <c r="BQ5" s="1">
        <v>42705</v>
      </c>
      <c r="BR5" s="2">
        <v>0.71944444444444444</v>
      </c>
      <c r="BS5" s="1">
        <v>42705</v>
      </c>
      <c r="BT5" s="2">
        <v>0.7416666666666667</v>
      </c>
      <c r="BU5" s="1">
        <v>42705</v>
      </c>
      <c r="BV5" s="2">
        <v>0.80347222222222225</v>
      </c>
      <c r="BW5" s="1">
        <v>42705</v>
      </c>
      <c r="BX5" s="2">
        <v>0.80347222222222225</v>
      </c>
      <c r="CA5" t="s">
        <v>335</v>
      </c>
      <c r="CC5" t="s">
        <v>335</v>
      </c>
      <c r="CE5" t="s">
        <v>296</v>
      </c>
      <c r="CF5" t="s">
        <v>335</v>
      </c>
      <c r="CG5" t="s">
        <v>339</v>
      </c>
      <c r="DZ5">
        <v>1</v>
      </c>
      <c r="EA5" t="s">
        <v>340</v>
      </c>
      <c r="EO5">
        <v>1</v>
      </c>
      <c r="EP5">
        <v>10</v>
      </c>
      <c r="EQ5">
        <v>24</v>
      </c>
      <c r="IV5">
        <v>1</v>
      </c>
      <c r="IW5">
        <v>222</v>
      </c>
      <c r="IX5" s="1">
        <v>42705</v>
      </c>
    </row>
    <row r="6" spans="1:292" x14ac:dyDescent="0.25">
      <c r="A6" t="s">
        <v>292</v>
      </c>
      <c r="B6" t="s">
        <v>293</v>
      </c>
      <c r="C6">
        <v>0</v>
      </c>
      <c r="D6" t="s">
        <v>294</v>
      </c>
      <c r="E6">
        <v>10</v>
      </c>
      <c r="F6">
        <v>20</v>
      </c>
      <c r="G6" t="s">
        <v>295</v>
      </c>
      <c r="H6">
        <v>140</v>
      </c>
      <c r="I6" s="1">
        <v>42776</v>
      </c>
      <c r="J6" s="2">
        <v>0.61730324074074072</v>
      </c>
      <c r="K6" s="1">
        <v>42705</v>
      </c>
      <c r="L6" s="1">
        <v>42705</v>
      </c>
      <c r="M6" s="1">
        <v>42705</v>
      </c>
      <c r="N6" t="s">
        <v>296</v>
      </c>
      <c r="O6" t="s">
        <v>341</v>
      </c>
      <c r="AD6">
        <v>2049123</v>
      </c>
      <c r="AE6" t="s">
        <v>296</v>
      </c>
      <c r="AF6">
        <v>4203959608</v>
      </c>
      <c r="AG6">
        <v>1</v>
      </c>
      <c r="AH6" t="s">
        <v>298</v>
      </c>
      <c r="AI6" t="s">
        <v>299</v>
      </c>
      <c r="AJ6" t="s">
        <v>342</v>
      </c>
      <c r="AK6" t="s">
        <v>343</v>
      </c>
      <c r="AP6" t="s">
        <v>298</v>
      </c>
      <c r="AQ6" t="s">
        <v>298</v>
      </c>
      <c r="AR6" t="s">
        <v>298</v>
      </c>
      <c r="AS6" t="s">
        <v>298</v>
      </c>
      <c r="AT6" t="s">
        <v>298</v>
      </c>
      <c r="AU6" t="s">
        <v>344</v>
      </c>
      <c r="AV6" t="s">
        <v>345</v>
      </c>
      <c r="AX6" s="1">
        <v>13405</v>
      </c>
      <c r="AY6">
        <v>2</v>
      </c>
      <c r="BA6" t="s">
        <v>304</v>
      </c>
      <c r="BB6" t="s">
        <v>346</v>
      </c>
      <c r="BC6" t="s">
        <v>347</v>
      </c>
      <c r="BD6" t="s">
        <v>307</v>
      </c>
      <c r="BE6" t="s">
        <v>348</v>
      </c>
      <c r="BF6">
        <v>1</v>
      </c>
      <c r="BG6">
        <v>1</v>
      </c>
      <c r="BH6">
        <v>2</v>
      </c>
      <c r="BI6">
        <v>10</v>
      </c>
      <c r="BJ6">
        <v>60</v>
      </c>
      <c r="BK6">
        <v>8</v>
      </c>
      <c r="BL6">
        <v>1</v>
      </c>
      <c r="BM6" s="1">
        <v>42705</v>
      </c>
      <c r="BN6" s="2">
        <v>0.48472222222222222</v>
      </c>
      <c r="BO6">
        <v>80</v>
      </c>
      <c r="BQ6" s="1">
        <v>42705</v>
      </c>
      <c r="BR6" s="2">
        <v>0.48472222222222222</v>
      </c>
      <c r="BS6" s="1">
        <v>42705</v>
      </c>
      <c r="BT6" s="2">
        <v>0.52013888888888882</v>
      </c>
      <c r="BU6" s="1">
        <v>42705</v>
      </c>
      <c r="BV6" s="2">
        <v>0.71597222222222223</v>
      </c>
      <c r="BW6" s="1">
        <v>42705</v>
      </c>
      <c r="BX6" s="2">
        <v>0.7319444444444444</v>
      </c>
      <c r="BY6">
        <v>26094343</v>
      </c>
      <c r="CA6" t="s">
        <v>345</v>
      </c>
      <c r="CC6" t="s">
        <v>345</v>
      </c>
      <c r="CE6" t="s">
        <v>296</v>
      </c>
      <c r="CF6" t="s">
        <v>345</v>
      </c>
      <c r="CG6" t="s">
        <v>349</v>
      </c>
      <c r="DZ6">
        <v>1</v>
      </c>
      <c r="EA6">
        <v>34</v>
      </c>
      <c r="EO6">
        <v>1</v>
      </c>
      <c r="EP6">
        <v>12</v>
      </c>
      <c r="EQ6">
        <v>15</v>
      </c>
      <c r="ER6">
        <v>7</v>
      </c>
      <c r="ES6">
        <v>17</v>
      </c>
      <c r="ET6">
        <v>1</v>
      </c>
      <c r="EU6">
        <v>5</v>
      </c>
      <c r="EV6">
        <v>6</v>
      </c>
      <c r="EW6">
        <v>2</v>
      </c>
      <c r="IV6">
        <v>1</v>
      </c>
      <c r="IW6">
        <v>27</v>
      </c>
      <c r="IX6" s="1">
        <v>42705</v>
      </c>
      <c r="IY6">
        <v>21</v>
      </c>
      <c r="IZ6" s="1">
        <v>42705</v>
      </c>
      <c r="JA6">
        <v>27</v>
      </c>
      <c r="JB6" s="1">
        <v>42705</v>
      </c>
      <c r="JC6">
        <v>222</v>
      </c>
      <c r="JD6" s="1">
        <v>42705</v>
      </c>
    </row>
    <row r="7" spans="1:292" x14ac:dyDescent="0.25">
      <c r="A7" t="s">
        <v>292</v>
      </c>
      <c r="B7" t="s">
        <v>293</v>
      </c>
      <c r="C7">
        <v>0</v>
      </c>
      <c r="D7" t="s">
        <v>294</v>
      </c>
      <c r="E7">
        <v>10</v>
      </c>
      <c r="F7">
        <v>20</v>
      </c>
      <c r="G7" t="s">
        <v>295</v>
      </c>
      <c r="H7">
        <v>140</v>
      </c>
      <c r="I7" s="1">
        <v>42776</v>
      </c>
      <c r="J7" s="2">
        <v>0.61730324074074072</v>
      </c>
      <c r="K7" s="1">
        <v>42705</v>
      </c>
      <c r="L7" s="1">
        <v>42705</v>
      </c>
      <c r="M7" s="1">
        <v>42705</v>
      </c>
      <c r="N7" t="s">
        <v>296</v>
      </c>
      <c r="O7" t="s">
        <v>341</v>
      </c>
      <c r="AD7">
        <v>2067957</v>
      </c>
      <c r="AE7" t="s">
        <v>296</v>
      </c>
      <c r="AF7">
        <v>4760728414</v>
      </c>
      <c r="AG7">
        <v>2</v>
      </c>
      <c r="AH7" t="s">
        <v>298</v>
      </c>
      <c r="AI7" t="s">
        <v>331</v>
      </c>
      <c r="AJ7" t="s">
        <v>350</v>
      </c>
      <c r="AK7" t="s">
        <v>351</v>
      </c>
      <c r="AP7" t="s">
        <v>298</v>
      </c>
      <c r="AQ7" t="s">
        <v>298</v>
      </c>
      <c r="AR7" t="s">
        <v>298</v>
      </c>
      <c r="AS7" t="s">
        <v>298</v>
      </c>
      <c r="AT7" t="s">
        <v>298</v>
      </c>
      <c r="AU7" t="s">
        <v>352</v>
      </c>
      <c r="AV7" t="s">
        <v>345</v>
      </c>
      <c r="AX7" s="1">
        <v>21419</v>
      </c>
      <c r="AY7">
        <v>1</v>
      </c>
      <c r="BA7" t="s">
        <v>304</v>
      </c>
      <c r="BB7" t="s">
        <v>353</v>
      </c>
      <c r="BC7" t="s">
        <v>354</v>
      </c>
      <c r="BD7" t="s">
        <v>307</v>
      </c>
      <c r="BE7" t="s">
        <v>355</v>
      </c>
      <c r="BF7">
        <v>1</v>
      </c>
      <c r="BG7">
        <v>1</v>
      </c>
      <c r="BH7">
        <v>2</v>
      </c>
      <c r="BI7">
        <v>10</v>
      </c>
      <c r="BJ7">
        <v>60</v>
      </c>
      <c r="BK7">
        <v>8</v>
      </c>
      <c r="BL7">
        <v>1</v>
      </c>
      <c r="BM7" s="1">
        <v>42705</v>
      </c>
      <c r="BN7" s="2">
        <v>0.59097222222222223</v>
      </c>
      <c r="BO7">
        <v>58</v>
      </c>
      <c r="BQ7" s="1">
        <v>42705</v>
      </c>
      <c r="BR7" s="2">
        <v>0.62013888888888891</v>
      </c>
      <c r="BS7" s="1">
        <v>42705</v>
      </c>
      <c r="BT7" s="2">
        <v>0.70208333333333339</v>
      </c>
      <c r="BU7" s="1">
        <v>42705</v>
      </c>
      <c r="BV7" s="2">
        <v>0.73402777777777783</v>
      </c>
      <c r="BW7" s="1">
        <v>42705</v>
      </c>
      <c r="BX7" s="2">
        <v>0.73541666666666661</v>
      </c>
      <c r="BY7">
        <v>26094900</v>
      </c>
      <c r="CA7" t="s">
        <v>345</v>
      </c>
      <c r="CC7" t="s">
        <v>345</v>
      </c>
      <c r="CE7" t="s">
        <v>296</v>
      </c>
      <c r="CF7" t="s">
        <v>345</v>
      </c>
      <c r="CG7" t="s">
        <v>356</v>
      </c>
      <c r="DZ7">
        <v>1</v>
      </c>
      <c r="EA7">
        <v>38</v>
      </c>
      <c r="EO7">
        <v>1</v>
      </c>
      <c r="EP7">
        <v>24</v>
      </c>
      <c r="IV7">
        <v>1</v>
      </c>
      <c r="IW7">
        <v>222</v>
      </c>
      <c r="IX7" s="1">
        <v>42705</v>
      </c>
    </row>
    <row r="8" spans="1:292" x14ac:dyDescent="0.25">
      <c r="A8" t="s">
        <v>292</v>
      </c>
      <c r="B8" t="s">
        <v>293</v>
      </c>
      <c r="C8">
        <v>0</v>
      </c>
      <c r="D8" t="s">
        <v>294</v>
      </c>
      <c r="E8">
        <v>10</v>
      </c>
      <c r="F8">
        <v>20</v>
      </c>
      <c r="G8" t="s">
        <v>295</v>
      </c>
      <c r="H8">
        <v>140</v>
      </c>
      <c r="I8" s="1">
        <v>42776</v>
      </c>
      <c r="J8" s="2">
        <v>0.61730324074074072</v>
      </c>
      <c r="K8" s="1">
        <v>42705</v>
      </c>
      <c r="L8" s="1">
        <v>42705</v>
      </c>
      <c r="M8" s="1">
        <v>42705</v>
      </c>
      <c r="N8" t="s">
        <v>296</v>
      </c>
      <c r="O8" t="s">
        <v>341</v>
      </c>
      <c r="AD8">
        <v>2119967</v>
      </c>
      <c r="AE8" t="s">
        <v>296</v>
      </c>
      <c r="AF8">
        <v>4207031502</v>
      </c>
      <c r="AG8">
        <v>1</v>
      </c>
      <c r="AH8" t="s">
        <v>298</v>
      </c>
      <c r="AI8" t="s">
        <v>331</v>
      </c>
      <c r="AJ8" t="s">
        <v>357</v>
      </c>
      <c r="AK8" t="s">
        <v>358</v>
      </c>
      <c r="AP8" t="s">
        <v>298</v>
      </c>
      <c r="AQ8" t="s">
        <v>298</v>
      </c>
      <c r="AR8" t="s">
        <v>298</v>
      </c>
      <c r="AS8" t="s">
        <v>298</v>
      </c>
      <c r="AT8" t="s">
        <v>298</v>
      </c>
      <c r="AU8" t="s">
        <v>359</v>
      </c>
      <c r="AV8" t="s">
        <v>345</v>
      </c>
      <c r="AX8" s="1">
        <v>17159</v>
      </c>
      <c r="AY8">
        <v>1</v>
      </c>
      <c r="BA8" t="s">
        <v>304</v>
      </c>
      <c r="BB8" t="s">
        <v>360</v>
      </c>
      <c r="BC8" t="s">
        <v>361</v>
      </c>
      <c r="BD8" t="s">
        <v>307</v>
      </c>
      <c r="BE8" t="s">
        <v>362</v>
      </c>
      <c r="BF8">
        <v>1</v>
      </c>
      <c r="BG8">
        <v>1</v>
      </c>
      <c r="BH8">
        <v>3</v>
      </c>
      <c r="BI8">
        <v>10</v>
      </c>
      <c r="BJ8">
        <v>80</v>
      </c>
      <c r="BK8">
        <v>8</v>
      </c>
      <c r="BL8">
        <v>1</v>
      </c>
      <c r="BM8" s="1">
        <v>42705</v>
      </c>
      <c r="BN8" s="2">
        <v>0.5444444444444444</v>
      </c>
      <c r="BO8">
        <v>69</v>
      </c>
      <c r="BQ8" s="1">
        <v>42705</v>
      </c>
      <c r="BR8" s="2">
        <v>0.55972222222222223</v>
      </c>
      <c r="BS8" s="1">
        <v>42705</v>
      </c>
      <c r="BT8" s="2">
        <v>0.63402777777777775</v>
      </c>
      <c r="BU8" s="1">
        <v>42705</v>
      </c>
      <c r="BV8" s="2">
        <v>0.70277777777777783</v>
      </c>
      <c r="BW8" s="1">
        <v>42705</v>
      </c>
      <c r="BX8" s="2">
        <v>0.70347222222222217</v>
      </c>
      <c r="BY8">
        <v>26094503</v>
      </c>
      <c r="CA8" t="s">
        <v>345</v>
      </c>
      <c r="CC8" t="s">
        <v>345</v>
      </c>
      <c r="CE8" t="s">
        <v>296</v>
      </c>
      <c r="CF8" t="s">
        <v>345</v>
      </c>
      <c r="CG8" t="s">
        <v>363</v>
      </c>
      <c r="DZ8">
        <v>1</v>
      </c>
      <c r="EA8">
        <v>34</v>
      </c>
      <c r="EO8">
        <v>1</v>
      </c>
      <c r="EP8">
        <v>7</v>
      </c>
      <c r="EQ8">
        <v>14</v>
      </c>
      <c r="ER8">
        <v>15</v>
      </c>
      <c r="ES8">
        <v>5</v>
      </c>
      <c r="ET8">
        <v>24</v>
      </c>
      <c r="IV8">
        <v>1</v>
      </c>
      <c r="IW8">
        <v>21</v>
      </c>
      <c r="IX8" s="1">
        <v>42705</v>
      </c>
      <c r="IY8">
        <v>222</v>
      </c>
      <c r="IZ8" s="1">
        <v>42705</v>
      </c>
    </row>
    <row r="9" spans="1:292" x14ac:dyDescent="0.25">
      <c r="A9" t="s">
        <v>292</v>
      </c>
      <c r="B9" t="s">
        <v>293</v>
      </c>
      <c r="C9">
        <v>0</v>
      </c>
      <c r="D9" t="s">
        <v>294</v>
      </c>
      <c r="E9">
        <v>10</v>
      </c>
      <c r="F9">
        <v>20</v>
      </c>
      <c r="G9" t="s">
        <v>295</v>
      </c>
      <c r="H9">
        <v>140</v>
      </c>
      <c r="I9" s="1">
        <v>42776</v>
      </c>
      <c r="J9" s="2">
        <v>0.61730324074074072</v>
      </c>
      <c r="K9" s="1">
        <v>42705</v>
      </c>
      <c r="L9" s="1">
        <v>42705</v>
      </c>
      <c r="M9" s="1">
        <v>42705</v>
      </c>
      <c r="N9" t="s">
        <v>296</v>
      </c>
      <c r="O9" t="s">
        <v>341</v>
      </c>
      <c r="AD9">
        <v>2138470</v>
      </c>
      <c r="AE9" t="s">
        <v>296</v>
      </c>
      <c r="AF9">
        <v>4203518849</v>
      </c>
      <c r="AG9">
        <v>1</v>
      </c>
      <c r="AH9" t="s">
        <v>298</v>
      </c>
      <c r="AI9" t="s">
        <v>364</v>
      </c>
      <c r="AJ9" t="s">
        <v>365</v>
      </c>
      <c r="AK9" t="s">
        <v>366</v>
      </c>
      <c r="AP9" t="s">
        <v>298</v>
      </c>
      <c r="AQ9" t="s">
        <v>298</v>
      </c>
      <c r="AR9" t="s">
        <v>298</v>
      </c>
      <c r="AS9" t="s">
        <v>298</v>
      </c>
      <c r="AT9" t="s">
        <v>298</v>
      </c>
      <c r="AU9" t="s">
        <v>367</v>
      </c>
      <c r="AV9" t="s">
        <v>345</v>
      </c>
      <c r="AX9" s="1">
        <v>10448</v>
      </c>
      <c r="AY9">
        <v>2</v>
      </c>
      <c r="BA9" t="s">
        <v>304</v>
      </c>
      <c r="BB9" t="s">
        <v>368</v>
      </c>
      <c r="BC9" t="s">
        <v>369</v>
      </c>
      <c r="BD9" t="s">
        <v>307</v>
      </c>
      <c r="BE9" t="s">
        <v>370</v>
      </c>
      <c r="BF9">
        <v>1</v>
      </c>
      <c r="BG9">
        <v>1</v>
      </c>
      <c r="BH9">
        <v>2</v>
      </c>
      <c r="BI9">
        <v>10</v>
      </c>
      <c r="BJ9">
        <v>60</v>
      </c>
      <c r="BK9">
        <v>1</v>
      </c>
      <c r="BL9">
        <v>1</v>
      </c>
      <c r="BM9" s="1">
        <v>42705</v>
      </c>
      <c r="BN9" s="2">
        <v>0.84305555555555556</v>
      </c>
      <c r="BO9">
        <v>88</v>
      </c>
      <c r="BQ9" s="1">
        <v>42705</v>
      </c>
      <c r="BR9" s="2">
        <v>0.84305555555555556</v>
      </c>
      <c r="BS9" s="1">
        <v>42705</v>
      </c>
      <c r="BT9" s="2">
        <v>0.84791666666666676</v>
      </c>
      <c r="BU9" s="1">
        <v>42706</v>
      </c>
      <c r="BV9" s="2">
        <v>0.48819444444444443</v>
      </c>
      <c r="BW9" s="1">
        <v>42705</v>
      </c>
      <c r="BX9" s="2">
        <v>0.99791666666666667</v>
      </c>
      <c r="BY9">
        <v>26095800</v>
      </c>
      <c r="CA9" t="s">
        <v>345</v>
      </c>
      <c r="CC9" t="s">
        <v>345</v>
      </c>
      <c r="CE9" t="s">
        <v>296</v>
      </c>
      <c r="CF9" t="s">
        <v>345</v>
      </c>
      <c r="CG9" t="s">
        <v>371</v>
      </c>
      <c r="DZ9">
        <v>1</v>
      </c>
      <c r="EA9" t="s">
        <v>372</v>
      </c>
      <c r="EO9">
        <v>1</v>
      </c>
      <c r="EP9">
        <v>7</v>
      </c>
      <c r="EQ9">
        <v>14</v>
      </c>
      <c r="ER9">
        <v>4</v>
      </c>
      <c r="ES9">
        <v>7</v>
      </c>
      <c r="ET9">
        <v>7</v>
      </c>
      <c r="EU9">
        <v>1</v>
      </c>
      <c r="EV9">
        <v>5</v>
      </c>
      <c r="EW9">
        <v>2</v>
      </c>
      <c r="IV9">
        <v>1</v>
      </c>
      <c r="IW9">
        <v>511</v>
      </c>
      <c r="IX9" s="1">
        <v>42706</v>
      </c>
      <c r="IY9">
        <v>12</v>
      </c>
      <c r="IZ9" s="1">
        <v>42706</v>
      </c>
      <c r="JA9">
        <v>21</v>
      </c>
      <c r="JB9" s="1">
        <v>42706</v>
      </c>
      <c r="JC9">
        <v>222</v>
      </c>
      <c r="JD9" s="1">
        <v>42706</v>
      </c>
    </row>
    <row r="10" spans="1:292" x14ac:dyDescent="0.25">
      <c r="A10" t="s">
        <v>292</v>
      </c>
      <c r="B10" t="s">
        <v>293</v>
      </c>
      <c r="C10">
        <v>0</v>
      </c>
      <c r="D10" t="s">
        <v>294</v>
      </c>
      <c r="E10">
        <v>10</v>
      </c>
      <c r="F10">
        <v>20</v>
      </c>
      <c r="G10" t="s">
        <v>295</v>
      </c>
      <c r="H10">
        <v>140</v>
      </c>
      <c r="I10" s="1">
        <v>42776</v>
      </c>
      <c r="J10" s="2">
        <v>0.61730324074074072</v>
      </c>
      <c r="K10" s="1">
        <v>42705</v>
      </c>
      <c r="L10" s="1">
        <v>42705</v>
      </c>
      <c r="M10" s="1">
        <v>42705</v>
      </c>
      <c r="N10" t="s">
        <v>296</v>
      </c>
      <c r="O10" t="s">
        <v>341</v>
      </c>
      <c r="AD10">
        <v>2147053</v>
      </c>
      <c r="AE10" t="s">
        <v>296</v>
      </c>
      <c r="AF10">
        <v>6223089503</v>
      </c>
      <c r="AG10">
        <v>1</v>
      </c>
      <c r="AH10" t="s">
        <v>298</v>
      </c>
      <c r="AI10" t="s">
        <v>364</v>
      </c>
      <c r="AJ10" t="s">
        <v>373</v>
      </c>
      <c r="AK10" t="s">
        <v>374</v>
      </c>
      <c r="AP10" t="s">
        <v>298</v>
      </c>
      <c r="AQ10" t="s">
        <v>298</v>
      </c>
      <c r="AR10" t="s">
        <v>298</v>
      </c>
      <c r="AS10" t="s">
        <v>298</v>
      </c>
      <c r="AT10" t="s">
        <v>298</v>
      </c>
      <c r="AU10" t="s">
        <v>375</v>
      </c>
      <c r="AV10" t="s">
        <v>345</v>
      </c>
      <c r="AX10" s="1">
        <v>17406</v>
      </c>
      <c r="AY10">
        <v>2</v>
      </c>
      <c r="BA10" t="s">
        <v>304</v>
      </c>
      <c r="BB10" t="s">
        <v>376</v>
      </c>
      <c r="BC10" t="s">
        <v>377</v>
      </c>
      <c r="BD10" t="s">
        <v>307</v>
      </c>
      <c r="BE10" t="s">
        <v>378</v>
      </c>
      <c r="BF10">
        <v>2</v>
      </c>
      <c r="BG10">
        <v>1</v>
      </c>
      <c r="BH10">
        <v>5</v>
      </c>
      <c r="BI10">
        <v>10</v>
      </c>
      <c r="BJ10">
        <v>80</v>
      </c>
      <c r="BK10">
        <v>1</v>
      </c>
      <c r="BL10">
        <v>1</v>
      </c>
      <c r="BM10" s="1">
        <v>42705</v>
      </c>
      <c r="BN10" s="2">
        <v>0.79791666666666661</v>
      </c>
      <c r="BO10">
        <v>69</v>
      </c>
      <c r="BQ10" s="1">
        <v>42705</v>
      </c>
      <c r="BR10" s="2">
        <v>0.84097222222222223</v>
      </c>
      <c r="BS10" s="1">
        <v>42705</v>
      </c>
      <c r="BT10" s="2">
        <v>0.89166666666666661</v>
      </c>
      <c r="BU10" s="1">
        <v>42705</v>
      </c>
      <c r="BV10" s="2">
        <v>0.91111111111111109</v>
      </c>
      <c r="BW10" s="1">
        <v>42705</v>
      </c>
      <c r="BX10" s="2">
        <v>0.91180555555555554</v>
      </c>
      <c r="CA10" t="s">
        <v>345</v>
      </c>
      <c r="CC10" t="s">
        <v>345</v>
      </c>
      <c r="CE10" t="s">
        <v>296</v>
      </c>
      <c r="CF10" t="s">
        <v>345</v>
      </c>
      <c r="CG10" t="s">
        <v>319</v>
      </c>
      <c r="DZ10">
        <v>1</v>
      </c>
      <c r="EA10">
        <v>38</v>
      </c>
      <c r="EO10">
        <v>1</v>
      </c>
      <c r="EP10">
        <v>24</v>
      </c>
      <c r="IV10">
        <v>1</v>
      </c>
      <c r="IW10">
        <v>222</v>
      </c>
      <c r="IX10" s="1">
        <v>42705</v>
      </c>
      <c r="IY10">
        <v>222</v>
      </c>
      <c r="IZ10" s="1">
        <v>42705</v>
      </c>
    </row>
    <row r="11" spans="1:292" x14ac:dyDescent="0.25">
      <c r="A11" t="s">
        <v>292</v>
      </c>
      <c r="B11" t="s">
        <v>293</v>
      </c>
      <c r="C11">
        <v>0</v>
      </c>
      <c r="D11" t="s">
        <v>294</v>
      </c>
      <c r="E11">
        <v>10</v>
      </c>
      <c r="F11">
        <v>20</v>
      </c>
      <c r="G11" t="s">
        <v>295</v>
      </c>
      <c r="H11">
        <v>140</v>
      </c>
      <c r="I11" s="1">
        <v>42776</v>
      </c>
      <c r="J11" s="2">
        <v>0.61730324074074072</v>
      </c>
      <c r="K11" s="1">
        <v>42705</v>
      </c>
      <c r="L11" s="1">
        <v>42705</v>
      </c>
      <c r="M11" s="1">
        <v>42705</v>
      </c>
      <c r="N11" t="s">
        <v>296</v>
      </c>
      <c r="O11" t="s">
        <v>341</v>
      </c>
      <c r="AD11">
        <v>2170963</v>
      </c>
      <c r="AE11" t="s">
        <v>296</v>
      </c>
      <c r="AF11">
        <v>6360295687</v>
      </c>
      <c r="AG11">
        <v>1</v>
      </c>
      <c r="AH11" t="s">
        <v>298</v>
      </c>
      <c r="AI11" t="s">
        <v>364</v>
      </c>
      <c r="AJ11" t="s">
        <v>379</v>
      </c>
      <c r="AK11" t="s">
        <v>380</v>
      </c>
      <c r="AP11" t="s">
        <v>298</v>
      </c>
      <c r="AQ11" t="s">
        <v>298</v>
      </c>
      <c r="AR11" t="s">
        <v>298</v>
      </c>
      <c r="AS11" t="s">
        <v>298</v>
      </c>
      <c r="AT11" t="s">
        <v>298</v>
      </c>
      <c r="AU11" t="s">
        <v>381</v>
      </c>
      <c r="AV11" t="s">
        <v>345</v>
      </c>
      <c r="AX11" s="1">
        <v>32181</v>
      </c>
      <c r="AY11">
        <v>2</v>
      </c>
      <c r="BA11" t="s">
        <v>382</v>
      </c>
      <c r="BB11" t="s">
        <v>383</v>
      </c>
      <c r="BC11" t="s">
        <v>384</v>
      </c>
      <c r="BD11" t="s">
        <v>307</v>
      </c>
      <c r="BE11" t="s">
        <v>385</v>
      </c>
      <c r="BF11">
        <v>1</v>
      </c>
      <c r="BG11">
        <v>1</v>
      </c>
      <c r="BH11">
        <v>6</v>
      </c>
      <c r="BI11">
        <v>10</v>
      </c>
      <c r="BJ11">
        <v>80</v>
      </c>
      <c r="BK11">
        <v>1</v>
      </c>
      <c r="BL11">
        <v>1</v>
      </c>
      <c r="BM11" s="1">
        <v>42705</v>
      </c>
      <c r="BN11" s="2">
        <v>0.19513888888888889</v>
      </c>
      <c r="BO11">
        <v>28</v>
      </c>
      <c r="BQ11" s="1">
        <v>42705</v>
      </c>
      <c r="BR11" s="2">
        <v>0.19513888888888889</v>
      </c>
      <c r="BS11" s="1">
        <v>42705</v>
      </c>
      <c r="BT11" s="2">
        <v>0.21527777777777779</v>
      </c>
      <c r="BU11" s="1">
        <v>42705</v>
      </c>
      <c r="BV11" s="2">
        <v>0.26597222222222222</v>
      </c>
      <c r="BW11" s="1">
        <v>42705</v>
      </c>
      <c r="BX11" s="2">
        <v>0.26666666666666666</v>
      </c>
      <c r="BY11">
        <v>26093827</v>
      </c>
      <c r="CA11" t="s">
        <v>345</v>
      </c>
      <c r="CC11" t="s">
        <v>345</v>
      </c>
      <c r="CE11" t="s">
        <v>296</v>
      </c>
      <c r="CF11" t="s">
        <v>345</v>
      </c>
      <c r="CG11" t="s">
        <v>386</v>
      </c>
      <c r="DZ11">
        <v>1</v>
      </c>
      <c r="EA11">
        <v>252</v>
      </c>
      <c r="EO11">
        <v>1</v>
      </c>
      <c r="EP11">
        <v>17</v>
      </c>
      <c r="EQ11">
        <v>2</v>
      </c>
      <c r="IV11">
        <v>1</v>
      </c>
      <c r="IW11">
        <v>511</v>
      </c>
      <c r="IX11" s="1">
        <v>42705</v>
      </c>
      <c r="IY11">
        <v>21</v>
      </c>
      <c r="IZ11" s="1">
        <v>42705</v>
      </c>
      <c r="JA11">
        <v>222</v>
      </c>
      <c r="JB11" s="1">
        <v>42705</v>
      </c>
    </row>
    <row r="12" spans="1:292" x14ac:dyDescent="0.25">
      <c r="A12" t="s">
        <v>292</v>
      </c>
      <c r="B12" t="s">
        <v>293</v>
      </c>
      <c r="C12">
        <v>0</v>
      </c>
      <c r="D12" t="s">
        <v>294</v>
      </c>
      <c r="E12">
        <v>10</v>
      </c>
      <c r="F12">
        <v>20</v>
      </c>
      <c r="G12" t="s">
        <v>295</v>
      </c>
      <c r="H12">
        <v>140</v>
      </c>
      <c r="I12" s="1">
        <v>42776</v>
      </c>
      <c r="J12" s="2">
        <v>0.61730324074074072</v>
      </c>
      <c r="K12" s="1">
        <v>42705</v>
      </c>
      <c r="L12" s="1">
        <v>42705</v>
      </c>
      <c r="M12" s="1">
        <v>42705</v>
      </c>
      <c r="N12" t="s">
        <v>296</v>
      </c>
      <c r="O12" t="s">
        <v>341</v>
      </c>
      <c r="AD12">
        <v>2175438</v>
      </c>
      <c r="AE12" t="s">
        <v>296</v>
      </c>
      <c r="AF12">
        <v>4204626262</v>
      </c>
      <c r="AG12">
        <v>1</v>
      </c>
      <c r="AH12" t="s">
        <v>298</v>
      </c>
      <c r="AI12" t="s">
        <v>364</v>
      </c>
      <c r="AJ12" t="s">
        <v>387</v>
      </c>
      <c r="AK12" t="s">
        <v>388</v>
      </c>
      <c r="AP12" t="s">
        <v>298</v>
      </c>
      <c r="AQ12" t="s">
        <v>298</v>
      </c>
      <c r="AR12" t="s">
        <v>298</v>
      </c>
      <c r="AS12" t="s">
        <v>298</v>
      </c>
      <c r="AT12" t="s">
        <v>298</v>
      </c>
      <c r="AU12" t="s">
        <v>389</v>
      </c>
      <c r="AV12" t="s">
        <v>345</v>
      </c>
      <c r="AX12" s="1">
        <v>15656</v>
      </c>
      <c r="AY12">
        <v>2</v>
      </c>
      <c r="BA12" t="s">
        <v>304</v>
      </c>
      <c r="BB12" t="s">
        <v>390</v>
      </c>
      <c r="BC12" t="s">
        <v>391</v>
      </c>
      <c r="BD12" t="s">
        <v>307</v>
      </c>
      <c r="BE12" t="s">
        <v>392</v>
      </c>
      <c r="BF12">
        <v>1</v>
      </c>
      <c r="BG12">
        <v>1</v>
      </c>
      <c r="BH12">
        <v>2</v>
      </c>
      <c r="BI12">
        <v>10</v>
      </c>
      <c r="BJ12">
        <v>80</v>
      </c>
      <c r="BK12">
        <v>8</v>
      </c>
      <c r="BL12">
        <v>1</v>
      </c>
      <c r="BM12" s="1">
        <v>42705</v>
      </c>
      <c r="BN12" s="2">
        <v>0.43124999999999997</v>
      </c>
      <c r="BO12">
        <v>74</v>
      </c>
      <c r="BQ12" s="1">
        <v>42705</v>
      </c>
      <c r="BR12" s="2">
        <v>0.43124999999999997</v>
      </c>
      <c r="BS12" s="1">
        <v>42705</v>
      </c>
      <c r="BT12" s="2">
        <v>0.4861111111111111</v>
      </c>
      <c r="BU12" s="1">
        <v>42705</v>
      </c>
      <c r="BV12" s="2">
        <v>0.72361111111111109</v>
      </c>
      <c r="BW12" s="1">
        <v>42705</v>
      </c>
      <c r="BX12" s="2">
        <v>0.58402777777777781</v>
      </c>
      <c r="BY12">
        <v>26094272</v>
      </c>
      <c r="CA12" t="s">
        <v>345</v>
      </c>
      <c r="CC12" t="s">
        <v>345</v>
      </c>
      <c r="CE12" t="s">
        <v>296</v>
      </c>
      <c r="CF12" t="s">
        <v>345</v>
      </c>
      <c r="CG12" t="s">
        <v>393</v>
      </c>
      <c r="DZ12">
        <v>1</v>
      </c>
      <c r="EA12">
        <v>242</v>
      </c>
      <c r="EO12">
        <v>1</v>
      </c>
      <c r="EP12">
        <v>12</v>
      </c>
      <c r="EQ12">
        <v>15</v>
      </c>
      <c r="ER12">
        <v>3</v>
      </c>
      <c r="ES12">
        <v>17</v>
      </c>
      <c r="ET12">
        <v>2</v>
      </c>
      <c r="IV12">
        <v>1</v>
      </c>
      <c r="IW12">
        <v>43</v>
      </c>
      <c r="IX12" s="1">
        <v>42705</v>
      </c>
      <c r="IY12">
        <v>12</v>
      </c>
      <c r="IZ12" s="1">
        <v>42705</v>
      </c>
      <c r="JA12">
        <v>21</v>
      </c>
      <c r="JB12" s="1">
        <v>42705</v>
      </c>
      <c r="JC12">
        <v>222</v>
      </c>
      <c r="JD12" s="1">
        <v>42705</v>
      </c>
    </row>
    <row r="13" spans="1:292" x14ac:dyDescent="0.25">
      <c r="A13" t="s">
        <v>292</v>
      </c>
      <c r="B13" t="s">
        <v>293</v>
      </c>
      <c r="C13">
        <v>0</v>
      </c>
      <c r="D13" t="s">
        <v>294</v>
      </c>
      <c r="E13">
        <v>10</v>
      </c>
      <c r="F13">
        <v>20</v>
      </c>
      <c r="G13" t="s">
        <v>295</v>
      </c>
      <c r="H13">
        <v>140</v>
      </c>
      <c r="I13" s="1">
        <v>42776</v>
      </c>
      <c r="J13" s="2">
        <v>0.61730324074074072</v>
      </c>
      <c r="K13" s="1">
        <v>42705</v>
      </c>
      <c r="L13" s="1">
        <v>42705</v>
      </c>
      <c r="M13" s="1">
        <v>42705</v>
      </c>
      <c r="N13" t="s">
        <v>296</v>
      </c>
      <c r="O13" t="s">
        <v>341</v>
      </c>
      <c r="AD13">
        <v>2190623</v>
      </c>
      <c r="AE13" t="s">
        <v>296</v>
      </c>
      <c r="AF13">
        <v>4323246978</v>
      </c>
      <c r="AG13">
        <v>1</v>
      </c>
      <c r="AH13" t="s">
        <v>298</v>
      </c>
      <c r="AI13" t="s">
        <v>331</v>
      </c>
      <c r="AJ13" t="s">
        <v>394</v>
      </c>
      <c r="AK13" t="s">
        <v>395</v>
      </c>
      <c r="AP13" t="s">
        <v>298</v>
      </c>
      <c r="AQ13" t="s">
        <v>298</v>
      </c>
      <c r="AR13" t="s">
        <v>298</v>
      </c>
      <c r="AS13" t="s">
        <v>298</v>
      </c>
      <c r="AT13" t="s">
        <v>298</v>
      </c>
      <c r="AU13" t="s">
        <v>396</v>
      </c>
      <c r="AV13" t="s">
        <v>345</v>
      </c>
      <c r="AX13" s="1">
        <v>25820</v>
      </c>
      <c r="AY13">
        <v>1</v>
      </c>
      <c r="BA13" t="s">
        <v>304</v>
      </c>
      <c r="BB13" t="s">
        <v>397</v>
      </c>
      <c r="BC13" t="s">
        <v>347</v>
      </c>
      <c r="BD13" t="s">
        <v>307</v>
      </c>
      <c r="BE13" t="s">
        <v>398</v>
      </c>
      <c r="BF13">
        <v>2</v>
      </c>
      <c r="BG13">
        <v>1</v>
      </c>
      <c r="BH13">
        <v>5</v>
      </c>
      <c r="BI13">
        <v>10</v>
      </c>
      <c r="BJ13">
        <v>60</v>
      </c>
      <c r="BK13">
        <v>1</v>
      </c>
      <c r="BL13">
        <v>1</v>
      </c>
      <c r="BM13" s="1">
        <v>42705</v>
      </c>
      <c r="BN13" s="2">
        <v>0.56597222222222221</v>
      </c>
      <c r="BO13">
        <v>46</v>
      </c>
      <c r="BQ13" s="1">
        <v>42705</v>
      </c>
      <c r="BR13" s="2">
        <v>0.59236111111111112</v>
      </c>
      <c r="BS13" s="1">
        <v>42705</v>
      </c>
      <c r="BT13" s="2">
        <v>0.66736111111111107</v>
      </c>
      <c r="BU13" s="1">
        <v>42705</v>
      </c>
      <c r="BV13" s="2">
        <v>0.70138888888888884</v>
      </c>
      <c r="BW13" s="1">
        <v>42705</v>
      </c>
      <c r="BX13" s="2">
        <v>0.70138888888888884</v>
      </c>
      <c r="CA13" t="s">
        <v>345</v>
      </c>
      <c r="CC13" t="s">
        <v>345</v>
      </c>
      <c r="CE13" t="s">
        <v>296</v>
      </c>
      <c r="CF13" t="s">
        <v>345</v>
      </c>
      <c r="CG13" t="s">
        <v>356</v>
      </c>
      <c r="DZ13">
        <v>1</v>
      </c>
      <c r="EA13" t="s">
        <v>399</v>
      </c>
      <c r="EO13">
        <v>1</v>
      </c>
      <c r="EP13">
        <v>1</v>
      </c>
      <c r="EQ13">
        <v>24</v>
      </c>
      <c r="IV13">
        <v>1</v>
      </c>
      <c r="IW13">
        <v>222</v>
      </c>
      <c r="IX13" s="1">
        <v>42705</v>
      </c>
    </row>
    <row r="14" spans="1:292" x14ac:dyDescent="0.25">
      <c r="A14" t="s">
        <v>292</v>
      </c>
      <c r="B14" t="s">
        <v>293</v>
      </c>
      <c r="C14">
        <v>0</v>
      </c>
      <c r="D14" t="s">
        <v>294</v>
      </c>
      <c r="E14">
        <v>10</v>
      </c>
      <c r="F14">
        <v>20</v>
      </c>
      <c r="G14" t="s">
        <v>295</v>
      </c>
      <c r="H14">
        <v>140</v>
      </c>
      <c r="I14" s="1">
        <v>42776</v>
      </c>
      <c r="J14" s="2">
        <v>0.61730324074074072</v>
      </c>
      <c r="K14" s="1">
        <v>42705</v>
      </c>
      <c r="L14" s="1">
        <v>42705</v>
      </c>
      <c r="M14" s="1">
        <v>42705</v>
      </c>
      <c r="N14" t="s">
        <v>296</v>
      </c>
      <c r="O14" t="s">
        <v>341</v>
      </c>
      <c r="AD14">
        <v>2195491</v>
      </c>
      <c r="AE14" t="s">
        <v>296</v>
      </c>
      <c r="AF14">
        <v>4202118790</v>
      </c>
      <c r="AG14">
        <v>1</v>
      </c>
      <c r="AH14" t="s">
        <v>298</v>
      </c>
      <c r="AI14" t="s">
        <v>331</v>
      </c>
      <c r="AJ14" t="s">
        <v>400</v>
      </c>
      <c r="AK14" t="s">
        <v>401</v>
      </c>
      <c r="AP14" t="s">
        <v>298</v>
      </c>
      <c r="AQ14" t="s">
        <v>298</v>
      </c>
      <c r="AR14" t="s">
        <v>298</v>
      </c>
      <c r="AS14" t="s">
        <v>298</v>
      </c>
      <c r="AT14" t="s">
        <v>298</v>
      </c>
      <c r="AU14" t="s">
        <v>402</v>
      </c>
      <c r="AV14" t="s">
        <v>345</v>
      </c>
      <c r="AX14" s="1">
        <v>10277</v>
      </c>
      <c r="AY14">
        <v>1</v>
      </c>
      <c r="BA14" t="s">
        <v>304</v>
      </c>
      <c r="BB14" t="s">
        <v>403</v>
      </c>
      <c r="BC14" t="s">
        <v>404</v>
      </c>
      <c r="BD14" t="s">
        <v>307</v>
      </c>
      <c r="BE14" t="s">
        <v>405</v>
      </c>
      <c r="BF14">
        <v>1</v>
      </c>
      <c r="BG14">
        <v>1</v>
      </c>
      <c r="BH14">
        <v>1</v>
      </c>
      <c r="BI14">
        <v>10</v>
      </c>
      <c r="BJ14">
        <v>60</v>
      </c>
      <c r="BK14">
        <v>1</v>
      </c>
      <c r="BL14">
        <v>1</v>
      </c>
      <c r="BM14" s="1">
        <v>42705</v>
      </c>
      <c r="BN14" s="2">
        <v>0.85</v>
      </c>
      <c r="BO14">
        <v>88</v>
      </c>
      <c r="BQ14" s="1">
        <v>42705</v>
      </c>
      <c r="BR14" s="2">
        <v>0.86597222222222225</v>
      </c>
      <c r="BS14" s="1">
        <v>42705</v>
      </c>
      <c r="BT14" s="2">
        <v>0.87361111111111101</v>
      </c>
      <c r="BU14" s="1">
        <v>42706</v>
      </c>
      <c r="BV14" s="2">
        <v>6.1805555555555558E-2</v>
      </c>
      <c r="BW14" s="1">
        <v>42706</v>
      </c>
      <c r="BX14" s="2">
        <v>6.25E-2</v>
      </c>
      <c r="BY14">
        <v>26095858</v>
      </c>
      <c r="CA14" t="s">
        <v>345</v>
      </c>
      <c r="CC14" t="s">
        <v>345</v>
      </c>
      <c r="CE14" t="s">
        <v>296</v>
      </c>
      <c r="CF14" t="s">
        <v>345</v>
      </c>
      <c r="CG14" t="s">
        <v>406</v>
      </c>
      <c r="DZ14">
        <v>1</v>
      </c>
      <c r="EA14">
        <v>38</v>
      </c>
      <c r="EO14">
        <v>1</v>
      </c>
      <c r="EP14">
        <v>12</v>
      </c>
      <c r="EQ14">
        <v>15</v>
      </c>
      <c r="ER14">
        <v>14</v>
      </c>
      <c r="ES14">
        <v>7</v>
      </c>
      <c r="ET14">
        <v>17</v>
      </c>
      <c r="EU14">
        <v>1</v>
      </c>
      <c r="EV14">
        <v>5</v>
      </c>
      <c r="EW14">
        <v>6</v>
      </c>
      <c r="EX14">
        <v>2</v>
      </c>
      <c r="IV14">
        <v>1</v>
      </c>
      <c r="IW14">
        <v>12</v>
      </c>
      <c r="IX14" s="1">
        <v>42706</v>
      </c>
      <c r="IY14">
        <v>21</v>
      </c>
      <c r="IZ14" s="1">
        <v>42706</v>
      </c>
      <c r="JA14">
        <v>43</v>
      </c>
      <c r="JB14" s="1">
        <v>42706</v>
      </c>
      <c r="JC14">
        <v>222</v>
      </c>
      <c r="JD14" s="1">
        <v>42706</v>
      </c>
    </row>
    <row r="15" spans="1:292" x14ac:dyDescent="0.25">
      <c r="A15" t="s">
        <v>292</v>
      </c>
      <c r="B15" t="s">
        <v>293</v>
      </c>
      <c r="C15">
        <v>0</v>
      </c>
      <c r="D15" t="s">
        <v>294</v>
      </c>
      <c r="E15">
        <v>10</v>
      </c>
      <c r="F15">
        <v>20</v>
      </c>
      <c r="G15" t="s">
        <v>295</v>
      </c>
      <c r="H15">
        <v>140</v>
      </c>
      <c r="I15" s="1">
        <v>42776</v>
      </c>
      <c r="J15" s="2">
        <v>0.61730324074074072</v>
      </c>
      <c r="K15" s="1">
        <v>42705</v>
      </c>
      <c r="L15" s="1">
        <v>42705</v>
      </c>
      <c r="M15" s="1">
        <v>42705</v>
      </c>
      <c r="N15" t="s">
        <v>296</v>
      </c>
      <c r="O15" t="s">
        <v>341</v>
      </c>
      <c r="AD15">
        <v>2218754</v>
      </c>
      <c r="AE15" t="s">
        <v>296</v>
      </c>
      <c r="AF15">
        <v>4463574854</v>
      </c>
      <c r="AG15">
        <v>1</v>
      </c>
      <c r="AH15" t="s">
        <v>298</v>
      </c>
      <c r="AI15" t="s">
        <v>331</v>
      </c>
      <c r="AJ15" t="s">
        <v>407</v>
      </c>
      <c r="AK15" t="s">
        <v>408</v>
      </c>
      <c r="AP15" t="s">
        <v>298</v>
      </c>
      <c r="AQ15" t="s">
        <v>298</v>
      </c>
      <c r="AR15" t="s">
        <v>298</v>
      </c>
      <c r="AS15" t="s">
        <v>298</v>
      </c>
      <c r="AT15" t="s">
        <v>298</v>
      </c>
      <c r="AU15" t="s">
        <v>409</v>
      </c>
      <c r="AV15" t="s">
        <v>345</v>
      </c>
      <c r="AX15" s="1">
        <v>26579</v>
      </c>
      <c r="AY15">
        <v>1</v>
      </c>
      <c r="BA15" t="s">
        <v>315</v>
      </c>
      <c r="BB15" t="s">
        <v>305</v>
      </c>
      <c r="BC15" t="s">
        <v>306</v>
      </c>
      <c r="BD15" t="s">
        <v>307</v>
      </c>
      <c r="BE15" t="s">
        <v>410</v>
      </c>
      <c r="BF15">
        <v>1</v>
      </c>
      <c r="BG15">
        <v>1</v>
      </c>
      <c r="BH15">
        <v>2</v>
      </c>
      <c r="BI15">
        <v>10</v>
      </c>
      <c r="BJ15">
        <v>80</v>
      </c>
      <c r="BK15">
        <v>1</v>
      </c>
      <c r="BL15">
        <v>1</v>
      </c>
      <c r="BM15" s="1">
        <v>42705</v>
      </c>
      <c r="BN15" s="2">
        <v>0.96458333333333324</v>
      </c>
      <c r="BO15">
        <v>44</v>
      </c>
      <c r="BQ15" s="1">
        <v>42705</v>
      </c>
      <c r="BR15" s="2">
        <v>0.96458333333333324</v>
      </c>
      <c r="BS15" s="1">
        <v>42706</v>
      </c>
      <c r="BT15" s="2">
        <v>6.9444444444444447E-4</v>
      </c>
      <c r="BU15" s="1">
        <v>42706</v>
      </c>
      <c r="BV15" s="2">
        <v>0.69305555555555554</v>
      </c>
      <c r="BW15" s="1">
        <v>42706</v>
      </c>
      <c r="BX15" s="2">
        <v>0.46458333333333335</v>
      </c>
      <c r="BY15">
        <v>26095914</v>
      </c>
      <c r="CA15" t="s">
        <v>345</v>
      </c>
      <c r="CC15" t="s">
        <v>345</v>
      </c>
      <c r="CE15" t="s">
        <v>296</v>
      </c>
      <c r="CF15" t="s">
        <v>345</v>
      </c>
      <c r="CG15" t="s">
        <v>386</v>
      </c>
      <c r="DZ15">
        <v>1</v>
      </c>
      <c r="EA15">
        <v>144</v>
      </c>
      <c r="EO15">
        <v>1</v>
      </c>
      <c r="EP15">
        <v>7</v>
      </c>
      <c r="EQ15">
        <v>5</v>
      </c>
      <c r="ER15">
        <v>14</v>
      </c>
      <c r="ES15">
        <v>5</v>
      </c>
      <c r="ET15">
        <v>17</v>
      </c>
      <c r="EU15">
        <v>2</v>
      </c>
      <c r="IV15">
        <v>1</v>
      </c>
      <c r="IW15">
        <v>292</v>
      </c>
      <c r="IX15" s="1">
        <v>42706</v>
      </c>
      <c r="IY15">
        <v>43</v>
      </c>
      <c r="IZ15" s="1">
        <v>42706</v>
      </c>
      <c r="JA15">
        <v>511</v>
      </c>
      <c r="JB15" s="1">
        <v>42706</v>
      </c>
      <c r="JC15">
        <v>12</v>
      </c>
      <c r="JD15" s="1">
        <v>42706</v>
      </c>
      <c r="JE15">
        <v>21</v>
      </c>
      <c r="JF15" s="1">
        <v>42706</v>
      </c>
      <c r="JG15">
        <v>222</v>
      </c>
      <c r="JH15" s="1">
        <v>42706</v>
      </c>
    </row>
    <row r="16" spans="1:292" x14ac:dyDescent="0.25">
      <c r="A16" t="s">
        <v>292</v>
      </c>
      <c r="B16" t="s">
        <v>293</v>
      </c>
      <c r="C16">
        <v>0</v>
      </c>
      <c r="D16" t="s">
        <v>294</v>
      </c>
      <c r="E16">
        <v>10</v>
      </c>
      <c r="F16">
        <v>20</v>
      </c>
      <c r="G16" t="s">
        <v>295</v>
      </c>
      <c r="H16">
        <v>140</v>
      </c>
      <c r="I16" s="1">
        <v>42776</v>
      </c>
      <c r="J16" s="2">
        <v>0.61730324074074072</v>
      </c>
      <c r="K16" s="1">
        <v>42705</v>
      </c>
      <c r="L16" s="1">
        <v>42705</v>
      </c>
      <c r="M16" s="1">
        <v>42705</v>
      </c>
      <c r="N16" t="s">
        <v>296</v>
      </c>
      <c r="O16" t="s">
        <v>341</v>
      </c>
      <c r="AD16">
        <v>2222383</v>
      </c>
      <c r="AE16" t="s">
        <v>296</v>
      </c>
      <c r="AF16">
        <v>4463917697</v>
      </c>
      <c r="AG16">
        <v>2</v>
      </c>
      <c r="AH16" t="s">
        <v>298</v>
      </c>
      <c r="AI16" t="s">
        <v>331</v>
      </c>
      <c r="AJ16" t="s">
        <v>411</v>
      </c>
      <c r="AK16" t="s">
        <v>412</v>
      </c>
      <c r="AP16" t="s">
        <v>298</v>
      </c>
      <c r="AQ16" t="s">
        <v>298</v>
      </c>
      <c r="AR16" t="s">
        <v>298</v>
      </c>
      <c r="AS16" t="s">
        <v>298</v>
      </c>
      <c r="AT16" t="s">
        <v>298</v>
      </c>
      <c r="AU16" t="s">
        <v>413</v>
      </c>
      <c r="AV16" t="s">
        <v>345</v>
      </c>
      <c r="AX16" s="1">
        <v>25617</v>
      </c>
      <c r="AY16">
        <v>1</v>
      </c>
      <c r="BA16" t="s">
        <v>304</v>
      </c>
      <c r="BB16" t="s">
        <v>414</v>
      </c>
      <c r="BC16" t="s">
        <v>415</v>
      </c>
      <c r="BD16" t="s">
        <v>307</v>
      </c>
      <c r="BE16" t="s">
        <v>416</v>
      </c>
      <c r="BF16">
        <v>2</v>
      </c>
      <c r="BG16">
        <v>1</v>
      </c>
      <c r="BH16">
        <v>12</v>
      </c>
      <c r="BI16">
        <v>10</v>
      </c>
      <c r="BJ16">
        <v>80</v>
      </c>
      <c r="BK16">
        <v>1</v>
      </c>
      <c r="BL16">
        <v>1</v>
      </c>
      <c r="BM16" s="1">
        <v>42705</v>
      </c>
      <c r="BN16" s="2">
        <v>0.90555555555555556</v>
      </c>
      <c r="BO16">
        <v>46</v>
      </c>
      <c r="BQ16" s="1">
        <v>42705</v>
      </c>
      <c r="BR16" s="2">
        <v>0.91319444444444453</v>
      </c>
      <c r="BS16" s="1">
        <v>42705</v>
      </c>
      <c r="BT16" s="2">
        <v>0.94027777777777777</v>
      </c>
      <c r="BU16" s="1">
        <v>42706</v>
      </c>
      <c r="BV16" s="2">
        <v>0.12083333333333333</v>
      </c>
      <c r="BW16" s="1">
        <v>42705</v>
      </c>
      <c r="BX16" s="2">
        <v>0.97222222222222221</v>
      </c>
      <c r="CA16" t="s">
        <v>345</v>
      </c>
      <c r="CC16" t="s">
        <v>345</v>
      </c>
      <c r="CE16" t="s">
        <v>296</v>
      </c>
      <c r="CF16" t="s">
        <v>345</v>
      </c>
      <c r="CG16" t="s">
        <v>417</v>
      </c>
      <c r="DZ16">
        <v>1</v>
      </c>
      <c r="EA16">
        <v>262</v>
      </c>
      <c r="EO16">
        <v>1</v>
      </c>
      <c r="EP16">
        <v>14</v>
      </c>
      <c r="EQ16">
        <v>15</v>
      </c>
      <c r="ER16">
        <v>3</v>
      </c>
      <c r="ES16">
        <v>4</v>
      </c>
      <c r="ET16">
        <v>17</v>
      </c>
      <c r="IV16">
        <v>1</v>
      </c>
      <c r="IW16">
        <v>511</v>
      </c>
      <c r="IX16" s="1">
        <v>42706</v>
      </c>
      <c r="IY16">
        <v>511</v>
      </c>
      <c r="IZ16" s="1">
        <v>42706</v>
      </c>
      <c r="JA16">
        <v>12</v>
      </c>
      <c r="JB16" s="1">
        <v>42706</v>
      </c>
      <c r="JC16">
        <v>21</v>
      </c>
      <c r="JD16" s="1">
        <v>42706</v>
      </c>
      <c r="JE16">
        <v>221</v>
      </c>
      <c r="JF16" s="1">
        <v>42706</v>
      </c>
    </row>
    <row r="17" spans="1:264" x14ac:dyDescent="0.25">
      <c r="A17" t="s">
        <v>292</v>
      </c>
      <c r="B17" t="s">
        <v>293</v>
      </c>
      <c r="C17">
        <v>0</v>
      </c>
      <c r="D17" t="s">
        <v>294</v>
      </c>
      <c r="E17">
        <v>10</v>
      </c>
      <c r="F17">
        <v>20</v>
      </c>
      <c r="G17" t="s">
        <v>295</v>
      </c>
      <c r="H17">
        <v>140</v>
      </c>
      <c r="I17" s="1">
        <v>42776</v>
      </c>
      <c r="J17" s="2">
        <v>0.61730324074074072</v>
      </c>
      <c r="K17" s="1">
        <v>42705</v>
      </c>
      <c r="L17" s="1">
        <v>42705</v>
      </c>
      <c r="M17" s="1">
        <v>42705</v>
      </c>
      <c r="N17" t="s">
        <v>296</v>
      </c>
      <c r="O17" t="s">
        <v>341</v>
      </c>
      <c r="AD17">
        <v>2225010</v>
      </c>
      <c r="AE17" t="s">
        <v>296</v>
      </c>
      <c r="AF17">
        <v>4640015240</v>
      </c>
      <c r="AG17">
        <v>1</v>
      </c>
      <c r="AH17" t="s">
        <v>298</v>
      </c>
      <c r="AI17" t="s">
        <v>331</v>
      </c>
      <c r="AJ17" t="s">
        <v>418</v>
      </c>
      <c r="AK17" t="s">
        <v>419</v>
      </c>
      <c r="AP17" t="s">
        <v>298</v>
      </c>
      <c r="AQ17" t="s">
        <v>298</v>
      </c>
      <c r="AR17" t="s">
        <v>298</v>
      </c>
      <c r="AS17" t="s">
        <v>298</v>
      </c>
      <c r="AT17" t="s">
        <v>298</v>
      </c>
      <c r="AU17" t="s">
        <v>420</v>
      </c>
      <c r="AV17" t="s">
        <v>345</v>
      </c>
      <c r="AX17" s="1">
        <v>8255</v>
      </c>
      <c r="AY17">
        <v>1</v>
      </c>
      <c r="BA17" t="s">
        <v>304</v>
      </c>
      <c r="BB17" t="s">
        <v>421</v>
      </c>
      <c r="BC17" t="s">
        <v>422</v>
      </c>
      <c r="BD17" t="s">
        <v>307</v>
      </c>
      <c r="BE17" t="s">
        <v>423</v>
      </c>
      <c r="BF17">
        <v>1</v>
      </c>
      <c r="BG17">
        <v>1</v>
      </c>
      <c r="BH17">
        <v>1</v>
      </c>
      <c r="BI17">
        <v>10</v>
      </c>
      <c r="BJ17">
        <v>80</v>
      </c>
      <c r="BK17">
        <v>8</v>
      </c>
      <c r="BL17">
        <v>1</v>
      </c>
      <c r="BM17" s="1">
        <v>42705</v>
      </c>
      <c r="BN17" s="2">
        <v>0.57847222222222217</v>
      </c>
      <c r="BO17">
        <v>94</v>
      </c>
      <c r="BQ17" s="1">
        <v>42705</v>
      </c>
      <c r="BR17" s="2">
        <v>0.59722222222222221</v>
      </c>
      <c r="BS17" s="1">
        <v>42705</v>
      </c>
      <c r="BT17" s="2">
        <v>0.60138888888888886</v>
      </c>
      <c r="BU17" s="1">
        <v>42705</v>
      </c>
      <c r="BV17" s="2">
        <v>0.83124999999999993</v>
      </c>
      <c r="BW17" s="1">
        <v>42705</v>
      </c>
      <c r="BX17" s="2">
        <v>0.86944444444444446</v>
      </c>
      <c r="BY17">
        <v>26094732</v>
      </c>
      <c r="CA17" t="s">
        <v>345</v>
      </c>
      <c r="CC17" t="s">
        <v>345</v>
      </c>
      <c r="CE17" t="s">
        <v>296</v>
      </c>
      <c r="CF17" t="s">
        <v>345</v>
      </c>
      <c r="CG17" t="s">
        <v>393</v>
      </c>
      <c r="DZ17">
        <v>1</v>
      </c>
      <c r="EA17">
        <v>38</v>
      </c>
      <c r="EO17">
        <v>1</v>
      </c>
      <c r="EP17">
        <v>15</v>
      </c>
      <c r="EQ17">
        <v>14</v>
      </c>
      <c r="ER17">
        <v>7</v>
      </c>
      <c r="ES17">
        <v>7</v>
      </c>
      <c r="ET17">
        <v>16</v>
      </c>
      <c r="EU17">
        <v>17</v>
      </c>
      <c r="EV17">
        <v>1</v>
      </c>
      <c r="EW17">
        <v>5</v>
      </c>
      <c r="EX17">
        <v>5</v>
      </c>
      <c r="EY17">
        <v>5</v>
      </c>
      <c r="EZ17">
        <v>5</v>
      </c>
      <c r="FA17">
        <v>5</v>
      </c>
      <c r="IV17">
        <v>1</v>
      </c>
      <c r="IW17">
        <v>27</v>
      </c>
      <c r="IX17" s="1">
        <v>42705</v>
      </c>
      <c r="IY17">
        <v>27</v>
      </c>
      <c r="IZ17" s="1">
        <v>42705</v>
      </c>
      <c r="JA17">
        <v>21</v>
      </c>
      <c r="JB17" s="1">
        <v>42705</v>
      </c>
      <c r="JC17">
        <v>222</v>
      </c>
      <c r="JD17" s="1">
        <v>42705</v>
      </c>
    </row>
    <row r="18" spans="1:264" x14ac:dyDescent="0.25">
      <c r="A18" t="s">
        <v>292</v>
      </c>
      <c r="B18" t="s">
        <v>293</v>
      </c>
      <c r="C18">
        <v>0</v>
      </c>
      <c r="D18" t="s">
        <v>294</v>
      </c>
      <c r="E18">
        <v>10</v>
      </c>
      <c r="F18">
        <v>20</v>
      </c>
      <c r="G18" t="s">
        <v>295</v>
      </c>
      <c r="H18">
        <v>140</v>
      </c>
      <c r="I18" s="1">
        <v>42776</v>
      </c>
      <c r="J18" s="2">
        <v>0.61730324074074072</v>
      </c>
      <c r="K18" s="1">
        <v>42705</v>
      </c>
      <c r="L18" s="1">
        <v>42705</v>
      </c>
      <c r="M18" s="1">
        <v>42705</v>
      </c>
      <c r="N18" t="s">
        <v>296</v>
      </c>
      <c r="O18" t="s">
        <v>341</v>
      </c>
      <c r="AD18">
        <v>2226849</v>
      </c>
      <c r="AE18" t="s">
        <v>296</v>
      </c>
      <c r="AF18">
        <v>4464184049</v>
      </c>
      <c r="AG18">
        <v>1</v>
      </c>
      <c r="AH18" t="s">
        <v>298</v>
      </c>
      <c r="AI18" t="s">
        <v>331</v>
      </c>
      <c r="AJ18" t="s">
        <v>424</v>
      </c>
      <c r="AK18" t="s">
        <v>425</v>
      </c>
      <c r="AP18" t="s">
        <v>298</v>
      </c>
      <c r="AQ18" t="s">
        <v>298</v>
      </c>
      <c r="AR18" t="s">
        <v>298</v>
      </c>
      <c r="AS18" t="s">
        <v>298</v>
      </c>
      <c r="AT18" t="s">
        <v>298</v>
      </c>
      <c r="AU18" t="s">
        <v>426</v>
      </c>
      <c r="AV18" t="s">
        <v>345</v>
      </c>
      <c r="AX18" s="1">
        <v>34271</v>
      </c>
      <c r="AY18">
        <v>1</v>
      </c>
      <c r="BA18" t="s">
        <v>315</v>
      </c>
      <c r="BB18" t="s">
        <v>427</v>
      </c>
      <c r="BC18" t="s">
        <v>361</v>
      </c>
      <c r="BD18" t="s">
        <v>307</v>
      </c>
      <c r="BE18" t="s">
        <v>428</v>
      </c>
      <c r="BF18">
        <v>2</v>
      </c>
      <c r="BG18">
        <v>1</v>
      </c>
      <c r="BH18">
        <v>3</v>
      </c>
      <c r="BI18">
        <v>10</v>
      </c>
      <c r="BJ18">
        <v>60</v>
      </c>
      <c r="BK18">
        <v>1</v>
      </c>
      <c r="BL18">
        <v>1</v>
      </c>
      <c r="BM18" s="1">
        <v>42705</v>
      </c>
      <c r="BN18" s="2">
        <v>0.41041666666666665</v>
      </c>
      <c r="BO18">
        <v>23</v>
      </c>
      <c r="BQ18" s="1">
        <v>42705</v>
      </c>
      <c r="BR18" s="2">
        <v>0.4375</v>
      </c>
      <c r="BS18" s="1">
        <v>42705</v>
      </c>
      <c r="BT18" s="2">
        <v>0.47847222222222219</v>
      </c>
      <c r="BU18" s="1">
        <v>42705</v>
      </c>
      <c r="BV18" s="2">
        <v>0.5229166666666667</v>
      </c>
      <c r="BW18" s="1">
        <v>42705</v>
      </c>
      <c r="BX18" s="2">
        <v>0.52361111111111114</v>
      </c>
      <c r="CA18" t="s">
        <v>345</v>
      </c>
      <c r="CC18" t="s">
        <v>345</v>
      </c>
      <c r="CE18" t="s">
        <v>296</v>
      </c>
      <c r="CF18" t="s">
        <v>345</v>
      </c>
      <c r="CG18" t="s">
        <v>429</v>
      </c>
      <c r="DZ18">
        <v>1</v>
      </c>
      <c r="EA18" t="s">
        <v>430</v>
      </c>
      <c r="EO18">
        <v>1</v>
      </c>
      <c r="EP18">
        <v>24</v>
      </c>
      <c r="IV18">
        <v>1</v>
      </c>
      <c r="IW18">
        <v>222</v>
      </c>
      <c r="IX18" s="1">
        <v>42705</v>
      </c>
      <c r="IY18">
        <v>221</v>
      </c>
      <c r="IZ18" s="1">
        <v>42705</v>
      </c>
    </row>
    <row r="19" spans="1:264" x14ac:dyDescent="0.25">
      <c r="A19" t="s">
        <v>292</v>
      </c>
      <c r="B19" t="s">
        <v>293</v>
      </c>
      <c r="C19">
        <v>0</v>
      </c>
      <c r="D19" t="s">
        <v>294</v>
      </c>
      <c r="E19">
        <v>10</v>
      </c>
      <c r="F19">
        <v>20</v>
      </c>
      <c r="G19" t="s">
        <v>295</v>
      </c>
      <c r="H19">
        <v>140</v>
      </c>
      <c r="I19" s="1">
        <v>42776</v>
      </c>
      <c r="J19" s="2">
        <v>0.61730324074074072</v>
      </c>
      <c r="K19" s="1">
        <v>42705</v>
      </c>
      <c r="L19" s="1">
        <v>42705</v>
      </c>
      <c r="M19" s="1">
        <v>42705</v>
      </c>
      <c r="N19" t="s">
        <v>296</v>
      </c>
      <c r="O19" t="s">
        <v>341</v>
      </c>
      <c r="AD19">
        <v>2230253</v>
      </c>
      <c r="AE19" t="s">
        <v>296</v>
      </c>
      <c r="AF19">
        <v>4463879507</v>
      </c>
      <c r="AG19">
        <v>1</v>
      </c>
      <c r="AH19" t="s">
        <v>298</v>
      </c>
      <c r="AI19" t="s">
        <v>331</v>
      </c>
      <c r="AJ19" t="s">
        <v>431</v>
      </c>
      <c r="AK19" t="s">
        <v>432</v>
      </c>
      <c r="AP19" t="s">
        <v>298</v>
      </c>
      <c r="AQ19" t="s">
        <v>298</v>
      </c>
      <c r="AR19" t="s">
        <v>298</v>
      </c>
      <c r="AS19" t="s">
        <v>298</v>
      </c>
      <c r="AT19" t="s">
        <v>298</v>
      </c>
      <c r="AU19" t="s">
        <v>433</v>
      </c>
      <c r="AV19" t="s">
        <v>345</v>
      </c>
      <c r="AX19" s="1">
        <v>34953</v>
      </c>
      <c r="AY19">
        <v>1</v>
      </c>
      <c r="BA19" t="s">
        <v>304</v>
      </c>
      <c r="BB19" t="s">
        <v>434</v>
      </c>
      <c r="BC19" t="s">
        <v>435</v>
      </c>
      <c r="BD19" t="s">
        <v>307</v>
      </c>
      <c r="BE19" t="s">
        <v>436</v>
      </c>
      <c r="BF19">
        <v>2</v>
      </c>
      <c r="BG19">
        <v>1</v>
      </c>
      <c r="BH19">
        <v>5</v>
      </c>
      <c r="BI19">
        <v>40</v>
      </c>
      <c r="BJ19">
        <v>60</v>
      </c>
      <c r="BK19">
        <v>1</v>
      </c>
      <c r="BL19">
        <v>1</v>
      </c>
      <c r="BM19" s="1">
        <v>42705</v>
      </c>
      <c r="BN19" s="2">
        <v>0.47847222222222219</v>
      </c>
      <c r="BO19">
        <v>21</v>
      </c>
      <c r="BQ19" s="1">
        <v>42705</v>
      </c>
      <c r="BR19" s="2">
        <v>0.4916666666666667</v>
      </c>
      <c r="BS19" s="1">
        <v>42705</v>
      </c>
      <c r="BT19" s="2">
        <v>0.51111111111111118</v>
      </c>
      <c r="BU19" s="1">
        <v>42705</v>
      </c>
      <c r="BV19" s="2">
        <v>0.55208333333333337</v>
      </c>
      <c r="BW19" s="1">
        <v>42705</v>
      </c>
      <c r="BX19" s="2">
        <v>0.61319444444444449</v>
      </c>
      <c r="CA19" t="s">
        <v>345</v>
      </c>
      <c r="CC19" t="s">
        <v>345</v>
      </c>
      <c r="CE19" t="s">
        <v>296</v>
      </c>
      <c r="CF19" t="s">
        <v>345</v>
      </c>
      <c r="CG19" t="s">
        <v>437</v>
      </c>
      <c r="EO19">
        <v>1</v>
      </c>
      <c r="EP19">
        <v>1</v>
      </c>
      <c r="EQ19">
        <v>24</v>
      </c>
      <c r="IV19">
        <v>1</v>
      </c>
      <c r="IW19">
        <v>222</v>
      </c>
      <c r="IX19" s="1">
        <v>42705</v>
      </c>
    </row>
    <row r="20" spans="1:264" x14ac:dyDescent="0.25">
      <c r="A20" t="s">
        <v>292</v>
      </c>
      <c r="B20" t="s">
        <v>293</v>
      </c>
      <c r="C20">
        <v>0</v>
      </c>
      <c r="D20" t="s">
        <v>294</v>
      </c>
      <c r="E20">
        <v>10</v>
      </c>
      <c r="F20">
        <v>20</v>
      </c>
      <c r="G20" t="s">
        <v>295</v>
      </c>
      <c r="H20">
        <v>140</v>
      </c>
      <c r="I20" s="1">
        <v>42776</v>
      </c>
      <c r="J20" s="2">
        <v>0.61730324074074072</v>
      </c>
      <c r="K20" s="1">
        <v>42705</v>
      </c>
      <c r="L20" s="1">
        <v>42705</v>
      </c>
      <c r="M20" s="1">
        <v>42705</v>
      </c>
      <c r="N20" t="s">
        <v>296</v>
      </c>
      <c r="O20" t="s">
        <v>341</v>
      </c>
      <c r="AD20">
        <v>2246847</v>
      </c>
      <c r="AE20" t="s">
        <v>296</v>
      </c>
      <c r="AF20">
        <v>4841532854</v>
      </c>
      <c r="AG20">
        <v>1</v>
      </c>
      <c r="AH20" t="s">
        <v>298</v>
      </c>
      <c r="AI20" t="s">
        <v>331</v>
      </c>
      <c r="AJ20" t="s">
        <v>438</v>
      </c>
      <c r="AK20" t="s">
        <v>439</v>
      </c>
      <c r="AP20" t="s">
        <v>298</v>
      </c>
      <c r="AQ20" t="s">
        <v>298</v>
      </c>
      <c r="AR20" t="s">
        <v>298</v>
      </c>
      <c r="AS20" t="s">
        <v>298</v>
      </c>
      <c r="AT20" t="s">
        <v>298</v>
      </c>
      <c r="AU20" t="s">
        <v>440</v>
      </c>
      <c r="AV20" t="s">
        <v>345</v>
      </c>
      <c r="AX20" s="1">
        <v>22378</v>
      </c>
      <c r="AY20">
        <v>1</v>
      </c>
      <c r="BA20" t="s">
        <v>304</v>
      </c>
      <c r="BB20" t="s">
        <v>441</v>
      </c>
      <c r="BC20" t="s">
        <v>442</v>
      </c>
      <c r="BD20" t="s">
        <v>307</v>
      </c>
      <c r="BE20" t="s">
        <v>443</v>
      </c>
      <c r="BF20">
        <v>2</v>
      </c>
      <c r="BG20">
        <v>1</v>
      </c>
      <c r="BH20">
        <v>2</v>
      </c>
      <c r="BI20">
        <v>40</v>
      </c>
      <c r="BJ20">
        <v>60</v>
      </c>
      <c r="BK20">
        <v>1</v>
      </c>
      <c r="BL20">
        <v>1</v>
      </c>
      <c r="BM20" s="1">
        <v>42705</v>
      </c>
      <c r="BN20" s="2">
        <v>0.44166666666666665</v>
      </c>
      <c r="BO20">
        <v>55</v>
      </c>
      <c r="BQ20" s="1">
        <v>42705</v>
      </c>
      <c r="BR20" s="2">
        <v>0.45277777777777778</v>
      </c>
      <c r="BS20" s="1">
        <v>42705</v>
      </c>
      <c r="BT20" s="2">
        <v>0.48194444444444445</v>
      </c>
      <c r="BU20" s="1">
        <v>42705</v>
      </c>
      <c r="BV20" s="2">
        <v>0.58194444444444449</v>
      </c>
      <c r="BW20" s="1">
        <v>42705</v>
      </c>
      <c r="BX20" s="2">
        <v>0.53819444444444442</v>
      </c>
      <c r="CA20" t="s">
        <v>345</v>
      </c>
      <c r="CC20" t="s">
        <v>345</v>
      </c>
      <c r="CE20" t="s">
        <v>296</v>
      </c>
      <c r="CF20" t="s">
        <v>345</v>
      </c>
      <c r="CG20" t="s">
        <v>309</v>
      </c>
      <c r="DZ20">
        <v>1</v>
      </c>
      <c r="EA20" t="s">
        <v>444</v>
      </c>
      <c r="EO20">
        <v>1</v>
      </c>
      <c r="EP20">
        <v>1</v>
      </c>
      <c r="EQ20">
        <v>24</v>
      </c>
      <c r="IV20">
        <v>1</v>
      </c>
      <c r="IW20">
        <v>222</v>
      </c>
      <c r="IX20" s="1">
        <v>42705</v>
      </c>
    </row>
    <row r="21" spans="1:264" x14ac:dyDescent="0.25">
      <c r="A21" t="s">
        <v>292</v>
      </c>
      <c r="B21" t="s">
        <v>293</v>
      </c>
      <c r="C21">
        <v>0</v>
      </c>
      <c r="D21" t="s">
        <v>294</v>
      </c>
      <c r="E21">
        <v>10</v>
      </c>
      <c r="F21">
        <v>20</v>
      </c>
      <c r="G21" t="s">
        <v>295</v>
      </c>
      <c r="H21">
        <v>140</v>
      </c>
      <c r="I21" s="1">
        <v>42776</v>
      </c>
      <c r="J21" s="2">
        <v>0.61730324074074072</v>
      </c>
      <c r="K21" s="1">
        <v>42705</v>
      </c>
      <c r="L21" s="1">
        <v>42705</v>
      </c>
      <c r="M21" s="1">
        <v>42705</v>
      </c>
      <c r="N21" t="s">
        <v>296</v>
      </c>
      <c r="O21" t="s">
        <v>341</v>
      </c>
      <c r="AD21">
        <v>2254724</v>
      </c>
      <c r="AE21" t="s">
        <v>296</v>
      </c>
      <c r="AF21">
        <v>4202334795</v>
      </c>
      <c r="AG21">
        <v>1</v>
      </c>
      <c r="AH21" t="s">
        <v>298</v>
      </c>
      <c r="AI21" t="s">
        <v>364</v>
      </c>
      <c r="AJ21" t="s">
        <v>445</v>
      </c>
      <c r="AK21" t="s">
        <v>446</v>
      </c>
      <c r="AP21" t="s">
        <v>298</v>
      </c>
      <c r="AQ21" t="s">
        <v>298</v>
      </c>
      <c r="AR21" t="s">
        <v>298</v>
      </c>
      <c r="AS21" t="s">
        <v>298</v>
      </c>
      <c r="AT21" t="s">
        <v>298</v>
      </c>
      <c r="AU21" t="s">
        <v>447</v>
      </c>
      <c r="AV21" t="s">
        <v>345</v>
      </c>
      <c r="AX21" s="1">
        <v>12263</v>
      </c>
      <c r="AY21">
        <v>2</v>
      </c>
      <c r="BA21" t="s">
        <v>304</v>
      </c>
      <c r="BB21" t="s">
        <v>448</v>
      </c>
      <c r="BC21" t="s">
        <v>449</v>
      </c>
      <c r="BD21" t="s">
        <v>307</v>
      </c>
      <c r="BE21" t="s">
        <v>450</v>
      </c>
      <c r="BF21">
        <v>1</v>
      </c>
      <c r="BG21">
        <v>1</v>
      </c>
      <c r="BH21">
        <v>7</v>
      </c>
      <c r="BI21">
        <v>10</v>
      </c>
      <c r="BJ21">
        <v>30</v>
      </c>
      <c r="BK21">
        <v>1</v>
      </c>
      <c r="BL21">
        <v>1</v>
      </c>
      <c r="BM21" s="1">
        <v>42705</v>
      </c>
      <c r="BN21" s="2">
        <v>0.90138888888888891</v>
      </c>
      <c r="BO21">
        <v>83</v>
      </c>
      <c r="BQ21" s="1">
        <v>42705</v>
      </c>
      <c r="BR21" s="2">
        <v>0.90138888888888891</v>
      </c>
      <c r="BS21" s="1">
        <v>42705</v>
      </c>
      <c r="BT21" s="2">
        <v>0.90902777777777777</v>
      </c>
      <c r="BU21" s="1">
        <v>42706</v>
      </c>
      <c r="BV21" s="2">
        <v>0.46875</v>
      </c>
      <c r="BW21" s="1">
        <v>42705</v>
      </c>
      <c r="BX21" s="2">
        <v>0.94166666666666676</v>
      </c>
      <c r="BY21">
        <v>26096072</v>
      </c>
      <c r="CA21" t="s">
        <v>345</v>
      </c>
      <c r="CC21" t="s">
        <v>345</v>
      </c>
      <c r="CE21" t="s">
        <v>296</v>
      </c>
      <c r="CF21" t="s">
        <v>345</v>
      </c>
      <c r="CG21" t="s">
        <v>406</v>
      </c>
      <c r="DZ21">
        <v>1</v>
      </c>
      <c r="EA21">
        <v>142</v>
      </c>
      <c r="EO21">
        <v>1</v>
      </c>
      <c r="EP21">
        <v>14</v>
      </c>
      <c r="EQ21">
        <v>18</v>
      </c>
      <c r="ER21">
        <v>18</v>
      </c>
      <c r="ES21">
        <v>7</v>
      </c>
      <c r="ET21">
        <v>15</v>
      </c>
      <c r="EU21">
        <v>3</v>
      </c>
      <c r="EV21">
        <v>5</v>
      </c>
      <c r="EW21">
        <v>5</v>
      </c>
      <c r="EX21">
        <v>2</v>
      </c>
      <c r="IV21">
        <v>1</v>
      </c>
      <c r="IW21">
        <v>511</v>
      </c>
      <c r="IX21" s="1">
        <v>42706</v>
      </c>
      <c r="IY21">
        <v>12</v>
      </c>
      <c r="IZ21" s="1">
        <v>42706</v>
      </c>
      <c r="JA21">
        <v>21</v>
      </c>
      <c r="JB21" s="1">
        <v>42706</v>
      </c>
      <c r="JC21">
        <v>222</v>
      </c>
      <c r="JD21" s="1">
        <v>42706</v>
      </c>
    </row>
    <row r="22" spans="1:264" x14ac:dyDescent="0.25">
      <c r="A22" t="s">
        <v>292</v>
      </c>
      <c r="B22" t="s">
        <v>293</v>
      </c>
      <c r="C22">
        <v>0</v>
      </c>
      <c r="D22" t="s">
        <v>294</v>
      </c>
      <c r="E22">
        <v>10</v>
      </c>
      <c r="F22">
        <v>20</v>
      </c>
      <c r="G22" t="s">
        <v>295</v>
      </c>
      <c r="H22">
        <v>140</v>
      </c>
      <c r="I22" s="1">
        <v>42776</v>
      </c>
      <c r="J22" s="2">
        <v>0.61730324074074072</v>
      </c>
      <c r="K22" s="1">
        <v>42705</v>
      </c>
      <c r="L22" s="1">
        <v>42705</v>
      </c>
      <c r="M22" s="1">
        <v>42705</v>
      </c>
      <c r="N22" t="s">
        <v>296</v>
      </c>
      <c r="O22" t="s">
        <v>341</v>
      </c>
      <c r="AD22">
        <v>2265104</v>
      </c>
      <c r="AE22" t="s">
        <v>296</v>
      </c>
      <c r="AF22">
        <v>4463716810</v>
      </c>
      <c r="AG22">
        <v>1</v>
      </c>
      <c r="AH22" t="s">
        <v>298</v>
      </c>
      <c r="AI22" t="s">
        <v>331</v>
      </c>
      <c r="AJ22" t="s">
        <v>418</v>
      </c>
      <c r="AK22" t="s">
        <v>451</v>
      </c>
      <c r="AP22" t="s">
        <v>298</v>
      </c>
      <c r="AQ22" t="s">
        <v>298</v>
      </c>
      <c r="AR22" t="s">
        <v>298</v>
      </c>
      <c r="AS22" t="s">
        <v>298</v>
      </c>
      <c r="AT22" t="s">
        <v>298</v>
      </c>
      <c r="AU22" t="s">
        <v>452</v>
      </c>
      <c r="AV22" t="s">
        <v>345</v>
      </c>
      <c r="AX22" s="1">
        <v>30299</v>
      </c>
      <c r="AY22">
        <v>1</v>
      </c>
      <c r="BA22" t="s">
        <v>304</v>
      </c>
      <c r="BB22" t="s">
        <v>453</v>
      </c>
      <c r="BC22" t="s">
        <v>454</v>
      </c>
      <c r="BD22" t="s">
        <v>307</v>
      </c>
      <c r="BE22" t="s">
        <v>455</v>
      </c>
      <c r="BF22">
        <v>2</v>
      </c>
      <c r="BG22">
        <v>1</v>
      </c>
      <c r="BH22">
        <v>6</v>
      </c>
      <c r="BI22">
        <v>10</v>
      </c>
      <c r="BJ22">
        <v>80</v>
      </c>
      <c r="BK22">
        <v>0</v>
      </c>
      <c r="BL22">
        <v>1</v>
      </c>
      <c r="BM22" s="1">
        <v>42705</v>
      </c>
      <c r="BN22" s="2">
        <v>0.62430555555555556</v>
      </c>
      <c r="BO22">
        <v>33</v>
      </c>
      <c r="BQ22" s="1">
        <v>42705</v>
      </c>
      <c r="BR22" s="2">
        <v>0.64513888888888882</v>
      </c>
      <c r="BS22" s="1">
        <v>42705</v>
      </c>
      <c r="BT22" s="2">
        <v>0.72013888888888899</v>
      </c>
      <c r="BU22" s="1">
        <v>42709</v>
      </c>
      <c r="BV22" s="2">
        <v>0.86805555555555547</v>
      </c>
      <c r="BW22" s="1">
        <v>42705</v>
      </c>
      <c r="BX22" s="2">
        <v>0.87847222222222221</v>
      </c>
      <c r="CA22" t="s">
        <v>345</v>
      </c>
      <c r="CC22" t="s">
        <v>345</v>
      </c>
      <c r="CE22" t="s">
        <v>296</v>
      </c>
      <c r="CF22" t="s">
        <v>345</v>
      </c>
      <c r="CG22" t="s">
        <v>339</v>
      </c>
      <c r="DZ22">
        <v>1</v>
      </c>
      <c r="EA22">
        <v>38</v>
      </c>
      <c r="EO22">
        <v>1</v>
      </c>
      <c r="EP22">
        <v>7</v>
      </c>
      <c r="EQ22">
        <v>15</v>
      </c>
      <c r="ER22">
        <v>1</v>
      </c>
      <c r="ES22">
        <v>5</v>
      </c>
      <c r="ET22">
        <v>5</v>
      </c>
      <c r="EU22">
        <v>2</v>
      </c>
      <c r="IV22">
        <v>1</v>
      </c>
      <c r="IW22">
        <v>12</v>
      </c>
      <c r="IX22" s="1">
        <v>42709</v>
      </c>
      <c r="IY22">
        <v>27</v>
      </c>
      <c r="IZ22" s="1">
        <v>42709</v>
      </c>
      <c r="JA22">
        <v>21</v>
      </c>
      <c r="JB22" s="1">
        <v>42709</v>
      </c>
      <c r="JC22">
        <v>222</v>
      </c>
      <c r="JD22" s="1">
        <v>42709</v>
      </c>
    </row>
    <row r="23" spans="1:264" x14ac:dyDescent="0.25">
      <c r="A23" t="s">
        <v>292</v>
      </c>
      <c r="B23" t="s">
        <v>293</v>
      </c>
      <c r="C23">
        <v>0</v>
      </c>
      <c r="D23" t="s">
        <v>294</v>
      </c>
      <c r="E23">
        <v>10</v>
      </c>
      <c r="F23">
        <v>20</v>
      </c>
      <c r="G23" t="s">
        <v>295</v>
      </c>
      <c r="H23">
        <v>140</v>
      </c>
      <c r="I23" s="1">
        <v>42776</v>
      </c>
      <c r="J23" s="2">
        <v>0.61730324074074072</v>
      </c>
      <c r="K23" s="1">
        <v>42705</v>
      </c>
      <c r="L23" s="1">
        <v>42705</v>
      </c>
      <c r="M23" s="1">
        <v>42705</v>
      </c>
      <c r="N23" t="s">
        <v>296</v>
      </c>
      <c r="O23" t="s">
        <v>341</v>
      </c>
      <c r="AD23">
        <v>2269747</v>
      </c>
      <c r="AE23" t="s">
        <v>296</v>
      </c>
      <c r="AF23">
        <v>4463760739</v>
      </c>
      <c r="AG23">
        <v>1</v>
      </c>
      <c r="AH23" t="s">
        <v>298</v>
      </c>
      <c r="AI23" t="s">
        <v>331</v>
      </c>
      <c r="AJ23" t="s">
        <v>456</v>
      </c>
      <c r="AK23" t="s">
        <v>457</v>
      </c>
      <c r="AP23" t="s">
        <v>298</v>
      </c>
      <c r="AQ23" t="s">
        <v>298</v>
      </c>
      <c r="AR23" t="s">
        <v>298</v>
      </c>
      <c r="AS23" t="s">
        <v>298</v>
      </c>
      <c r="AT23" t="s">
        <v>298</v>
      </c>
      <c r="AU23" t="s">
        <v>458</v>
      </c>
      <c r="AV23" t="s">
        <v>345</v>
      </c>
      <c r="AX23" s="1">
        <v>31531</v>
      </c>
      <c r="AY23">
        <v>1</v>
      </c>
      <c r="BA23" t="s">
        <v>304</v>
      </c>
      <c r="BB23" t="s">
        <v>459</v>
      </c>
      <c r="BC23" t="s">
        <v>460</v>
      </c>
      <c r="BD23" t="s">
        <v>307</v>
      </c>
      <c r="BE23" t="s">
        <v>461</v>
      </c>
      <c r="BF23">
        <v>2</v>
      </c>
      <c r="BG23">
        <v>1</v>
      </c>
      <c r="BH23">
        <v>2</v>
      </c>
      <c r="BI23">
        <v>40</v>
      </c>
      <c r="BJ23">
        <v>60</v>
      </c>
      <c r="BK23">
        <v>1</v>
      </c>
      <c r="BL23">
        <v>1</v>
      </c>
      <c r="BM23" s="1">
        <v>42705</v>
      </c>
      <c r="BN23" s="2">
        <v>0.69027777777777777</v>
      </c>
      <c r="BO23">
        <v>30</v>
      </c>
      <c r="BQ23" s="1">
        <v>42705</v>
      </c>
      <c r="BR23" s="2">
        <v>0.71319444444444446</v>
      </c>
      <c r="BS23" s="1">
        <v>42705</v>
      </c>
      <c r="BT23" s="2">
        <v>0.78125</v>
      </c>
      <c r="BU23" s="1">
        <v>42705</v>
      </c>
      <c r="BV23" s="2">
        <v>0.80833333333333324</v>
      </c>
      <c r="BW23" s="1">
        <v>42705</v>
      </c>
      <c r="BX23" s="2">
        <v>0.85069444444444453</v>
      </c>
      <c r="CA23" t="s">
        <v>345</v>
      </c>
      <c r="CC23" t="s">
        <v>345</v>
      </c>
      <c r="CE23" t="s">
        <v>296</v>
      </c>
      <c r="CF23" t="s">
        <v>345</v>
      </c>
      <c r="CG23" t="s">
        <v>437</v>
      </c>
      <c r="DZ23">
        <v>1</v>
      </c>
      <c r="EA23" t="s">
        <v>372</v>
      </c>
      <c r="EO23">
        <v>1</v>
      </c>
      <c r="EP23">
        <v>24</v>
      </c>
      <c r="IV23">
        <v>1</v>
      </c>
      <c r="IW23">
        <v>222</v>
      </c>
      <c r="IX23" s="1">
        <v>42705</v>
      </c>
    </row>
    <row r="24" spans="1:264" x14ac:dyDescent="0.25">
      <c r="A24" t="s">
        <v>292</v>
      </c>
      <c r="B24" t="s">
        <v>293</v>
      </c>
      <c r="C24">
        <v>0</v>
      </c>
      <c r="D24" t="s">
        <v>294</v>
      </c>
      <c r="E24">
        <v>10</v>
      </c>
      <c r="F24">
        <v>20</v>
      </c>
      <c r="G24" t="s">
        <v>295</v>
      </c>
      <c r="H24">
        <v>140</v>
      </c>
      <c r="I24" s="1">
        <v>42776</v>
      </c>
      <c r="J24" s="2">
        <v>0.61730324074074072</v>
      </c>
      <c r="K24" s="1">
        <v>42705</v>
      </c>
      <c r="L24" s="1">
        <v>42705</v>
      </c>
      <c r="M24" s="1">
        <v>42705</v>
      </c>
      <c r="N24" t="s">
        <v>296</v>
      </c>
      <c r="O24" t="s">
        <v>341</v>
      </c>
      <c r="AD24">
        <v>2277620</v>
      </c>
      <c r="AE24" t="s">
        <v>296</v>
      </c>
      <c r="AF24">
        <v>4464836046</v>
      </c>
      <c r="AG24">
        <v>1</v>
      </c>
      <c r="AH24" t="s">
        <v>298</v>
      </c>
      <c r="AI24" t="s">
        <v>299</v>
      </c>
      <c r="AJ24" t="s">
        <v>462</v>
      </c>
      <c r="AK24" t="s">
        <v>463</v>
      </c>
      <c r="AP24" t="s">
        <v>298</v>
      </c>
      <c r="AQ24" t="s">
        <v>298</v>
      </c>
      <c r="AR24" t="s">
        <v>298</v>
      </c>
      <c r="AS24" t="s">
        <v>298</v>
      </c>
      <c r="AT24" t="s">
        <v>298</v>
      </c>
      <c r="AU24" t="s">
        <v>464</v>
      </c>
      <c r="AV24" t="s">
        <v>345</v>
      </c>
      <c r="AX24" s="1">
        <v>30736</v>
      </c>
      <c r="AY24">
        <v>2</v>
      </c>
      <c r="BA24" t="s">
        <v>304</v>
      </c>
      <c r="BB24" t="s">
        <v>465</v>
      </c>
      <c r="BC24" t="s">
        <v>415</v>
      </c>
      <c r="BD24" t="s">
        <v>307</v>
      </c>
      <c r="BE24" t="s">
        <v>466</v>
      </c>
      <c r="BF24">
        <v>2</v>
      </c>
      <c r="BG24">
        <v>1</v>
      </c>
      <c r="BH24">
        <v>5</v>
      </c>
      <c r="BI24">
        <v>10</v>
      </c>
      <c r="BJ24">
        <v>60</v>
      </c>
      <c r="BK24">
        <v>1</v>
      </c>
      <c r="BL24">
        <v>1</v>
      </c>
      <c r="BM24" s="1">
        <v>42705</v>
      </c>
      <c r="BN24" s="2">
        <v>0.53680555555555554</v>
      </c>
      <c r="BO24">
        <v>32</v>
      </c>
      <c r="BQ24" s="1">
        <v>42705</v>
      </c>
      <c r="BR24" s="2">
        <v>0.57291666666666663</v>
      </c>
      <c r="BS24" s="1">
        <v>42705</v>
      </c>
      <c r="BT24" s="2">
        <v>0.62708333333333333</v>
      </c>
      <c r="BU24" s="1">
        <v>42705</v>
      </c>
      <c r="BV24" s="2">
        <v>0.65208333333333335</v>
      </c>
      <c r="BW24" s="1">
        <v>42705</v>
      </c>
      <c r="BX24" s="2">
        <v>0.65347222222222223</v>
      </c>
      <c r="CA24" t="s">
        <v>345</v>
      </c>
      <c r="CC24" t="s">
        <v>345</v>
      </c>
      <c r="CE24" t="s">
        <v>296</v>
      </c>
      <c r="CF24" t="s">
        <v>345</v>
      </c>
      <c r="CG24" t="s">
        <v>356</v>
      </c>
      <c r="DZ24">
        <v>1</v>
      </c>
      <c r="EA24">
        <v>38</v>
      </c>
      <c r="EO24">
        <v>1</v>
      </c>
      <c r="EP24">
        <v>24</v>
      </c>
      <c r="IV24">
        <v>1</v>
      </c>
      <c r="IW24">
        <v>222</v>
      </c>
      <c r="IX24" s="1">
        <v>42705</v>
      </c>
    </row>
    <row r="25" spans="1:264" x14ac:dyDescent="0.25">
      <c r="A25" t="s">
        <v>292</v>
      </c>
      <c r="B25" t="s">
        <v>293</v>
      </c>
      <c r="C25">
        <v>0</v>
      </c>
      <c r="D25" t="s">
        <v>294</v>
      </c>
      <c r="E25">
        <v>10</v>
      </c>
      <c r="F25">
        <v>20</v>
      </c>
      <c r="G25" t="s">
        <v>295</v>
      </c>
      <c r="H25">
        <v>140</v>
      </c>
      <c r="I25" s="1">
        <v>42776</v>
      </c>
      <c r="J25" s="2">
        <v>0.61730324074074072</v>
      </c>
      <c r="K25" s="1">
        <v>42705</v>
      </c>
      <c r="L25" s="1">
        <v>42705</v>
      </c>
      <c r="M25" s="1">
        <v>42705</v>
      </c>
      <c r="N25" t="s">
        <v>296</v>
      </c>
      <c r="O25" t="s">
        <v>341</v>
      </c>
      <c r="AD25">
        <v>2280360</v>
      </c>
      <c r="AE25" t="s">
        <v>296</v>
      </c>
      <c r="AF25">
        <v>4107634175</v>
      </c>
      <c r="AG25">
        <v>1</v>
      </c>
      <c r="AH25" t="s">
        <v>298</v>
      </c>
      <c r="AI25" t="s">
        <v>331</v>
      </c>
      <c r="AJ25" t="s">
        <v>467</v>
      </c>
      <c r="AK25" t="s">
        <v>468</v>
      </c>
      <c r="AP25" t="s">
        <v>298</v>
      </c>
      <c r="AQ25" t="s">
        <v>298</v>
      </c>
      <c r="AR25" t="s">
        <v>298</v>
      </c>
      <c r="AS25" t="s">
        <v>298</v>
      </c>
      <c r="AT25" t="s">
        <v>298</v>
      </c>
      <c r="AU25" t="s">
        <v>469</v>
      </c>
      <c r="AV25" t="s">
        <v>345</v>
      </c>
      <c r="AX25" s="1">
        <v>11655</v>
      </c>
      <c r="AY25">
        <v>1</v>
      </c>
      <c r="BA25" t="s">
        <v>304</v>
      </c>
      <c r="BB25" t="s">
        <v>470</v>
      </c>
      <c r="BC25" t="s">
        <v>404</v>
      </c>
      <c r="BD25" t="s">
        <v>307</v>
      </c>
      <c r="BE25" t="s">
        <v>471</v>
      </c>
      <c r="BF25">
        <v>1</v>
      </c>
      <c r="BG25">
        <v>1</v>
      </c>
      <c r="BH25">
        <v>2</v>
      </c>
      <c r="BI25">
        <v>10</v>
      </c>
      <c r="BJ25">
        <v>80</v>
      </c>
      <c r="BK25">
        <v>8</v>
      </c>
      <c r="BL25">
        <v>1</v>
      </c>
      <c r="BM25" s="1">
        <v>42705</v>
      </c>
      <c r="BN25" s="2">
        <v>0.63888888888888895</v>
      </c>
      <c r="BO25">
        <v>85</v>
      </c>
      <c r="BQ25" s="1">
        <v>42705</v>
      </c>
      <c r="BR25" s="2">
        <v>0.65416666666666667</v>
      </c>
      <c r="BS25" s="1">
        <v>42705</v>
      </c>
      <c r="BT25" s="2">
        <v>0.65277777777777779</v>
      </c>
      <c r="BU25" s="1">
        <v>42708</v>
      </c>
      <c r="BV25" s="2">
        <v>0.7104166666666667</v>
      </c>
      <c r="BW25" s="1">
        <v>42705</v>
      </c>
      <c r="BX25" s="2">
        <v>0.82916666666666661</v>
      </c>
      <c r="BY25">
        <v>26094912</v>
      </c>
      <c r="CA25" t="s">
        <v>345</v>
      </c>
      <c r="CC25" t="s">
        <v>345</v>
      </c>
      <c r="CE25" t="s">
        <v>296</v>
      </c>
      <c r="CF25" t="s">
        <v>345</v>
      </c>
      <c r="CG25" t="s">
        <v>406</v>
      </c>
      <c r="DZ25">
        <v>1</v>
      </c>
      <c r="EA25" t="s">
        <v>472</v>
      </c>
      <c r="EO25">
        <v>1</v>
      </c>
      <c r="EP25">
        <v>15</v>
      </c>
      <c r="EQ25">
        <v>7</v>
      </c>
      <c r="ER25">
        <v>17</v>
      </c>
      <c r="ES25">
        <v>1</v>
      </c>
      <c r="ET25">
        <v>1</v>
      </c>
      <c r="EU25">
        <v>5</v>
      </c>
      <c r="EV25">
        <v>5</v>
      </c>
      <c r="EW25">
        <v>5</v>
      </c>
      <c r="EX25">
        <v>5</v>
      </c>
      <c r="EY25">
        <v>6</v>
      </c>
      <c r="EZ25">
        <v>2</v>
      </c>
      <c r="IV25">
        <v>1</v>
      </c>
      <c r="IW25">
        <v>222</v>
      </c>
      <c r="IX25" s="1">
        <v>42708</v>
      </c>
    </row>
    <row r="26" spans="1:264" x14ac:dyDescent="0.25">
      <c r="A26" t="s">
        <v>292</v>
      </c>
      <c r="B26" t="s">
        <v>293</v>
      </c>
      <c r="C26">
        <v>0</v>
      </c>
      <c r="D26" t="s">
        <v>294</v>
      </c>
      <c r="E26">
        <v>10</v>
      </c>
      <c r="F26">
        <v>20</v>
      </c>
      <c r="G26" t="s">
        <v>295</v>
      </c>
      <c r="H26">
        <v>140</v>
      </c>
      <c r="I26" s="1">
        <v>42776</v>
      </c>
      <c r="J26" s="2">
        <v>0.61730324074074072</v>
      </c>
      <c r="K26" s="1">
        <v>42705</v>
      </c>
      <c r="L26" s="1">
        <v>42705</v>
      </c>
      <c r="M26" s="1">
        <v>42705</v>
      </c>
      <c r="N26" t="s">
        <v>296</v>
      </c>
      <c r="O26" t="s">
        <v>341</v>
      </c>
      <c r="AD26">
        <v>2283081</v>
      </c>
      <c r="AE26" t="s">
        <v>296</v>
      </c>
      <c r="AF26">
        <v>4481800011</v>
      </c>
      <c r="AG26">
        <v>1</v>
      </c>
      <c r="AH26" t="s">
        <v>298</v>
      </c>
      <c r="AI26" t="s">
        <v>299</v>
      </c>
      <c r="AJ26" t="s">
        <v>473</v>
      </c>
      <c r="AK26" t="s">
        <v>474</v>
      </c>
      <c r="AP26" t="s">
        <v>298</v>
      </c>
      <c r="AQ26" t="s">
        <v>298</v>
      </c>
      <c r="AR26" t="s">
        <v>298</v>
      </c>
      <c r="AS26" t="s">
        <v>298</v>
      </c>
      <c r="AT26" t="s">
        <v>298</v>
      </c>
      <c r="AU26" t="s">
        <v>475</v>
      </c>
      <c r="AV26" t="s">
        <v>345</v>
      </c>
      <c r="AX26" s="1">
        <v>32948</v>
      </c>
      <c r="AY26">
        <v>2</v>
      </c>
      <c r="BA26" t="s">
        <v>304</v>
      </c>
      <c r="BB26" t="s">
        <v>476</v>
      </c>
      <c r="BC26" t="s">
        <v>477</v>
      </c>
      <c r="BD26" t="s">
        <v>307</v>
      </c>
      <c r="BE26" t="s">
        <v>478</v>
      </c>
      <c r="BF26">
        <v>2</v>
      </c>
      <c r="BG26">
        <v>1</v>
      </c>
      <c r="BH26">
        <v>2</v>
      </c>
      <c r="BI26">
        <v>10</v>
      </c>
      <c r="BJ26">
        <v>80</v>
      </c>
      <c r="BK26">
        <v>1</v>
      </c>
      <c r="BL26">
        <v>1</v>
      </c>
      <c r="BM26" s="1">
        <v>42705</v>
      </c>
      <c r="BN26" s="2">
        <v>0.48680555555555555</v>
      </c>
      <c r="BO26">
        <v>26</v>
      </c>
      <c r="BQ26" s="1">
        <v>42705</v>
      </c>
      <c r="BR26" s="2">
        <v>0.5131944444444444</v>
      </c>
      <c r="BS26" s="1">
        <v>42705</v>
      </c>
      <c r="BT26" s="2">
        <v>0.52500000000000002</v>
      </c>
      <c r="BU26" s="1">
        <v>42705</v>
      </c>
      <c r="BV26" s="2">
        <v>0.61875000000000002</v>
      </c>
      <c r="BW26" s="1">
        <v>42705</v>
      </c>
      <c r="BX26" s="2">
        <v>0.62013888888888891</v>
      </c>
      <c r="CA26" t="s">
        <v>345</v>
      </c>
      <c r="CC26" t="s">
        <v>345</v>
      </c>
      <c r="CE26" t="s">
        <v>296</v>
      </c>
      <c r="CF26" t="s">
        <v>345</v>
      </c>
      <c r="CG26" t="s">
        <v>356</v>
      </c>
      <c r="DZ26">
        <v>1</v>
      </c>
      <c r="EA26">
        <v>38</v>
      </c>
      <c r="EO26">
        <v>1</v>
      </c>
      <c r="EP26">
        <v>3</v>
      </c>
      <c r="EQ26">
        <v>2</v>
      </c>
      <c r="ER26">
        <v>21</v>
      </c>
      <c r="ES26">
        <v>6</v>
      </c>
      <c r="IV26">
        <v>1</v>
      </c>
      <c r="IW26">
        <v>221</v>
      </c>
      <c r="IX26" s="1">
        <v>42705</v>
      </c>
    </row>
    <row r="27" spans="1:264" x14ac:dyDescent="0.25">
      <c r="A27" t="s">
        <v>292</v>
      </c>
      <c r="B27" t="s">
        <v>293</v>
      </c>
      <c r="C27">
        <v>0</v>
      </c>
      <c r="D27" t="s">
        <v>294</v>
      </c>
      <c r="E27">
        <v>10</v>
      </c>
      <c r="F27">
        <v>20</v>
      </c>
      <c r="G27" t="s">
        <v>295</v>
      </c>
      <c r="H27">
        <v>140</v>
      </c>
      <c r="I27" s="1">
        <v>42776</v>
      </c>
      <c r="J27" s="2">
        <v>0.61730324074074072</v>
      </c>
      <c r="K27" s="1">
        <v>42705</v>
      </c>
      <c r="L27" s="1">
        <v>42705</v>
      </c>
      <c r="M27" s="1">
        <v>42705</v>
      </c>
      <c r="N27" t="s">
        <v>296</v>
      </c>
      <c r="O27" t="s">
        <v>341</v>
      </c>
      <c r="AD27">
        <v>2299111</v>
      </c>
      <c r="AE27" t="s">
        <v>296</v>
      </c>
      <c r="AF27">
        <v>4109269067</v>
      </c>
      <c r="AG27">
        <v>1</v>
      </c>
      <c r="AH27" t="s">
        <v>298</v>
      </c>
      <c r="AI27" t="s">
        <v>364</v>
      </c>
      <c r="AJ27" t="s">
        <v>479</v>
      </c>
      <c r="AK27" t="s">
        <v>480</v>
      </c>
      <c r="AP27" t="s">
        <v>298</v>
      </c>
      <c r="AQ27" t="s">
        <v>298</v>
      </c>
      <c r="AR27" t="s">
        <v>298</v>
      </c>
      <c r="AS27" t="s">
        <v>298</v>
      </c>
      <c r="AT27" t="s">
        <v>298</v>
      </c>
      <c r="AU27" t="s">
        <v>481</v>
      </c>
      <c r="AV27" t="s">
        <v>345</v>
      </c>
      <c r="AX27" s="1">
        <v>16451</v>
      </c>
      <c r="AY27">
        <v>2</v>
      </c>
      <c r="BA27" t="s">
        <v>315</v>
      </c>
      <c r="BB27" t="s">
        <v>482</v>
      </c>
      <c r="BC27" t="s">
        <v>483</v>
      </c>
      <c r="BD27" t="s">
        <v>307</v>
      </c>
      <c r="BE27" t="s">
        <v>484</v>
      </c>
      <c r="BF27">
        <v>2</v>
      </c>
      <c r="BG27">
        <v>1</v>
      </c>
      <c r="BH27">
        <v>6</v>
      </c>
      <c r="BI27">
        <v>10</v>
      </c>
      <c r="BJ27">
        <v>80</v>
      </c>
      <c r="BK27">
        <v>0</v>
      </c>
      <c r="BL27">
        <v>1</v>
      </c>
      <c r="BM27" s="1">
        <v>42705</v>
      </c>
      <c r="BN27" s="2">
        <v>0.68819444444444444</v>
      </c>
      <c r="BO27">
        <v>71</v>
      </c>
      <c r="BU27" s="1">
        <v>42705</v>
      </c>
      <c r="BV27" s="2">
        <v>0.93055555555555547</v>
      </c>
      <c r="BW27" s="1">
        <v>42705</v>
      </c>
      <c r="BX27" s="2">
        <v>0.68888888888888899</v>
      </c>
      <c r="CA27" t="s">
        <v>345</v>
      </c>
      <c r="CC27" t="s">
        <v>345</v>
      </c>
      <c r="CE27" t="s">
        <v>296</v>
      </c>
      <c r="CF27" t="s">
        <v>345</v>
      </c>
      <c r="CG27" t="s">
        <v>485</v>
      </c>
      <c r="DZ27">
        <v>1</v>
      </c>
      <c r="EA27">
        <v>262</v>
      </c>
      <c r="EO27">
        <v>1</v>
      </c>
      <c r="EP27">
        <v>6</v>
      </c>
      <c r="IV27">
        <v>1</v>
      </c>
      <c r="IW27">
        <v>12</v>
      </c>
      <c r="IX27" s="1">
        <v>42706</v>
      </c>
      <c r="IY27">
        <v>21</v>
      </c>
      <c r="IZ27" s="1">
        <v>42706</v>
      </c>
      <c r="JA27">
        <v>222</v>
      </c>
      <c r="JB27" s="1">
        <v>42706</v>
      </c>
    </row>
    <row r="28" spans="1:264" x14ac:dyDescent="0.25">
      <c r="A28" t="s">
        <v>292</v>
      </c>
      <c r="B28" t="s">
        <v>293</v>
      </c>
      <c r="C28">
        <v>0</v>
      </c>
      <c r="D28" t="s">
        <v>294</v>
      </c>
      <c r="E28">
        <v>10</v>
      </c>
      <c r="F28">
        <v>20</v>
      </c>
      <c r="G28" t="s">
        <v>295</v>
      </c>
      <c r="H28">
        <v>140</v>
      </c>
      <c r="I28" s="1">
        <v>42776</v>
      </c>
      <c r="J28" s="2">
        <v>0.61730324074074072</v>
      </c>
      <c r="K28" s="1">
        <v>42705</v>
      </c>
      <c r="L28" s="1">
        <v>42705</v>
      </c>
      <c r="M28" s="1">
        <v>42705</v>
      </c>
      <c r="N28" t="s">
        <v>296</v>
      </c>
      <c r="O28" t="s">
        <v>341</v>
      </c>
      <c r="AD28">
        <v>2337711</v>
      </c>
      <c r="AE28" t="s">
        <v>296</v>
      </c>
      <c r="AF28">
        <v>4381127536</v>
      </c>
      <c r="AG28">
        <v>1</v>
      </c>
      <c r="AH28" t="s">
        <v>298</v>
      </c>
      <c r="AI28" t="s">
        <v>331</v>
      </c>
      <c r="AJ28" t="s">
        <v>467</v>
      </c>
      <c r="AK28" t="s">
        <v>486</v>
      </c>
      <c r="AP28" t="s">
        <v>298</v>
      </c>
      <c r="AQ28" t="s">
        <v>298</v>
      </c>
      <c r="AR28" t="s">
        <v>298</v>
      </c>
      <c r="AS28" t="s">
        <v>298</v>
      </c>
      <c r="AT28" t="s">
        <v>298</v>
      </c>
      <c r="AU28" t="s">
        <v>487</v>
      </c>
      <c r="AV28" t="s">
        <v>345</v>
      </c>
      <c r="AX28" s="1">
        <v>15558</v>
      </c>
      <c r="AY28">
        <v>1</v>
      </c>
      <c r="BA28" t="s">
        <v>304</v>
      </c>
      <c r="BB28" t="s">
        <v>470</v>
      </c>
      <c r="BC28" t="s">
        <v>404</v>
      </c>
      <c r="BD28" t="s">
        <v>307</v>
      </c>
      <c r="BE28" t="s">
        <v>488</v>
      </c>
      <c r="BF28">
        <v>1</v>
      </c>
      <c r="BG28">
        <v>1</v>
      </c>
      <c r="BH28">
        <v>1</v>
      </c>
      <c r="BI28">
        <v>10</v>
      </c>
      <c r="BJ28">
        <v>80</v>
      </c>
      <c r="BK28">
        <v>8</v>
      </c>
      <c r="BL28">
        <v>1</v>
      </c>
      <c r="BM28" s="1">
        <v>42705</v>
      </c>
      <c r="BN28" s="2">
        <v>0.53888888888888886</v>
      </c>
      <c r="BO28">
        <v>74</v>
      </c>
      <c r="BQ28" s="1">
        <v>42705</v>
      </c>
      <c r="BR28" s="2">
        <v>0.54791666666666672</v>
      </c>
      <c r="BS28" s="1">
        <v>42705</v>
      </c>
      <c r="BT28" s="2">
        <v>0.55069444444444449</v>
      </c>
      <c r="BU28" s="1">
        <v>42706</v>
      </c>
      <c r="BV28" s="2">
        <v>4.6527777777777779E-2</v>
      </c>
      <c r="BW28" s="1">
        <v>42706</v>
      </c>
      <c r="BX28" s="2">
        <v>4.6527777777777779E-2</v>
      </c>
      <c r="BY28">
        <v>26094564</v>
      </c>
      <c r="CA28" t="s">
        <v>345</v>
      </c>
      <c r="CC28" t="s">
        <v>345</v>
      </c>
      <c r="CE28" t="s">
        <v>296</v>
      </c>
      <c r="CF28" t="s">
        <v>345</v>
      </c>
      <c r="CG28" t="s">
        <v>489</v>
      </c>
      <c r="DZ28">
        <v>1</v>
      </c>
      <c r="EA28">
        <v>38</v>
      </c>
      <c r="EO28">
        <v>1</v>
      </c>
      <c r="EP28">
        <v>14</v>
      </c>
      <c r="EQ28">
        <v>14</v>
      </c>
      <c r="ER28">
        <v>3</v>
      </c>
      <c r="ES28">
        <v>7</v>
      </c>
      <c r="ET28">
        <v>1</v>
      </c>
      <c r="EU28">
        <v>99</v>
      </c>
      <c r="EV28">
        <v>5</v>
      </c>
      <c r="EW28">
        <v>6</v>
      </c>
      <c r="EX28">
        <v>5</v>
      </c>
      <c r="IV28">
        <v>1</v>
      </c>
      <c r="IW28">
        <v>222</v>
      </c>
      <c r="IX28" s="1">
        <v>42706</v>
      </c>
    </row>
    <row r="29" spans="1:264" x14ac:dyDescent="0.25">
      <c r="A29" t="s">
        <v>292</v>
      </c>
      <c r="B29" t="s">
        <v>293</v>
      </c>
      <c r="C29">
        <v>0</v>
      </c>
      <c r="D29" t="s">
        <v>294</v>
      </c>
      <c r="E29">
        <v>10</v>
      </c>
      <c r="F29">
        <v>20</v>
      </c>
      <c r="G29" t="s">
        <v>295</v>
      </c>
      <c r="H29">
        <v>140</v>
      </c>
      <c r="I29" s="1">
        <v>42776</v>
      </c>
      <c r="J29" s="2">
        <v>0.61730324074074072</v>
      </c>
      <c r="K29" s="1">
        <v>42705</v>
      </c>
      <c r="L29" s="1">
        <v>42705</v>
      </c>
      <c r="M29" s="1">
        <v>42705</v>
      </c>
      <c r="N29" t="s">
        <v>296</v>
      </c>
      <c r="O29" t="s">
        <v>341</v>
      </c>
      <c r="AD29">
        <v>2343814</v>
      </c>
      <c r="AE29" t="s">
        <v>296</v>
      </c>
      <c r="AF29">
        <v>4660954005</v>
      </c>
      <c r="AG29">
        <v>1</v>
      </c>
      <c r="AH29" t="s">
        <v>298</v>
      </c>
      <c r="AI29" t="s">
        <v>364</v>
      </c>
      <c r="AJ29" t="s">
        <v>490</v>
      </c>
      <c r="AK29" t="s">
        <v>491</v>
      </c>
      <c r="AP29" t="s">
        <v>298</v>
      </c>
      <c r="AQ29" t="s">
        <v>298</v>
      </c>
      <c r="AR29" t="s">
        <v>298</v>
      </c>
      <c r="AS29" t="s">
        <v>298</v>
      </c>
      <c r="AT29" t="s">
        <v>298</v>
      </c>
      <c r="AU29" t="s">
        <v>492</v>
      </c>
      <c r="AV29" t="s">
        <v>345</v>
      </c>
      <c r="AX29" s="1">
        <v>12668</v>
      </c>
      <c r="AY29">
        <v>2</v>
      </c>
      <c r="BA29" t="s">
        <v>493</v>
      </c>
      <c r="BB29" t="s">
        <v>494</v>
      </c>
      <c r="BC29" t="s">
        <v>422</v>
      </c>
      <c r="BD29" t="s">
        <v>307</v>
      </c>
      <c r="BE29" t="s">
        <v>495</v>
      </c>
      <c r="BF29">
        <v>1</v>
      </c>
      <c r="BG29">
        <v>1</v>
      </c>
      <c r="BH29">
        <v>5</v>
      </c>
      <c r="BI29">
        <v>60</v>
      </c>
      <c r="BJ29">
        <v>80</v>
      </c>
      <c r="BK29">
        <v>3</v>
      </c>
      <c r="BL29">
        <v>1</v>
      </c>
      <c r="BM29" s="1">
        <v>42705</v>
      </c>
      <c r="BN29" s="2">
        <v>0.77430555555555547</v>
      </c>
      <c r="BO29">
        <v>82</v>
      </c>
      <c r="BQ29" s="1">
        <v>42705</v>
      </c>
      <c r="BR29" s="2">
        <v>0.77708333333333324</v>
      </c>
      <c r="BS29" s="1">
        <v>42705</v>
      </c>
      <c r="BT29" s="2">
        <v>0.77986111111111101</v>
      </c>
      <c r="BU29" s="1">
        <v>42706</v>
      </c>
      <c r="BV29" s="2">
        <v>0.50277777777777777</v>
      </c>
      <c r="BW29" s="1">
        <v>42705</v>
      </c>
      <c r="BX29" s="2">
        <v>0.99513888888888891</v>
      </c>
      <c r="BY29">
        <v>95566</v>
      </c>
      <c r="CA29" t="s">
        <v>345</v>
      </c>
      <c r="CC29" t="s">
        <v>345</v>
      </c>
      <c r="CE29" t="s">
        <v>296</v>
      </c>
      <c r="CF29" t="s">
        <v>345</v>
      </c>
      <c r="CG29" t="s">
        <v>406</v>
      </c>
      <c r="DZ29">
        <v>1</v>
      </c>
      <c r="EA29" t="s">
        <v>496</v>
      </c>
      <c r="EO29">
        <v>1</v>
      </c>
      <c r="EP29">
        <v>12</v>
      </c>
      <c r="EQ29">
        <v>7</v>
      </c>
      <c r="ER29">
        <v>1</v>
      </c>
      <c r="ES29">
        <v>5</v>
      </c>
      <c r="ET29">
        <v>2</v>
      </c>
      <c r="IV29">
        <v>1</v>
      </c>
      <c r="IW29">
        <v>51</v>
      </c>
      <c r="IX29" s="1">
        <v>42705</v>
      </c>
    </row>
    <row r="30" spans="1:264" x14ac:dyDescent="0.25">
      <c r="A30" t="s">
        <v>292</v>
      </c>
      <c r="B30" t="s">
        <v>293</v>
      </c>
      <c r="C30">
        <v>0</v>
      </c>
      <c r="D30" t="s">
        <v>294</v>
      </c>
      <c r="E30">
        <v>10</v>
      </c>
      <c r="F30">
        <v>20</v>
      </c>
      <c r="G30" t="s">
        <v>295</v>
      </c>
      <c r="H30">
        <v>140</v>
      </c>
      <c r="I30" s="1">
        <v>42776</v>
      </c>
      <c r="J30" s="2">
        <v>0.61730324074074072</v>
      </c>
      <c r="K30" s="1">
        <v>42705</v>
      </c>
      <c r="L30" s="1">
        <v>42705</v>
      </c>
      <c r="M30" s="1">
        <v>42705</v>
      </c>
      <c r="N30" t="s">
        <v>296</v>
      </c>
      <c r="O30" t="s">
        <v>341</v>
      </c>
      <c r="AD30">
        <v>2345414</v>
      </c>
      <c r="AE30" t="s">
        <v>296</v>
      </c>
      <c r="AF30">
        <v>6223934556</v>
      </c>
      <c r="AG30">
        <v>1</v>
      </c>
      <c r="AH30" t="s">
        <v>298</v>
      </c>
      <c r="AI30" t="s">
        <v>331</v>
      </c>
      <c r="AJ30" t="s">
        <v>497</v>
      </c>
      <c r="AK30" t="s">
        <v>498</v>
      </c>
      <c r="AP30" t="s">
        <v>298</v>
      </c>
      <c r="AQ30" t="s">
        <v>298</v>
      </c>
      <c r="AR30" t="s">
        <v>298</v>
      </c>
      <c r="AS30" t="s">
        <v>298</v>
      </c>
      <c r="AT30" t="s">
        <v>298</v>
      </c>
      <c r="AU30" t="s">
        <v>499</v>
      </c>
      <c r="AV30" t="s">
        <v>345</v>
      </c>
      <c r="AX30" s="1">
        <v>22328</v>
      </c>
      <c r="AY30">
        <v>1</v>
      </c>
      <c r="BA30" t="s">
        <v>493</v>
      </c>
      <c r="BB30" t="s">
        <v>500</v>
      </c>
      <c r="BC30" t="s">
        <v>369</v>
      </c>
      <c r="BD30" t="s">
        <v>307</v>
      </c>
      <c r="BE30" t="s">
        <v>501</v>
      </c>
      <c r="BF30">
        <v>1</v>
      </c>
      <c r="BG30">
        <v>1</v>
      </c>
      <c r="BH30">
        <v>3</v>
      </c>
      <c r="BI30">
        <v>10</v>
      </c>
      <c r="BJ30">
        <v>80</v>
      </c>
      <c r="BK30">
        <v>8</v>
      </c>
      <c r="BL30">
        <v>1</v>
      </c>
      <c r="BM30" s="1">
        <v>42705</v>
      </c>
      <c r="BN30" s="2">
        <v>0.4916666666666667</v>
      </c>
      <c r="BO30">
        <v>55</v>
      </c>
      <c r="BQ30" s="1">
        <v>42705</v>
      </c>
      <c r="BR30" s="2">
        <v>0.4916666666666667</v>
      </c>
      <c r="BS30" s="1">
        <v>42705</v>
      </c>
      <c r="BT30" s="2">
        <v>0.51111111111111118</v>
      </c>
      <c r="BU30" s="1">
        <v>42705</v>
      </c>
      <c r="BV30" s="2">
        <v>0.72916666666666663</v>
      </c>
      <c r="BW30" s="1">
        <v>42705</v>
      </c>
      <c r="BX30" s="2">
        <v>0.65833333333333333</v>
      </c>
      <c r="BY30">
        <v>26095435</v>
      </c>
      <c r="CA30" t="s">
        <v>345</v>
      </c>
      <c r="CC30" t="s">
        <v>345</v>
      </c>
      <c r="CE30" t="s">
        <v>296</v>
      </c>
      <c r="CF30" t="s">
        <v>345</v>
      </c>
      <c r="CG30" t="s">
        <v>502</v>
      </c>
      <c r="DZ30">
        <v>1</v>
      </c>
      <c r="EA30">
        <v>39</v>
      </c>
      <c r="EO30">
        <v>1</v>
      </c>
      <c r="EP30">
        <v>24</v>
      </c>
      <c r="IV30">
        <v>1</v>
      </c>
      <c r="IW30">
        <v>222</v>
      </c>
      <c r="IX30" s="1">
        <v>42705</v>
      </c>
    </row>
    <row r="31" spans="1:264" x14ac:dyDescent="0.25">
      <c r="A31" t="s">
        <v>292</v>
      </c>
      <c r="B31" t="s">
        <v>293</v>
      </c>
      <c r="C31">
        <v>0</v>
      </c>
      <c r="D31" t="s">
        <v>294</v>
      </c>
      <c r="E31">
        <v>10</v>
      </c>
      <c r="F31">
        <v>20</v>
      </c>
      <c r="G31" t="s">
        <v>295</v>
      </c>
      <c r="H31">
        <v>140</v>
      </c>
      <c r="I31" s="1">
        <v>42776</v>
      </c>
      <c r="J31" s="2">
        <v>0.61730324074074072</v>
      </c>
      <c r="K31" s="1">
        <v>42705</v>
      </c>
      <c r="L31" s="1">
        <v>42705</v>
      </c>
      <c r="M31" s="1">
        <v>42705</v>
      </c>
      <c r="N31" t="s">
        <v>296</v>
      </c>
      <c r="O31" t="s">
        <v>341</v>
      </c>
      <c r="AD31">
        <v>2345414</v>
      </c>
      <c r="AE31" t="s">
        <v>296</v>
      </c>
      <c r="AF31">
        <v>6223934556</v>
      </c>
      <c r="AG31">
        <v>1</v>
      </c>
      <c r="AH31" t="s">
        <v>298</v>
      </c>
      <c r="AI31" t="s">
        <v>331</v>
      </c>
      <c r="AJ31" t="s">
        <v>497</v>
      </c>
      <c r="AK31" t="s">
        <v>498</v>
      </c>
      <c r="AP31" t="s">
        <v>298</v>
      </c>
      <c r="AQ31" t="s">
        <v>298</v>
      </c>
      <c r="AR31" t="s">
        <v>298</v>
      </c>
      <c r="AS31" t="s">
        <v>298</v>
      </c>
      <c r="AT31" t="s">
        <v>298</v>
      </c>
      <c r="AU31" t="s">
        <v>499</v>
      </c>
      <c r="AV31" t="s">
        <v>345</v>
      </c>
      <c r="AX31" s="1">
        <v>22328</v>
      </c>
      <c r="AY31">
        <v>1</v>
      </c>
      <c r="BA31" t="s">
        <v>493</v>
      </c>
      <c r="BB31" t="s">
        <v>500</v>
      </c>
      <c r="BC31" t="s">
        <v>369</v>
      </c>
      <c r="BD31" t="s">
        <v>307</v>
      </c>
      <c r="BE31" t="s">
        <v>503</v>
      </c>
      <c r="BF31">
        <v>1</v>
      </c>
      <c r="BG31">
        <v>1</v>
      </c>
      <c r="BH31">
        <v>2</v>
      </c>
      <c r="BI31">
        <v>60</v>
      </c>
      <c r="BJ31">
        <v>80</v>
      </c>
      <c r="BK31">
        <v>1</v>
      </c>
      <c r="BL31">
        <v>1</v>
      </c>
      <c r="BM31" s="1">
        <v>42705</v>
      </c>
      <c r="BN31" s="2">
        <v>0.84027777777777779</v>
      </c>
      <c r="BO31">
        <v>55</v>
      </c>
      <c r="BQ31" s="1">
        <v>42705</v>
      </c>
      <c r="BR31" s="2">
        <v>0.8520833333333333</v>
      </c>
      <c r="BS31" s="1">
        <v>42705</v>
      </c>
      <c r="BT31" s="2">
        <v>0.8881944444444444</v>
      </c>
      <c r="BU31" s="1">
        <v>42705</v>
      </c>
      <c r="BV31" s="2">
        <v>0.89374999999999993</v>
      </c>
      <c r="BW31" s="1">
        <v>42705</v>
      </c>
      <c r="BX31" s="2">
        <v>0.89374999999999993</v>
      </c>
      <c r="BY31">
        <v>2609502</v>
      </c>
      <c r="CA31" t="s">
        <v>345</v>
      </c>
      <c r="CC31" t="s">
        <v>345</v>
      </c>
      <c r="CE31" t="s">
        <v>296</v>
      </c>
      <c r="CF31" t="s">
        <v>345</v>
      </c>
      <c r="CG31" t="s">
        <v>504</v>
      </c>
      <c r="DZ31">
        <v>1</v>
      </c>
      <c r="EA31">
        <v>144</v>
      </c>
      <c r="EO31">
        <v>1</v>
      </c>
      <c r="EP31">
        <v>24</v>
      </c>
      <c r="IV31">
        <v>1</v>
      </c>
      <c r="IW31">
        <v>21</v>
      </c>
      <c r="IX31" s="1">
        <v>42705</v>
      </c>
      <c r="IY31">
        <v>222</v>
      </c>
      <c r="IZ31" s="1">
        <v>42705</v>
      </c>
    </row>
    <row r="32" spans="1:264" x14ac:dyDescent="0.25">
      <c r="A32" t="s">
        <v>292</v>
      </c>
      <c r="B32" t="s">
        <v>293</v>
      </c>
      <c r="C32">
        <v>0</v>
      </c>
      <c r="D32" t="s">
        <v>294</v>
      </c>
      <c r="E32">
        <v>10</v>
      </c>
      <c r="F32">
        <v>20</v>
      </c>
      <c r="G32" t="s">
        <v>295</v>
      </c>
      <c r="H32">
        <v>140</v>
      </c>
      <c r="I32" s="1">
        <v>42776</v>
      </c>
      <c r="J32" s="2">
        <v>0.61730324074074072</v>
      </c>
      <c r="K32" s="1">
        <v>42705</v>
      </c>
      <c r="L32" s="1">
        <v>42705</v>
      </c>
      <c r="M32" s="1">
        <v>42705</v>
      </c>
      <c r="N32" t="s">
        <v>296</v>
      </c>
      <c r="O32" t="s">
        <v>341</v>
      </c>
      <c r="AD32">
        <v>2357288</v>
      </c>
      <c r="AE32" t="s">
        <v>296</v>
      </c>
      <c r="AF32">
        <v>4204711960</v>
      </c>
      <c r="AG32">
        <v>1</v>
      </c>
      <c r="AH32" t="s">
        <v>298</v>
      </c>
      <c r="AI32" t="s">
        <v>331</v>
      </c>
      <c r="AJ32" t="s">
        <v>505</v>
      </c>
      <c r="AK32" t="s">
        <v>506</v>
      </c>
      <c r="AP32" t="s">
        <v>298</v>
      </c>
      <c r="AQ32" t="s">
        <v>298</v>
      </c>
      <c r="AR32" t="s">
        <v>298</v>
      </c>
      <c r="AS32" t="s">
        <v>298</v>
      </c>
      <c r="AT32" t="s">
        <v>298</v>
      </c>
      <c r="AU32" t="s">
        <v>507</v>
      </c>
      <c r="AV32" t="s">
        <v>345</v>
      </c>
      <c r="AX32" s="1">
        <v>17070</v>
      </c>
      <c r="AY32">
        <v>1</v>
      </c>
      <c r="BA32" t="s">
        <v>304</v>
      </c>
      <c r="BB32" t="s">
        <v>508</v>
      </c>
      <c r="BC32" t="s">
        <v>483</v>
      </c>
      <c r="BD32" t="s">
        <v>307</v>
      </c>
      <c r="BE32" t="s">
        <v>509</v>
      </c>
      <c r="BF32">
        <v>2</v>
      </c>
      <c r="BG32">
        <v>1</v>
      </c>
      <c r="BH32">
        <v>6</v>
      </c>
      <c r="BI32">
        <v>10</v>
      </c>
      <c r="BJ32">
        <v>80</v>
      </c>
      <c r="BK32">
        <v>0</v>
      </c>
      <c r="BL32">
        <v>1</v>
      </c>
      <c r="BM32" s="1">
        <v>42705</v>
      </c>
      <c r="BN32" s="2">
        <v>0.63680555555555551</v>
      </c>
      <c r="BO32">
        <v>70</v>
      </c>
      <c r="BU32" s="1">
        <v>42706</v>
      </c>
      <c r="BV32" s="2">
        <v>0.30694444444444441</v>
      </c>
      <c r="BW32" s="1">
        <v>42705</v>
      </c>
      <c r="BX32" s="2">
        <v>0.63750000000000007</v>
      </c>
      <c r="CA32" t="s">
        <v>345</v>
      </c>
      <c r="CC32" t="s">
        <v>345</v>
      </c>
      <c r="CE32" t="s">
        <v>296</v>
      </c>
      <c r="CF32" t="s">
        <v>345</v>
      </c>
      <c r="CG32" t="s">
        <v>485</v>
      </c>
      <c r="DZ32">
        <v>1</v>
      </c>
      <c r="EA32">
        <v>262</v>
      </c>
      <c r="EO32">
        <v>1</v>
      </c>
      <c r="EP32">
        <v>24</v>
      </c>
      <c r="IV32">
        <v>1</v>
      </c>
      <c r="IW32">
        <v>27</v>
      </c>
      <c r="IX32" s="1">
        <v>42706</v>
      </c>
      <c r="IY32">
        <v>21</v>
      </c>
      <c r="IZ32" s="1">
        <v>42706</v>
      </c>
      <c r="JA32">
        <v>222</v>
      </c>
      <c r="JB32" s="1">
        <v>42706</v>
      </c>
    </row>
    <row r="33" spans="1:270" x14ac:dyDescent="0.25">
      <c r="A33" t="s">
        <v>292</v>
      </c>
      <c r="B33" t="s">
        <v>293</v>
      </c>
      <c r="C33">
        <v>0</v>
      </c>
      <c r="D33" t="s">
        <v>294</v>
      </c>
      <c r="E33">
        <v>10</v>
      </c>
      <c r="F33">
        <v>20</v>
      </c>
      <c r="G33" t="s">
        <v>295</v>
      </c>
      <c r="H33">
        <v>140</v>
      </c>
      <c r="I33" s="1">
        <v>42776</v>
      </c>
      <c r="J33" s="2">
        <v>0.61730324074074072</v>
      </c>
      <c r="K33" s="1">
        <v>42705</v>
      </c>
      <c r="L33" s="1">
        <v>42705</v>
      </c>
      <c r="M33" s="1">
        <v>42705</v>
      </c>
      <c r="N33" t="s">
        <v>296</v>
      </c>
      <c r="O33" t="s">
        <v>341</v>
      </c>
      <c r="AD33">
        <v>2368277</v>
      </c>
      <c r="AE33" t="s">
        <v>296</v>
      </c>
      <c r="AF33">
        <v>4668950661</v>
      </c>
      <c r="AG33">
        <v>1</v>
      </c>
      <c r="AH33" t="s">
        <v>298</v>
      </c>
      <c r="AI33" t="s">
        <v>364</v>
      </c>
      <c r="AJ33" t="s">
        <v>510</v>
      </c>
      <c r="AK33" t="s">
        <v>511</v>
      </c>
      <c r="AP33" t="s">
        <v>298</v>
      </c>
      <c r="AQ33" t="s">
        <v>298</v>
      </c>
      <c r="AR33" t="s">
        <v>298</v>
      </c>
      <c r="AS33" t="s">
        <v>298</v>
      </c>
      <c r="AT33" t="s">
        <v>298</v>
      </c>
      <c r="AU33" t="s">
        <v>512</v>
      </c>
      <c r="AV33" t="s">
        <v>345</v>
      </c>
      <c r="AX33" s="1">
        <v>9243</v>
      </c>
      <c r="AY33">
        <v>2</v>
      </c>
      <c r="BA33" t="s">
        <v>304</v>
      </c>
      <c r="BB33" t="s">
        <v>513</v>
      </c>
      <c r="BC33" t="s">
        <v>514</v>
      </c>
      <c r="BD33" t="s">
        <v>307</v>
      </c>
      <c r="BE33" t="s">
        <v>515</v>
      </c>
      <c r="BF33">
        <v>1</v>
      </c>
      <c r="BG33">
        <v>1</v>
      </c>
      <c r="BH33">
        <v>2</v>
      </c>
      <c r="BI33">
        <v>10</v>
      </c>
      <c r="BJ33">
        <v>80</v>
      </c>
      <c r="BK33">
        <v>1</v>
      </c>
      <c r="BL33">
        <v>1</v>
      </c>
      <c r="BM33" s="1">
        <v>42705</v>
      </c>
      <c r="BN33" s="2">
        <v>0.26180555555555557</v>
      </c>
      <c r="BO33">
        <v>91</v>
      </c>
      <c r="BQ33" s="1">
        <v>42705</v>
      </c>
      <c r="BR33" s="2">
        <v>0.26805555555555555</v>
      </c>
      <c r="BS33" s="1">
        <v>42705</v>
      </c>
      <c r="BT33" s="2">
        <v>0.26805555555555555</v>
      </c>
      <c r="BU33" s="1">
        <v>42705</v>
      </c>
      <c r="BV33" s="2">
        <v>0.58611111111111114</v>
      </c>
      <c r="BW33" s="1">
        <v>42705</v>
      </c>
      <c r="BX33" s="2">
        <v>0.42708333333333331</v>
      </c>
      <c r="BY33">
        <v>26093842</v>
      </c>
      <c r="CA33" t="s">
        <v>345</v>
      </c>
      <c r="CC33" t="s">
        <v>345</v>
      </c>
      <c r="CE33" t="s">
        <v>296</v>
      </c>
      <c r="CF33" t="s">
        <v>345</v>
      </c>
      <c r="CG33" t="s">
        <v>516</v>
      </c>
      <c r="DZ33">
        <v>1</v>
      </c>
      <c r="EA33">
        <v>38</v>
      </c>
      <c r="EO33">
        <v>1</v>
      </c>
      <c r="EP33">
        <v>12</v>
      </c>
      <c r="EQ33">
        <v>14</v>
      </c>
      <c r="ER33">
        <v>7</v>
      </c>
      <c r="ES33">
        <v>15</v>
      </c>
      <c r="ET33">
        <v>3</v>
      </c>
      <c r="EU33">
        <v>3</v>
      </c>
      <c r="EV33">
        <v>15</v>
      </c>
      <c r="EW33">
        <v>1</v>
      </c>
      <c r="EX33">
        <v>99</v>
      </c>
      <c r="EY33">
        <v>5</v>
      </c>
      <c r="EZ33">
        <v>5</v>
      </c>
      <c r="FA33">
        <v>99</v>
      </c>
      <c r="IV33">
        <v>1</v>
      </c>
      <c r="IW33">
        <v>43</v>
      </c>
      <c r="IX33" s="1">
        <v>42705</v>
      </c>
      <c r="IY33">
        <v>12</v>
      </c>
      <c r="IZ33" s="1">
        <v>42705</v>
      </c>
      <c r="JA33">
        <v>21</v>
      </c>
      <c r="JB33" s="1">
        <v>42705</v>
      </c>
      <c r="JC33">
        <v>222</v>
      </c>
      <c r="JD33" s="1">
        <v>42705</v>
      </c>
    </row>
    <row r="34" spans="1:270" x14ac:dyDescent="0.25">
      <c r="A34" t="s">
        <v>292</v>
      </c>
      <c r="B34" t="s">
        <v>293</v>
      </c>
      <c r="C34">
        <v>0</v>
      </c>
      <c r="D34" t="s">
        <v>294</v>
      </c>
      <c r="E34">
        <v>10</v>
      </c>
      <c r="F34">
        <v>20</v>
      </c>
      <c r="G34" t="s">
        <v>295</v>
      </c>
      <c r="H34">
        <v>140</v>
      </c>
      <c r="I34" s="1">
        <v>42776</v>
      </c>
      <c r="J34" s="2">
        <v>0.61730324074074072</v>
      </c>
      <c r="K34" s="1">
        <v>42705</v>
      </c>
      <c r="L34" s="1">
        <v>42705</v>
      </c>
      <c r="M34" s="1">
        <v>42705</v>
      </c>
      <c r="N34" t="s">
        <v>296</v>
      </c>
      <c r="O34" t="s">
        <v>341</v>
      </c>
      <c r="AD34">
        <v>2368563</v>
      </c>
      <c r="AE34" t="s">
        <v>296</v>
      </c>
      <c r="AF34">
        <v>4841412247</v>
      </c>
      <c r="AG34">
        <v>1</v>
      </c>
      <c r="AH34" t="s">
        <v>298</v>
      </c>
      <c r="AI34" t="s">
        <v>331</v>
      </c>
      <c r="AJ34" t="s">
        <v>517</v>
      </c>
      <c r="AK34" t="s">
        <v>518</v>
      </c>
      <c r="AP34" t="s">
        <v>298</v>
      </c>
      <c r="AQ34" t="s">
        <v>298</v>
      </c>
      <c r="AR34" t="s">
        <v>298</v>
      </c>
      <c r="AS34" t="s">
        <v>298</v>
      </c>
      <c r="AT34" t="s">
        <v>298</v>
      </c>
      <c r="AU34" t="s">
        <v>519</v>
      </c>
      <c r="AV34" t="s">
        <v>345</v>
      </c>
      <c r="AX34" s="1">
        <v>23817</v>
      </c>
      <c r="AY34">
        <v>1</v>
      </c>
      <c r="BA34" t="s">
        <v>304</v>
      </c>
      <c r="BB34" t="s">
        <v>520</v>
      </c>
      <c r="BC34" t="s">
        <v>521</v>
      </c>
      <c r="BD34" t="s">
        <v>307</v>
      </c>
      <c r="BE34" t="s">
        <v>522</v>
      </c>
      <c r="BF34">
        <v>2</v>
      </c>
      <c r="BG34">
        <v>1</v>
      </c>
      <c r="BH34">
        <v>6</v>
      </c>
      <c r="BI34">
        <v>60</v>
      </c>
      <c r="BJ34">
        <v>40</v>
      </c>
      <c r="BK34">
        <v>0</v>
      </c>
      <c r="BL34">
        <v>1</v>
      </c>
      <c r="BM34" s="1">
        <v>42705</v>
      </c>
      <c r="BN34" s="2">
        <v>0.62569444444444444</v>
      </c>
      <c r="BO34">
        <v>51</v>
      </c>
      <c r="BQ34" s="1">
        <v>42705</v>
      </c>
      <c r="BR34" s="2">
        <v>0.64722222222222225</v>
      </c>
      <c r="BS34" s="1">
        <v>42705</v>
      </c>
      <c r="BT34" s="2">
        <v>0.70486111111111116</v>
      </c>
      <c r="BU34" s="1">
        <v>42705</v>
      </c>
      <c r="BV34" s="2">
        <v>0.9145833333333333</v>
      </c>
      <c r="BW34" s="1">
        <v>42705</v>
      </c>
      <c r="BX34" s="2">
        <v>0.9145833333333333</v>
      </c>
      <c r="CA34" t="s">
        <v>345</v>
      </c>
      <c r="CC34" t="s">
        <v>345</v>
      </c>
      <c r="CE34" t="s">
        <v>296</v>
      </c>
      <c r="CF34" t="s">
        <v>345</v>
      </c>
      <c r="CG34" t="s">
        <v>523</v>
      </c>
      <c r="DZ34">
        <v>1</v>
      </c>
      <c r="EA34">
        <v>262</v>
      </c>
      <c r="EO34">
        <v>1</v>
      </c>
      <c r="EP34">
        <v>3</v>
      </c>
      <c r="EQ34">
        <v>7</v>
      </c>
      <c r="ER34">
        <v>4</v>
      </c>
      <c r="ES34">
        <v>24</v>
      </c>
      <c r="IV34">
        <v>1</v>
      </c>
      <c r="IW34">
        <v>511</v>
      </c>
      <c r="IX34" s="1">
        <v>42705</v>
      </c>
      <c r="IY34">
        <v>222</v>
      </c>
      <c r="IZ34" s="1">
        <v>42705</v>
      </c>
      <c r="JA34">
        <v>21</v>
      </c>
      <c r="JB34" s="1">
        <v>42705</v>
      </c>
    </row>
    <row r="35" spans="1:270" x14ac:dyDescent="0.25">
      <c r="A35" t="s">
        <v>292</v>
      </c>
      <c r="B35" t="s">
        <v>293</v>
      </c>
      <c r="C35">
        <v>0</v>
      </c>
      <c r="D35" t="s">
        <v>294</v>
      </c>
      <c r="E35">
        <v>10</v>
      </c>
      <c r="F35">
        <v>20</v>
      </c>
      <c r="G35" t="s">
        <v>295</v>
      </c>
      <c r="H35">
        <v>140</v>
      </c>
      <c r="I35" s="1">
        <v>42776</v>
      </c>
      <c r="J35" s="2">
        <v>0.61730324074074072</v>
      </c>
      <c r="K35" s="1">
        <v>42705</v>
      </c>
      <c r="L35" s="1">
        <v>42705</v>
      </c>
      <c r="M35" s="1">
        <v>42705</v>
      </c>
      <c r="N35" t="s">
        <v>296</v>
      </c>
      <c r="O35" t="s">
        <v>341</v>
      </c>
      <c r="AD35">
        <v>2381066</v>
      </c>
      <c r="AE35" t="s">
        <v>296</v>
      </c>
      <c r="AF35">
        <v>4565302519</v>
      </c>
      <c r="AG35">
        <v>1</v>
      </c>
      <c r="AH35" t="s">
        <v>298</v>
      </c>
      <c r="AI35" t="s">
        <v>331</v>
      </c>
      <c r="AJ35" t="s">
        <v>524</v>
      </c>
      <c r="AK35" t="s">
        <v>525</v>
      </c>
      <c r="AP35" t="s">
        <v>298</v>
      </c>
      <c r="AQ35" t="s">
        <v>298</v>
      </c>
      <c r="AR35" t="s">
        <v>298</v>
      </c>
      <c r="AS35" t="s">
        <v>298</v>
      </c>
      <c r="AT35" t="s">
        <v>298</v>
      </c>
      <c r="AU35" t="s">
        <v>526</v>
      </c>
      <c r="AV35" t="s">
        <v>345</v>
      </c>
      <c r="AX35" s="1">
        <v>34064</v>
      </c>
      <c r="AY35">
        <v>1</v>
      </c>
      <c r="BA35" t="s">
        <v>304</v>
      </c>
      <c r="BB35" t="s">
        <v>527</v>
      </c>
      <c r="BC35" t="s">
        <v>528</v>
      </c>
      <c r="BD35" t="s">
        <v>307</v>
      </c>
      <c r="BE35" t="s">
        <v>529</v>
      </c>
      <c r="BF35">
        <v>2</v>
      </c>
      <c r="BG35">
        <v>1</v>
      </c>
      <c r="BH35">
        <v>12</v>
      </c>
      <c r="BI35">
        <v>40</v>
      </c>
      <c r="BJ35">
        <v>60</v>
      </c>
      <c r="BK35">
        <v>1</v>
      </c>
      <c r="BL35">
        <v>1</v>
      </c>
      <c r="BM35" s="1">
        <v>42705</v>
      </c>
      <c r="BN35" s="2">
        <v>0.54791666666666672</v>
      </c>
      <c r="BO35">
        <v>23</v>
      </c>
      <c r="BQ35" s="1">
        <v>42705</v>
      </c>
      <c r="BR35" s="2">
        <v>0.5625</v>
      </c>
      <c r="BS35" s="1">
        <v>42705</v>
      </c>
      <c r="BT35" s="2">
        <v>0.6479166666666667</v>
      </c>
      <c r="BU35" s="1">
        <v>42705</v>
      </c>
      <c r="BV35" s="2">
        <v>0.64861111111111114</v>
      </c>
      <c r="BW35" s="1">
        <v>42705</v>
      </c>
      <c r="BX35" s="2">
        <v>0.64861111111111114</v>
      </c>
      <c r="CA35" t="s">
        <v>345</v>
      </c>
      <c r="CC35" t="s">
        <v>345</v>
      </c>
      <c r="CE35" t="s">
        <v>296</v>
      </c>
      <c r="CF35" t="s">
        <v>345</v>
      </c>
      <c r="CG35" t="s">
        <v>363</v>
      </c>
      <c r="DZ35">
        <v>1</v>
      </c>
      <c r="EA35">
        <v>38</v>
      </c>
      <c r="EO35">
        <v>1</v>
      </c>
      <c r="EP35">
        <v>24</v>
      </c>
      <c r="IV35">
        <v>1</v>
      </c>
      <c r="IW35">
        <v>99</v>
      </c>
      <c r="IX35" s="1">
        <v>42705</v>
      </c>
    </row>
    <row r="36" spans="1:270" x14ac:dyDescent="0.25">
      <c r="A36" t="s">
        <v>292</v>
      </c>
      <c r="B36" t="s">
        <v>293</v>
      </c>
      <c r="C36">
        <v>0</v>
      </c>
      <c r="D36" t="s">
        <v>294</v>
      </c>
      <c r="E36">
        <v>10</v>
      </c>
      <c r="F36">
        <v>20</v>
      </c>
      <c r="G36" t="s">
        <v>295</v>
      </c>
      <c r="H36">
        <v>140</v>
      </c>
      <c r="I36" s="1">
        <v>42776</v>
      </c>
      <c r="J36" s="2">
        <v>0.61730324074074072</v>
      </c>
      <c r="K36" s="1">
        <v>42705</v>
      </c>
      <c r="L36" s="1">
        <v>42705</v>
      </c>
      <c r="M36" s="1">
        <v>42705</v>
      </c>
      <c r="N36" t="s">
        <v>296</v>
      </c>
      <c r="O36" t="s">
        <v>341</v>
      </c>
      <c r="AD36">
        <v>2417369</v>
      </c>
      <c r="AE36" t="s">
        <v>296</v>
      </c>
      <c r="AF36">
        <v>4464726887</v>
      </c>
      <c r="AG36">
        <v>1</v>
      </c>
      <c r="AH36" t="s">
        <v>298</v>
      </c>
      <c r="AI36" t="s">
        <v>299</v>
      </c>
      <c r="AJ36" t="s">
        <v>530</v>
      </c>
      <c r="AK36" t="s">
        <v>531</v>
      </c>
      <c r="AP36" t="s">
        <v>298</v>
      </c>
      <c r="AQ36" t="s">
        <v>298</v>
      </c>
      <c r="AR36" t="s">
        <v>298</v>
      </c>
      <c r="AS36" t="s">
        <v>298</v>
      </c>
      <c r="AT36" t="s">
        <v>298</v>
      </c>
      <c r="AU36" t="s">
        <v>532</v>
      </c>
      <c r="AV36" t="s">
        <v>345</v>
      </c>
      <c r="AX36" s="1">
        <v>27883</v>
      </c>
      <c r="AY36">
        <v>2</v>
      </c>
      <c r="BA36" t="s">
        <v>304</v>
      </c>
      <c r="BB36" t="s">
        <v>533</v>
      </c>
      <c r="BC36" t="s">
        <v>483</v>
      </c>
      <c r="BD36" t="s">
        <v>307</v>
      </c>
      <c r="BE36" t="s">
        <v>534</v>
      </c>
      <c r="BF36">
        <v>2</v>
      </c>
      <c r="BG36">
        <v>1</v>
      </c>
      <c r="BH36">
        <v>3</v>
      </c>
      <c r="BI36">
        <v>10</v>
      </c>
      <c r="BJ36">
        <v>80</v>
      </c>
      <c r="BK36">
        <v>8</v>
      </c>
      <c r="BL36">
        <v>1</v>
      </c>
      <c r="BM36" s="1">
        <v>42705</v>
      </c>
      <c r="BN36" s="2">
        <v>0.61111111111111105</v>
      </c>
      <c r="BO36">
        <v>40</v>
      </c>
      <c r="BQ36" s="1">
        <v>42705</v>
      </c>
      <c r="BR36" s="2">
        <v>0.62291666666666667</v>
      </c>
      <c r="BS36" s="1">
        <v>42705</v>
      </c>
      <c r="BT36" s="2">
        <v>0.71180555555555547</v>
      </c>
      <c r="BU36" s="1">
        <v>42705</v>
      </c>
      <c r="BV36" s="2">
        <v>0.93472222222222223</v>
      </c>
      <c r="BW36" s="1">
        <v>42705</v>
      </c>
      <c r="BX36" s="2">
        <v>0.77013888888888893</v>
      </c>
      <c r="CA36" t="s">
        <v>345</v>
      </c>
      <c r="CC36" t="s">
        <v>345</v>
      </c>
      <c r="CE36" t="s">
        <v>296</v>
      </c>
      <c r="CF36" t="s">
        <v>345</v>
      </c>
      <c r="CG36" t="s">
        <v>393</v>
      </c>
      <c r="DZ36">
        <v>1</v>
      </c>
      <c r="EA36" t="s">
        <v>535</v>
      </c>
      <c r="EO36">
        <v>1</v>
      </c>
      <c r="EP36">
        <v>3</v>
      </c>
      <c r="EQ36">
        <v>17</v>
      </c>
      <c r="ER36">
        <v>1</v>
      </c>
      <c r="ES36">
        <v>5</v>
      </c>
      <c r="ET36">
        <v>5</v>
      </c>
      <c r="EU36">
        <v>2</v>
      </c>
      <c r="IV36">
        <v>1</v>
      </c>
      <c r="IW36">
        <v>21</v>
      </c>
      <c r="IX36" s="1">
        <v>42705</v>
      </c>
    </row>
    <row r="37" spans="1:270" x14ac:dyDescent="0.25">
      <c r="A37" t="s">
        <v>292</v>
      </c>
      <c r="B37" t="s">
        <v>293</v>
      </c>
      <c r="C37">
        <v>0</v>
      </c>
      <c r="D37" t="s">
        <v>294</v>
      </c>
      <c r="E37">
        <v>10</v>
      </c>
      <c r="F37">
        <v>20</v>
      </c>
      <c r="G37" t="s">
        <v>295</v>
      </c>
      <c r="H37">
        <v>140</v>
      </c>
      <c r="I37" s="1">
        <v>42776</v>
      </c>
      <c r="J37" s="2">
        <v>0.61730324074074072</v>
      </c>
      <c r="K37" s="1">
        <v>42705</v>
      </c>
      <c r="L37" s="1">
        <v>42705</v>
      </c>
      <c r="M37" s="1">
        <v>42705</v>
      </c>
      <c r="N37" t="s">
        <v>296</v>
      </c>
      <c r="O37" t="s">
        <v>341</v>
      </c>
      <c r="AD37">
        <v>2417878</v>
      </c>
      <c r="AE37" t="s">
        <v>296</v>
      </c>
      <c r="AF37">
        <v>4564951440</v>
      </c>
      <c r="AG37">
        <v>1</v>
      </c>
      <c r="AH37" t="s">
        <v>298</v>
      </c>
      <c r="AI37" t="s">
        <v>536</v>
      </c>
      <c r="AJ37" t="s">
        <v>537</v>
      </c>
      <c r="AK37" t="s">
        <v>538</v>
      </c>
      <c r="AP37" t="s">
        <v>298</v>
      </c>
      <c r="AQ37" t="s">
        <v>298</v>
      </c>
      <c r="AR37" t="s">
        <v>298</v>
      </c>
      <c r="AS37" t="s">
        <v>298</v>
      </c>
      <c r="AT37" t="s">
        <v>298</v>
      </c>
      <c r="AU37" t="s">
        <v>539</v>
      </c>
      <c r="AV37" t="s">
        <v>345</v>
      </c>
      <c r="AX37" s="1">
        <v>29281</v>
      </c>
      <c r="AY37">
        <v>2</v>
      </c>
      <c r="BA37" t="s">
        <v>304</v>
      </c>
      <c r="BB37" t="s">
        <v>459</v>
      </c>
      <c r="BC37" t="s">
        <v>460</v>
      </c>
      <c r="BD37" t="s">
        <v>307</v>
      </c>
      <c r="BE37" t="s">
        <v>540</v>
      </c>
      <c r="BF37">
        <v>1</v>
      </c>
      <c r="BG37">
        <v>1</v>
      </c>
      <c r="BH37">
        <v>2</v>
      </c>
      <c r="BI37">
        <v>10</v>
      </c>
      <c r="BJ37">
        <v>80</v>
      </c>
      <c r="BK37">
        <v>8</v>
      </c>
      <c r="BL37">
        <v>1</v>
      </c>
      <c r="BM37" s="1">
        <v>42705</v>
      </c>
      <c r="BN37" s="2">
        <v>0.57986111111111105</v>
      </c>
      <c r="BO37">
        <v>36</v>
      </c>
      <c r="BQ37" s="1">
        <v>42705</v>
      </c>
      <c r="BR37" s="2">
        <v>0.59513888888888888</v>
      </c>
      <c r="BS37" s="1">
        <v>42705</v>
      </c>
      <c r="BT37" s="2">
        <v>0.59722222222222221</v>
      </c>
      <c r="BU37" s="1">
        <v>42705</v>
      </c>
      <c r="BV37" s="2">
        <v>0.78125</v>
      </c>
      <c r="BW37" s="1">
        <v>42705</v>
      </c>
      <c r="BX37" s="2">
        <v>0.78402777777777777</v>
      </c>
      <c r="BY37">
        <v>26094458</v>
      </c>
      <c r="CA37" t="s">
        <v>345</v>
      </c>
      <c r="CC37" t="s">
        <v>345</v>
      </c>
      <c r="CE37" t="s">
        <v>296</v>
      </c>
      <c r="CF37" t="s">
        <v>345</v>
      </c>
      <c r="CG37" t="s">
        <v>541</v>
      </c>
      <c r="DZ37">
        <v>1</v>
      </c>
      <c r="EA37">
        <v>262</v>
      </c>
      <c r="EO37">
        <v>1</v>
      </c>
      <c r="EP37">
        <v>7</v>
      </c>
      <c r="EQ37">
        <v>15</v>
      </c>
      <c r="ER37">
        <v>14</v>
      </c>
      <c r="ES37">
        <v>17</v>
      </c>
      <c r="ET37">
        <v>1</v>
      </c>
      <c r="EU37">
        <v>1</v>
      </c>
      <c r="EV37">
        <v>5</v>
      </c>
      <c r="EW37">
        <v>5</v>
      </c>
      <c r="EX37">
        <v>5</v>
      </c>
      <c r="EY37">
        <v>5</v>
      </c>
      <c r="EZ37">
        <v>6</v>
      </c>
      <c r="FA37">
        <v>2</v>
      </c>
      <c r="IV37">
        <v>1</v>
      </c>
      <c r="IW37">
        <v>21</v>
      </c>
      <c r="IX37" s="1">
        <v>42705</v>
      </c>
      <c r="IY37">
        <v>222</v>
      </c>
      <c r="IZ37" s="1">
        <v>42705</v>
      </c>
    </row>
    <row r="38" spans="1:270" x14ac:dyDescent="0.25">
      <c r="A38" t="s">
        <v>292</v>
      </c>
      <c r="B38" t="s">
        <v>293</v>
      </c>
      <c r="C38">
        <v>0</v>
      </c>
      <c r="D38" t="s">
        <v>294</v>
      </c>
      <c r="E38">
        <v>10</v>
      </c>
      <c r="F38">
        <v>20</v>
      </c>
      <c r="G38" t="s">
        <v>295</v>
      </c>
      <c r="H38">
        <v>140</v>
      </c>
      <c r="I38" s="1">
        <v>42776</v>
      </c>
      <c r="J38" s="2">
        <v>0.61730324074074072</v>
      </c>
      <c r="K38" s="1">
        <v>42705</v>
      </c>
      <c r="L38" s="1">
        <v>42705</v>
      </c>
      <c r="M38" s="1">
        <v>42705</v>
      </c>
      <c r="N38" t="s">
        <v>296</v>
      </c>
      <c r="O38" t="s">
        <v>341</v>
      </c>
      <c r="AD38">
        <v>2422532</v>
      </c>
      <c r="AE38" t="s">
        <v>296</v>
      </c>
      <c r="AF38">
        <v>6354541833</v>
      </c>
      <c r="AG38">
        <v>1</v>
      </c>
      <c r="AH38" t="s">
        <v>298</v>
      </c>
      <c r="AI38" t="s">
        <v>364</v>
      </c>
      <c r="AJ38" t="s">
        <v>542</v>
      </c>
      <c r="AK38" t="s">
        <v>543</v>
      </c>
      <c r="AP38" t="s">
        <v>298</v>
      </c>
      <c r="AQ38" t="s">
        <v>298</v>
      </c>
      <c r="AR38" t="s">
        <v>298</v>
      </c>
      <c r="AS38" t="s">
        <v>298</v>
      </c>
      <c r="AT38" t="s">
        <v>298</v>
      </c>
      <c r="AU38" t="s">
        <v>544</v>
      </c>
      <c r="AV38" t="s">
        <v>345</v>
      </c>
      <c r="AX38" s="1">
        <v>22947</v>
      </c>
      <c r="AY38">
        <v>2</v>
      </c>
      <c r="BA38" t="s">
        <v>315</v>
      </c>
      <c r="BB38" t="s">
        <v>545</v>
      </c>
      <c r="BC38" t="s">
        <v>546</v>
      </c>
      <c r="BD38" t="s">
        <v>307</v>
      </c>
      <c r="BE38" t="s">
        <v>547</v>
      </c>
      <c r="BF38">
        <v>2</v>
      </c>
      <c r="BG38">
        <v>1</v>
      </c>
      <c r="BH38">
        <v>2</v>
      </c>
      <c r="BI38">
        <v>10</v>
      </c>
      <c r="BJ38">
        <v>80</v>
      </c>
      <c r="BK38">
        <v>1</v>
      </c>
      <c r="BL38">
        <v>1</v>
      </c>
      <c r="BM38" s="1">
        <v>42705</v>
      </c>
      <c r="BN38" s="2">
        <v>0.90763888888888899</v>
      </c>
      <c r="BO38">
        <v>54</v>
      </c>
      <c r="BQ38" s="1">
        <v>42705</v>
      </c>
      <c r="BR38" s="2">
        <v>0.93125000000000002</v>
      </c>
      <c r="BS38" s="1">
        <v>42705</v>
      </c>
      <c r="BT38" s="2">
        <v>0.9916666666666667</v>
      </c>
      <c r="BU38" s="1">
        <v>42706</v>
      </c>
      <c r="BV38" s="2">
        <v>9.2361111111111116E-2</v>
      </c>
      <c r="BW38" s="1">
        <v>42706</v>
      </c>
      <c r="BX38" s="2">
        <v>9.3055555555555558E-2</v>
      </c>
      <c r="CA38" t="s">
        <v>345</v>
      </c>
      <c r="CC38" t="s">
        <v>345</v>
      </c>
      <c r="CE38" t="s">
        <v>296</v>
      </c>
      <c r="CF38" t="s">
        <v>345</v>
      </c>
      <c r="CG38" t="s">
        <v>548</v>
      </c>
      <c r="DZ38">
        <v>1</v>
      </c>
      <c r="EA38">
        <v>202</v>
      </c>
      <c r="EO38">
        <v>1</v>
      </c>
      <c r="EP38">
        <v>15</v>
      </c>
      <c r="EQ38">
        <v>14</v>
      </c>
      <c r="ER38">
        <v>3</v>
      </c>
      <c r="ES38">
        <v>2</v>
      </c>
      <c r="IV38">
        <v>1</v>
      </c>
      <c r="IW38">
        <v>222</v>
      </c>
      <c r="IX38" s="1">
        <v>42706</v>
      </c>
    </row>
    <row r="39" spans="1:270" x14ac:dyDescent="0.25">
      <c r="A39" t="s">
        <v>292</v>
      </c>
      <c r="B39" t="s">
        <v>293</v>
      </c>
      <c r="C39">
        <v>0</v>
      </c>
      <c r="D39" t="s">
        <v>294</v>
      </c>
      <c r="E39">
        <v>10</v>
      </c>
      <c r="F39">
        <v>20</v>
      </c>
      <c r="G39" t="s">
        <v>295</v>
      </c>
      <c r="H39">
        <v>140</v>
      </c>
      <c r="I39" s="1">
        <v>42776</v>
      </c>
      <c r="J39" s="2">
        <v>0.61730324074074072</v>
      </c>
      <c r="K39" s="1">
        <v>42705</v>
      </c>
      <c r="L39" s="1">
        <v>42705</v>
      </c>
      <c r="M39" s="1">
        <v>42705</v>
      </c>
      <c r="N39" t="s">
        <v>296</v>
      </c>
      <c r="O39" t="s">
        <v>341</v>
      </c>
      <c r="AD39">
        <v>2433788</v>
      </c>
      <c r="AE39" t="s">
        <v>296</v>
      </c>
      <c r="AF39">
        <v>4468512288</v>
      </c>
      <c r="AG39">
        <v>1</v>
      </c>
      <c r="AH39" t="s">
        <v>298</v>
      </c>
      <c r="AI39" t="s">
        <v>536</v>
      </c>
      <c r="AJ39" t="s">
        <v>549</v>
      </c>
      <c r="AK39" t="s">
        <v>550</v>
      </c>
      <c r="AP39" t="s">
        <v>298</v>
      </c>
      <c r="AQ39" t="s">
        <v>298</v>
      </c>
      <c r="AR39" t="s">
        <v>298</v>
      </c>
      <c r="AS39" t="s">
        <v>298</v>
      </c>
      <c r="AT39" t="s">
        <v>298</v>
      </c>
      <c r="AU39" t="s">
        <v>551</v>
      </c>
      <c r="AV39" t="s">
        <v>345</v>
      </c>
      <c r="AX39" s="1">
        <v>22503</v>
      </c>
      <c r="AY39">
        <v>2</v>
      </c>
      <c r="BA39" t="s">
        <v>304</v>
      </c>
      <c r="BB39" t="s">
        <v>390</v>
      </c>
      <c r="BC39" t="s">
        <v>391</v>
      </c>
      <c r="BD39" t="s">
        <v>307</v>
      </c>
      <c r="BE39" t="s">
        <v>552</v>
      </c>
      <c r="BF39">
        <v>2</v>
      </c>
      <c r="BG39">
        <v>1</v>
      </c>
      <c r="BH39">
        <v>2</v>
      </c>
      <c r="BI39">
        <v>10</v>
      </c>
      <c r="BJ39">
        <v>80</v>
      </c>
      <c r="BK39">
        <v>0</v>
      </c>
      <c r="BL39">
        <v>1</v>
      </c>
      <c r="BM39" s="1">
        <v>42705</v>
      </c>
      <c r="BN39" s="2">
        <v>0.50208333333333333</v>
      </c>
      <c r="BO39">
        <v>55</v>
      </c>
      <c r="BQ39" s="1">
        <v>42705</v>
      </c>
      <c r="BR39" s="2">
        <v>0.52777777777777779</v>
      </c>
      <c r="BS39" s="1">
        <v>42705</v>
      </c>
      <c r="BT39" s="2">
        <v>0.56388888888888888</v>
      </c>
      <c r="BU39" s="1">
        <v>42705</v>
      </c>
      <c r="BV39" s="2">
        <v>0.63124999999999998</v>
      </c>
      <c r="BW39" s="1">
        <v>42705</v>
      </c>
      <c r="BX39" s="2">
        <v>0.63680555555555551</v>
      </c>
      <c r="CA39" t="s">
        <v>345</v>
      </c>
      <c r="CC39" t="s">
        <v>345</v>
      </c>
      <c r="CE39" t="s">
        <v>296</v>
      </c>
      <c r="CF39" t="s">
        <v>345</v>
      </c>
      <c r="CG39" t="s">
        <v>429</v>
      </c>
      <c r="DZ39">
        <v>1</v>
      </c>
      <c r="EA39" t="s">
        <v>553</v>
      </c>
      <c r="EO39">
        <v>1</v>
      </c>
      <c r="EP39">
        <v>24</v>
      </c>
      <c r="IV39">
        <v>1</v>
      </c>
      <c r="IW39">
        <v>222</v>
      </c>
      <c r="IX39" s="1">
        <v>42705</v>
      </c>
      <c r="IY39">
        <v>221</v>
      </c>
      <c r="IZ39" s="1">
        <v>42705</v>
      </c>
    </row>
    <row r="40" spans="1:270" x14ac:dyDescent="0.25">
      <c r="A40" t="s">
        <v>292</v>
      </c>
      <c r="B40" t="s">
        <v>293</v>
      </c>
      <c r="C40">
        <v>0</v>
      </c>
      <c r="D40" t="s">
        <v>294</v>
      </c>
      <c r="E40">
        <v>10</v>
      </c>
      <c r="F40">
        <v>20</v>
      </c>
      <c r="G40" t="s">
        <v>295</v>
      </c>
      <c r="H40">
        <v>140</v>
      </c>
      <c r="I40" s="1">
        <v>42776</v>
      </c>
      <c r="J40" s="2">
        <v>0.61730324074074072</v>
      </c>
      <c r="K40" s="1">
        <v>42705</v>
      </c>
      <c r="L40" s="1">
        <v>42705</v>
      </c>
      <c r="M40" s="1">
        <v>42705</v>
      </c>
      <c r="N40" t="s">
        <v>296</v>
      </c>
      <c r="O40" t="s">
        <v>341</v>
      </c>
      <c r="AD40">
        <v>2448562</v>
      </c>
      <c r="AE40" t="s">
        <v>296</v>
      </c>
      <c r="AF40">
        <v>4464168078</v>
      </c>
      <c r="AG40">
        <v>1</v>
      </c>
      <c r="AH40" t="s">
        <v>298</v>
      </c>
      <c r="AI40" t="s">
        <v>299</v>
      </c>
      <c r="AJ40" t="s">
        <v>554</v>
      </c>
      <c r="AK40" t="s">
        <v>555</v>
      </c>
      <c r="AP40" t="s">
        <v>298</v>
      </c>
      <c r="AQ40" t="s">
        <v>298</v>
      </c>
      <c r="AR40" t="s">
        <v>298</v>
      </c>
      <c r="AS40" t="s">
        <v>298</v>
      </c>
      <c r="AT40" t="s">
        <v>298</v>
      </c>
      <c r="AU40" t="s">
        <v>556</v>
      </c>
      <c r="AV40" t="s">
        <v>345</v>
      </c>
      <c r="AX40" s="1">
        <v>33501</v>
      </c>
      <c r="AY40">
        <v>2</v>
      </c>
      <c r="BA40" t="s">
        <v>304</v>
      </c>
      <c r="BB40" t="s">
        <v>557</v>
      </c>
      <c r="BC40" t="s">
        <v>558</v>
      </c>
      <c r="BD40" t="s">
        <v>307</v>
      </c>
      <c r="BE40" t="s">
        <v>559</v>
      </c>
      <c r="BF40">
        <v>2</v>
      </c>
      <c r="BG40">
        <v>1</v>
      </c>
      <c r="BH40">
        <v>2</v>
      </c>
      <c r="BI40">
        <v>10</v>
      </c>
      <c r="BJ40">
        <v>60</v>
      </c>
      <c r="BK40">
        <v>1</v>
      </c>
      <c r="BL40">
        <v>1</v>
      </c>
      <c r="BM40" s="1">
        <v>42705</v>
      </c>
      <c r="BN40" s="2">
        <v>0.41180555555555554</v>
      </c>
      <c r="BO40">
        <v>25</v>
      </c>
      <c r="BQ40" s="1">
        <v>42705</v>
      </c>
      <c r="BR40" s="2">
        <v>0.43958333333333338</v>
      </c>
      <c r="BS40" s="1">
        <v>42705</v>
      </c>
      <c r="BT40" s="2">
        <v>0.46388888888888885</v>
      </c>
      <c r="BU40" s="1">
        <v>42705</v>
      </c>
      <c r="BV40" s="2">
        <v>0.52708333333333335</v>
      </c>
      <c r="BW40" s="1">
        <v>42705</v>
      </c>
      <c r="BX40" s="2">
        <v>0.52777777777777779</v>
      </c>
      <c r="CA40" t="s">
        <v>345</v>
      </c>
      <c r="CC40" t="s">
        <v>345</v>
      </c>
      <c r="CE40" t="s">
        <v>296</v>
      </c>
      <c r="CF40" t="s">
        <v>345</v>
      </c>
      <c r="CG40" t="s">
        <v>429</v>
      </c>
      <c r="DZ40">
        <v>1</v>
      </c>
      <c r="EA40" t="s">
        <v>560</v>
      </c>
      <c r="EO40">
        <v>1</v>
      </c>
      <c r="EP40">
        <v>1</v>
      </c>
      <c r="EQ40">
        <v>24</v>
      </c>
      <c r="IV40">
        <v>1</v>
      </c>
      <c r="IW40">
        <v>222</v>
      </c>
      <c r="IX40" s="1">
        <v>42705</v>
      </c>
      <c r="IY40">
        <v>221</v>
      </c>
      <c r="IZ40" s="1">
        <v>42705</v>
      </c>
    </row>
    <row r="41" spans="1:270" x14ac:dyDescent="0.25">
      <c r="A41" t="s">
        <v>292</v>
      </c>
      <c r="B41" t="s">
        <v>293</v>
      </c>
      <c r="C41">
        <v>0</v>
      </c>
      <c r="D41" t="s">
        <v>294</v>
      </c>
      <c r="E41">
        <v>10</v>
      </c>
      <c r="F41">
        <v>20</v>
      </c>
      <c r="G41" t="s">
        <v>295</v>
      </c>
      <c r="H41">
        <v>140</v>
      </c>
      <c r="I41" s="1">
        <v>42776</v>
      </c>
      <c r="J41" s="2">
        <v>0.61730324074074072</v>
      </c>
      <c r="K41" s="1">
        <v>42705</v>
      </c>
      <c r="L41" s="1">
        <v>42705</v>
      </c>
      <c r="M41" s="1">
        <v>42705</v>
      </c>
      <c r="N41" t="s">
        <v>296</v>
      </c>
      <c r="O41" t="s">
        <v>341</v>
      </c>
      <c r="AD41">
        <v>2476376</v>
      </c>
      <c r="AE41" t="s">
        <v>296</v>
      </c>
      <c r="AF41">
        <v>4468802413</v>
      </c>
      <c r="AG41">
        <v>1</v>
      </c>
      <c r="AH41" t="s">
        <v>298</v>
      </c>
      <c r="AI41" t="s">
        <v>331</v>
      </c>
      <c r="AJ41" t="s">
        <v>357</v>
      </c>
      <c r="AK41" t="s">
        <v>561</v>
      </c>
      <c r="AP41" t="s">
        <v>298</v>
      </c>
      <c r="AQ41" t="s">
        <v>298</v>
      </c>
      <c r="AR41" t="s">
        <v>298</v>
      </c>
      <c r="AS41" t="s">
        <v>298</v>
      </c>
      <c r="AT41" t="s">
        <v>298</v>
      </c>
      <c r="AU41" t="s">
        <v>562</v>
      </c>
      <c r="AV41" t="s">
        <v>345</v>
      </c>
      <c r="AX41" s="1">
        <v>20234</v>
      </c>
      <c r="AY41">
        <v>1</v>
      </c>
      <c r="BA41" t="s">
        <v>304</v>
      </c>
      <c r="BB41" t="s">
        <v>563</v>
      </c>
      <c r="BC41" t="s">
        <v>454</v>
      </c>
      <c r="BD41" t="s">
        <v>307</v>
      </c>
      <c r="BE41" t="s">
        <v>564</v>
      </c>
      <c r="BF41">
        <v>2</v>
      </c>
      <c r="BG41">
        <v>1</v>
      </c>
      <c r="BH41">
        <v>1</v>
      </c>
      <c r="BI41">
        <v>10</v>
      </c>
      <c r="BJ41">
        <v>80</v>
      </c>
      <c r="BK41">
        <v>1</v>
      </c>
      <c r="BL41">
        <v>1</v>
      </c>
      <c r="BM41" s="1">
        <v>42705</v>
      </c>
      <c r="BN41" s="2">
        <v>0.41875000000000001</v>
      </c>
      <c r="BO41">
        <v>61</v>
      </c>
      <c r="BQ41" s="1">
        <v>42705</v>
      </c>
      <c r="BR41" s="2">
        <v>0.43333333333333335</v>
      </c>
      <c r="BS41" s="1">
        <v>42705</v>
      </c>
      <c r="BT41" s="2">
        <v>0.45902777777777781</v>
      </c>
      <c r="BU41" s="1">
        <v>42705</v>
      </c>
      <c r="BV41" s="2">
        <v>0.82986111111111116</v>
      </c>
      <c r="BW41" s="1">
        <v>42705</v>
      </c>
      <c r="BX41" s="2">
        <v>0.56319444444444444</v>
      </c>
      <c r="CA41" t="s">
        <v>345</v>
      </c>
      <c r="CC41" t="s">
        <v>345</v>
      </c>
      <c r="CE41" t="s">
        <v>296</v>
      </c>
      <c r="CF41" t="s">
        <v>345</v>
      </c>
      <c r="CG41" t="s">
        <v>393</v>
      </c>
      <c r="DZ41">
        <v>1</v>
      </c>
      <c r="EA41">
        <v>202</v>
      </c>
      <c r="EO41">
        <v>1</v>
      </c>
      <c r="EP41">
        <v>14</v>
      </c>
      <c r="EQ41">
        <v>3</v>
      </c>
      <c r="ER41">
        <v>14</v>
      </c>
      <c r="ES41">
        <v>3</v>
      </c>
      <c r="ET41">
        <v>3</v>
      </c>
      <c r="EU41">
        <v>16</v>
      </c>
      <c r="EV41">
        <v>17</v>
      </c>
      <c r="EW41">
        <v>1</v>
      </c>
      <c r="EX41">
        <v>6</v>
      </c>
      <c r="EY41">
        <v>2</v>
      </c>
      <c r="EZ41">
        <v>5</v>
      </c>
      <c r="IV41">
        <v>1</v>
      </c>
      <c r="IW41">
        <v>27</v>
      </c>
      <c r="IX41" s="1">
        <v>42705</v>
      </c>
      <c r="IY41">
        <v>27</v>
      </c>
      <c r="IZ41" s="1">
        <v>42705</v>
      </c>
      <c r="JA41">
        <v>21</v>
      </c>
      <c r="JB41" s="1">
        <v>42705</v>
      </c>
      <c r="JC41">
        <v>222</v>
      </c>
      <c r="JD41" s="1">
        <v>42705</v>
      </c>
    </row>
    <row r="42" spans="1:270" x14ac:dyDescent="0.25">
      <c r="A42" t="s">
        <v>292</v>
      </c>
      <c r="B42" t="s">
        <v>293</v>
      </c>
      <c r="C42">
        <v>0</v>
      </c>
      <c r="D42" t="s">
        <v>294</v>
      </c>
      <c r="E42">
        <v>10</v>
      </c>
      <c r="F42">
        <v>20</v>
      </c>
      <c r="G42" t="s">
        <v>295</v>
      </c>
      <c r="H42">
        <v>140</v>
      </c>
      <c r="I42" s="1">
        <v>42776</v>
      </c>
      <c r="J42" s="2">
        <v>0.61730324074074072</v>
      </c>
      <c r="K42" s="1">
        <v>42705</v>
      </c>
      <c r="L42" s="1">
        <v>42705</v>
      </c>
      <c r="M42" s="1">
        <v>42705</v>
      </c>
      <c r="N42" t="s">
        <v>296</v>
      </c>
      <c r="O42" t="s">
        <v>341</v>
      </c>
      <c r="AD42">
        <v>2484953</v>
      </c>
      <c r="AE42" t="s">
        <v>296</v>
      </c>
      <c r="AF42">
        <v>4646722410</v>
      </c>
      <c r="AG42">
        <v>1</v>
      </c>
      <c r="AH42" t="s">
        <v>298</v>
      </c>
      <c r="AI42" t="s">
        <v>536</v>
      </c>
      <c r="AJ42" t="s">
        <v>565</v>
      </c>
      <c r="AK42" t="s">
        <v>566</v>
      </c>
      <c r="AP42" t="s">
        <v>298</v>
      </c>
      <c r="AQ42" t="s">
        <v>298</v>
      </c>
      <c r="AR42" t="s">
        <v>298</v>
      </c>
      <c r="AS42" t="s">
        <v>298</v>
      </c>
      <c r="AT42" t="s">
        <v>298</v>
      </c>
      <c r="AU42" t="s">
        <v>567</v>
      </c>
      <c r="AV42" t="s">
        <v>345</v>
      </c>
      <c r="AX42" s="1">
        <v>15112</v>
      </c>
      <c r="AY42">
        <v>2</v>
      </c>
      <c r="BA42" t="s">
        <v>304</v>
      </c>
      <c r="BB42" t="s">
        <v>465</v>
      </c>
      <c r="BC42" t="s">
        <v>415</v>
      </c>
      <c r="BD42" t="s">
        <v>307</v>
      </c>
      <c r="BE42" t="s">
        <v>568</v>
      </c>
      <c r="BF42">
        <v>1</v>
      </c>
      <c r="BG42">
        <v>1</v>
      </c>
      <c r="BH42">
        <v>1</v>
      </c>
      <c r="BI42">
        <v>10</v>
      </c>
      <c r="BJ42">
        <v>80</v>
      </c>
      <c r="BK42">
        <v>8</v>
      </c>
      <c r="BL42">
        <v>1</v>
      </c>
      <c r="BM42" s="1">
        <v>42705</v>
      </c>
      <c r="BN42" s="2">
        <v>0.86736111111111114</v>
      </c>
      <c r="BO42">
        <v>75</v>
      </c>
      <c r="BQ42" s="1">
        <v>42705</v>
      </c>
      <c r="BR42" s="2">
        <v>0.87291666666666667</v>
      </c>
      <c r="BS42" s="1">
        <v>42705</v>
      </c>
      <c r="BT42" s="2">
        <v>0.87569444444444444</v>
      </c>
      <c r="BU42" s="1">
        <v>42706</v>
      </c>
      <c r="BV42" s="2">
        <v>0.49027777777777781</v>
      </c>
      <c r="BW42" s="1">
        <v>42706</v>
      </c>
      <c r="BX42" s="2">
        <v>0.49027777777777781</v>
      </c>
      <c r="BY42">
        <v>26095884</v>
      </c>
      <c r="CA42" t="s">
        <v>345</v>
      </c>
      <c r="CC42" t="s">
        <v>345</v>
      </c>
      <c r="CE42" t="s">
        <v>296</v>
      </c>
      <c r="CF42" t="s">
        <v>345</v>
      </c>
      <c r="CG42" t="s">
        <v>406</v>
      </c>
      <c r="DZ42">
        <v>1</v>
      </c>
      <c r="EA42">
        <v>38</v>
      </c>
      <c r="EO42">
        <v>1</v>
      </c>
      <c r="EP42">
        <v>12</v>
      </c>
      <c r="EQ42">
        <v>14</v>
      </c>
      <c r="ER42">
        <v>3</v>
      </c>
      <c r="ES42">
        <v>4</v>
      </c>
      <c r="ET42">
        <v>7</v>
      </c>
      <c r="EU42">
        <v>7</v>
      </c>
      <c r="EV42">
        <v>7</v>
      </c>
      <c r="EW42">
        <v>15</v>
      </c>
      <c r="EX42">
        <v>15</v>
      </c>
      <c r="EY42">
        <v>1</v>
      </c>
      <c r="EZ42">
        <v>6</v>
      </c>
      <c r="FA42">
        <v>5</v>
      </c>
      <c r="IV42">
        <v>1</v>
      </c>
      <c r="IW42">
        <v>222</v>
      </c>
      <c r="IX42" s="1">
        <v>42706</v>
      </c>
    </row>
    <row r="43" spans="1:270" x14ac:dyDescent="0.25">
      <c r="A43" t="s">
        <v>292</v>
      </c>
      <c r="B43" t="s">
        <v>293</v>
      </c>
      <c r="C43">
        <v>0</v>
      </c>
      <c r="D43" t="s">
        <v>294</v>
      </c>
      <c r="E43">
        <v>10</v>
      </c>
      <c r="F43">
        <v>20</v>
      </c>
      <c r="G43" t="s">
        <v>295</v>
      </c>
      <c r="H43">
        <v>140</v>
      </c>
      <c r="I43" s="1">
        <v>42776</v>
      </c>
      <c r="J43" s="2">
        <v>0.61730324074074072</v>
      </c>
      <c r="K43" s="1">
        <v>42705</v>
      </c>
      <c r="L43" s="1">
        <v>42705</v>
      </c>
      <c r="M43" s="1">
        <v>42705</v>
      </c>
      <c r="N43" t="s">
        <v>296</v>
      </c>
      <c r="O43" t="s">
        <v>341</v>
      </c>
      <c r="AD43">
        <v>2506854</v>
      </c>
      <c r="AE43" t="s">
        <v>296</v>
      </c>
      <c r="AF43">
        <v>4469398233</v>
      </c>
      <c r="AG43">
        <v>1</v>
      </c>
      <c r="AH43" t="s">
        <v>298</v>
      </c>
      <c r="AI43" t="s">
        <v>331</v>
      </c>
      <c r="AJ43" t="s">
        <v>569</v>
      </c>
      <c r="AK43" t="s">
        <v>570</v>
      </c>
      <c r="AP43" t="s">
        <v>298</v>
      </c>
      <c r="AQ43" t="s">
        <v>298</v>
      </c>
      <c r="AR43" t="s">
        <v>298</v>
      </c>
      <c r="AS43" t="s">
        <v>298</v>
      </c>
      <c r="AT43" t="s">
        <v>298</v>
      </c>
      <c r="AU43" t="s">
        <v>571</v>
      </c>
      <c r="AV43" t="s">
        <v>345</v>
      </c>
      <c r="AX43" s="1">
        <v>18571</v>
      </c>
      <c r="AY43">
        <v>1</v>
      </c>
      <c r="BA43" t="s">
        <v>304</v>
      </c>
      <c r="BB43" t="s">
        <v>572</v>
      </c>
      <c r="BC43" t="s">
        <v>514</v>
      </c>
      <c r="BD43" t="s">
        <v>307</v>
      </c>
      <c r="BE43" t="s">
        <v>573</v>
      </c>
      <c r="BF43">
        <v>2</v>
      </c>
      <c r="BG43">
        <v>1</v>
      </c>
      <c r="BH43">
        <v>6</v>
      </c>
      <c r="BI43">
        <v>10</v>
      </c>
      <c r="BJ43">
        <v>80</v>
      </c>
      <c r="BK43">
        <v>7</v>
      </c>
      <c r="BL43">
        <v>1</v>
      </c>
      <c r="BM43" s="1">
        <v>42705</v>
      </c>
      <c r="BN43" s="2">
        <v>0.72638888888888886</v>
      </c>
      <c r="BO43">
        <v>66</v>
      </c>
      <c r="BQ43" s="1">
        <v>42705</v>
      </c>
      <c r="BR43" s="2">
        <v>0.74236111111111114</v>
      </c>
      <c r="BS43" s="1">
        <v>42705</v>
      </c>
      <c r="BT43" s="2">
        <v>0.89027777777777783</v>
      </c>
      <c r="BU43" s="1">
        <v>42705</v>
      </c>
      <c r="BV43" s="2">
        <v>0.89027777777777783</v>
      </c>
      <c r="BW43" s="1">
        <v>42705</v>
      </c>
      <c r="BX43" s="2">
        <v>0.83888888888888891</v>
      </c>
      <c r="CA43" t="s">
        <v>345</v>
      </c>
      <c r="CC43" t="s">
        <v>345</v>
      </c>
      <c r="CE43" t="s">
        <v>296</v>
      </c>
      <c r="CF43" t="s">
        <v>345</v>
      </c>
      <c r="CG43" t="s">
        <v>523</v>
      </c>
      <c r="DZ43">
        <v>1</v>
      </c>
      <c r="EA43">
        <v>38</v>
      </c>
      <c r="EO43">
        <v>1</v>
      </c>
      <c r="EP43">
        <v>16</v>
      </c>
      <c r="EQ43">
        <v>7</v>
      </c>
      <c r="ER43">
        <v>17</v>
      </c>
      <c r="ES43">
        <v>5</v>
      </c>
      <c r="IV43">
        <v>1</v>
      </c>
      <c r="IW43">
        <v>222</v>
      </c>
      <c r="IX43" s="1">
        <v>42705</v>
      </c>
    </row>
    <row r="44" spans="1:270" x14ac:dyDescent="0.25">
      <c r="A44" t="s">
        <v>292</v>
      </c>
      <c r="B44" t="s">
        <v>293</v>
      </c>
      <c r="C44">
        <v>0</v>
      </c>
      <c r="D44" t="s">
        <v>294</v>
      </c>
      <c r="E44">
        <v>10</v>
      </c>
      <c r="F44">
        <v>20</v>
      </c>
      <c r="G44" t="s">
        <v>295</v>
      </c>
      <c r="H44">
        <v>140</v>
      </c>
      <c r="I44" s="1">
        <v>42776</v>
      </c>
      <c r="J44" s="2">
        <v>0.61730324074074072</v>
      </c>
      <c r="K44" s="1">
        <v>42705</v>
      </c>
      <c r="L44" s="1">
        <v>42705</v>
      </c>
      <c r="M44" s="1">
        <v>42705</v>
      </c>
      <c r="N44" t="s">
        <v>296</v>
      </c>
      <c r="O44" t="s">
        <v>341</v>
      </c>
      <c r="AD44">
        <v>2522747</v>
      </c>
      <c r="AE44" t="s">
        <v>296</v>
      </c>
      <c r="AF44">
        <v>4483599399</v>
      </c>
      <c r="AG44">
        <v>1</v>
      </c>
      <c r="AH44" t="s">
        <v>298</v>
      </c>
      <c r="AI44" t="s">
        <v>331</v>
      </c>
      <c r="AJ44" t="s">
        <v>574</v>
      </c>
      <c r="AK44" t="s">
        <v>575</v>
      </c>
      <c r="AP44" t="s">
        <v>298</v>
      </c>
      <c r="AQ44" t="s">
        <v>298</v>
      </c>
      <c r="AR44" t="s">
        <v>298</v>
      </c>
      <c r="AS44" t="s">
        <v>298</v>
      </c>
      <c r="AT44" t="s">
        <v>298</v>
      </c>
      <c r="AU44" t="s">
        <v>576</v>
      </c>
      <c r="AV44" t="s">
        <v>345</v>
      </c>
      <c r="AX44" s="1">
        <v>20851</v>
      </c>
      <c r="AY44">
        <v>1</v>
      </c>
      <c r="BA44" t="s">
        <v>304</v>
      </c>
      <c r="BB44" t="s">
        <v>577</v>
      </c>
      <c r="BC44" t="s">
        <v>404</v>
      </c>
      <c r="BD44" t="s">
        <v>307</v>
      </c>
      <c r="BE44" t="s">
        <v>578</v>
      </c>
      <c r="BF44">
        <v>2</v>
      </c>
      <c r="BG44">
        <v>1</v>
      </c>
      <c r="BH44">
        <v>1</v>
      </c>
      <c r="BI44">
        <v>60</v>
      </c>
      <c r="BJ44">
        <v>60</v>
      </c>
      <c r="BK44">
        <v>1</v>
      </c>
      <c r="BL44">
        <v>1</v>
      </c>
      <c r="BM44" s="1">
        <v>42705</v>
      </c>
      <c r="BN44" s="2">
        <v>0.60347222222222219</v>
      </c>
      <c r="BO44">
        <v>59</v>
      </c>
      <c r="BQ44" s="1">
        <v>42705</v>
      </c>
      <c r="BR44" s="2">
        <v>0.62708333333333333</v>
      </c>
      <c r="BS44" s="1">
        <v>42705</v>
      </c>
      <c r="BT44" s="2">
        <v>0.64583333333333337</v>
      </c>
      <c r="BU44" s="1">
        <v>42705</v>
      </c>
      <c r="BV44" s="2">
        <v>0.8979166666666667</v>
      </c>
      <c r="BW44" s="1">
        <v>42705</v>
      </c>
      <c r="BX44" s="2">
        <v>0.9</v>
      </c>
      <c r="CA44" t="s">
        <v>345</v>
      </c>
      <c r="CC44" t="s">
        <v>345</v>
      </c>
      <c r="CE44" t="s">
        <v>296</v>
      </c>
      <c r="CF44" t="s">
        <v>345</v>
      </c>
      <c r="CG44" t="s">
        <v>363</v>
      </c>
      <c r="DZ44">
        <v>1</v>
      </c>
      <c r="EA44" t="s">
        <v>579</v>
      </c>
      <c r="EB44">
        <v>38</v>
      </c>
      <c r="EO44">
        <v>1</v>
      </c>
      <c r="EP44">
        <v>10</v>
      </c>
      <c r="EQ44">
        <v>12</v>
      </c>
      <c r="ER44">
        <v>3</v>
      </c>
      <c r="ES44">
        <v>4</v>
      </c>
      <c r="ET44">
        <v>5</v>
      </c>
      <c r="EU44">
        <v>17</v>
      </c>
      <c r="EV44">
        <v>1</v>
      </c>
      <c r="EW44">
        <v>1</v>
      </c>
      <c r="EX44">
        <v>1</v>
      </c>
      <c r="EY44">
        <v>2</v>
      </c>
      <c r="IV44">
        <v>1</v>
      </c>
      <c r="IW44">
        <v>16</v>
      </c>
      <c r="IX44" s="1">
        <v>42705</v>
      </c>
      <c r="IY44">
        <v>27</v>
      </c>
      <c r="IZ44" s="1">
        <v>42705</v>
      </c>
      <c r="JA44">
        <v>12</v>
      </c>
      <c r="JB44" s="1">
        <v>42705</v>
      </c>
      <c r="JC44">
        <v>40</v>
      </c>
      <c r="JD44" s="1">
        <v>42705</v>
      </c>
      <c r="JE44">
        <v>27</v>
      </c>
      <c r="JF44" s="1">
        <v>42705</v>
      </c>
      <c r="JG44">
        <v>21</v>
      </c>
      <c r="JH44" s="1">
        <v>42705</v>
      </c>
      <c r="JI44">
        <v>43</v>
      </c>
      <c r="JJ44" s="1">
        <v>42705</v>
      </c>
    </row>
    <row r="45" spans="1:270" x14ac:dyDescent="0.25">
      <c r="A45" t="s">
        <v>292</v>
      </c>
      <c r="B45" t="s">
        <v>293</v>
      </c>
      <c r="C45">
        <v>0</v>
      </c>
      <c r="D45" t="s">
        <v>294</v>
      </c>
      <c r="E45">
        <v>10</v>
      </c>
      <c r="F45">
        <v>20</v>
      </c>
      <c r="G45" t="s">
        <v>295</v>
      </c>
      <c r="H45">
        <v>140</v>
      </c>
      <c r="I45" s="1">
        <v>42776</v>
      </c>
      <c r="J45" s="2">
        <v>0.61730324074074072</v>
      </c>
      <c r="K45" s="1">
        <v>42705</v>
      </c>
      <c r="L45" s="1">
        <v>42705</v>
      </c>
      <c r="M45" s="1">
        <v>42705</v>
      </c>
      <c r="N45" t="s">
        <v>296</v>
      </c>
      <c r="O45" t="s">
        <v>341</v>
      </c>
      <c r="AD45">
        <v>2524037</v>
      </c>
      <c r="AE45" t="s">
        <v>296</v>
      </c>
      <c r="AF45">
        <v>4464413528</v>
      </c>
      <c r="AG45">
        <v>1</v>
      </c>
      <c r="AH45" t="s">
        <v>298</v>
      </c>
      <c r="AI45" t="s">
        <v>331</v>
      </c>
      <c r="AJ45" t="s">
        <v>580</v>
      </c>
      <c r="AK45" t="s">
        <v>581</v>
      </c>
      <c r="AP45" t="s">
        <v>298</v>
      </c>
      <c r="AQ45" t="s">
        <v>298</v>
      </c>
      <c r="AR45" t="s">
        <v>298</v>
      </c>
      <c r="AS45" t="s">
        <v>298</v>
      </c>
      <c r="AT45" t="s">
        <v>298</v>
      </c>
      <c r="AU45" t="s">
        <v>582</v>
      </c>
      <c r="AV45" t="s">
        <v>345</v>
      </c>
      <c r="AX45" s="1">
        <v>30769</v>
      </c>
      <c r="AY45">
        <v>1</v>
      </c>
      <c r="BA45" t="s">
        <v>304</v>
      </c>
      <c r="BB45" t="s">
        <v>583</v>
      </c>
      <c r="BC45" t="s">
        <v>422</v>
      </c>
      <c r="BD45" t="s">
        <v>307</v>
      </c>
      <c r="BE45" t="s">
        <v>584</v>
      </c>
      <c r="BF45">
        <v>2</v>
      </c>
      <c r="BG45">
        <v>1</v>
      </c>
      <c r="BH45">
        <v>12</v>
      </c>
      <c r="BI45">
        <v>10</v>
      </c>
      <c r="BJ45">
        <v>80</v>
      </c>
      <c r="BK45">
        <v>1</v>
      </c>
      <c r="BL45">
        <v>1</v>
      </c>
      <c r="BM45" s="1">
        <v>42705</v>
      </c>
      <c r="BN45" s="2">
        <v>0.78263888888888899</v>
      </c>
      <c r="BO45">
        <v>32</v>
      </c>
      <c r="BU45" s="1">
        <v>42705</v>
      </c>
      <c r="BV45" s="2">
        <v>0.90763888888888899</v>
      </c>
      <c r="BW45" s="1">
        <v>42705</v>
      </c>
      <c r="BX45" s="2">
        <v>0.90833333333333333</v>
      </c>
      <c r="CA45" t="s">
        <v>345</v>
      </c>
      <c r="CC45" t="s">
        <v>345</v>
      </c>
      <c r="CE45" t="s">
        <v>296</v>
      </c>
      <c r="CF45" t="s">
        <v>345</v>
      </c>
      <c r="CG45" t="s">
        <v>485</v>
      </c>
      <c r="DZ45">
        <v>1</v>
      </c>
      <c r="EA45">
        <v>38</v>
      </c>
      <c r="EO45">
        <v>1</v>
      </c>
      <c r="EP45">
        <v>24</v>
      </c>
      <c r="IV45">
        <v>1</v>
      </c>
      <c r="IW45">
        <v>99</v>
      </c>
      <c r="IX45" s="1">
        <v>42705</v>
      </c>
    </row>
    <row r="46" spans="1:270" x14ac:dyDescent="0.25">
      <c r="A46" t="s">
        <v>292</v>
      </c>
      <c r="B46" t="s">
        <v>293</v>
      </c>
      <c r="C46">
        <v>0</v>
      </c>
      <c r="D46" t="s">
        <v>294</v>
      </c>
      <c r="E46">
        <v>10</v>
      </c>
      <c r="F46">
        <v>20</v>
      </c>
      <c r="G46" t="s">
        <v>295</v>
      </c>
      <c r="H46">
        <v>140</v>
      </c>
      <c r="I46" s="1">
        <v>42776</v>
      </c>
      <c r="J46" s="2">
        <v>0.61730324074074072</v>
      </c>
      <c r="K46" s="1">
        <v>42705</v>
      </c>
      <c r="L46" s="1">
        <v>42705</v>
      </c>
      <c r="M46" s="1">
        <v>42705</v>
      </c>
      <c r="N46" t="s">
        <v>296</v>
      </c>
      <c r="O46" t="s">
        <v>341</v>
      </c>
      <c r="AD46">
        <v>2525385</v>
      </c>
      <c r="AE46" t="s">
        <v>296</v>
      </c>
      <c r="AF46">
        <v>6009753783</v>
      </c>
      <c r="AG46">
        <v>1</v>
      </c>
      <c r="AH46" t="s">
        <v>298</v>
      </c>
      <c r="AI46" t="s">
        <v>299</v>
      </c>
      <c r="AJ46" t="s">
        <v>585</v>
      </c>
      <c r="AK46" t="s">
        <v>586</v>
      </c>
      <c r="AP46" t="s">
        <v>298</v>
      </c>
      <c r="AQ46" t="s">
        <v>298</v>
      </c>
      <c r="AR46" t="s">
        <v>298</v>
      </c>
      <c r="AS46" t="s">
        <v>298</v>
      </c>
      <c r="AT46" t="s">
        <v>298</v>
      </c>
      <c r="AU46" t="s">
        <v>587</v>
      </c>
      <c r="AV46" t="s">
        <v>345</v>
      </c>
      <c r="AX46" s="1">
        <v>35040</v>
      </c>
      <c r="AY46">
        <v>2</v>
      </c>
      <c r="BA46" t="s">
        <v>304</v>
      </c>
      <c r="BB46" t="s">
        <v>588</v>
      </c>
      <c r="BC46" t="s">
        <v>589</v>
      </c>
      <c r="BD46" t="s">
        <v>307</v>
      </c>
      <c r="BE46" t="s">
        <v>590</v>
      </c>
      <c r="BF46">
        <v>1</v>
      </c>
      <c r="BG46">
        <v>1</v>
      </c>
      <c r="BH46">
        <v>6</v>
      </c>
      <c r="BI46">
        <v>10</v>
      </c>
      <c r="BJ46">
        <v>80</v>
      </c>
      <c r="BK46">
        <v>1</v>
      </c>
      <c r="BL46">
        <v>1</v>
      </c>
      <c r="BM46" s="1">
        <v>42705</v>
      </c>
      <c r="BN46" s="2">
        <v>0.93472222222222223</v>
      </c>
      <c r="BO46">
        <v>20</v>
      </c>
      <c r="BQ46" s="1">
        <v>42705</v>
      </c>
      <c r="BR46" s="2">
        <v>0.94305555555555554</v>
      </c>
      <c r="BS46" s="1">
        <v>42705</v>
      </c>
      <c r="BT46" s="2">
        <v>0.94305555555555554</v>
      </c>
      <c r="BU46" s="1">
        <v>42705</v>
      </c>
      <c r="BV46" s="2">
        <v>0.96805555555555556</v>
      </c>
      <c r="BW46" s="1">
        <v>42705</v>
      </c>
      <c r="BX46" s="2">
        <v>0.96805555555555556</v>
      </c>
      <c r="BY46">
        <v>26096099</v>
      </c>
      <c r="CA46" t="s">
        <v>345</v>
      </c>
      <c r="CC46" t="s">
        <v>345</v>
      </c>
      <c r="CE46" t="s">
        <v>296</v>
      </c>
      <c r="CF46" t="s">
        <v>345</v>
      </c>
      <c r="CG46" t="s">
        <v>319</v>
      </c>
      <c r="DZ46">
        <v>1</v>
      </c>
      <c r="EA46">
        <v>29</v>
      </c>
      <c r="EO46">
        <v>1</v>
      </c>
      <c r="EP46">
        <v>6</v>
      </c>
      <c r="IV46">
        <v>1</v>
      </c>
      <c r="IW46">
        <v>222</v>
      </c>
      <c r="IX46" s="1">
        <v>42705</v>
      </c>
      <c r="IY46">
        <v>222</v>
      </c>
      <c r="IZ46" s="1">
        <v>42705</v>
      </c>
    </row>
    <row r="47" spans="1:270" x14ac:dyDescent="0.25">
      <c r="A47" t="s">
        <v>292</v>
      </c>
      <c r="B47" t="s">
        <v>293</v>
      </c>
      <c r="C47">
        <v>0</v>
      </c>
      <c r="D47" t="s">
        <v>294</v>
      </c>
      <c r="E47">
        <v>10</v>
      </c>
      <c r="F47">
        <v>20</v>
      </c>
      <c r="G47" t="s">
        <v>295</v>
      </c>
      <c r="H47">
        <v>140</v>
      </c>
      <c r="I47" s="1">
        <v>42776</v>
      </c>
      <c r="J47" s="2">
        <v>0.61730324074074072</v>
      </c>
      <c r="K47" s="1">
        <v>42705</v>
      </c>
      <c r="L47" s="1">
        <v>42705</v>
      </c>
      <c r="M47" s="1">
        <v>42705</v>
      </c>
      <c r="N47" t="s">
        <v>296</v>
      </c>
      <c r="O47" t="s">
        <v>341</v>
      </c>
      <c r="AD47">
        <v>2525702</v>
      </c>
      <c r="AE47" t="s">
        <v>296</v>
      </c>
      <c r="AF47">
        <v>4946907238</v>
      </c>
      <c r="AG47">
        <v>1</v>
      </c>
      <c r="AH47" t="s">
        <v>298</v>
      </c>
      <c r="AI47" t="s">
        <v>364</v>
      </c>
      <c r="AJ47" t="s">
        <v>591</v>
      </c>
      <c r="AK47" t="s">
        <v>592</v>
      </c>
      <c r="AP47" t="s">
        <v>298</v>
      </c>
      <c r="AQ47" t="s">
        <v>298</v>
      </c>
      <c r="AR47" t="s">
        <v>298</v>
      </c>
      <c r="AS47" t="s">
        <v>298</v>
      </c>
      <c r="AT47" t="s">
        <v>298</v>
      </c>
      <c r="AU47" t="s">
        <v>593</v>
      </c>
      <c r="AV47" t="s">
        <v>345</v>
      </c>
      <c r="AX47" s="1">
        <v>17336</v>
      </c>
      <c r="AY47">
        <v>2</v>
      </c>
      <c r="BA47" t="s">
        <v>304</v>
      </c>
      <c r="BB47" t="s">
        <v>594</v>
      </c>
      <c r="BC47" t="s">
        <v>415</v>
      </c>
      <c r="BD47" t="s">
        <v>307</v>
      </c>
      <c r="BE47" t="s">
        <v>595</v>
      </c>
      <c r="BF47">
        <v>2</v>
      </c>
      <c r="BG47">
        <v>1</v>
      </c>
      <c r="BH47">
        <v>6</v>
      </c>
      <c r="BI47">
        <v>10</v>
      </c>
      <c r="BJ47">
        <v>80</v>
      </c>
      <c r="BK47">
        <v>7</v>
      </c>
      <c r="BL47">
        <v>1</v>
      </c>
      <c r="BM47" s="1">
        <v>42705</v>
      </c>
      <c r="BN47" s="2">
        <v>0.53194444444444444</v>
      </c>
      <c r="BO47">
        <v>69</v>
      </c>
      <c r="BQ47" s="1">
        <v>42705</v>
      </c>
      <c r="BR47" s="2">
        <v>0.53611111111111109</v>
      </c>
      <c r="BS47" s="1">
        <v>42705</v>
      </c>
      <c r="BT47" s="2">
        <v>0.57430555555555551</v>
      </c>
      <c r="BU47" s="1">
        <v>42705</v>
      </c>
      <c r="BV47" s="2">
        <v>0.73958333333333337</v>
      </c>
      <c r="BW47" s="1">
        <v>42705</v>
      </c>
      <c r="BX47" s="2">
        <v>0.78680555555555554</v>
      </c>
      <c r="CA47" t="s">
        <v>345</v>
      </c>
      <c r="CC47" t="s">
        <v>345</v>
      </c>
      <c r="CE47" t="s">
        <v>296</v>
      </c>
      <c r="CF47" t="s">
        <v>345</v>
      </c>
      <c r="CG47" t="s">
        <v>371</v>
      </c>
      <c r="DZ47">
        <v>1</v>
      </c>
      <c r="EA47">
        <v>38</v>
      </c>
      <c r="EO47">
        <v>1</v>
      </c>
      <c r="EP47">
        <v>14</v>
      </c>
      <c r="EQ47">
        <v>5</v>
      </c>
      <c r="ER47">
        <v>7</v>
      </c>
      <c r="ES47">
        <v>4</v>
      </c>
      <c r="ET47">
        <v>5</v>
      </c>
      <c r="EU47">
        <v>17</v>
      </c>
      <c r="EV47">
        <v>2</v>
      </c>
      <c r="IV47">
        <v>1</v>
      </c>
      <c r="IW47">
        <v>40</v>
      </c>
      <c r="IX47" s="1">
        <v>42705</v>
      </c>
      <c r="IY47">
        <v>222</v>
      </c>
      <c r="IZ47" s="1">
        <v>42705</v>
      </c>
      <c r="JA47">
        <v>21</v>
      </c>
      <c r="JB47" s="1">
        <v>42705</v>
      </c>
    </row>
    <row r="48" spans="1:270" x14ac:dyDescent="0.25">
      <c r="A48" t="s">
        <v>292</v>
      </c>
      <c r="B48" t="s">
        <v>293</v>
      </c>
      <c r="C48">
        <v>0</v>
      </c>
      <c r="D48" t="s">
        <v>294</v>
      </c>
      <c r="E48">
        <v>10</v>
      </c>
      <c r="F48">
        <v>20</v>
      </c>
      <c r="G48" t="s">
        <v>295</v>
      </c>
      <c r="H48">
        <v>140</v>
      </c>
      <c r="I48" s="1">
        <v>42776</v>
      </c>
      <c r="J48" s="2">
        <v>0.61730324074074072</v>
      </c>
      <c r="K48" s="1">
        <v>42705</v>
      </c>
      <c r="L48" s="1">
        <v>42705</v>
      </c>
      <c r="M48" s="1">
        <v>42705</v>
      </c>
      <c r="N48" t="s">
        <v>296</v>
      </c>
      <c r="O48" t="s">
        <v>341</v>
      </c>
      <c r="AD48">
        <v>2530451</v>
      </c>
      <c r="AE48" t="s">
        <v>296</v>
      </c>
      <c r="AF48">
        <v>4468775971</v>
      </c>
      <c r="AG48">
        <v>1</v>
      </c>
      <c r="AH48" t="s">
        <v>298</v>
      </c>
      <c r="AI48" t="s">
        <v>364</v>
      </c>
      <c r="AJ48" t="s">
        <v>596</v>
      </c>
      <c r="AK48" t="s">
        <v>597</v>
      </c>
      <c r="AP48" t="s">
        <v>298</v>
      </c>
      <c r="AQ48" t="s">
        <v>298</v>
      </c>
      <c r="AR48" t="s">
        <v>298</v>
      </c>
      <c r="AS48" t="s">
        <v>298</v>
      </c>
      <c r="AT48" t="s">
        <v>298</v>
      </c>
      <c r="AU48" t="s">
        <v>598</v>
      </c>
      <c r="AV48" t="s">
        <v>345</v>
      </c>
      <c r="AX48" s="1">
        <v>19699</v>
      </c>
      <c r="AY48">
        <v>2</v>
      </c>
      <c r="BA48" t="s">
        <v>304</v>
      </c>
      <c r="BB48" t="s">
        <v>434</v>
      </c>
      <c r="BC48" t="s">
        <v>435</v>
      </c>
      <c r="BD48" t="s">
        <v>307</v>
      </c>
      <c r="BE48" t="s">
        <v>599</v>
      </c>
      <c r="BF48">
        <v>1</v>
      </c>
      <c r="BG48">
        <v>1</v>
      </c>
      <c r="BH48">
        <v>2</v>
      </c>
      <c r="BI48">
        <v>10</v>
      </c>
      <c r="BJ48">
        <v>80</v>
      </c>
      <c r="BK48">
        <v>8</v>
      </c>
      <c r="BL48">
        <v>1</v>
      </c>
      <c r="BM48" s="1">
        <v>42705</v>
      </c>
      <c r="BN48" s="2">
        <v>0.8833333333333333</v>
      </c>
      <c r="BO48">
        <v>62</v>
      </c>
      <c r="BQ48" s="1">
        <v>42705</v>
      </c>
      <c r="BR48" s="2">
        <v>0.8833333333333333</v>
      </c>
      <c r="BS48" s="1">
        <v>42705</v>
      </c>
      <c r="BT48" s="2">
        <v>0.98333333333333339</v>
      </c>
      <c r="BU48" s="1">
        <v>42706</v>
      </c>
      <c r="BV48" s="2">
        <v>3.888888888888889E-2</v>
      </c>
      <c r="BW48" s="1">
        <v>42706</v>
      </c>
      <c r="BX48" s="2">
        <v>3.9583333333333331E-2</v>
      </c>
      <c r="BY48">
        <v>26096027</v>
      </c>
      <c r="CA48" t="s">
        <v>345</v>
      </c>
      <c r="CC48" t="s">
        <v>345</v>
      </c>
      <c r="CE48" t="s">
        <v>296</v>
      </c>
      <c r="CF48" t="s">
        <v>345</v>
      </c>
      <c r="CG48" t="s">
        <v>600</v>
      </c>
      <c r="DZ48">
        <v>1</v>
      </c>
      <c r="EA48">
        <v>263</v>
      </c>
      <c r="EO48">
        <v>1</v>
      </c>
      <c r="EP48">
        <v>7</v>
      </c>
      <c r="EQ48">
        <v>14</v>
      </c>
      <c r="ER48">
        <v>4</v>
      </c>
      <c r="ES48">
        <v>5</v>
      </c>
      <c r="ET48">
        <v>24</v>
      </c>
      <c r="IV48">
        <v>1</v>
      </c>
      <c r="IW48">
        <v>222</v>
      </c>
      <c r="IX48" s="1">
        <v>42706</v>
      </c>
    </row>
    <row r="49" spans="1:268" x14ac:dyDescent="0.25">
      <c r="A49" t="s">
        <v>292</v>
      </c>
      <c r="B49" t="s">
        <v>293</v>
      </c>
      <c r="C49">
        <v>0</v>
      </c>
      <c r="D49" t="s">
        <v>294</v>
      </c>
      <c r="E49">
        <v>10</v>
      </c>
      <c r="F49">
        <v>20</v>
      </c>
      <c r="G49" t="s">
        <v>295</v>
      </c>
      <c r="H49">
        <v>140</v>
      </c>
      <c r="I49" s="1">
        <v>42776</v>
      </c>
      <c r="J49" s="2">
        <v>0.61730324074074072</v>
      </c>
      <c r="K49" s="1">
        <v>42705</v>
      </c>
      <c r="L49" s="1">
        <v>42705</v>
      </c>
      <c r="M49" s="1">
        <v>42705</v>
      </c>
      <c r="N49" t="s">
        <v>296</v>
      </c>
      <c r="O49" t="s">
        <v>341</v>
      </c>
      <c r="AD49">
        <v>2539036</v>
      </c>
      <c r="AE49" t="s">
        <v>296</v>
      </c>
      <c r="AF49">
        <v>4464518303</v>
      </c>
      <c r="AG49">
        <v>1</v>
      </c>
      <c r="AH49" t="s">
        <v>298</v>
      </c>
      <c r="AI49" t="s">
        <v>331</v>
      </c>
      <c r="AJ49" t="s">
        <v>601</v>
      </c>
      <c r="AK49" t="s">
        <v>602</v>
      </c>
      <c r="AP49" t="s">
        <v>298</v>
      </c>
      <c r="AQ49" t="s">
        <v>298</v>
      </c>
      <c r="AR49" t="s">
        <v>298</v>
      </c>
      <c r="AS49" t="s">
        <v>298</v>
      </c>
      <c r="AT49" t="s">
        <v>298</v>
      </c>
      <c r="AU49" t="s">
        <v>603</v>
      </c>
      <c r="AV49" t="s">
        <v>345</v>
      </c>
      <c r="AX49" s="1">
        <v>34526</v>
      </c>
      <c r="AY49">
        <v>1</v>
      </c>
      <c r="BA49" t="s">
        <v>304</v>
      </c>
      <c r="BB49" t="s">
        <v>604</v>
      </c>
      <c r="BC49" t="s">
        <v>605</v>
      </c>
      <c r="BD49" t="s">
        <v>307</v>
      </c>
      <c r="BE49" t="s">
        <v>606</v>
      </c>
      <c r="BF49">
        <v>2</v>
      </c>
      <c r="BG49">
        <v>1</v>
      </c>
      <c r="BH49">
        <v>5</v>
      </c>
      <c r="BI49">
        <v>60</v>
      </c>
      <c r="BJ49">
        <v>40</v>
      </c>
      <c r="BK49">
        <v>1</v>
      </c>
      <c r="BL49">
        <v>1</v>
      </c>
      <c r="BM49" s="1">
        <v>42705</v>
      </c>
      <c r="BN49" s="2">
        <v>0.83819444444444446</v>
      </c>
      <c r="BO49">
        <v>22</v>
      </c>
      <c r="BQ49" s="1">
        <v>42705</v>
      </c>
      <c r="BR49" s="2">
        <v>0.87291666666666667</v>
      </c>
      <c r="BS49" s="1">
        <v>42705</v>
      </c>
      <c r="BT49" s="2">
        <v>0.87291666666666667</v>
      </c>
      <c r="BU49" s="1">
        <v>42705</v>
      </c>
      <c r="BV49" s="2">
        <v>0.94791666666666663</v>
      </c>
      <c r="BW49" s="1">
        <v>42705</v>
      </c>
      <c r="BX49" s="2">
        <v>0.94791666666666663</v>
      </c>
      <c r="CA49" t="s">
        <v>345</v>
      </c>
      <c r="CC49" t="s">
        <v>345</v>
      </c>
      <c r="CE49" t="s">
        <v>296</v>
      </c>
      <c r="CF49" t="s">
        <v>345</v>
      </c>
      <c r="CG49" t="s">
        <v>437</v>
      </c>
      <c r="DZ49">
        <v>1</v>
      </c>
      <c r="EA49" t="s">
        <v>607</v>
      </c>
      <c r="EO49">
        <v>1</v>
      </c>
      <c r="EP49">
        <v>1</v>
      </c>
      <c r="EQ49">
        <v>24</v>
      </c>
      <c r="IV49">
        <v>1</v>
      </c>
      <c r="IW49">
        <v>222</v>
      </c>
      <c r="IX49" s="1">
        <v>42705</v>
      </c>
    </row>
    <row r="50" spans="1:268" x14ac:dyDescent="0.25">
      <c r="A50" t="s">
        <v>292</v>
      </c>
      <c r="B50" t="s">
        <v>293</v>
      </c>
      <c r="C50">
        <v>0</v>
      </c>
      <c r="D50" t="s">
        <v>294</v>
      </c>
      <c r="E50">
        <v>10</v>
      </c>
      <c r="F50">
        <v>20</v>
      </c>
      <c r="G50" t="s">
        <v>295</v>
      </c>
      <c r="H50">
        <v>140</v>
      </c>
      <c r="I50" s="1">
        <v>42776</v>
      </c>
      <c r="J50" s="2">
        <v>0.61730324074074072</v>
      </c>
      <c r="K50" s="1">
        <v>42705</v>
      </c>
      <c r="L50" s="1">
        <v>42705</v>
      </c>
      <c r="M50" s="1">
        <v>42705</v>
      </c>
      <c r="N50" t="s">
        <v>296</v>
      </c>
      <c r="O50" t="s">
        <v>341</v>
      </c>
      <c r="AD50">
        <v>2540040</v>
      </c>
      <c r="AE50" t="s">
        <v>296</v>
      </c>
      <c r="AF50">
        <v>4202558057</v>
      </c>
      <c r="AG50">
        <v>1</v>
      </c>
      <c r="AH50" t="s">
        <v>298</v>
      </c>
      <c r="AI50" t="s">
        <v>364</v>
      </c>
      <c r="AJ50" t="s">
        <v>608</v>
      </c>
      <c r="AK50" t="s">
        <v>609</v>
      </c>
      <c r="AP50" t="s">
        <v>298</v>
      </c>
      <c r="AQ50" t="s">
        <v>298</v>
      </c>
      <c r="AR50" t="s">
        <v>298</v>
      </c>
      <c r="AS50" t="s">
        <v>298</v>
      </c>
      <c r="AT50" t="s">
        <v>298</v>
      </c>
      <c r="AU50" t="s">
        <v>610</v>
      </c>
      <c r="AV50" t="s">
        <v>345</v>
      </c>
      <c r="AX50" s="1">
        <v>13996</v>
      </c>
      <c r="AY50">
        <v>2</v>
      </c>
      <c r="BA50" t="s">
        <v>304</v>
      </c>
      <c r="BB50" t="s">
        <v>611</v>
      </c>
      <c r="BC50" t="s">
        <v>558</v>
      </c>
      <c r="BD50" t="s">
        <v>307</v>
      </c>
      <c r="BE50" t="s">
        <v>612</v>
      </c>
      <c r="BF50">
        <v>1</v>
      </c>
      <c r="BG50">
        <v>1</v>
      </c>
      <c r="BH50">
        <v>1</v>
      </c>
      <c r="BI50">
        <v>10</v>
      </c>
      <c r="BJ50">
        <v>80</v>
      </c>
      <c r="BK50">
        <v>0</v>
      </c>
      <c r="BL50">
        <v>1</v>
      </c>
      <c r="BM50" s="1">
        <v>42705</v>
      </c>
      <c r="BN50" s="2">
        <v>0.62916666666666665</v>
      </c>
      <c r="BO50">
        <v>78</v>
      </c>
      <c r="BQ50" s="1">
        <v>42705</v>
      </c>
      <c r="BR50" s="2">
        <v>0.63124999999999998</v>
      </c>
      <c r="BS50" s="1">
        <v>42705</v>
      </c>
      <c r="BT50" s="2">
        <v>0.7402777777777777</v>
      </c>
      <c r="BU50" s="1">
        <v>42706</v>
      </c>
      <c r="BV50" s="2">
        <v>0.34722222222222227</v>
      </c>
      <c r="BW50" s="1">
        <v>42706</v>
      </c>
      <c r="BX50" s="2">
        <v>0.36458333333333331</v>
      </c>
      <c r="BY50">
        <v>26094952</v>
      </c>
      <c r="CA50" t="s">
        <v>345</v>
      </c>
      <c r="CC50" t="s">
        <v>345</v>
      </c>
      <c r="CE50" t="s">
        <v>296</v>
      </c>
      <c r="CF50" t="s">
        <v>345</v>
      </c>
      <c r="CG50" t="s">
        <v>613</v>
      </c>
      <c r="DZ50">
        <v>1</v>
      </c>
      <c r="EA50">
        <v>38</v>
      </c>
      <c r="EO50">
        <v>1</v>
      </c>
      <c r="EP50">
        <v>3</v>
      </c>
      <c r="EQ50">
        <v>16</v>
      </c>
      <c r="ER50">
        <v>17</v>
      </c>
      <c r="ES50">
        <v>1</v>
      </c>
      <c r="ET50">
        <v>6</v>
      </c>
      <c r="EU50">
        <v>2</v>
      </c>
      <c r="IV50">
        <v>1</v>
      </c>
      <c r="IW50">
        <v>291</v>
      </c>
      <c r="IX50" s="1">
        <v>42706</v>
      </c>
      <c r="IY50">
        <v>12</v>
      </c>
      <c r="IZ50" s="1">
        <v>42706</v>
      </c>
      <c r="JA50">
        <v>21</v>
      </c>
      <c r="JB50" s="1">
        <v>42706</v>
      </c>
      <c r="JC50">
        <v>222</v>
      </c>
      <c r="JD50" s="1">
        <v>42706</v>
      </c>
    </row>
    <row r="51" spans="1:268" x14ac:dyDescent="0.25">
      <c r="A51" t="s">
        <v>292</v>
      </c>
      <c r="B51" t="s">
        <v>293</v>
      </c>
      <c r="C51">
        <v>0</v>
      </c>
      <c r="D51" t="s">
        <v>294</v>
      </c>
      <c r="E51">
        <v>10</v>
      </c>
      <c r="F51">
        <v>20</v>
      </c>
      <c r="G51" t="s">
        <v>295</v>
      </c>
      <c r="H51">
        <v>140</v>
      </c>
      <c r="I51" s="1">
        <v>42776</v>
      </c>
      <c r="J51" s="2">
        <v>0.61730324074074072</v>
      </c>
      <c r="K51" s="1">
        <v>42705</v>
      </c>
      <c r="L51" s="1">
        <v>42705</v>
      </c>
      <c r="M51" s="1">
        <v>42705</v>
      </c>
      <c r="N51" t="s">
        <v>296</v>
      </c>
      <c r="O51" t="s">
        <v>341</v>
      </c>
      <c r="AD51">
        <v>2557090</v>
      </c>
      <c r="AE51" t="s">
        <v>296</v>
      </c>
      <c r="AF51">
        <v>4468508299</v>
      </c>
      <c r="AG51">
        <v>1</v>
      </c>
      <c r="AH51" t="s">
        <v>298</v>
      </c>
      <c r="AI51" t="s">
        <v>299</v>
      </c>
      <c r="AJ51" t="s">
        <v>614</v>
      </c>
      <c r="AK51" t="s">
        <v>615</v>
      </c>
      <c r="AP51" t="s">
        <v>298</v>
      </c>
      <c r="AQ51" t="s">
        <v>298</v>
      </c>
      <c r="AR51" t="s">
        <v>298</v>
      </c>
      <c r="AS51" t="s">
        <v>298</v>
      </c>
      <c r="AT51" t="s">
        <v>298</v>
      </c>
      <c r="AU51" t="s">
        <v>616</v>
      </c>
      <c r="AV51" t="s">
        <v>345</v>
      </c>
      <c r="AX51" s="1">
        <v>20222</v>
      </c>
      <c r="AY51">
        <v>2</v>
      </c>
      <c r="BA51" t="s">
        <v>304</v>
      </c>
      <c r="BB51" t="s">
        <v>557</v>
      </c>
      <c r="BC51" t="s">
        <v>558</v>
      </c>
      <c r="BD51" t="s">
        <v>307</v>
      </c>
      <c r="BE51" t="s">
        <v>617</v>
      </c>
      <c r="BF51">
        <v>2</v>
      </c>
      <c r="BG51">
        <v>1</v>
      </c>
      <c r="BH51">
        <v>7</v>
      </c>
      <c r="BI51">
        <v>10</v>
      </c>
      <c r="BJ51">
        <v>80</v>
      </c>
      <c r="BK51">
        <v>0</v>
      </c>
      <c r="BL51">
        <v>1</v>
      </c>
      <c r="BM51" s="1">
        <v>42705</v>
      </c>
      <c r="BN51" s="2">
        <v>0.48333333333333334</v>
      </c>
      <c r="BO51">
        <v>61</v>
      </c>
      <c r="BQ51" s="1">
        <v>42705</v>
      </c>
      <c r="BR51" s="2">
        <v>0.4993055555555555</v>
      </c>
      <c r="BU51" s="1">
        <v>42709</v>
      </c>
      <c r="BV51" s="2">
        <v>0.9</v>
      </c>
      <c r="BW51" s="1">
        <v>42705</v>
      </c>
      <c r="BX51" s="2">
        <v>0.55486111111111114</v>
      </c>
      <c r="CA51" t="s">
        <v>345</v>
      </c>
      <c r="CC51" t="s">
        <v>345</v>
      </c>
      <c r="CE51" t="s">
        <v>296</v>
      </c>
      <c r="CF51" t="s">
        <v>345</v>
      </c>
      <c r="CG51" t="s">
        <v>485</v>
      </c>
      <c r="DZ51">
        <v>1</v>
      </c>
      <c r="EA51">
        <v>38</v>
      </c>
      <c r="EO51">
        <v>1</v>
      </c>
      <c r="EP51">
        <v>24</v>
      </c>
      <c r="IV51">
        <v>1</v>
      </c>
      <c r="IW51">
        <v>511</v>
      </c>
      <c r="IX51" s="1">
        <v>42709</v>
      </c>
      <c r="IY51">
        <v>511</v>
      </c>
      <c r="IZ51" s="1">
        <v>42709</v>
      </c>
      <c r="JA51">
        <v>27</v>
      </c>
      <c r="JB51" s="1">
        <v>42709</v>
      </c>
      <c r="JC51">
        <v>21</v>
      </c>
      <c r="JD51" s="1">
        <v>42709</v>
      </c>
      <c r="JE51">
        <v>222</v>
      </c>
      <c r="JF51" s="1">
        <v>42709</v>
      </c>
    </row>
    <row r="52" spans="1:268" x14ac:dyDescent="0.25">
      <c r="A52" t="s">
        <v>292</v>
      </c>
      <c r="B52" t="s">
        <v>293</v>
      </c>
      <c r="C52">
        <v>0</v>
      </c>
      <c r="D52" t="s">
        <v>294</v>
      </c>
      <c r="E52">
        <v>10</v>
      </c>
      <c r="F52">
        <v>20</v>
      </c>
      <c r="G52" t="s">
        <v>295</v>
      </c>
      <c r="H52">
        <v>140</v>
      </c>
      <c r="I52" s="1">
        <v>42776</v>
      </c>
      <c r="J52" s="2">
        <v>0.61730324074074072</v>
      </c>
      <c r="K52" s="1">
        <v>42705</v>
      </c>
      <c r="L52" s="1">
        <v>42705</v>
      </c>
      <c r="M52" s="1">
        <v>42705</v>
      </c>
      <c r="N52" t="s">
        <v>296</v>
      </c>
      <c r="O52" t="s">
        <v>341</v>
      </c>
      <c r="AD52">
        <v>2558317</v>
      </c>
      <c r="AE52" t="s">
        <v>296</v>
      </c>
      <c r="AF52">
        <v>4047933376</v>
      </c>
      <c r="AG52">
        <v>1</v>
      </c>
      <c r="AH52" t="s">
        <v>298</v>
      </c>
      <c r="AI52" t="s">
        <v>299</v>
      </c>
      <c r="AJ52" t="s">
        <v>618</v>
      </c>
      <c r="AK52" t="s">
        <v>619</v>
      </c>
      <c r="AP52" t="s">
        <v>298</v>
      </c>
      <c r="AQ52" t="s">
        <v>298</v>
      </c>
      <c r="AR52" t="s">
        <v>298</v>
      </c>
      <c r="AS52" t="s">
        <v>298</v>
      </c>
      <c r="AT52" t="s">
        <v>298</v>
      </c>
      <c r="AU52" t="s">
        <v>620</v>
      </c>
      <c r="AV52" t="s">
        <v>345</v>
      </c>
      <c r="AX52" s="1">
        <v>11047</v>
      </c>
      <c r="AY52">
        <v>2</v>
      </c>
      <c r="BA52" t="s">
        <v>304</v>
      </c>
      <c r="BB52" t="s">
        <v>572</v>
      </c>
      <c r="BC52" t="s">
        <v>514</v>
      </c>
      <c r="BD52" t="s">
        <v>307</v>
      </c>
      <c r="BE52" t="s">
        <v>621</v>
      </c>
      <c r="BF52">
        <v>1</v>
      </c>
      <c r="BG52">
        <v>1</v>
      </c>
      <c r="BH52">
        <v>1</v>
      </c>
      <c r="BI52">
        <v>10</v>
      </c>
      <c r="BJ52">
        <v>80</v>
      </c>
      <c r="BK52">
        <v>8</v>
      </c>
      <c r="BL52">
        <v>1</v>
      </c>
      <c r="BM52" s="1">
        <v>42705</v>
      </c>
      <c r="BN52" s="2">
        <v>0.41111111111111115</v>
      </c>
      <c r="BO52">
        <v>86</v>
      </c>
      <c r="BQ52" s="1">
        <v>42705</v>
      </c>
      <c r="BR52" s="2">
        <v>0.41111111111111115</v>
      </c>
      <c r="BS52" s="1">
        <v>42705</v>
      </c>
      <c r="BT52" s="2">
        <v>0.41875000000000001</v>
      </c>
      <c r="BU52" s="1">
        <v>42705</v>
      </c>
      <c r="BV52" s="2">
        <v>0.88750000000000007</v>
      </c>
      <c r="BW52" s="1">
        <v>42705</v>
      </c>
      <c r="BX52" s="2">
        <v>0.88750000000000007</v>
      </c>
      <c r="BY52">
        <v>2609089</v>
      </c>
      <c r="CA52" t="s">
        <v>345</v>
      </c>
      <c r="CC52" t="s">
        <v>345</v>
      </c>
      <c r="CE52" t="s">
        <v>296</v>
      </c>
      <c r="CF52" t="s">
        <v>345</v>
      </c>
      <c r="CG52" t="s">
        <v>516</v>
      </c>
      <c r="DZ52">
        <v>1</v>
      </c>
      <c r="EA52">
        <v>38</v>
      </c>
      <c r="EO52">
        <v>1</v>
      </c>
      <c r="EP52">
        <v>14</v>
      </c>
      <c r="EQ52">
        <v>7</v>
      </c>
      <c r="ER52">
        <v>14</v>
      </c>
      <c r="ES52">
        <v>15</v>
      </c>
      <c r="ET52">
        <v>3</v>
      </c>
      <c r="EU52">
        <v>7</v>
      </c>
      <c r="EV52">
        <v>7</v>
      </c>
      <c r="EW52">
        <v>7</v>
      </c>
      <c r="EX52">
        <v>1</v>
      </c>
      <c r="EY52">
        <v>99</v>
      </c>
      <c r="EZ52">
        <v>5</v>
      </c>
      <c r="FA52">
        <v>5</v>
      </c>
      <c r="IV52">
        <v>1</v>
      </c>
      <c r="IW52">
        <v>222</v>
      </c>
      <c r="IX52" s="1">
        <v>42705</v>
      </c>
    </row>
    <row r="53" spans="1:268" x14ac:dyDescent="0.25">
      <c r="A53" t="s">
        <v>292</v>
      </c>
      <c r="B53" t="s">
        <v>293</v>
      </c>
      <c r="C53">
        <v>0</v>
      </c>
      <c r="D53" t="s">
        <v>294</v>
      </c>
      <c r="E53">
        <v>10</v>
      </c>
      <c r="F53">
        <v>20</v>
      </c>
      <c r="G53" t="s">
        <v>295</v>
      </c>
      <c r="H53">
        <v>140</v>
      </c>
      <c r="I53" s="1">
        <v>42776</v>
      </c>
      <c r="J53" s="2">
        <v>0.61730324074074072</v>
      </c>
      <c r="K53" s="1">
        <v>42705</v>
      </c>
      <c r="L53" s="1">
        <v>42705</v>
      </c>
      <c r="M53" s="1">
        <v>42705</v>
      </c>
      <c r="N53" t="s">
        <v>296</v>
      </c>
      <c r="O53" t="s">
        <v>341</v>
      </c>
      <c r="AD53">
        <v>2558791</v>
      </c>
      <c r="AE53" t="s">
        <v>296</v>
      </c>
      <c r="AF53">
        <v>6304311281</v>
      </c>
      <c r="AG53">
        <v>1</v>
      </c>
      <c r="AH53" t="s">
        <v>298</v>
      </c>
      <c r="AI53" t="s">
        <v>299</v>
      </c>
      <c r="AJ53" t="s">
        <v>622</v>
      </c>
      <c r="AK53" t="s">
        <v>623</v>
      </c>
      <c r="AP53" t="s">
        <v>298</v>
      </c>
      <c r="AQ53" t="s">
        <v>298</v>
      </c>
      <c r="AR53" t="s">
        <v>298</v>
      </c>
      <c r="AS53" t="s">
        <v>298</v>
      </c>
      <c r="AT53" t="s">
        <v>298</v>
      </c>
      <c r="AU53" t="s">
        <v>624</v>
      </c>
      <c r="AV53" t="s">
        <v>345</v>
      </c>
      <c r="AX53" s="1">
        <v>27565</v>
      </c>
      <c r="AY53">
        <v>2</v>
      </c>
      <c r="BA53" t="s">
        <v>625</v>
      </c>
      <c r="BB53" t="s">
        <v>557</v>
      </c>
      <c r="BC53" t="s">
        <v>558</v>
      </c>
      <c r="BD53" t="s">
        <v>307</v>
      </c>
      <c r="BE53" t="s">
        <v>626</v>
      </c>
      <c r="BF53">
        <v>2</v>
      </c>
      <c r="BG53">
        <v>1</v>
      </c>
      <c r="BH53">
        <v>2</v>
      </c>
      <c r="BI53">
        <v>40</v>
      </c>
      <c r="BJ53">
        <v>80</v>
      </c>
      <c r="BK53">
        <v>1</v>
      </c>
      <c r="BL53">
        <v>1</v>
      </c>
      <c r="BM53" s="1">
        <v>42705</v>
      </c>
      <c r="BN53" s="2">
        <v>0.54722222222222217</v>
      </c>
      <c r="BO53">
        <v>41</v>
      </c>
      <c r="BQ53" s="1">
        <v>42705</v>
      </c>
      <c r="BR53" s="2">
        <v>0.54999999999999993</v>
      </c>
      <c r="BS53" s="1">
        <v>42705</v>
      </c>
      <c r="BT53" s="2">
        <v>0.55833333333333335</v>
      </c>
      <c r="BU53" s="1">
        <v>42705</v>
      </c>
      <c r="BV53" s="2">
        <v>0.625</v>
      </c>
      <c r="BW53" s="1">
        <v>42705</v>
      </c>
      <c r="BX53" s="2">
        <v>0.625</v>
      </c>
      <c r="CA53" t="s">
        <v>345</v>
      </c>
      <c r="CC53" t="s">
        <v>345</v>
      </c>
      <c r="CE53" t="s">
        <v>296</v>
      </c>
      <c r="CF53" t="s">
        <v>345</v>
      </c>
      <c r="CG53" t="s">
        <v>309</v>
      </c>
      <c r="DZ53">
        <v>1</v>
      </c>
      <c r="EA53">
        <v>202</v>
      </c>
      <c r="EO53">
        <v>1</v>
      </c>
      <c r="EP53">
        <v>3</v>
      </c>
      <c r="EQ53">
        <v>5</v>
      </c>
      <c r="ER53">
        <v>2</v>
      </c>
      <c r="IV53">
        <v>1</v>
      </c>
      <c r="IW53">
        <v>222</v>
      </c>
      <c r="IX53" s="1">
        <v>42705</v>
      </c>
    </row>
    <row r="54" spans="1:268" x14ac:dyDescent="0.25">
      <c r="A54" t="s">
        <v>292</v>
      </c>
      <c r="B54" t="s">
        <v>293</v>
      </c>
      <c r="C54">
        <v>0</v>
      </c>
      <c r="D54" t="s">
        <v>294</v>
      </c>
      <c r="E54">
        <v>10</v>
      </c>
      <c r="F54">
        <v>20</v>
      </c>
      <c r="G54" t="s">
        <v>295</v>
      </c>
      <c r="H54">
        <v>140</v>
      </c>
      <c r="I54" s="1">
        <v>42776</v>
      </c>
      <c r="J54" s="2">
        <v>0.61730324074074072</v>
      </c>
      <c r="K54" s="1">
        <v>42705</v>
      </c>
      <c r="L54" s="1">
        <v>42705</v>
      </c>
      <c r="M54" s="1">
        <v>42705</v>
      </c>
      <c r="N54" t="s">
        <v>296</v>
      </c>
      <c r="O54" t="s">
        <v>341</v>
      </c>
      <c r="AD54">
        <v>2560439</v>
      </c>
      <c r="AE54" t="s">
        <v>296</v>
      </c>
      <c r="AF54">
        <v>6221940850</v>
      </c>
      <c r="AG54">
        <v>1</v>
      </c>
      <c r="AH54" t="s">
        <v>298</v>
      </c>
      <c r="AI54" t="s">
        <v>331</v>
      </c>
      <c r="AJ54" t="s">
        <v>627</v>
      </c>
      <c r="AK54" t="s">
        <v>628</v>
      </c>
      <c r="AP54" t="s">
        <v>298</v>
      </c>
      <c r="AQ54" t="s">
        <v>298</v>
      </c>
      <c r="AR54" t="s">
        <v>298</v>
      </c>
      <c r="AS54" t="s">
        <v>298</v>
      </c>
      <c r="AT54" t="s">
        <v>298</v>
      </c>
      <c r="AU54" t="s">
        <v>629</v>
      </c>
      <c r="AV54" t="s">
        <v>345</v>
      </c>
      <c r="AX54" s="1">
        <v>23001</v>
      </c>
      <c r="AY54">
        <v>1</v>
      </c>
      <c r="BA54" t="s">
        <v>315</v>
      </c>
      <c r="BB54" t="s">
        <v>630</v>
      </c>
      <c r="BC54" t="s">
        <v>483</v>
      </c>
      <c r="BD54" t="s">
        <v>307</v>
      </c>
      <c r="BE54" t="s">
        <v>631</v>
      </c>
      <c r="BF54">
        <v>2</v>
      </c>
      <c r="BG54">
        <v>1</v>
      </c>
      <c r="BH54">
        <v>2</v>
      </c>
      <c r="BI54">
        <v>60</v>
      </c>
      <c r="BJ54">
        <v>80</v>
      </c>
      <c r="BK54">
        <v>1</v>
      </c>
      <c r="BL54">
        <v>1</v>
      </c>
      <c r="BM54" s="1">
        <v>42705</v>
      </c>
      <c r="BN54" s="2">
        <v>0.81666666666666676</v>
      </c>
      <c r="BO54">
        <v>53</v>
      </c>
      <c r="BQ54" s="1">
        <v>42705</v>
      </c>
      <c r="BR54" s="2">
        <v>0.85277777777777775</v>
      </c>
      <c r="BS54" s="1">
        <v>42705</v>
      </c>
      <c r="BT54" s="2">
        <v>0.88402777777777775</v>
      </c>
      <c r="BU54" s="1">
        <v>42705</v>
      </c>
      <c r="BV54" s="2">
        <v>0.90208333333333324</v>
      </c>
      <c r="BW54" s="1">
        <v>42705</v>
      </c>
      <c r="BX54" s="2">
        <v>0.93680555555555556</v>
      </c>
      <c r="CA54" t="s">
        <v>345</v>
      </c>
      <c r="CC54" t="s">
        <v>345</v>
      </c>
      <c r="CE54" t="s">
        <v>296</v>
      </c>
      <c r="CF54" t="s">
        <v>345</v>
      </c>
      <c r="CG54" t="s">
        <v>437</v>
      </c>
      <c r="DZ54">
        <v>1</v>
      </c>
      <c r="EA54">
        <v>38</v>
      </c>
      <c r="EO54">
        <v>1</v>
      </c>
      <c r="EP54">
        <v>24</v>
      </c>
      <c r="IV54">
        <v>1</v>
      </c>
      <c r="IW54">
        <v>222</v>
      </c>
      <c r="IX54" s="1">
        <v>42705</v>
      </c>
    </row>
    <row r="55" spans="1:268" x14ac:dyDescent="0.25">
      <c r="A55" t="s">
        <v>292</v>
      </c>
      <c r="B55" t="s">
        <v>293</v>
      </c>
      <c r="C55">
        <v>0</v>
      </c>
      <c r="D55" t="s">
        <v>294</v>
      </c>
      <c r="E55">
        <v>10</v>
      </c>
      <c r="F55">
        <v>20</v>
      </c>
      <c r="G55" t="s">
        <v>295</v>
      </c>
      <c r="H55">
        <v>140</v>
      </c>
      <c r="I55" s="1">
        <v>42776</v>
      </c>
      <c r="J55" s="2">
        <v>0.61730324074074072</v>
      </c>
      <c r="K55" s="1">
        <v>42705</v>
      </c>
      <c r="L55" s="1">
        <v>42705</v>
      </c>
      <c r="M55" s="1">
        <v>42705</v>
      </c>
      <c r="N55" t="s">
        <v>296</v>
      </c>
      <c r="O55" t="s">
        <v>341</v>
      </c>
      <c r="AD55">
        <v>2578610</v>
      </c>
      <c r="AE55" t="s">
        <v>296</v>
      </c>
      <c r="AF55">
        <v>4440019218</v>
      </c>
      <c r="AG55">
        <v>1</v>
      </c>
      <c r="AH55" t="s">
        <v>298</v>
      </c>
      <c r="AI55" t="s">
        <v>331</v>
      </c>
      <c r="AJ55" t="s">
        <v>632</v>
      </c>
      <c r="AK55" t="s">
        <v>633</v>
      </c>
      <c r="AP55" t="s">
        <v>298</v>
      </c>
      <c r="AQ55" t="s">
        <v>298</v>
      </c>
      <c r="AR55" t="s">
        <v>298</v>
      </c>
      <c r="AS55" t="s">
        <v>298</v>
      </c>
      <c r="AT55" t="s">
        <v>298</v>
      </c>
      <c r="AU55" t="s">
        <v>634</v>
      </c>
      <c r="AV55" t="s">
        <v>345</v>
      </c>
      <c r="AX55" s="1">
        <v>30575</v>
      </c>
      <c r="AY55">
        <v>1</v>
      </c>
      <c r="BA55" t="s">
        <v>304</v>
      </c>
      <c r="BB55" t="s">
        <v>545</v>
      </c>
      <c r="BC55" t="s">
        <v>546</v>
      </c>
      <c r="BD55" t="s">
        <v>307</v>
      </c>
      <c r="BE55" t="s">
        <v>635</v>
      </c>
      <c r="BF55">
        <v>1</v>
      </c>
      <c r="BG55">
        <v>1</v>
      </c>
      <c r="BH55">
        <v>2</v>
      </c>
      <c r="BI55">
        <v>10</v>
      </c>
      <c r="BJ55">
        <v>80</v>
      </c>
      <c r="BK55">
        <v>8</v>
      </c>
      <c r="BL55">
        <v>1</v>
      </c>
      <c r="BM55" s="1">
        <v>42705</v>
      </c>
      <c r="BN55" s="2">
        <v>0.36180555555555555</v>
      </c>
      <c r="BO55">
        <v>33</v>
      </c>
      <c r="BQ55" s="1">
        <v>42705</v>
      </c>
      <c r="BR55" s="2">
        <v>0.3444444444444445</v>
      </c>
      <c r="BS55" s="1">
        <v>42705</v>
      </c>
      <c r="BT55" s="2">
        <v>0.36805555555555558</v>
      </c>
      <c r="BU55" s="1">
        <v>42705</v>
      </c>
      <c r="BV55" s="2">
        <v>0.81319444444444444</v>
      </c>
      <c r="BW55" s="1">
        <v>42705</v>
      </c>
      <c r="BX55" s="2">
        <v>0.72152777777777777</v>
      </c>
      <c r="BY55">
        <v>26094023</v>
      </c>
      <c r="CA55" t="s">
        <v>345</v>
      </c>
      <c r="CC55" t="s">
        <v>345</v>
      </c>
      <c r="CE55" t="s">
        <v>296</v>
      </c>
      <c r="CF55" t="s">
        <v>345</v>
      </c>
      <c r="CG55" t="s">
        <v>636</v>
      </c>
      <c r="DZ55">
        <v>1</v>
      </c>
      <c r="EA55">
        <v>144</v>
      </c>
      <c r="EO55">
        <v>1</v>
      </c>
      <c r="EP55">
        <v>18</v>
      </c>
      <c r="EQ55">
        <v>18</v>
      </c>
      <c r="ER55">
        <v>7</v>
      </c>
      <c r="ES55">
        <v>14</v>
      </c>
      <c r="ET55">
        <v>5</v>
      </c>
      <c r="EU55">
        <v>5</v>
      </c>
      <c r="EV55">
        <v>5</v>
      </c>
      <c r="EW55">
        <v>5</v>
      </c>
      <c r="EX55">
        <v>5</v>
      </c>
      <c r="IV55">
        <v>1</v>
      </c>
      <c r="IW55">
        <v>27</v>
      </c>
      <c r="IX55" s="1">
        <v>42705</v>
      </c>
      <c r="IY55">
        <v>27</v>
      </c>
      <c r="IZ55" s="1">
        <v>42705</v>
      </c>
      <c r="JA55">
        <v>21</v>
      </c>
      <c r="JB55" s="1">
        <v>42705</v>
      </c>
      <c r="JC55">
        <v>222</v>
      </c>
      <c r="JD55" s="1">
        <v>42705</v>
      </c>
    </row>
    <row r="56" spans="1:268" x14ac:dyDescent="0.25">
      <c r="A56" t="s">
        <v>292</v>
      </c>
      <c r="B56" t="s">
        <v>293</v>
      </c>
      <c r="C56">
        <v>0</v>
      </c>
      <c r="D56" t="s">
        <v>294</v>
      </c>
      <c r="E56">
        <v>10</v>
      </c>
      <c r="F56">
        <v>20</v>
      </c>
      <c r="G56" t="s">
        <v>295</v>
      </c>
      <c r="H56">
        <v>140</v>
      </c>
      <c r="I56" s="1">
        <v>42776</v>
      </c>
      <c r="J56" s="2">
        <v>0.61730324074074072</v>
      </c>
      <c r="K56" s="1">
        <v>42705</v>
      </c>
      <c r="L56" s="1">
        <v>42705</v>
      </c>
      <c r="M56" s="1">
        <v>42705</v>
      </c>
      <c r="N56" t="s">
        <v>296</v>
      </c>
      <c r="O56" t="s">
        <v>341</v>
      </c>
      <c r="AD56">
        <v>2579727</v>
      </c>
      <c r="AE56" t="s">
        <v>296</v>
      </c>
      <c r="AF56">
        <v>4164913401</v>
      </c>
      <c r="AG56">
        <v>1</v>
      </c>
      <c r="AH56" t="s">
        <v>298</v>
      </c>
      <c r="AI56" t="s">
        <v>331</v>
      </c>
      <c r="AJ56" t="s">
        <v>357</v>
      </c>
      <c r="AK56" t="s">
        <v>637</v>
      </c>
      <c r="AP56" t="s">
        <v>298</v>
      </c>
      <c r="AQ56" t="s">
        <v>298</v>
      </c>
      <c r="AR56" t="s">
        <v>298</v>
      </c>
      <c r="AS56" t="s">
        <v>298</v>
      </c>
      <c r="AT56" t="s">
        <v>298</v>
      </c>
      <c r="AU56" t="s">
        <v>638</v>
      </c>
      <c r="AV56" t="s">
        <v>345</v>
      </c>
      <c r="AX56" s="1">
        <v>18383</v>
      </c>
      <c r="AY56">
        <v>1</v>
      </c>
      <c r="BA56" t="s">
        <v>304</v>
      </c>
      <c r="BB56" t="s">
        <v>639</v>
      </c>
      <c r="BC56" t="s">
        <v>640</v>
      </c>
      <c r="BD56" t="s">
        <v>307</v>
      </c>
      <c r="BE56" t="s">
        <v>641</v>
      </c>
      <c r="BF56">
        <v>2</v>
      </c>
      <c r="BG56">
        <v>1</v>
      </c>
      <c r="BH56">
        <v>6</v>
      </c>
      <c r="BI56">
        <v>10</v>
      </c>
      <c r="BJ56">
        <v>80</v>
      </c>
      <c r="BK56">
        <v>1</v>
      </c>
      <c r="BL56">
        <v>1</v>
      </c>
      <c r="BM56" s="1">
        <v>42705</v>
      </c>
      <c r="BN56" s="2">
        <v>0.9</v>
      </c>
      <c r="BO56">
        <v>66</v>
      </c>
      <c r="BQ56" s="1">
        <v>42705</v>
      </c>
      <c r="BR56" s="2">
        <v>0.90902777777777777</v>
      </c>
      <c r="BS56" s="1">
        <v>42705</v>
      </c>
      <c r="BT56" s="2">
        <v>0.98402777777777783</v>
      </c>
      <c r="BU56" s="1">
        <v>42706</v>
      </c>
      <c r="BV56" s="2">
        <v>3.6111111111111115E-2</v>
      </c>
      <c r="BW56" s="1">
        <v>42706</v>
      </c>
      <c r="BX56" s="2">
        <v>3.4722222222222224E-2</v>
      </c>
      <c r="CA56" t="s">
        <v>345</v>
      </c>
      <c r="CC56" t="s">
        <v>345</v>
      </c>
      <c r="CE56" t="s">
        <v>296</v>
      </c>
      <c r="CF56" t="s">
        <v>345</v>
      </c>
      <c r="CG56" t="s">
        <v>386</v>
      </c>
      <c r="DZ56">
        <v>1</v>
      </c>
      <c r="EA56">
        <v>27</v>
      </c>
      <c r="EO56">
        <v>1</v>
      </c>
      <c r="EP56">
        <v>6</v>
      </c>
      <c r="IV56">
        <v>1</v>
      </c>
      <c r="IW56">
        <v>17</v>
      </c>
      <c r="IX56" s="1">
        <v>42706</v>
      </c>
      <c r="IY56">
        <v>21</v>
      </c>
      <c r="IZ56" s="1">
        <v>42706</v>
      </c>
      <c r="JA56">
        <v>222</v>
      </c>
      <c r="JB56" s="1">
        <v>42706</v>
      </c>
    </row>
    <row r="57" spans="1:268" x14ac:dyDescent="0.25">
      <c r="A57" t="s">
        <v>292</v>
      </c>
      <c r="B57" t="s">
        <v>293</v>
      </c>
      <c r="C57">
        <v>0</v>
      </c>
      <c r="D57" t="s">
        <v>294</v>
      </c>
      <c r="E57">
        <v>10</v>
      </c>
      <c r="F57">
        <v>20</v>
      </c>
      <c r="G57" t="s">
        <v>295</v>
      </c>
      <c r="H57">
        <v>140</v>
      </c>
      <c r="I57" s="1">
        <v>42776</v>
      </c>
      <c r="J57" s="2">
        <v>0.61730324074074072</v>
      </c>
      <c r="K57" s="1">
        <v>42705</v>
      </c>
      <c r="L57" s="1">
        <v>42705</v>
      </c>
      <c r="M57" s="1">
        <v>42705</v>
      </c>
      <c r="N57" t="s">
        <v>296</v>
      </c>
      <c r="O57" t="s">
        <v>341</v>
      </c>
      <c r="AD57">
        <v>2582274</v>
      </c>
      <c r="AE57" t="s">
        <v>296</v>
      </c>
      <c r="AF57">
        <v>4007701318</v>
      </c>
      <c r="AG57">
        <v>1</v>
      </c>
      <c r="AH57" t="s">
        <v>298</v>
      </c>
      <c r="AI57" t="s">
        <v>536</v>
      </c>
      <c r="AJ57" t="s">
        <v>642</v>
      </c>
      <c r="AK57" t="s">
        <v>643</v>
      </c>
      <c r="AP57" t="s">
        <v>298</v>
      </c>
      <c r="AQ57" t="s">
        <v>298</v>
      </c>
      <c r="AR57" t="s">
        <v>298</v>
      </c>
      <c r="AS57" t="s">
        <v>298</v>
      </c>
      <c r="AT57" t="s">
        <v>298</v>
      </c>
      <c r="AU57" t="s">
        <v>644</v>
      </c>
      <c r="AV57" t="s">
        <v>345</v>
      </c>
      <c r="AX57" s="1">
        <v>15598</v>
      </c>
      <c r="AY57">
        <v>2</v>
      </c>
      <c r="BA57" t="s">
        <v>304</v>
      </c>
      <c r="BB57" t="s">
        <v>645</v>
      </c>
      <c r="BC57" t="s">
        <v>646</v>
      </c>
      <c r="BD57" t="s">
        <v>307</v>
      </c>
      <c r="BE57" t="s">
        <v>647</v>
      </c>
      <c r="BF57">
        <v>1</v>
      </c>
      <c r="BG57">
        <v>1</v>
      </c>
      <c r="BH57">
        <v>1</v>
      </c>
      <c r="BI57">
        <v>10</v>
      </c>
      <c r="BJ57">
        <v>60</v>
      </c>
      <c r="BK57">
        <v>1</v>
      </c>
      <c r="BL57">
        <v>1</v>
      </c>
      <c r="BM57" s="1">
        <v>42705</v>
      </c>
      <c r="BN57" s="2">
        <v>0.19999999999999998</v>
      </c>
      <c r="BO57">
        <v>74</v>
      </c>
      <c r="BQ57" s="1">
        <v>42705</v>
      </c>
      <c r="BR57" s="2">
        <v>0.19999999999999998</v>
      </c>
      <c r="BS57" s="1">
        <v>42705</v>
      </c>
      <c r="BT57" s="2">
        <v>0.20902777777777778</v>
      </c>
      <c r="BU57" s="1">
        <v>42705</v>
      </c>
      <c r="BV57" s="2">
        <v>0.30972222222222223</v>
      </c>
      <c r="BW57" s="1">
        <v>42705</v>
      </c>
      <c r="BX57" s="2">
        <v>0.41875000000000001</v>
      </c>
      <c r="BY57">
        <v>26093770</v>
      </c>
      <c r="CA57" t="s">
        <v>345</v>
      </c>
      <c r="CC57" t="s">
        <v>345</v>
      </c>
      <c r="CE57" t="s">
        <v>296</v>
      </c>
      <c r="CF57" t="s">
        <v>345</v>
      </c>
      <c r="CG57" t="s">
        <v>648</v>
      </c>
      <c r="DZ57">
        <v>1</v>
      </c>
      <c r="EA57">
        <v>38</v>
      </c>
      <c r="EO57">
        <v>1</v>
      </c>
      <c r="EP57">
        <v>14</v>
      </c>
      <c r="EQ57">
        <v>5</v>
      </c>
      <c r="ER57">
        <v>7</v>
      </c>
      <c r="ES57">
        <v>15</v>
      </c>
      <c r="ET57">
        <v>4</v>
      </c>
      <c r="EU57">
        <v>17</v>
      </c>
      <c r="EV57">
        <v>1</v>
      </c>
      <c r="EW57">
        <v>2</v>
      </c>
      <c r="IV57">
        <v>1</v>
      </c>
      <c r="IW57">
        <v>291</v>
      </c>
      <c r="IX57" s="1">
        <v>42705</v>
      </c>
      <c r="IY57">
        <v>27</v>
      </c>
      <c r="IZ57" s="1">
        <v>42705</v>
      </c>
      <c r="JA57">
        <v>27</v>
      </c>
      <c r="JB57" s="1">
        <v>42705</v>
      </c>
      <c r="JC57">
        <v>21</v>
      </c>
      <c r="JD57" s="1">
        <v>42705</v>
      </c>
      <c r="JE57">
        <v>222</v>
      </c>
      <c r="JF57" s="1">
        <v>42705</v>
      </c>
    </row>
    <row r="58" spans="1:268" x14ac:dyDescent="0.25">
      <c r="A58" t="s">
        <v>292</v>
      </c>
      <c r="B58" t="s">
        <v>293</v>
      </c>
      <c r="C58">
        <v>0</v>
      </c>
      <c r="D58" t="s">
        <v>294</v>
      </c>
      <c r="E58">
        <v>10</v>
      </c>
      <c r="F58">
        <v>20</v>
      </c>
      <c r="G58" t="s">
        <v>295</v>
      </c>
      <c r="H58">
        <v>140</v>
      </c>
      <c r="I58" s="1">
        <v>42776</v>
      </c>
      <c r="J58" s="2">
        <v>0.61730324074074072</v>
      </c>
      <c r="K58" s="1">
        <v>42705</v>
      </c>
      <c r="L58" s="1">
        <v>42705</v>
      </c>
      <c r="M58" s="1">
        <v>42705</v>
      </c>
      <c r="N58" t="s">
        <v>296</v>
      </c>
      <c r="O58" t="s">
        <v>341</v>
      </c>
      <c r="AD58">
        <v>2585537</v>
      </c>
      <c r="AE58" t="s">
        <v>296</v>
      </c>
      <c r="AF58">
        <v>4468806575</v>
      </c>
      <c r="AG58">
        <v>1</v>
      </c>
      <c r="AH58" t="s">
        <v>298</v>
      </c>
      <c r="AI58" t="s">
        <v>364</v>
      </c>
      <c r="AJ58" t="s">
        <v>649</v>
      </c>
      <c r="AK58" t="s">
        <v>650</v>
      </c>
      <c r="AP58" t="s">
        <v>298</v>
      </c>
      <c r="AQ58" t="s">
        <v>298</v>
      </c>
      <c r="AR58" t="s">
        <v>298</v>
      </c>
      <c r="AS58" t="s">
        <v>298</v>
      </c>
      <c r="AT58" t="s">
        <v>298</v>
      </c>
      <c r="AU58" t="s">
        <v>651</v>
      </c>
      <c r="AV58" t="s">
        <v>345</v>
      </c>
      <c r="AX58" s="1">
        <v>20582</v>
      </c>
      <c r="AY58">
        <v>2</v>
      </c>
      <c r="BA58" t="s">
        <v>304</v>
      </c>
      <c r="BB58" t="s">
        <v>652</v>
      </c>
      <c r="BC58" t="s">
        <v>653</v>
      </c>
      <c r="BD58" t="s">
        <v>307</v>
      </c>
      <c r="BE58" t="s">
        <v>654</v>
      </c>
      <c r="BF58">
        <v>2</v>
      </c>
      <c r="BG58">
        <v>1</v>
      </c>
      <c r="BH58">
        <v>5</v>
      </c>
      <c r="BI58">
        <v>60</v>
      </c>
      <c r="BJ58">
        <v>80</v>
      </c>
      <c r="BK58">
        <v>1</v>
      </c>
      <c r="BL58">
        <v>1</v>
      </c>
      <c r="BM58" s="1">
        <v>42705</v>
      </c>
      <c r="BN58" s="2">
        <v>0.71527777777777779</v>
      </c>
      <c r="BO58">
        <v>60</v>
      </c>
      <c r="BQ58" s="1">
        <v>42705</v>
      </c>
      <c r="BR58" s="2">
        <v>0.74305555555555547</v>
      </c>
      <c r="BS58" s="1">
        <v>42705</v>
      </c>
      <c r="BT58" s="2">
        <v>0.74305555555555547</v>
      </c>
      <c r="BU58" s="1">
        <v>42705</v>
      </c>
      <c r="BV58" s="2">
        <v>0.83750000000000002</v>
      </c>
      <c r="BW58" s="1">
        <v>42705</v>
      </c>
      <c r="BX58" s="2">
        <v>0.83750000000000002</v>
      </c>
      <c r="CA58" t="s">
        <v>345</v>
      </c>
      <c r="CC58" t="s">
        <v>345</v>
      </c>
      <c r="CE58" t="s">
        <v>296</v>
      </c>
      <c r="CF58" t="s">
        <v>345</v>
      </c>
      <c r="CG58" t="s">
        <v>437</v>
      </c>
      <c r="DZ58">
        <v>1</v>
      </c>
      <c r="EA58" t="s">
        <v>496</v>
      </c>
      <c r="EO58">
        <v>1</v>
      </c>
      <c r="EP58">
        <v>1</v>
      </c>
      <c r="EQ58">
        <v>1</v>
      </c>
      <c r="ER58">
        <v>1</v>
      </c>
      <c r="ES58">
        <v>24</v>
      </c>
      <c r="IV58">
        <v>1</v>
      </c>
      <c r="IW58">
        <v>222</v>
      </c>
      <c r="IX58" s="1">
        <v>42705</v>
      </c>
    </row>
    <row r="59" spans="1:268" x14ac:dyDescent="0.25">
      <c r="A59" t="s">
        <v>292</v>
      </c>
      <c r="B59" t="s">
        <v>293</v>
      </c>
      <c r="C59">
        <v>0</v>
      </c>
      <c r="D59" t="s">
        <v>294</v>
      </c>
      <c r="E59">
        <v>10</v>
      </c>
      <c r="F59">
        <v>20</v>
      </c>
      <c r="G59" t="s">
        <v>295</v>
      </c>
      <c r="H59">
        <v>140</v>
      </c>
      <c r="I59" s="1">
        <v>42776</v>
      </c>
      <c r="J59" s="2">
        <v>0.61730324074074072</v>
      </c>
      <c r="K59" s="1">
        <v>42705</v>
      </c>
      <c r="L59" s="1">
        <v>42705</v>
      </c>
      <c r="M59" s="1">
        <v>42705</v>
      </c>
      <c r="N59" t="s">
        <v>296</v>
      </c>
      <c r="O59" t="s">
        <v>341</v>
      </c>
      <c r="AD59">
        <v>2593539</v>
      </c>
      <c r="AE59" t="s">
        <v>296</v>
      </c>
      <c r="AF59">
        <v>4205094450</v>
      </c>
      <c r="AG59">
        <v>1</v>
      </c>
      <c r="AH59" t="s">
        <v>298</v>
      </c>
      <c r="AI59" t="s">
        <v>536</v>
      </c>
      <c r="AJ59" t="s">
        <v>655</v>
      </c>
      <c r="AK59" t="s">
        <v>656</v>
      </c>
      <c r="AP59" t="s">
        <v>298</v>
      </c>
      <c r="AQ59" t="s">
        <v>298</v>
      </c>
      <c r="AR59" t="s">
        <v>298</v>
      </c>
      <c r="AS59" t="s">
        <v>298</v>
      </c>
      <c r="AT59" t="s">
        <v>298</v>
      </c>
      <c r="AU59" t="s">
        <v>657</v>
      </c>
      <c r="AV59" t="s">
        <v>345</v>
      </c>
      <c r="AX59" s="1">
        <v>16587</v>
      </c>
      <c r="AY59">
        <v>2</v>
      </c>
      <c r="BA59" t="s">
        <v>304</v>
      </c>
      <c r="BB59" t="s">
        <v>577</v>
      </c>
      <c r="BC59" t="s">
        <v>404</v>
      </c>
      <c r="BD59" t="s">
        <v>307</v>
      </c>
      <c r="BE59" t="s">
        <v>658</v>
      </c>
      <c r="BF59">
        <v>1</v>
      </c>
      <c r="BG59">
        <v>1</v>
      </c>
      <c r="BH59">
        <v>1</v>
      </c>
      <c r="BI59">
        <v>10</v>
      </c>
      <c r="BJ59">
        <v>60</v>
      </c>
      <c r="BK59">
        <v>8</v>
      </c>
      <c r="BL59">
        <v>1</v>
      </c>
      <c r="BM59" s="1">
        <v>42705</v>
      </c>
      <c r="BN59" s="2">
        <v>0.4145833333333333</v>
      </c>
      <c r="BO59">
        <v>71</v>
      </c>
      <c r="BQ59" s="1">
        <v>42705</v>
      </c>
      <c r="BR59" s="2">
        <v>0.4145833333333333</v>
      </c>
      <c r="BS59" s="1">
        <v>42705</v>
      </c>
      <c r="BT59" s="2">
        <v>0.4236111111111111</v>
      </c>
      <c r="BU59" s="1">
        <v>42705</v>
      </c>
      <c r="BV59" s="2">
        <v>0.91527777777777775</v>
      </c>
      <c r="BW59" s="1">
        <v>42705</v>
      </c>
      <c r="BX59" s="2">
        <v>0.91527777777777775</v>
      </c>
      <c r="BY59">
        <v>26094072</v>
      </c>
      <c r="CA59" t="s">
        <v>345</v>
      </c>
      <c r="CC59" t="s">
        <v>345</v>
      </c>
      <c r="CE59" t="s">
        <v>296</v>
      </c>
      <c r="CF59" t="s">
        <v>345</v>
      </c>
      <c r="CG59" t="s">
        <v>659</v>
      </c>
      <c r="DZ59">
        <v>1</v>
      </c>
      <c r="EA59">
        <v>38</v>
      </c>
      <c r="EO59">
        <v>1</v>
      </c>
      <c r="EP59">
        <v>12</v>
      </c>
      <c r="EQ59">
        <v>15</v>
      </c>
      <c r="ER59">
        <v>14</v>
      </c>
      <c r="ES59">
        <v>3</v>
      </c>
      <c r="ET59">
        <v>3</v>
      </c>
      <c r="EU59">
        <v>7</v>
      </c>
      <c r="EV59">
        <v>7</v>
      </c>
      <c r="EW59">
        <v>1</v>
      </c>
      <c r="EX59">
        <v>5</v>
      </c>
      <c r="EY59">
        <v>5</v>
      </c>
      <c r="EZ59">
        <v>5</v>
      </c>
      <c r="FA59">
        <v>6</v>
      </c>
      <c r="IV59">
        <v>1</v>
      </c>
      <c r="IW59">
        <v>222</v>
      </c>
      <c r="IX59" s="1">
        <v>42705</v>
      </c>
    </row>
    <row r="60" spans="1:268" x14ac:dyDescent="0.25">
      <c r="A60" t="s">
        <v>292</v>
      </c>
      <c r="B60" t="s">
        <v>293</v>
      </c>
      <c r="C60">
        <v>0</v>
      </c>
      <c r="D60" t="s">
        <v>294</v>
      </c>
      <c r="E60">
        <v>10</v>
      </c>
      <c r="F60">
        <v>20</v>
      </c>
      <c r="G60" t="s">
        <v>295</v>
      </c>
      <c r="H60">
        <v>140</v>
      </c>
      <c r="I60" s="1">
        <v>42776</v>
      </c>
      <c r="J60" s="2">
        <v>0.61730324074074072</v>
      </c>
      <c r="K60" s="1">
        <v>42705</v>
      </c>
      <c r="L60" s="1">
        <v>42705</v>
      </c>
      <c r="M60" s="1">
        <v>42705</v>
      </c>
      <c r="N60" t="s">
        <v>296</v>
      </c>
      <c r="O60" t="s">
        <v>341</v>
      </c>
      <c r="AD60">
        <v>2605641</v>
      </c>
      <c r="AE60" t="s">
        <v>296</v>
      </c>
      <c r="AF60">
        <v>4248717069</v>
      </c>
      <c r="AG60">
        <v>1</v>
      </c>
      <c r="AH60" t="s">
        <v>298</v>
      </c>
      <c r="AI60" t="s">
        <v>331</v>
      </c>
      <c r="AJ60" t="s">
        <v>660</v>
      </c>
      <c r="AK60" t="s">
        <v>661</v>
      </c>
      <c r="AP60" t="s">
        <v>298</v>
      </c>
      <c r="AQ60" t="s">
        <v>298</v>
      </c>
      <c r="AR60" t="s">
        <v>298</v>
      </c>
      <c r="AS60" t="s">
        <v>298</v>
      </c>
      <c r="AT60" t="s">
        <v>298</v>
      </c>
      <c r="AU60" t="s">
        <v>662</v>
      </c>
      <c r="AV60" t="s">
        <v>345</v>
      </c>
      <c r="AX60" s="1">
        <v>8359</v>
      </c>
      <c r="AY60">
        <v>1</v>
      </c>
      <c r="BA60" t="s">
        <v>304</v>
      </c>
      <c r="BB60" t="s">
        <v>663</v>
      </c>
      <c r="BC60" t="s">
        <v>664</v>
      </c>
      <c r="BD60" t="s">
        <v>307</v>
      </c>
      <c r="BE60" t="s">
        <v>665</v>
      </c>
      <c r="BF60">
        <v>1</v>
      </c>
      <c r="BG60">
        <v>1</v>
      </c>
      <c r="BH60">
        <v>1</v>
      </c>
      <c r="BI60">
        <v>60</v>
      </c>
      <c r="BJ60">
        <v>80</v>
      </c>
      <c r="BK60">
        <v>1</v>
      </c>
      <c r="BL60">
        <v>1</v>
      </c>
      <c r="BM60" s="1">
        <v>42705</v>
      </c>
      <c r="BN60" s="2">
        <v>0.80763888888888891</v>
      </c>
      <c r="BO60">
        <v>94</v>
      </c>
      <c r="BQ60" s="1">
        <v>42705</v>
      </c>
      <c r="BR60" s="2">
        <v>0.80972222222222223</v>
      </c>
      <c r="BS60" s="1">
        <v>42705</v>
      </c>
      <c r="BT60" s="2">
        <v>0.82013888888888886</v>
      </c>
      <c r="BU60" s="1">
        <v>42706</v>
      </c>
      <c r="BV60" s="2">
        <v>0.27638888888888885</v>
      </c>
      <c r="BW60" s="1">
        <v>42706</v>
      </c>
      <c r="BX60" s="2">
        <v>0.28194444444444444</v>
      </c>
      <c r="BY60">
        <v>26095737</v>
      </c>
      <c r="CA60" t="s">
        <v>345</v>
      </c>
      <c r="CC60" t="s">
        <v>345</v>
      </c>
      <c r="CE60" t="s">
        <v>296</v>
      </c>
      <c r="CF60" t="s">
        <v>345</v>
      </c>
      <c r="CG60" t="s">
        <v>406</v>
      </c>
      <c r="DZ60">
        <v>1</v>
      </c>
      <c r="EA60">
        <v>38</v>
      </c>
      <c r="EO60">
        <v>1</v>
      </c>
      <c r="EP60">
        <v>14</v>
      </c>
      <c r="EQ60">
        <v>16</v>
      </c>
      <c r="ER60">
        <v>7</v>
      </c>
      <c r="ES60">
        <v>15</v>
      </c>
      <c r="ET60">
        <v>14</v>
      </c>
      <c r="EU60">
        <v>16</v>
      </c>
      <c r="EV60">
        <v>17</v>
      </c>
      <c r="EW60">
        <v>1</v>
      </c>
      <c r="EX60">
        <v>5</v>
      </c>
      <c r="EY60">
        <v>5</v>
      </c>
      <c r="EZ60">
        <v>5</v>
      </c>
      <c r="FA60">
        <v>5</v>
      </c>
      <c r="IV60">
        <v>1</v>
      </c>
      <c r="IW60">
        <v>43</v>
      </c>
      <c r="IX60" s="1">
        <v>42706</v>
      </c>
      <c r="IY60">
        <v>27</v>
      </c>
      <c r="IZ60" s="1">
        <v>42706</v>
      </c>
      <c r="JA60">
        <v>21</v>
      </c>
      <c r="JB60" s="1">
        <v>42706</v>
      </c>
      <c r="JC60">
        <v>12</v>
      </c>
      <c r="JD60" s="1">
        <v>42706</v>
      </c>
      <c r="JE60">
        <v>27</v>
      </c>
      <c r="JF60" s="1">
        <v>42706</v>
      </c>
      <c r="JG60">
        <v>222</v>
      </c>
      <c r="JH60" s="1">
        <v>42706</v>
      </c>
    </row>
    <row r="61" spans="1:268" x14ac:dyDescent="0.25">
      <c r="A61" t="s">
        <v>292</v>
      </c>
      <c r="B61" t="s">
        <v>293</v>
      </c>
      <c r="C61">
        <v>0</v>
      </c>
      <c r="D61" t="s">
        <v>294</v>
      </c>
      <c r="E61">
        <v>10</v>
      </c>
      <c r="F61">
        <v>20</v>
      </c>
      <c r="G61" t="s">
        <v>295</v>
      </c>
      <c r="H61">
        <v>140</v>
      </c>
      <c r="I61" s="1">
        <v>42776</v>
      </c>
      <c r="J61" s="2">
        <v>0.61730324074074072</v>
      </c>
      <c r="K61" s="1">
        <v>42705</v>
      </c>
      <c r="L61" s="1">
        <v>42705</v>
      </c>
      <c r="M61" s="1">
        <v>42705</v>
      </c>
      <c r="N61" t="s">
        <v>296</v>
      </c>
      <c r="O61" t="s">
        <v>341</v>
      </c>
      <c r="AD61">
        <v>2611390</v>
      </c>
      <c r="AE61" t="s">
        <v>296</v>
      </c>
      <c r="AF61">
        <v>4169091345</v>
      </c>
      <c r="AG61">
        <v>1</v>
      </c>
      <c r="AH61" t="s">
        <v>298</v>
      </c>
      <c r="AI61" t="s">
        <v>331</v>
      </c>
      <c r="AJ61" t="s">
        <v>666</v>
      </c>
      <c r="AK61" t="s">
        <v>667</v>
      </c>
      <c r="AP61" t="s">
        <v>298</v>
      </c>
      <c r="AQ61" t="s">
        <v>298</v>
      </c>
      <c r="AR61" t="s">
        <v>298</v>
      </c>
      <c r="AS61" t="s">
        <v>298</v>
      </c>
      <c r="AT61" t="s">
        <v>298</v>
      </c>
      <c r="AU61" t="s">
        <v>668</v>
      </c>
      <c r="AV61" t="s">
        <v>345</v>
      </c>
      <c r="AX61" s="1">
        <v>13823</v>
      </c>
      <c r="AY61">
        <v>1</v>
      </c>
      <c r="BA61" t="s">
        <v>304</v>
      </c>
      <c r="BB61" t="s">
        <v>563</v>
      </c>
      <c r="BC61" t="s">
        <v>454</v>
      </c>
      <c r="BD61" t="s">
        <v>307</v>
      </c>
      <c r="BE61" t="s">
        <v>669</v>
      </c>
      <c r="BF61">
        <v>1</v>
      </c>
      <c r="BG61">
        <v>1</v>
      </c>
      <c r="BH61">
        <v>1</v>
      </c>
      <c r="BI61">
        <v>10</v>
      </c>
      <c r="BJ61">
        <v>60</v>
      </c>
      <c r="BK61">
        <v>8</v>
      </c>
      <c r="BL61">
        <v>1</v>
      </c>
      <c r="BM61" s="1">
        <v>42705</v>
      </c>
      <c r="BN61" s="2">
        <v>6.3194444444444442E-2</v>
      </c>
      <c r="BO61">
        <v>79</v>
      </c>
      <c r="BQ61" s="1">
        <v>42705</v>
      </c>
      <c r="BR61" s="2">
        <v>6.3194444444444442E-2</v>
      </c>
      <c r="BS61" s="1">
        <v>42705</v>
      </c>
      <c r="BT61" s="2">
        <v>0.11041666666666666</v>
      </c>
      <c r="BU61" s="1">
        <v>42705</v>
      </c>
      <c r="BV61" s="2">
        <v>0.67361111111111116</v>
      </c>
      <c r="BW61" s="1">
        <v>42705</v>
      </c>
      <c r="BX61" s="2">
        <v>0.55972222222222223</v>
      </c>
      <c r="BY61">
        <v>26093471</v>
      </c>
      <c r="CA61" t="s">
        <v>345</v>
      </c>
      <c r="CC61" t="s">
        <v>345</v>
      </c>
      <c r="CE61" t="s">
        <v>296</v>
      </c>
      <c r="CF61" t="s">
        <v>345</v>
      </c>
      <c r="CG61" t="s">
        <v>516</v>
      </c>
      <c r="DZ61">
        <v>1</v>
      </c>
      <c r="EA61">
        <v>38</v>
      </c>
      <c r="EO61">
        <v>1</v>
      </c>
      <c r="EP61">
        <v>1</v>
      </c>
      <c r="EQ61">
        <v>5</v>
      </c>
      <c r="ER61">
        <v>2</v>
      </c>
      <c r="ES61">
        <v>6</v>
      </c>
      <c r="ET61">
        <v>99</v>
      </c>
      <c r="IV61">
        <v>1</v>
      </c>
      <c r="IW61">
        <v>511</v>
      </c>
      <c r="IX61" s="1">
        <v>42705</v>
      </c>
      <c r="IY61">
        <v>511</v>
      </c>
      <c r="IZ61" s="1">
        <v>42705</v>
      </c>
      <c r="JA61">
        <v>43</v>
      </c>
      <c r="JB61" s="1">
        <v>42705</v>
      </c>
      <c r="JC61">
        <v>12</v>
      </c>
      <c r="JD61" s="1">
        <v>42705</v>
      </c>
      <c r="JE61">
        <v>21</v>
      </c>
      <c r="JF61" s="1">
        <v>42705</v>
      </c>
      <c r="JG61">
        <v>222</v>
      </c>
      <c r="JH61" s="1">
        <v>42705</v>
      </c>
    </row>
    <row r="62" spans="1:268" x14ac:dyDescent="0.25">
      <c r="A62" t="s">
        <v>292</v>
      </c>
      <c r="B62" t="s">
        <v>293</v>
      </c>
      <c r="C62">
        <v>0</v>
      </c>
      <c r="D62" t="s">
        <v>294</v>
      </c>
      <c r="E62">
        <v>10</v>
      </c>
      <c r="F62">
        <v>20</v>
      </c>
      <c r="G62" t="s">
        <v>295</v>
      </c>
      <c r="H62">
        <v>140</v>
      </c>
      <c r="I62" s="1">
        <v>42776</v>
      </c>
      <c r="J62" s="2">
        <v>0.61730324074074072</v>
      </c>
      <c r="K62" s="1">
        <v>42705</v>
      </c>
      <c r="L62" s="1">
        <v>42705</v>
      </c>
      <c r="M62" s="1">
        <v>42705</v>
      </c>
      <c r="N62" t="s">
        <v>296</v>
      </c>
      <c r="O62" t="s">
        <v>341</v>
      </c>
      <c r="AD62">
        <v>2627748</v>
      </c>
      <c r="AE62" t="s">
        <v>296</v>
      </c>
      <c r="AF62">
        <v>4107303241</v>
      </c>
      <c r="AG62">
        <v>1</v>
      </c>
      <c r="AH62" t="s">
        <v>298</v>
      </c>
      <c r="AI62" t="s">
        <v>364</v>
      </c>
      <c r="AJ62" t="s">
        <v>670</v>
      </c>
      <c r="AK62" t="s">
        <v>671</v>
      </c>
      <c r="AP62" t="s">
        <v>298</v>
      </c>
      <c r="AQ62" t="s">
        <v>298</v>
      </c>
      <c r="AR62" t="s">
        <v>298</v>
      </c>
      <c r="AS62" t="s">
        <v>298</v>
      </c>
      <c r="AT62" t="s">
        <v>298</v>
      </c>
      <c r="AU62" t="s">
        <v>672</v>
      </c>
      <c r="AV62" t="s">
        <v>345</v>
      </c>
      <c r="AX62" s="1">
        <v>7699</v>
      </c>
      <c r="AY62">
        <v>2</v>
      </c>
      <c r="BA62" t="s">
        <v>304</v>
      </c>
      <c r="BB62" t="s">
        <v>673</v>
      </c>
      <c r="BC62" t="s">
        <v>653</v>
      </c>
      <c r="BD62" t="s">
        <v>307</v>
      </c>
      <c r="BE62" t="s">
        <v>674</v>
      </c>
      <c r="BF62">
        <v>1</v>
      </c>
      <c r="BG62">
        <v>1</v>
      </c>
      <c r="BH62">
        <v>1</v>
      </c>
      <c r="BI62">
        <v>10</v>
      </c>
      <c r="BJ62">
        <v>80</v>
      </c>
      <c r="BK62">
        <v>8</v>
      </c>
      <c r="BL62">
        <v>1</v>
      </c>
      <c r="BM62" s="1">
        <v>42705</v>
      </c>
      <c r="BN62" s="2">
        <v>0.58888888888888891</v>
      </c>
      <c r="BO62">
        <v>95</v>
      </c>
      <c r="BQ62" s="1">
        <v>42705</v>
      </c>
      <c r="BR62" s="2">
        <v>0.60416666666666663</v>
      </c>
      <c r="BS62" s="1">
        <v>42705</v>
      </c>
      <c r="BT62" s="2">
        <v>0.60902777777777783</v>
      </c>
      <c r="BU62" s="1">
        <v>42706</v>
      </c>
      <c r="BV62" s="2">
        <v>0.92361111111111116</v>
      </c>
      <c r="BW62" s="1">
        <v>42705</v>
      </c>
      <c r="BX62" s="2">
        <v>0.86319444444444438</v>
      </c>
      <c r="BY62">
        <v>26094799</v>
      </c>
      <c r="CA62" t="s">
        <v>345</v>
      </c>
      <c r="CC62" t="s">
        <v>345</v>
      </c>
      <c r="CE62" t="s">
        <v>296</v>
      </c>
      <c r="CF62" t="s">
        <v>345</v>
      </c>
      <c r="CG62" t="s">
        <v>489</v>
      </c>
      <c r="DZ62">
        <v>1</v>
      </c>
      <c r="EA62">
        <v>27</v>
      </c>
      <c r="EO62">
        <v>1</v>
      </c>
      <c r="EP62">
        <v>12</v>
      </c>
      <c r="EQ62">
        <v>14</v>
      </c>
      <c r="ER62">
        <v>7</v>
      </c>
      <c r="ES62">
        <v>15</v>
      </c>
      <c r="ET62">
        <v>7</v>
      </c>
      <c r="EU62">
        <v>7</v>
      </c>
      <c r="EV62">
        <v>17</v>
      </c>
      <c r="EW62">
        <v>1</v>
      </c>
      <c r="EX62">
        <v>5</v>
      </c>
      <c r="EY62">
        <v>5</v>
      </c>
      <c r="EZ62">
        <v>6</v>
      </c>
      <c r="FA62">
        <v>2</v>
      </c>
      <c r="IV62">
        <v>1</v>
      </c>
      <c r="IW62">
        <v>27</v>
      </c>
      <c r="IX62" s="1">
        <v>42706</v>
      </c>
      <c r="IY62">
        <v>27</v>
      </c>
      <c r="IZ62" s="1">
        <v>42706</v>
      </c>
    </row>
    <row r="63" spans="1:268" x14ac:dyDescent="0.25">
      <c r="A63" t="s">
        <v>292</v>
      </c>
      <c r="B63" t="s">
        <v>293</v>
      </c>
      <c r="C63">
        <v>0</v>
      </c>
      <c r="D63" t="s">
        <v>294</v>
      </c>
      <c r="E63">
        <v>10</v>
      </c>
      <c r="F63">
        <v>20</v>
      </c>
      <c r="G63" t="s">
        <v>295</v>
      </c>
      <c r="H63">
        <v>140</v>
      </c>
      <c r="I63" s="1">
        <v>42776</v>
      </c>
      <c r="J63" s="2">
        <v>0.61730324074074072</v>
      </c>
      <c r="K63" s="1">
        <v>42705</v>
      </c>
      <c r="L63" s="1">
        <v>42705</v>
      </c>
      <c r="M63" s="1">
        <v>42705</v>
      </c>
      <c r="N63" t="s">
        <v>296</v>
      </c>
      <c r="O63" t="s">
        <v>341</v>
      </c>
      <c r="AD63">
        <v>2648148</v>
      </c>
      <c r="AE63" t="s">
        <v>296</v>
      </c>
      <c r="AF63">
        <v>4409196677</v>
      </c>
      <c r="AG63">
        <v>1</v>
      </c>
      <c r="AH63" t="s">
        <v>298</v>
      </c>
      <c r="AI63" t="s">
        <v>364</v>
      </c>
      <c r="AJ63" t="s">
        <v>675</v>
      </c>
      <c r="AK63" t="s">
        <v>676</v>
      </c>
      <c r="AP63" t="s">
        <v>298</v>
      </c>
      <c r="AQ63" t="s">
        <v>298</v>
      </c>
      <c r="AR63" t="s">
        <v>298</v>
      </c>
      <c r="AS63" t="s">
        <v>298</v>
      </c>
      <c r="AT63" t="s">
        <v>298</v>
      </c>
      <c r="AU63" t="s">
        <v>677</v>
      </c>
      <c r="AV63" t="s">
        <v>345</v>
      </c>
      <c r="AX63" s="1">
        <v>17236</v>
      </c>
      <c r="AY63">
        <v>2</v>
      </c>
      <c r="BA63" t="s">
        <v>304</v>
      </c>
      <c r="BB63" t="s">
        <v>645</v>
      </c>
      <c r="BC63" t="s">
        <v>646</v>
      </c>
      <c r="BD63" t="s">
        <v>307</v>
      </c>
      <c r="BE63" t="s">
        <v>678</v>
      </c>
      <c r="BF63">
        <v>1</v>
      </c>
      <c r="BG63">
        <v>1</v>
      </c>
      <c r="BH63">
        <v>2</v>
      </c>
      <c r="BI63">
        <v>10</v>
      </c>
      <c r="BJ63">
        <v>80</v>
      </c>
      <c r="BK63">
        <v>1</v>
      </c>
      <c r="BL63">
        <v>1</v>
      </c>
      <c r="BM63" s="1">
        <v>42705</v>
      </c>
      <c r="BN63" s="2">
        <v>0.26250000000000001</v>
      </c>
      <c r="BO63">
        <v>69</v>
      </c>
      <c r="BQ63" s="1">
        <v>42705</v>
      </c>
      <c r="BR63" s="2">
        <v>0.26250000000000001</v>
      </c>
      <c r="BS63" s="1">
        <v>42705</v>
      </c>
      <c r="BT63" s="2">
        <v>0.27083333333333331</v>
      </c>
      <c r="BU63" s="1">
        <v>42705</v>
      </c>
      <c r="BV63" s="2">
        <v>0.63055555555555554</v>
      </c>
      <c r="BW63" s="1">
        <v>42705</v>
      </c>
      <c r="BX63" s="2">
        <v>0.4916666666666667</v>
      </c>
      <c r="BY63">
        <v>26093921</v>
      </c>
      <c r="CA63" t="s">
        <v>345</v>
      </c>
      <c r="CC63" t="s">
        <v>345</v>
      </c>
      <c r="CE63" t="s">
        <v>296</v>
      </c>
      <c r="CF63" t="s">
        <v>345</v>
      </c>
      <c r="CG63" t="s">
        <v>659</v>
      </c>
      <c r="DZ63">
        <v>1</v>
      </c>
      <c r="EA63">
        <v>38</v>
      </c>
      <c r="EO63">
        <v>1</v>
      </c>
      <c r="EP63">
        <v>7</v>
      </c>
      <c r="EQ63">
        <v>15</v>
      </c>
      <c r="ER63">
        <v>14</v>
      </c>
      <c r="ES63">
        <v>16</v>
      </c>
      <c r="ET63">
        <v>7</v>
      </c>
      <c r="EU63">
        <v>17</v>
      </c>
      <c r="EV63">
        <v>1</v>
      </c>
      <c r="EW63">
        <v>5</v>
      </c>
      <c r="EX63">
        <v>5</v>
      </c>
      <c r="EY63">
        <v>5</v>
      </c>
      <c r="IV63">
        <v>1</v>
      </c>
      <c r="IW63">
        <v>21</v>
      </c>
      <c r="IX63" s="1">
        <v>42705</v>
      </c>
      <c r="IY63">
        <v>222</v>
      </c>
      <c r="IZ63" s="1">
        <v>42705</v>
      </c>
    </row>
    <row r="64" spans="1:268" x14ac:dyDescent="0.25">
      <c r="A64" t="s">
        <v>292</v>
      </c>
      <c r="B64" t="s">
        <v>293</v>
      </c>
      <c r="C64">
        <v>0</v>
      </c>
      <c r="D64" t="s">
        <v>294</v>
      </c>
      <c r="E64">
        <v>10</v>
      </c>
      <c r="F64">
        <v>20</v>
      </c>
      <c r="G64" t="s">
        <v>295</v>
      </c>
      <c r="H64">
        <v>140</v>
      </c>
      <c r="I64" s="1">
        <v>42776</v>
      </c>
      <c r="J64" s="2">
        <v>0.61730324074074072</v>
      </c>
      <c r="K64" s="1">
        <v>42705</v>
      </c>
      <c r="L64" s="1">
        <v>42705</v>
      </c>
      <c r="M64" s="1">
        <v>42705</v>
      </c>
      <c r="N64" t="s">
        <v>296</v>
      </c>
      <c r="O64" t="s">
        <v>341</v>
      </c>
      <c r="AD64">
        <v>2666573</v>
      </c>
      <c r="AE64" t="s">
        <v>296</v>
      </c>
      <c r="AF64">
        <v>4204675026</v>
      </c>
      <c r="AG64">
        <v>1</v>
      </c>
      <c r="AH64" t="s">
        <v>298</v>
      </c>
      <c r="AI64" t="s">
        <v>364</v>
      </c>
      <c r="AJ64" t="s">
        <v>387</v>
      </c>
      <c r="AK64" t="s">
        <v>679</v>
      </c>
      <c r="AP64" t="s">
        <v>298</v>
      </c>
      <c r="AQ64" t="s">
        <v>298</v>
      </c>
      <c r="AR64" t="s">
        <v>298</v>
      </c>
      <c r="AS64" t="s">
        <v>298</v>
      </c>
      <c r="AT64" t="s">
        <v>298</v>
      </c>
      <c r="AU64" t="s">
        <v>680</v>
      </c>
      <c r="AV64" t="s">
        <v>345</v>
      </c>
      <c r="AX64" s="1">
        <v>16510</v>
      </c>
      <c r="AY64">
        <v>2</v>
      </c>
      <c r="BA64" t="s">
        <v>304</v>
      </c>
      <c r="BB64" t="s">
        <v>508</v>
      </c>
      <c r="BC64" t="s">
        <v>483</v>
      </c>
      <c r="BD64" t="s">
        <v>307</v>
      </c>
      <c r="BE64" t="s">
        <v>681</v>
      </c>
      <c r="BF64">
        <v>2</v>
      </c>
      <c r="BG64">
        <v>2</v>
      </c>
      <c r="BH64">
        <v>2</v>
      </c>
      <c r="BI64">
        <v>10</v>
      </c>
      <c r="BJ64">
        <v>80</v>
      </c>
      <c r="BK64">
        <v>7</v>
      </c>
      <c r="BL64">
        <v>1</v>
      </c>
      <c r="BM64" s="1">
        <v>42705</v>
      </c>
      <c r="BN64" s="2">
        <v>0.4055555555555555</v>
      </c>
      <c r="BO64">
        <v>71</v>
      </c>
      <c r="BQ64" s="1">
        <v>42705</v>
      </c>
      <c r="BR64" s="2">
        <v>0.42222222222222222</v>
      </c>
      <c r="BS64" s="1">
        <v>42705</v>
      </c>
      <c r="BT64" s="2">
        <v>0.43541666666666662</v>
      </c>
      <c r="BU64" s="1">
        <v>42705</v>
      </c>
      <c r="BV64" s="2">
        <v>0.45208333333333334</v>
      </c>
      <c r="BW64" s="1">
        <v>42705</v>
      </c>
      <c r="BX64" s="2">
        <v>0.45208333333333334</v>
      </c>
      <c r="CA64" t="s">
        <v>345</v>
      </c>
      <c r="CC64" t="s">
        <v>345</v>
      </c>
      <c r="CE64" t="s">
        <v>296</v>
      </c>
      <c r="CF64" t="s">
        <v>345</v>
      </c>
      <c r="CG64" t="s">
        <v>356</v>
      </c>
      <c r="DZ64">
        <v>1</v>
      </c>
      <c r="EA64">
        <v>38</v>
      </c>
      <c r="EO64">
        <v>1</v>
      </c>
      <c r="EP64">
        <v>24</v>
      </c>
      <c r="IV64">
        <v>1</v>
      </c>
      <c r="IW64">
        <v>222</v>
      </c>
      <c r="IX64" s="1">
        <v>42705</v>
      </c>
    </row>
    <row r="65" spans="1:270" x14ac:dyDescent="0.25">
      <c r="A65" t="s">
        <v>292</v>
      </c>
      <c r="B65" t="s">
        <v>293</v>
      </c>
      <c r="C65">
        <v>0</v>
      </c>
      <c r="D65" t="s">
        <v>294</v>
      </c>
      <c r="E65">
        <v>10</v>
      </c>
      <c r="F65">
        <v>20</v>
      </c>
      <c r="G65" t="s">
        <v>295</v>
      </c>
      <c r="H65">
        <v>140</v>
      </c>
      <c r="I65" s="1">
        <v>42776</v>
      </c>
      <c r="J65" s="2">
        <v>0.61730324074074072</v>
      </c>
      <c r="K65" s="1">
        <v>42705</v>
      </c>
      <c r="L65" s="1">
        <v>42705</v>
      </c>
      <c r="M65" s="1">
        <v>42705</v>
      </c>
      <c r="N65" t="s">
        <v>296</v>
      </c>
      <c r="O65" t="s">
        <v>341</v>
      </c>
      <c r="AD65">
        <v>2672555</v>
      </c>
      <c r="AE65" t="s">
        <v>296</v>
      </c>
      <c r="AF65">
        <v>4841539808</v>
      </c>
      <c r="AG65">
        <v>1</v>
      </c>
      <c r="AH65" t="s">
        <v>298</v>
      </c>
      <c r="AI65" t="s">
        <v>331</v>
      </c>
      <c r="AJ65" t="s">
        <v>682</v>
      </c>
      <c r="AK65" t="s">
        <v>683</v>
      </c>
      <c r="AP65" t="s">
        <v>298</v>
      </c>
      <c r="AQ65" t="s">
        <v>298</v>
      </c>
      <c r="AR65" t="s">
        <v>298</v>
      </c>
      <c r="AS65" t="s">
        <v>298</v>
      </c>
      <c r="AT65" t="s">
        <v>298</v>
      </c>
      <c r="AU65" t="s">
        <v>551</v>
      </c>
      <c r="AV65" t="s">
        <v>345</v>
      </c>
      <c r="AX65" s="1">
        <v>22576</v>
      </c>
      <c r="AY65">
        <v>1</v>
      </c>
      <c r="BA65" t="s">
        <v>315</v>
      </c>
      <c r="BB65" t="s">
        <v>390</v>
      </c>
      <c r="BC65" t="s">
        <v>391</v>
      </c>
      <c r="BD65" t="s">
        <v>307</v>
      </c>
      <c r="BE65" t="s">
        <v>684</v>
      </c>
      <c r="BF65">
        <v>2</v>
      </c>
      <c r="BG65">
        <v>1</v>
      </c>
      <c r="BH65">
        <v>2</v>
      </c>
      <c r="BI65">
        <v>40</v>
      </c>
      <c r="BJ65">
        <v>60</v>
      </c>
      <c r="BK65">
        <v>1</v>
      </c>
      <c r="BL65">
        <v>1</v>
      </c>
      <c r="BM65" s="1">
        <v>42705</v>
      </c>
      <c r="BN65" s="2">
        <v>0.42430555555555555</v>
      </c>
      <c r="BO65">
        <v>55</v>
      </c>
      <c r="BQ65" s="1">
        <v>42705</v>
      </c>
      <c r="BR65" s="2">
        <v>0.44791666666666669</v>
      </c>
      <c r="BS65" s="1">
        <v>42705</v>
      </c>
      <c r="BT65" s="2">
        <v>0.48055555555555557</v>
      </c>
      <c r="BU65" s="1">
        <v>42705</v>
      </c>
      <c r="BV65" s="2">
        <v>0.53402777777777777</v>
      </c>
      <c r="BW65" s="1">
        <v>42705</v>
      </c>
      <c r="BX65" s="2">
        <v>0.53472222222222221</v>
      </c>
      <c r="CA65" t="s">
        <v>345</v>
      </c>
      <c r="CC65" t="s">
        <v>345</v>
      </c>
      <c r="CE65" t="s">
        <v>296</v>
      </c>
      <c r="CF65" t="s">
        <v>345</v>
      </c>
      <c r="CG65" t="s">
        <v>429</v>
      </c>
      <c r="DZ65">
        <v>1</v>
      </c>
      <c r="EA65" t="s">
        <v>685</v>
      </c>
      <c r="EO65">
        <v>1</v>
      </c>
      <c r="EP65">
        <v>24</v>
      </c>
      <c r="IV65">
        <v>1</v>
      </c>
      <c r="IW65">
        <v>222</v>
      </c>
      <c r="IX65" s="1">
        <v>42705</v>
      </c>
      <c r="IY65">
        <v>221</v>
      </c>
      <c r="IZ65" s="1">
        <v>42705</v>
      </c>
    </row>
    <row r="66" spans="1:270" x14ac:dyDescent="0.25">
      <c r="A66" t="s">
        <v>292</v>
      </c>
      <c r="B66" t="s">
        <v>293</v>
      </c>
      <c r="C66">
        <v>0</v>
      </c>
      <c r="D66" t="s">
        <v>294</v>
      </c>
      <c r="E66">
        <v>10</v>
      </c>
      <c r="F66">
        <v>20</v>
      </c>
      <c r="G66" t="s">
        <v>295</v>
      </c>
      <c r="H66">
        <v>140</v>
      </c>
      <c r="I66" s="1">
        <v>42776</v>
      </c>
      <c r="J66" s="2">
        <v>0.61730324074074072</v>
      </c>
      <c r="K66" s="1">
        <v>42705</v>
      </c>
      <c r="L66" s="1">
        <v>42705</v>
      </c>
      <c r="M66" s="1">
        <v>42705</v>
      </c>
      <c r="N66" t="s">
        <v>296</v>
      </c>
      <c r="O66" t="s">
        <v>341</v>
      </c>
      <c r="AD66">
        <v>2685312</v>
      </c>
      <c r="AE66" t="s">
        <v>296</v>
      </c>
      <c r="AF66">
        <v>4205132905</v>
      </c>
      <c r="AG66">
        <v>1</v>
      </c>
      <c r="AH66" t="s">
        <v>298</v>
      </c>
      <c r="AI66" t="s">
        <v>364</v>
      </c>
      <c r="AJ66" t="s">
        <v>686</v>
      </c>
      <c r="AK66" t="s">
        <v>687</v>
      </c>
      <c r="AP66" t="s">
        <v>298</v>
      </c>
      <c r="AQ66" t="s">
        <v>298</v>
      </c>
      <c r="AR66" t="s">
        <v>298</v>
      </c>
      <c r="AS66" t="s">
        <v>298</v>
      </c>
      <c r="AT66" t="s">
        <v>298</v>
      </c>
      <c r="AU66" t="s">
        <v>688</v>
      </c>
      <c r="AV66" t="s">
        <v>345</v>
      </c>
      <c r="AX66" s="1">
        <v>16929</v>
      </c>
      <c r="AY66">
        <v>2</v>
      </c>
      <c r="BA66" t="s">
        <v>304</v>
      </c>
      <c r="BB66" t="s">
        <v>376</v>
      </c>
      <c r="BC66" t="s">
        <v>377</v>
      </c>
      <c r="BD66" t="s">
        <v>307</v>
      </c>
      <c r="BE66" t="s">
        <v>689</v>
      </c>
      <c r="BF66">
        <v>1</v>
      </c>
      <c r="BG66">
        <v>1</v>
      </c>
      <c r="BH66">
        <v>1</v>
      </c>
      <c r="BI66">
        <v>10</v>
      </c>
      <c r="BJ66">
        <v>80</v>
      </c>
      <c r="BK66">
        <v>1</v>
      </c>
      <c r="BL66">
        <v>1</v>
      </c>
      <c r="BM66" s="1">
        <v>42705</v>
      </c>
      <c r="BN66" s="2">
        <v>0.66805555555555562</v>
      </c>
      <c r="BO66">
        <v>70</v>
      </c>
      <c r="BQ66" s="1">
        <v>42705</v>
      </c>
      <c r="BR66" s="2">
        <v>0.67291666666666661</v>
      </c>
      <c r="BS66" s="1">
        <v>42705</v>
      </c>
      <c r="BT66" s="2">
        <v>0.72152777777777777</v>
      </c>
      <c r="BU66" s="1">
        <v>42706</v>
      </c>
      <c r="BV66" s="2">
        <v>6.9444444444444434E-2</v>
      </c>
      <c r="BW66" s="1">
        <v>42705</v>
      </c>
      <c r="BX66" s="2">
        <v>0.99722222222222223</v>
      </c>
      <c r="BY66">
        <v>26095163</v>
      </c>
      <c r="CA66" t="s">
        <v>345</v>
      </c>
      <c r="CC66" t="s">
        <v>345</v>
      </c>
      <c r="CE66" t="s">
        <v>296</v>
      </c>
      <c r="CF66" t="s">
        <v>345</v>
      </c>
      <c r="CG66" t="s">
        <v>690</v>
      </c>
      <c r="DZ66">
        <v>1</v>
      </c>
      <c r="EA66">
        <v>38</v>
      </c>
      <c r="EO66">
        <v>1</v>
      </c>
      <c r="EP66">
        <v>12</v>
      </c>
      <c r="EQ66">
        <v>3</v>
      </c>
      <c r="ER66">
        <v>4</v>
      </c>
      <c r="ES66">
        <v>24</v>
      </c>
      <c r="IV66">
        <v>1</v>
      </c>
      <c r="IW66">
        <v>291</v>
      </c>
      <c r="IX66" s="1">
        <v>42706</v>
      </c>
      <c r="IY66">
        <v>291</v>
      </c>
      <c r="IZ66" s="1">
        <v>42706</v>
      </c>
      <c r="JA66">
        <v>12</v>
      </c>
      <c r="JB66" s="1">
        <v>42706</v>
      </c>
      <c r="JC66">
        <v>511</v>
      </c>
      <c r="JD66" s="1">
        <v>42706</v>
      </c>
      <c r="JE66">
        <v>43</v>
      </c>
      <c r="JF66" s="1">
        <v>42706</v>
      </c>
      <c r="JG66">
        <v>21</v>
      </c>
      <c r="JH66" s="1">
        <v>42706</v>
      </c>
      <c r="JI66">
        <v>222</v>
      </c>
      <c r="JJ66" s="1">
        <v>42706</v>
      </c>
    </row>
    <row r="67" spans="1:270" x14ac:dyDescent="0.25">
      <c r="A67" t="s">
        <v>292</v>
      </c>
      <c r="B67" t="s">
        <v>293</v>
      </c>
      <c r="C67">
        <v>0</v>
      </c>
      <c r="D67" t="s">
        <v>294</v>
      </c>
      <c r="E67">
        <v>10</v>
      </c>
      <c r="F67">
        <v>20</v>
      </c>
      <c r="G67" t="s">
        <v>295</v>
      </c>
      <c r="H67">
        <v>140</v>
      </c>
      <c r="I67" s="1">
        <v>42776</v>
      </c>
      <c r="J67" s="2">
        <v>0.61730324074074072</v>
      </c>
      <c r="K67" s="1">
        <v>42705</v>
      </c>
      <c r="L67" s="1">
        <v>42705</v>
      </c>
      <c r="M67" s="1">
        <v>42705</v>
      </c>
      <c r="N67" t="s">
        <v>296</v>
      </c>
      <c r="O67" t="s">
        <v>341</v>
      </c>
      <c r="AD67">
        <v>2691628</v>
      </c>
      <c r="AE67" t="s">
        <v>296</v>
      </c>
      <c r="AF67">
        <v>6470649866</v>
      </c>
      <c r="AG67">
        <v>1</v>
      </c>
      <c r="AH67" t="s">
        <v>298</v>
      </c>
      <c r="AJ67" t="s">
        <v>691</v>
      </c>
      <c r="AK67" t="s">
        <v>692</v>
      </c>
      <c r="AP67" t="s">
        <v>298</v>
      </c>
      <c r="AQ67" t="s">
        <v>298</v>
      </c>
      <c r="AR67" t="s">
        <v>298</v>
      </c>
      <c r="AS67" t="s">
        <v>298</v>
      </c>
      <c r="AT67" t="s">
        <v>298</v>
      </c>
      <c r="AU67" t="s">
        <v>693</v>
      </c>
      <c r="AV67" t="s">
        <v>345</v>
      </c>
      <c r="AX67" s="1">
        <v>37654</v>
      </c>
      <c r="AY67">
        <v>1</v>
      </c>
      <c r="BA67" t="s">
        <v>304</v>
      </c>
      <c r="BB67" t="s">
        <v>694</v>
      </c>
      <c r="BC67" t="s">
        <v>391</v>
      </c>
      <c r="BD67" t="s">
        <v>327</v>
      </c>
      <c r="BE67" t="s">
        <v>695</v>
      </c>
      <c r="BF67">
        <v>2</v>
      </c>
      <c r="BG67">
        <v>1</v>
      </c>
      <c r="BH67">
        <v>3</v>
      </c>
      <c r="BI67">
        <v>50</v>
      </c>
      <c r="BJ67">
        <v>60</v>
      </c>
      <c r="BK67">
        <v>8</v>
      </c>
      <c r="BL67">
        <v>1</v>
      </c>
      <c r="BM67" s="1">
        <v>42705</v>
      </c>
      <c r="BN67" s="2">
        <v>0.65763888888888888</v>
      </c>
      <c r="BO67">
        <v>13</v>
      </c>
      <c r="BQ67" s="1">
        <v>42705</v>
      </c>
      <c r="BR67" s="2">
        <v>0.66041666666666665</v>
      </c>
      <c r="BS67" s="1">
        <v>42705</v>
      </c>
      <c r="BT67" s="2">
        <v>0.66527777777777775</v>
      </c>
      <c r="BU67" s="1">
        <v>42705</v>
      </c>
      <c r="BV67" s="2">
        <v>0.91111111111111109</v>
      </c>
      <c r="BW67" s="1">
        <v>42705</v>
      </c>
      <c r="BX67" s="2">
        <v>0.70624999999999993</v>
      </c>
      <c r="CA67" t="s">
        <v>345</v>
      </c>
      <c r="CC67" t="s">
        <v>345</v>
      </c>
      <c r="CE67" t="s">
        <v>296</v>
      </c>
      <c r="CF67" t="s">
        <v>345</v>
      </c>
      <c r="CG67" t="s">
        <v>696</v>
      </c>
      <c r="DZ67">
        <v>1</v>
      </c>
      <c r="EA67" t="s">
        <v>697</v>
      </c>
      <c r="EO67">
        <v>1</v>
      </c>
      <c r="EP67">
        <v>1</v>
      </c>
      <c r="EQ67">
        <v>24</v>
      </c>
      <c r="IV67">
        <v>1</v>
      </c>
      <c r="IW67">
        <v>6</v>
      </c>
      <c r="IX67" s="1">
        <v>42705</v>
      </c>
      <c r="IY67">
        <v>221</v>
      </c>
      <c r="IZ67" s="1">
        <v>42705</v>
      </c>
      <c r="JA67">
        <v>222</v>
      </c>
      <c r="JB67" s="1">
        <v>42705</v>
      </c>
    </row>
    <row r="68" spans="1:270" x14ac:dyDescent="0.25">
      <c r="A68" t="s">
        <v>292</v>
      </c>
      <c r="B68" t="s">
        <v>293</v>
      </c>
      <c r="C68">
        <v>0</v>
      </c>
      <c r="D68" t="s">
        <v>294</v>
      </c>
      <c r="E68">
        <v>10</v>
      </c>
      <c r="F68">
        <v>20</v>
      </c>
      <c r="G68" t="s">
        <v>295</v>
      </c>
      <c r="H68">
        <v>140</v>
      </c>
      <c r="I68" s="1">
        <v>42776</v>
      </c>
      <c r="J68" s="2">
        <v>0.61730324074074072</v>
      </c>
      <c r="K68" s="1">
        <v>42705</v>
      </c>
      <c r="L68" s="1">
        <v>42705</v>
      </c>
      <c r="M68" s="1">
        <v>42705</v>
      </c>
      <c r="N68" t="s">
        <v>296</v>
      </c>
      <c r="O68" t="s">
        <v>341</v>
      </c>
      <c r="AD68">
        <v>2692472</v>
      </c>
      <c r="AE68" t="s">
        <v>296</v>
      </c>
      <c r="AF68">
        <v>4464480721</v>
      </c>
      <c r="AG68">
        <v>1</v>
      </c>
      <c r="AH68" t="s">
        <v>298</v>
      </c>
      <c r="AI68" t="s">
        <v>331</v>
      </c>
      <c r="AJ68" t="s">
        <v>698</v>
      </c>
      <c r="AK68" t="s">
        <v>699</v>
      </c>
      <c r="AP68" t="s">
        <v>298</v>
      </c>
      <c r="AQ68" t="s">
        <v>298</v>
      </c>
      <c r="AR68" t="s">
        <v>298</v>
      </c>
      <c r="AS68" t="s">
        <v>298</v>
      </c>
      <c r="AT68" t="s">
        <v>298</v>
      </c>
      <c r="AU68" t="s">
        <v>700</v>
      </c>
      <c r="AV68" t="s">
        <v>345</v>
      </c>
      <c r="AX68" s="1">
        <v>33118</v>
      </c>
      <c r="AY68">
        <v>1</v>
      </c>
      <c r="BA68" t="s">
        <v>304</v>
      </c>
      <c r="BB68" t="s">
        <v>594</v>
      </c>
      <c r="BC68" t="s">
        <v>415</v>
      </c>
      <c r="BD68" t="s">
        <v>307</v>
      </c>
      <c r="BE68" t="s">
        <v>701</v>
      </c>
      <c r="BF68">
        <v>2</v>
      </c>
      <c r="BG68">
        <v>1</v>
      </c>
      <c r="BH68">
        <v>1</v>
      </c>
      <c r="BI68">
        <v>10</v>
      </c>
      <c r="BJ68">
        <v>80</v>
      </c>
      <c r="BK68">
        <v>1</v>
      </c>
      <c r="BL68">
        <v>1</v>
      </c>
      <c r="BM68" s="1">
        <v>42705</v>
      </c>
      <c r="BN68" s="2">
        <v>0.3347222222222222</v>
      </c>
      <c r="BO68">
        <v>26</v>
      </c>
      <c r="BQ68" s="1">
        <v>42705</v>
      </c>
      <c r="BR68" s="2">
        <v>0.34027777777777773</v>
      </c>
      <c r="BS68" s="1">
        <v>42705</v>
      </c>
      <c r="BT68" s="2">
        <v>0.34027777777777773</v>
      </c>
      <c r="BU68" s="1">
        <v>42705</v>
      </c>
      <c r="BV68" s="2">
        <v>0.61319444444444449</v>
      </c>
      <c r="BW68" s="1">
        <v>42705</v>
      </c>
      <c r="BX68" s="2">
        <v>0.33611111111111108</v>
      </c>
      <c r="CA68" t="s">
        <v>345</v>
      </c>
      <c r="CC68" t="s">
        <v>345</v>
      </c>
      <c r="CE68" t="s">
        <v>296</v>
      </c>
      <c r="CF68" t="s">
        <v>345</v>
      </c>
      <c r="CG68" t="s">
        <v>393</v>
      </c>
      <c r="DZ68">
        <v>1</v>
      </c>
      <c r="EA68">
        <v>38</v>
      </c>
      <c r="EO68">
        <v>1</v>
      </c>
      <c r="EP68">
        <v>24</v>
      </c>
      <c r="IV68">
        <v>1</v>
      </c>
      <c r="IW68">
        <v>21</v>
      </c>
      <c r="IX68" s="1">
        <v>42705</v>
      </c>
      <c r="IY68">
        <v>511</v>
      </c>
      <c r="IZ68" s="1">
        <v>42705</v>
      </c>
      <c r="JA68">
        <v>43</v>
      </c>
      <c r="JB68" s="1">
        <v>42705</v>
      </c>
      <c r="JC68">
        <v>12</v>
      </c>
      <c r="JD68" s="1">
        <v>42705</v>
      </c>
      <c r="JE68">
        <v>221</v>
      </c>
      <c r="JF68" s="1">
        <v>42705</v>
      </c>
      <c r="JG68">
        <v>222</v>
      </c>
      <c r="JH68" s="1">
        <v>42705</v>
      </c>
    </row>
    <row r="69" spans="1:270" x14ac:dyDescent="0.25">
      <c r="A69" t="s">
        <v>292</v>
      </c>
      <c r="B69" t="s">
        <v>293</v>
      </c>
      <c r="C69">
        <v>0</v>
      </c>
      <c r="D69" t="s">
        <v>294</v>
      </c>
      <c r="E69">
        <v>10</v>
      </c>
      <c r="F69">
        <v>20</v>
      </c>
      <c r="G69" t="s">
        <v>295</v>
      </c>
      <c r="H69">
        <v>140</v>
      </c>
      <c r="I69" s="1">
        <v>42776</v>
      </c>
      <c r="J69" s="2">
        <v>0.61730324074074072</v>
      </c>
      <c r="K69" s="1">
        <v>42705</v>
      </c>
      <c r="L69" s="1">
        <v>42705</v>
      </c>
      <c r="M69" s="1">
        <v>42705</v>
      </c>
      <c r="N69" t="s">
        <v>296</v>
      </c>
      <c r="O69" t="s">
        <v>341</v>
      </c>
      <c r="AD69">
        <v>2695296</v>
      </c>
      <c r="AE69" t="s">
        <v>296</v>
      </c>
      <c r="AF69">
        <v>4464979491</v>
      </c>
      <c r="AG69">
        <v>1</v>
      </c>
      <c r="AH69" t="s">
        <v>298</v>
      </c>
      <c r="AI69" t="s">
        <v>331</v>
      </c>
      <c r="AJ69" t="s">
        <v>702</v>
      </c>
      <c r="AK69" t="s">
        <v>555</v>
      </c>
      <c r="AP69" t="s">
        <v>298</v>
      </c>
      <c r="AQ69" t="s">
        <v>298</v>
      </c>
      <c r="AR69" t="s">
        <v>298</v>
      </c>
      <c r="AS69" t="s">
        <v>298</v>
      </c>
      <c r="AT69" t="s">
        <v>298</v>
      </c>
      <c r="AU69" t="s">
        <v>703</v>
      </c>
      <c r="AV69" t="s">
        <v>345</v>
      </c>
      <c r="AX69" s="1">
        <v>35023</v>
      </c>
      <c r="AY69">
        <v>1</v>
      </c>
      <c r="BA69" t="s">
        <v>304</v>
      </c>
      <c r="BB69" t="s">
        <v>557</v>
      </c>
      <c r="BC69" t="s">
        <v>558</v>
      </c>
      <c r="BD69" t="s">
        <v>307</v>
      </c>
      <c r="BE69" t="s">
        <v>704</v>
      </c>
      <c r="BF69">
        <v>2</v>
      </c>
      <c r="BG69">
        <v>1</v>
      </c>
      <c r="BH69">
        <v>1</v>
      </c>
      <c r="BI69">
        <v>10</v>
      </c>
      <c r="BJ69">
        <v>80</v>
      </c>
      <c r="BK69">
        <v>0</v>
      </c>
      <c r="BL69">
        <v>1</v>
      </c>
      <c r="BM69" s="1">
        <v>42705</v>
      </c>
      <c r="BN69" s="2">
        <v>0.44930555555555557</v>
      </c>
      <c r="BO69">
        <v>21</v>
      </c>
      <c r="BQ69" s="1">
        <v>42705</v>
      </c>
      <c r="BR69" s="2">
        <v>0.4513888888888889</v>
      </c>
      <c r="BS69" s="1">
        <v>42705</v>
      </c>
      <c r="BT69" s="2">
        <v>0.4513888888888889</v>
      </c>
      <c r="BU69" s="1">
        <v>42705</v>
      </c>
      <c r="BV69" s="2">
        <v>0.75902777777777775</v>
      </c>
      <c r="BW69" s="1">
        <v>42705</v>
      </c>
      <c r="BX69" s="2">
        <v>0.6645833333333333</v>
      </c>
      <c r="CA69" t="s">
        <v>345</v>
      </c>
      <c r="CC69" t="s">
        <v>345</v>
      </c>
      <c r="CE69" t="s">
        <v>296</v>
      </c>
      <c r="CF69" t="s">
        <v>345</v>
      </c>
      <c r="CG69" t="s">
        <v>309</v>
      </c>
      <c r="DZ69">
        <v>1</v>
      </c>
      <c r="EA69">
        <v>38</v>
      </c>
      <c r="EO69">
        <v>1</v>
      </c>
      <c r="EP69">
        <v>5</v>
      </c>
      <c r="EQ69">
        <v>5</v>
      </c>
      <c r="ER69">
        <v>7</v>
      </c>
      <c r="ES69">
        <v>15</v>
      </c>
      <c r="ET69">
        <v>15</v>
      </c>
      <c r="EU69">
        <v>5</v>
      </c>
      <c r="EV69">
        <v>24</v>
      </c>
      <c r="IV69">
        <v>1</v>
      </c>
      <c r="IW69">
        <v>291</v>
      </c>
      <c r="IX69" s="1">
        <v>42705</v>
      </c>
      <c r="IY69">
        <v>511</v>
      </c>
      <c r="IZ69" s="1">
        <v>42705</v>
      </c>
      <c r="JA69">
        <v>43</v>
      </c>
      <c r="JB69" s="1">
        <v>42705</v>
      </c>
      <c r="JC69">
        <v>12</v>
      </c>
      <c r="JD69" s="1">
        <v>42705</v>
      </c>
      <c r="JE69">
        <v>21</v>
      </c>
      <c r="JF69" s="1">
        <v>42705</v>
      </c>
      <c r="JG69">
        <v>222</v>
      </c>
      <c r="JH69" s="1">
        <v>42705</v>
      </c>
    </row>
    <row r="70" spans="1:270" x14ac:dyDescent="0.25">
      <c r="A70" t="s">
        <v>292</v>
      </c>
      <c r="B70" t="s">
        <v>293</v>
      </c>
      <c r="C70">
        <v>0</v>
      </c>
      <c r="D70" t="s">
        <v>294</v>
      </c>
      <c r="E70">
        <v>10</v>
      </c>
      <c r="F70">
        <v>20</v>
      </c>
      <c r="G70" t="s">
        <v>295</v>
      </c>
      <c r="H70">
        <v>140</v>
      </c>
      <c r="I70" s="1">
        <v>42776</v>
      </c>
      <c r="J70" s="2">
        <v>0.61730324074074072</v>
      </c>
      <c r="K70" s="1">
        <v>42705</v>
      </c>
      <c r="L70" s="1">
        <v>42705</v>
      </c>
      <c r="M70" s="1">
        <v>42705</v>
      </c>
      <c r="N70" t="s">
        <v>296</v>
      </c>
      <c r="O70" t="s">
        <v>341</v>
      </c>
      <c r="AD70">
        <v>2695442</v>
      </c>
      <c r="AE70" t="s">
        <v>296</v>
      </c>
      <c r="AF70">
        <v>4464121039</v>
      </c>
      <c r="AG70">
        <v>1</v>
      </c>
      <c r="AH70" t="s">
        <v>298</v>
      </c>
      <c r="AI70" t="s">
        <v>299</v>
      </c>
      <c r="AJ70" t="s">
        <v>705</v>
      </c>
      <c r="AK70" t="s">
        <v>706</v>
      </c>
      <c r="AP70" t="s">
        <v>298</v>
      </c>
      <c r="AQ70" t="s">
        <v>298</v>
      </c>
      <c r="AR70" t="s">
        <v>298</v>
      </c>
      <c r="AS70" t="s">
        <v>298</v>
      </c>
      <c r="AT70" t="s">
        <v>298</v>
      </c>
      <c r="AU70" t="s">
        <v>707</v>
      </c>
      <c r="AV70" t="s">
        <v>345</v>
      </c>
      <c r="AX70" s="1">
        <v>31944</v>
      </c>
      <c r="AY70">
        <v>2</v>
      </c>
      <c r="BA70" t="s">
        <v>304</v>
      </c>
      <c r="BB70" t="s">
        <v>563</v>
      </c>
      <c r="BC70" t="s">
        <v>454</v>
      </c>
      <c r="BD70" t="s">
        <v>307</v>
      </c>
      <c r="BE70" t="s">
        <v>708</v>
      </c>
      <c r="BF70">
        <v>2</v>
      </c>
      <c r="BG70">
        <v>1</v>
      </c>
      <c r="BH70">
        <v>5</v>
      </c>
      <c r="BI70">
        <v>60</v>
      </c>
      <c r="BJ70">
        <v>80</v>
      </c>
      <c r="BK70">
        <v>1</v>
      </c>
      <c r="BL70">
        <v>1</v>
      </c>
      <c r="BM70" s="1">
        <v>42705</v>
      </c>
      <c r="BN70" s="2">
        <v>0.84583333333333333</v>
      </c>
      <c r="BO70">
        <v>29</v>
      </c>
      <c r="BQ70" s="1">
        <v>42705</v>
      </c>
      <c r="BR70" s="2">
        <v>0.8833333333333333</v>
      </c>
      <c r="BS70" s="1">
        <v>42705</v>
      </c>
      <c r="BT70" s="2">
        <v>0.91666666666666663</v>
      </c>
      <c r="BU70" s="1">
        <v>42705</v>
      </c>
      <c r="BV70" s="2">
        <v>0.94027777777777777</v>
      </c>
      <c r="BW70" s="1">
        <v>42705</v>
      </c>
      <c r="BX70" s="2">
        <v>0.94791666666666663</v>
      </c>
      <c r="CA70" t="s">
        <v>345</v>
      </c>
      <c r="CC70" t="s">
        <v>345</v>
      </c>
      <c r="CE70" t="s">
        <v>296</v>
      </c>
      <c r="CF70" t="s">
        <v>345</v>
      </c>
      <c r="CG70" t="s">
        <v>516</v>
      </c>
      <c r="DZ70">
        <v>1</v>
      </c>
      <c r="EA70" t="s">
        <v>709</v>
      </c>
      <c r="EO70">
        <v>1</v>
      </c>
      <c r="EP70">
        <v>1</v>
      </c>
      <c r="EQ70">
        <v>24</v>
      </c>
      <c r="IV70">
        <v>1</v>
      </c>
      <c r="IW70">
        <v>511</v>
      </c>
      <c r="IX70" s="1">
        <v>42705</v>
      </c>
      <c r="IY70">
        <v>222</v>
      </c>
      <c r="IZ70" s="1">
        <v>42705</v>
      </c>
    </row>
    <row r="71" spans="1:270" x14ac:dyDescent="0.25">
      <c r="A71" t="s">
        <v>292</v>
      </c>
      <c r="B71" t="s">
        <v>293</v>
      </c>
      <c r="C71">
        <v>0</v>
      </c>
      <c r="D71" t="s">
        <v>294</v>
      </c>
      <c r="E71">
        <v>10</v>
      </c>
      <c r="F71">
        <v>20</v>
      </c>
      <c r="G71" t="s">
        <v>295</v>
      </c>
      <c r="H71">
        <v>140</v>
      </c>
      <c r="I71" s="1">
        <v>42776</v>
      </c>
      <c r="J71" s="2">
        <v>0.61730324074074072</v>
      </c>
      <c r="K71" s="1">
        <v>42705</v>
      </c>
      <c r="L71" s="1">
        <v>42705</v>
      </c>
      <c r="M71" s="1">
        <v>42705</v>
      </c>
      <c r="N71" t="s">
        <v>296</v>
      </c>
      <c r="O71" t="s">
        <v>341</v>
      </c>
      <c r="AD71">
        <v>2695862</v>
      </c>
      <c r="AE71" t="s">
        <v>296</v>
      </c>
      <c r="AF71">
        <v>4368017897</v>
      </c>
      <c r="AG71">
        <v>1</v>
      </c>
      <c r="AH71" t="s">
        <v>298</v>
      </c>
      <c r="AI71" t="s">
        <v>364</v>
      </c>
      <c r="AJ71" t="s">
        <v>710</v>
      </c>
      <c r="AK71" t="s">
        <v>711</v>
      </c>
      <c r="AP71" t="s">
        <v>298</v>
      </c>
      <c r="AQ71" t="s">
        <v>298</v>
      </c>
      <c r="AR71" t="s">
        <v>298</v>
      </c>
      <c r="AS71" t="s">
        <v>298</v>
      </c>
      <c r="AT71" t="s">
        <v>298</v>
      </c>
      <c r="AU71" t="s">
        <v>712</v>
      </c>
      <c r="AV71" t="s">
        <v>345</v>
      </c>
      <c r="AX71" s="1">
        <v>33763</v>
      </c>
      <c r="AY71">
        <v>2</v>
      </c>
      <c r="BA71" t="s">
        <v>304</v>
      </c>
      <c r="BB71" t="s">
        <v>713</v>
      </c>
      <c r="BC71" t="s">
        <v>714</v>
      </c>
      <c r="BD71" t="s">
        <v>307</v>
      </c>
      <c r="BE71" t="s">
        <v>715</v>
      </c>
      <c r="BF71">
        <v>2</v>
      </c>
      <c r="BG71">
        <v>1</v>
      </c>
      <c r="BH71">
        <v>3</v>
      </c>
      <c r="BI71">
        <v>10</v>
      </c>
      <c r="BJ71">
        <v>80</v>
      </c>
      <c r="BK71">
        <v>0</v>
      </c>
      <c r="BL71">
        <v>1</v>
      </c>
      <c r="BM71" s="1">
        <v>42705</v>
      </c>
      <c r="BN71" s="2">
        <v>0.4861111111111111</v>
      </c>
      <c r="BO71">
        <v>24</v>
      </c>
      <c r="BQ71" s="1">
        <v>42705</v>
      </c>
      <c r="BR71" s="2">
        <v>0.50763888888888886</v>
      </c>
      <c r="BS71" s="1">
        <v>42705</v>
      </c>
      <c r="BT71" s="2">
        <v>0.60416666666666663</v>
      </c>
      <c r="BU71" s="1">
        <v>42705</v>
      </c>
      <c r="BV71" s="2">
        <v>0.625</v>
      </c>
      <c r="BW71" s="1">
        <v>42705</v>
      </c>
      <c r="BX71" s="2">
        <v>0.5131944444444444</v>
      </c>
      <c r="CA71" t="s">
        <v>345</v>
      </c>
      <c r="CC71" t="s">
        <v>345</v>
      </c>
      <c r="CE71" t="s">
        <v>296</v>
      </c>
      <c r="CF71" t="s">
        <v>345</v>
      </c>
      <c r="CG71" t="s">
        <v>485</v>
      </c>
      <c r="DZ71">
        <v>1</v>
      </c>
      <c r="EA71">
        <v>34</v>
      </c>
      <c r="EO71">
        <v>1</v>
      </c>
      <c r="EP71">
        <v>24</v>
      </c>
      <c r="IV71">
        <v>1</v>
      </c>
      <c r="IW71">
        <v>511</v>
      </c>
      <c r="IX71" s="1">
        <v>42705</v>
      </c>
      <c r="IY71">
        <v>21</v>
      </c>
      <c r="IZ71" s="1">
        <v>42705</v>
      </c>
      <c r="JA71">
        <v>12</v>
      </c>
      <c r="JB71" s="1">
        <v>42705</v>
      </c>
      <c r="JC71">
        <v>222</v>
      </c>
      <c r="JD71" s="1">
        <v>42705</v>
      </c>
    </row>
    <row r="72" spans="1:270" x14ac:dyDescent="0.25">
      <c r="A72" t="s">
        <v>292</v>
      </c>
      <c r="B72" t="s">
        <v>293</v>
      </c>
      <c r="C72">
        <v>0</v>
      </c>
      <c r="D72" t="s">
        <v>294</v>
      </c>
      <c r="E72">
        <v>10</v>
      </c>
      <c r="F72">
        <v>20</v>
      </c>
      <c r="G72" t="s">
        <v>295</v>
      </c>
      <c r="H72">
        <v>140</v>
      </c>
      <c r="I72" s="1">
        <v>42776</v>
      </c>
      <c r="J72" s="2">
        <v>0.61730324074074072</v>
      </c>
      <c r="K72" s="1">
        <v>42705</v>
      </c>
      <c r="L72" s="1">
        <v>42705</v>
      </c>
      <c r="M72" s="1">
        <v>42705</v>
      </c>
      <c r="N72" t="s">
        <v>296</v>
      </c>
      <c r="O72" t="s">
        <v>341</v>
      </c>
      <c r="AD72">
        <v>2699067</v>
      </c>
      <c r="AE72" t="s">
        <v>296</v>
      </c>
      <c r="AF72">
        <v>4366191946</v>
      </c>
      <c r="AG72">
        <v>1</v>
      </c>
      <c r="AH72" t="s">
        <v>298</v>
      </c>
      <c r="AI72" t="s">
        <v>364</v>
      </c>
      <c r="AJ72" t="s">
        <v>716</v>
      </c>
      <c r="AK72" t="s">
        <v>717</v>
      </c>
      <c r="AP72" t="s">
        <v>298</v>
      </c>
      <c r="AQ72" t="s">
        <v>298</v>
      </c>
      <c r="AR72" t="s">
        <v>298</v>
      </c>
      <c r="AS72" t="s">
        <v>298</v>
      </c>
      <c r="AT72" t="s">
        <v>298</v>
      </c>
      <c r="AU72" t="s">
        <v>718</v>
      </c>
      <c r="AV72" t="s">
        <v>345</v>
      </c>
      <c r="AX72" s="1">
        <v>29240</v>
      </c>
      <c r="AY72">
        <v>2</v>
      </c>
      <c r="BA72" t="s">
        <v>304</v>
      </c>
      <c r="BB72" t="s">
        <v>719</v>
      </c>
      <c r="BC72" t="s">
        <v>442</v>
      </c>
      <c r="BD72" t="s">
        <v>307</v>
      </c>
      <c r="BE72" t="s">
        <v>720</v>
      </c>
      <c r="BF72">
        <v>2</v>
      </c>
      <c r="BG72">
        <v>1</v>
      </c>
      <c r="BH72">
        <v>2</v>
      </c>
      <c r="BI72">
        <v>10</v>
      </c>
      <c r="BJ72">
        <v>80</v>
      </c>
      <c r="BK72">
        <v>1</v>
      </c>
      <c r="BL72">
        <v>1</v>
      </c>
      <c r="BM72" s="1">
        <v>42705</v>
      </c>
      <c r="BN72" s="2">
        <v>0.41319444444444442</v>
      </c>
      <c r="BO72">
        <v>36</v>
      </c>
      <c r="BQ72" s="1">
        <v>42705</v>
      </c>
      <c r="BR72" s="2">
        <v>0.43333333333333335</v>
      </c>
      <c r="BS72" s="1">
        <v>42705</v>
      </c>
      <c r="BT72" s="2">
        <v>0.49652777777777773</v>
      </c>
      <c r="BU72" s="1">
        <v>42705</v>
      </c>
      <c r="BV72" s="2">
        <v>0.93055555555555547</v>
      </c>
      <c r="BW72" s="1">
        <v>42705</v>
      </c>
      <c r="BX72" s="2">
        <v>0.61041666666666672</v>
      </c>
      <c r="CA72" t="s">
        <v>345</v>
      </c>
      <c r="CC72" t="s">
        <v>345</v>
      </c>
      <c r="CE72" t="s">
        <v>296</v>
      </c>
      <c r="CF72" t="s">
        <v>345</v>
      </c>
      <c r="CG72" t="s">
        <v>363</v>
      </c>
      <c r="DZ72">
        <v>1</v>
      </c>
      <c r="EA72">
        <v>27</v>
      </c>
      <c r="EO72">
        <v>1</v>
      </c>
      <c r="EP72">
        <v>3</v>
      </c>
      <c r="EQ72">
        <v>7</v>
      </c>
      <c r="ER72">
        <v>7</v>
      </c>
      <c r="ES72">
        <v>7</v>
      </c>
      <c r="ET72">
        <v>7</v>
      </c>
      <c r="EU72">
        <v>99</v>
      </c>
      <c r="EV72">
        <v>21</v>
      </c>
      <c r="EW72">
        <v>6</v>
      </c>
      <c r="IV72">
        <v>1</v>
      </c>
      <c r="IW72">
        <v>511</v>
      </c>
      <c r="IX72" s="1">
        <v>42706</v>
      </c>
      <c r="IY72">
        <v>12</v>
      </c>
      <c r="IZ72" s="1">
        <v>42706</v>
      </c>
      <c r="JA72">
        <v>21</v>
      </c>
      <c r="JB72" s="1">
        <v>42706</v>
      </c>
      <c r="JC72">
        <v>222</v>
      </c>
      <c r="JD72" s="1">
        <v>42706</v>
      </c>
    </row>
    <row r="73" spans="1:270" x14ac:dyDescent="0.25">
      <c r="A73" t="s">
        <v>292</v>
      </c>
      <c r="B73" t="s">
        <v>293</v>
      </c>
      <c r="C73">
        <v>0</v>
      </c>
      <c r="D73" t="s">
        <v>294</v>
      </c>
      <c r="E73">
        <v>10</v>
      </c>
      <c r="F73">
        <v>20</v>
      </c>
      <c r="G73" t="s">
        <v>295</v>
      </c>
      <c r="H73">
        <v>140</v>
      </c>
      <c r="I73" s="1">
        <v>42776</v>
      </c>
      <c r="J73" s="2">
        <v>0.61730324074074072</v>
      </c>
      <c r="K73" s="1">
        <v>42705</v>
      </c>
      <c r="L73" s="1">
        <v>42705</v>
      </c>
      <c r="M73" s="1">
        <v>42705</v>
      </c>
      <c r="N73" t="s">
        <v>296</v>
      </c>
      <c r="O73" t="s">
        <v>341</v>
      </c>
      <c r="AD73">
        <v>2701338</v>
      </c>
      <c r="AE73" t="s">
        <v>296</v>
      </c>
      <c r="AF73">
        <v>4464121160</v>
      </c>
      <c r="AG73">
        <v>1</v>
      </c>
      <c r="AH73" t="s">
        <v>298</v>
      </c>
      <c r="AI73" t="s">
        <v>299</v>
      </c>
      <c r="AJ73" t="s">
        <v>721</v>
      </c>
      <c r="AK73" t="s">
        <v>722</v>
      </c>
      <c r="AP73" t="s">
        <v>298</v>
      </c>
      <c r="AQ73" t="s">
        <v>298</v>
      </c>
      <c r="AR73" t="s">
        <v>298</v>
      </c>
      <c r="AS73" t="s">
        <v>298</v>
      </c>
      <c r="AT73" t="s">
        <v>298</v>
      </c>
      <c r="AU73" t="s">
        <v>723</v>
      </c>
      <c r="AV73" t="s">
        <v>345</v>
      </c>
      <c r="AX73" s="1">
        <v>31925</v>
      </c>
      <c r="AY73">
        <v>2</v>
      </c>
      <c r="BA73" t="s">
        <v>304</v>
      </c>
      <c r="BB73" t="s">
        <v>724</v>
      </c>
      <c r="BC73" t="s">
        <v>422</v>
      </c>
      <c r="BD73" t="s">
        <v>307</v>
      </c>
      <c r="BE73" t="s">
        <v>725</v>
      </c>
      <c r="BF73">
        <v>2</v>
      </c>
      <c r="BG73">
        <v>1</v>
      </c>
      <c r="BH73">
        <v>3</v>
      </c>
      <c r="BI73">
        <v>10</v>
      </c>
      <c r="BJ73">
        <v>60</v>
      </c>
      <c r="BK73">
        <v>1</v>
      </c>
      <c r="BL73">
        <v>1</v>
      </c>
      <c r="BM73" s="1">
        <v>42705</v>
      </c>
      <c r="BN73" s="2">
        <v>2.5694444444444447E-2</v>
      </c>
      <c r="BO73">
        <v>29</v>
      </c>
      <c r="BQ73" s="1">
        <v>42705</v>
      </c>
      <c r="BR73" s="2">
        <v>4.9305555555555554E-2</v>
      </c>
      <c r="BS73" s="1">
        <v>42705</v>
      </c>
      <c r="BT73" s="2">
        <v>9.3055555555555558E-2</v>
      </c>
      <c r="BU73" s="1">
        <v>42705</v>
      </c>
      <c r="BV73" s="2">
        <v>9.8611111111111108E-2</v>
      </c>
      <c r="BW73" s="1">
        <v>42705</v>
      </c>
      <c r="BX73" s="2">
        <v>0.11041666666666666</v>
      </c>
      <c r="CA73" t="s">
        <v>345</v>
      </c>
      <c r="CC73" t="s">
        <v>345</v>
      </c>
      <c r="CE73" t="s">
        <v>296</v>
      </c>
      <c r="CF73" t="s">
        <v>345</v>
      </c>
      <c r="CG73" t="s">
        <v>600</v>
      </c>
      <c r="DZ73">
        <v>1</v>
      </c>
      <c r="EA73" t="s">
        <v>726</v>
      </c>
      <c r="EO73">
        <v>1</v>
      </c>
      <c r="EP73">
        <v>1</v>
      </c>
      <c r="EQ73">
        <v>24</v>
      </c>
      <c r="IV73">
        <v>1</v>
      </c>
      <c r="IW73">
        <v>222</v>
      </c>
      <c r="IX73" s="1">
        <v>42705</v>
      </c>
    </row>
    <row r="74" spans="1:270" x14ac:dyDescent="0.25">
      <c r="A74" t="s">
        <v>292</v>
      </c>
      <c r="B74" t="s">
        <v>293</v>
      </c>
      <c r="C74">
        <v>0</v>
      </c>
      <c r="D74" t="s">
        <v>294</v>
      </c>
      <c r="E74">
        <v>10</v>
      </c>
      <c r="F74">
        <v>20</v>
      </c>
      <c r="G74" t="s">
        <v>295</v>
      </c>
      <c r="H74">
        <v>140</v>
      </c>
      <c r="I74" s="1">
        <v>42776</v>
      </c>
      <c r="J74" s="2">
        <v>0.61730324074074072</v>
      </c>
      <c r="K74" s="1">
        <v>42705</v>
      </c>
      <c r="L74" s="1">
        <v>42705</v>
      </c>
      <c r="M74" s="1">
        <v>42705</v>
      </c>
      <c r="N74" t="s">
        <v>296</v>
      </c>
      <c r="O74" t="s">
        <v>341</v>
      </c>
      <c r="AD74">
        <v>2701694</v>
      </c>
      <c r="AE74" t="s">
        <v>296</v>
      </c>
      <c r="AF74">
        <v>4464526691</v>
      </c>
      <c r="AG74">
        <v>1</v>
      </c>
      <c r="AH74" t="s">
        <v>298</v>
      </c>
      <c r="AI74" t="s">
        <v>299</v>
      </c>
      <c r="AJ74" t="s">
        <v>727</v>
      </c>
      <c r="AK74" t="s">
        <v>728</v>
      </c>
      <c r="AP74" t="s">
        <v>298</v>
      </c>
      <c r="AQ74" t="s">
        <v>298</v>
      </c>
      <c r="AR74" t="s">
        <v>298</v>
      </c>
      <c r="AS74" t="s">
        <v>298</v>
      </c>
      <c r="AT74" t="s">
        <v>298</v>
      </c>
      <c r="AU74" t="s">
        <v>729</v>
      </c>
      <c r="AV74" t="s">
        <v>345</v>
      </c>
      <c r="AX74" s="1">
        <v>34735</v>
      </c>
      <c r="AY74">
        <v>2</v>
      </c>
      <c r="BA74" t="s">
        <v>304</v>
      </c>
      <c r="BB74" t="s">
        <v>730</v>
      </c>
      <c r="BC74" t="s">
        <v>391</v>
      </c>
      <c r="BD74" t="s">
        <v>307</v>
      </c>
      <c r="BE74" t="s">
        <v>731</v>
      </c>
      <c r="BF74">
        <v>2</v>
      </c>
      <c r="BG74">
        <v>1</v>
      </c>
      <c r="BH74">
        <v>2</v>
      </c>
      <c r="BI74">
        <v>10</v>
      </c>
      <c r="BJ74">
        <v>80</v>
      </c>
      <c r="BK74">
        <v>1</v>
      </c>
      <c r="BL74">
        <v>1</v>
      </c>
      <c r="BM74" s="1">
        <v>42705</v>
      </c>
      <c r="BN74" s="2">
        <v>0.4458333333333333</v>
      </c>
      <c r="BO74">
        <v>21</v>
      </c>
      <c r="BQ74" s="1">
        <v>42705</v>
      </c>
      <c r="BR74" s="2">
        <v>0.4465277777777778</v>
      </c>
      <c r="BS74" s="1">
        <v>42705</v>
      </c>
      <c r="BT74" s="2">
        <v>0.4465277777777778</v>
      </c>
      <c r="BU74" s="1">
        <v>42705</v>
      </c>
      <c r="BV74" s="2">
        <v>0.49027777777777781</v>
      </c>
      <c r="BW74" s="1">
        <v>42705</v>
      </c>
      <c r="BX74" s="2">
        <v>0.45833333333333331</v>
      </c>
      <c r="CA74" t="s">
        <v>345</v>
      </c>
      <c r="CC74" t="s">
        <v>345</v>
      </c>
      <c r="CE74" t="s">
        <v>296</v>
      </c>
      <c r="CF74" t="s">
        <v>345</v>
      </c>
      <c r="CG74" t="s">
        <v>309</v>
      </c>
      <c r="DZ74">
        <v>1</v>
      </c>
      <c r="EA74" t="s">
        <v>732</v>
      </c>
      <c r="EO74">
        <v>1</v>
      </c>
      <c r="EP74">
        <v>24</v>
      </c>
      <c r="IV74">
        <v>1</v>
      </c>
      <c r="IW74">
        <v>222</v>
      </c>
      <c r="IX74" s="1">
        <v>42705</v>
      </c>
    </row>
    <row r="75" spans="1:270" x14ac:dyDescent="0.25">
      <c r="A75" t="s">
        <v>292</v>
      </c>
      <c r="B75" t="s">
        <v>293</v>
      </c>
      <c r="C75">
        <v>0</v>
      </c>
      <c r="D75" t="s">
        <v>294</v>
      </c>
      <c r="E75">
        <v>10</v>
      </c>
      <c r="F75">
        <v>20</v>
      </c>
      <c r="G75" t="s">
        <v>295</v>
      </c>
      <c r="H75">
        <v>140</v>
      </c>
      <c r="I75" s="1">
        <v>42776</v>
      </c>
      <c r="J75" s="2">
        <v>0.61730324074074072</v>
      </c>
      <c r="K75" s="1">
        <v>42705</v>
      </c>
      <c r="L75" s="1">
        <v>42705</v>
      </c>
      <c r="M75" s="1">
        <v>42705</v>
      </c>
      <c r="N75" t="s">
        <v>296</v>
      </c>
      <c r="O75" t="s">
        <v>341</v>
      </c>
      <c r="AD75">
        <v>2716898</v>
      </c>
      <c r="AE75" t="s">
        <v>296</v>
      </c>
      <c r="AF75">
        <v>4204572685</v>
      </c>
      <c r="AG75">
        <v>1</v>
      </c>
      <c r="AH75" t="s">
        <v>298</v>
      </c>
      <c r="AI75" t="s">
        <v>364</v>
      </c>
      <c r="AJ75" t="s">
        <v>618</v>
      </c>
      <c r="AK75" t="s">
        <v>733</v>
      </c>
      <c r="AP75" t="s">
        <v>298</v>
      </c>
      <c r="AQ75" t="s">
        <v>298</v>
      </c>
      <c r="AR75" t="s">
        <v>298</v>
      </c>
      <c r="AS75" t="s">
        <v>298</v>
      </c>
      <c r="AT75" t="s">
        <v>298</v>
      </c>
      <c r="AU75" t="s">
        <v>734</v>
      </c>
      <c r="AV75" t="s">
        <v>345</v>
      </c>
      <c r="AX75" s="1">
        <v>14674</v>
      </c>
      <c r="AY75">
        <v>2</v>
      </c>
      <c r="BA75" t="s">
        <v>304</v>
      </c>
      <c r="BB75" t="s">
        <v>735</v>
      </c>
      <c r="BC75" t="s">
        <v>736</v>
      </c>
      <c r="BD75" t="s">
        <v>307</v>
      </c>
      <c r="BE75" t="s">
        <v>737</v>
      </c>
      <c r="BF75">
        <v>1</v>
      </c>
      <c r="BG75">
        <v>1</v>
      </c>
      <c r="BH75">
        <v>1</v>
      </c>
      <c r="BI75">
        <v>10</v>
      </c>
      <c r="BJ75">
        <v>80</v>
      </c>
      <c r="BK75">
        <v>8</v>
      </c>
      <c r="BL75">
        <v>1</v>
      </c>
      <c r="BM75" s="1">
        <v>42705</v>
      </c>
      <c r="BN75" s="2">
        <v>0.93263888888888891</v>
      </c>
      <c r="BO75">
        <v>76</v>
      </c>
      <c r="BQ75" s="1">
        <v>42705</v>
      </c>
      <c r="BR75" s="2">
        <v>0.93263888888888891</v>
      </c>
      <c r="BS75" s="1">
        <v>42706</v>
      </c>
      <c r="BT75" s="2">
        <v>4.3055555555555562E-2</v>
      </c>
      <c r="BU75" s="1">
        <v>42706</v>
      </c>
      <c r="BV75" s="2">
        <v>0.61041666666666672</v>
      </c>
      <c r="BW75" s="1">
        <v>42706</v>
      </c>
      <c r="BX75" s="2">
        <v>0.13472222222222222</v>
      </c>
      <c r="BY75">
        <v>26096048</v>
      </c>
      <c r="CA75" t="s">
        <v>345</v>
      </c>
      <c r="CC75" t="s">
        <v>345</v>
      </c>
      <c r="CE75" t="s">
        <v>296</v>
      </c>
      <c r="CF75" t="s">
        <v>345</v>
      </c>
      <c r="CG75" t="s">
        <v>738</v>
      </c>
      <c r="DZ75">
        <v>1</v>
      </c>
      <c r="EA75">
        <v>38</v>
      </c>
      <c r="EO75">
        <v>1</v>
      </c>
      <c r="EP75">
        <v>14</v>
      </c>
      <c r="EQ75">
        <v>7</v>
      </c>
      <c r="ER75">
        <v>5</v>
      </c>
      <c r="ES75">
        <v>15</v>
      </c>
      <c r="ET75">
        <v>7</v>
      </c>
      <c r="EU75">
        <v>17</v>
      </c>
      <c r="EV75">
        <v>1</v>
      </c>
      <c r="EW75">
        <v>2</v>
      </c>
      <c r="IV75">
        <v>1</v>
      </c>
      <c r="IW75">
        <v>291</v>
      </c>
      <c r="IX75" s="1">
        <v>42706</v>
      </c>
      <c r="IY75">
        <v>41</v>
      </c>
      <c r="IZ75" s="1">
        <v>42706</v>
      </c>
      <c r="JA75">
        <v>43</v>
      </c>
      <c r="JB75" s="1">
        <v>42706</v>
      </c>
      <c r="JC75">
        <v>12</v>
      </c>
      <c r="JD75" s="1">
        <v>42706</v>
      </c>
      <c r="JE75">
        <v>21</v>
      </c>
      <c r="JF75" s="1">
        <v>42706</v>
      </c>
      <c r="JG75">
        <v>222</v>
      </c>
      <c r="JH75" s="1">
        <v>42706</v>
      </c>
    </row>
    <row r="76" spans="1:270" x14ac:dyDescent="0.25">
      <c r="A76" t="s">
        <v>292</v>
      </c>
      <c r="B76" t="s">
        <v>293</v>
      </c>
      <c r="C76">
        <v>0</v>
      </c>
      <c r="D76" t="s">
        <v>294</v>
      </c>
      <c r="E76">
        <v>10</v>
      </c>
      <c r="F76">
        <v>20</v>
      </c>
      <c r="G76" t="s">
        <v>295</v>
      </c>
      <c r="H76">
        <v>140</v>
      </c>
      <c r="I76" s="1">
        <v>42776</v>
      </c>
      <c r="J76" s="2">
        <v>0.61730324074074072</v>
      </c>
      <c r="K76" s="1">
        <v>42705</v>
      </c>
      <c r="L76" s="1">
        <v>42705</v>
      </c>
      <c r="M76" s="1">
        <v>42705</v>
      </c>
      <c r="N76" t="s">
        <v>296</v>
      </c>
      <c r="O76" t="s">
        <v>341</v>
      </c>
      <c r="AD76">
        <v>2720079</v>
      </c>
      <c r="AE76" t="s">
        <v>296</v>
      </c>
      <c r="AF76">
        <v>4481843446</v>
      </c>
      <c r="AG76">
        <v>2</v>
      </c>
      <c r="AH76" t="s">
        <v>298</v>
      </c>
      <c r="AI76" t="s">
        <v>331</v>
      </c>
      <c r="AJ76" t="s">
        <v>739</v>
      </c>
      <c r="AK76" t="s">
        <v>740</v>
      </c>
      <c r="AP76" t="s">
        <v>298</v>
      </c>
      <c r="AQ76" t="s">
        <v>298</v>
      </c>
      <c r="AR76" t="s">
        <v>298</v>
      </c>
      <c r="AS76" t="s">
        <v>298</v>
      </c>
      <c r="AT76" t="s">
        <v>298</v>
      </c>
      <c r="AU76" t="s">
        <v>389</v>
      </c>
      <c r="AV76" t="s">
        <v>345</v>
      </c>
      <c r="AX76" s="1">
        <v>34238</v>
      </c>
      <c r="AY76">
        <v>1</v>
      </c>
      <c r="BA76" t="s">
        <v>304</v>
      </c>
      <c r="BB76" t="s">
        <v>741</v>
      </c>
      <c r="BC76" t="s">
        <v>391</v>
      </c>
      <c r="BD76" t="s">
        <v>307</v>
      </c>
      <c r="BE76" t="s">
        <v>742</v>
      </c>
      <c r="BF76">
        <v>1</v>
      </c>
      <c r="BG76">
        <v>1</v>
      </c>
      <c r="BH76">
        <v>7</v>
      </c>
      <c r="BI76">
        <v>10</v>
      </c>
      <c r="BJ76">
        <v>60</v>
      </c>
      <c r="BK76">
        <v>1</v>
      </c>
      <c r="BL76">
        <v>1</v>
      </c>
      <c r="BM76" s="1">
        <v>42705</v>
      </c>
      <c r="BN76" s="2">
        <v>0.97777777777777775</v>
      </c>
      <c r="BO76">
        <v>23</v>
      </c>
      <c r="BQ76" s="1">
        <v>42705</v>
      </c>
      <c r="BR76" s="2">
        <v>0.97777777777777775</v>
      </c>
      <c r="BS76" s="1">
        <v>42706</v>
      </c>
      <c r="BT76" s="2">
        <v>9.2361111111111116E-2</v>
      </c>
      <c r="BU76" s="1">
        <v>42706</v>
      </c>
      <c r="BV76" s="2">
        <v>0.26527777777777778</v>
      </c>
      <c r="BW76" s="1">
        <v>42706</v>
      </c>
      <c r="BX76" s="2">
        <v>0.14444444444444446</v>
      </c>
      <c r="BY76">
        <v>26096247</v>
      </c>
      <c r="CA76" t="s">
        <v>345</v>
      </c>
      <c r="CC76" t="s">
        <v>345</v>
      </c>
      <c r="CE76" t="s">
        <v>296</v>
      </c>
      <c r="CF76" t="s">
        <v>345</v>
      </c>
      <c r="CG76" t="s">
        <v>417</v>
      </c>
      <c r="DZ76">
        <v>1</v>
      </c>
      <c r="EA76">
        <v>38</v>
      </c>
      <c r="EO76">
        <v>1</v>
      </c>
      <c r="EP76">
        <v>1</v>
      </c>
      <c r="EQ76">
        <v>24</v>
      </c>
      <c r="IV76">
        <v>1</v>
      </c>
      <c r="IW76">
        <v>31</v>
      </c>
      <c r="IX76" s="1">
        <v>42706</v>
      </c>
      <c r="IY76">
        <v>42</v>
      </c>
      <c r="IZ76" s="1">
        <v>42706</v>
      </c>
      <c r="JA76">
        <v>27</v>
      </c>
      <c r="JB76" s="1">
        <v>42706</v>
      </c>
      <c r="JC76">
        <v>21</v>
      </c>
      <c r="JD76" s="1">
        <v>42706</v>
      </c>
      <c r="JE76">
        <v>222</v>
      </c>
      <c r="JF76" s="1">
        <v>42706</v>
      </c>
    </row>
    <row r="77" spans="1:270" x14ac:dyDescent="0.25">
      <c r="A77" t="s">
        <v>292</v>
      </c>
      <c r="B77" t="s">
        <v>293</v>
      </c>
      <c r="C77">
        <v>0</v>
      </c>
      <c r="D77" t="s">
        <v>294</v>
      </c>
      <c r="E77">
        <v>10</v>
      </c>
      <c r="F77">
        <v>20</v>
      </c>
      <c r="G77" t="s">
        <v>295</v>
      </c>
      <c r="H77">
        <v>140</v>
      </c>
      <c r="I77" s="1">
        <v>42776</v>
      </c>
      <c r="J77" s="2">
        <v>0.61730324074074072</v>
      </c>
      <c r="K77" s="1">
        <v>42705</v>
      </c>
      <c r="L77" s="1">
        <v>42705</v>
      </c>
      <c r="M77" s="1">
        <v>42705</v>
      </c>
      <c r="N77" t="s">
        <v>296</v>
      </c>
      <c r="O77" t="s">
        <v>341</v>
      </c>
      <c r="AD77">
        <v>2721821</v>
      </c>
      <c r="AE77" t="s">
        <v>296</v>
      </c>
      <c r="AF77">
        <v>4542948625</v>
      </c>
      <c r="AG77">
        <v>1</v>
      </c>
      <c r="AH77" t="s">
        <v>298</v>
      </c>
      <c r="AI77" t="s">
        <v>331</v>
      </c>
      <c r="AJ77" t="s">
        <v>743</v>
      </c>
      <c r="AK77" t="s">
        <v>744</v>
      </c>
      <c r="AP77" t="s">
        <v>298</v>
      </c>
      <c r="AQ77" t="s">
        <v>298</v>
      </c>
      <c r="AR77" t="s">
        <v>298</v>
      </c>
      <c r="AS77" t="s">
        <v>298</v>
      </c>
      <c r="AT77" t="s">
        <v>298</v>
      </c>
      <c r="AU77" t="s">
        <v>745</v>
      </c>
      <c r="AV77" t="s">
        <v>345</v>
      </c>
      <c r="AX77" s="1">
        <v>18406</v>
      </c>
      <c r="AY77">
        <v>1</v>
      </c>
      <c r="BA77" t="s">
        <v>304</v>
      </c>
      <c r="BB77" t="s">
        <v>476</v>
      </c>
      <c r="BC77" t="s">
        <v>477</v>
      </c>
      <c r="BD77" t="s">
        <v>307</v>
      </c>
      <c r="BE77" t="s">
        <v>746</v>
      </c>
      <c r="BF77">
        <v>1</v>
      </c>
      <c r="BG77">
        <v>1</v>
      </c>
      <c r="BH77">
        <v>2</v>
      </c>
      <c r="BI77">
        <v>10</v>
      </c>
      <c r="BJ77">
        <v>80</v>
      </c>
      <c r="BK77">
        <v>8</v>
      </c>
      <c r="BL77">
        <v>1</v>
      </c>
      <c r="BM77" s="1">
        <v>42705</v>
      </c>
      <c r="BN77" s="2">
        <v>0.53125</v>
      </c>
      <c r="BO77">
        <v>66</v>
      </c>
      <c r="BQ77" s="1">
        <v>42705</v>
      </c>
      <c r="BR77" s="2">
        <v>0.53472222222222221</v>
      </c>
      <c r="BS77" s="1">
        <v>42705</v>
      </c>
      <c r="BT77" s="2">
        <v>0.54097222222222219</v>
      </c>
      <c r="BU77" s="1">
        <v>42705</v>
      </c>
      <c r="BV77" s="2">
        <v>0.82013888888888886</v>
      </c>
      <c r="BW77" s="1">
        <v>42705</v>
      </c>
      <c r="BX77" s="2">
        <v>0.62222222222222223</v>
      </c>
      <c r="BY77">
        <v>26094595</v>
      </c>
      <c r="CA77" t="s">
        <v>345</v>
      </c>
      <c r="CC77" t="s">
        <v>345</v>
      </c>
      <c r="CE77" t="s">
        <v>296</v>
      </c>
      <c r="CF77" t="s">
        <v>345</v>
      </c>
      <c r="CG77" t="s">
        <v>406</v>
      </c>
      <c r="DZ77">
        <v>1</v>
      </c>
      <c r="EA77">
        <v>38</v>
      </c>
      <c r="EO77">
        <v>1</v>
      </c>
      <c r="EP77">
        <v>7</v>
      </c>
      <c r="EQ77">
        <v>1</v>
      </c>
      <c r="ER77">
        <v>5</v>
      </c>
      <c r="ES77">
        <v>2</v>
      </c>
      <c r="ET77">
        <v>5</v>
      </c>
      <c r="IV77">
        <v>1</v>
      </c>
      <c r="IW77">
        <v>27</v>
      </c>
      <c r="IX77" s="1">
        <v>42705</v>
      </c>
      <c r="IY77">
        <v>27</v>
      </c>
      <c r="IZ77" s="1">
        <v>42705</v>
      </c>
      <c r="JA77">
        <v>21</v>
      </c>
      <c r="JB77" s="1">
        <v>42705</v>
      </c>
      <c r="JC77">
        <v>222</v>
      </c>
      <c r="JD77" s="1">
        <v>42705</v>
      </c>
    </row>
    <row r="78" spans="1:270" x14ac:dyDescent="0.25">
      <c r="A78" t="s">
        <v>292</v>
      </c>
      <c r="B78" t="s">
        <v>293</v>
      </c>
      <c r="C78">
        <v>0</v>
      </c>
      <c r="D78" t="s">
        <v>294</v>
      </c>
      <c r="E78">
        <v>10</v>
      </c>
      <c r="F78">
        <v>20</v>
      </c>
      <c r="G78" t="s">
        <v>295</v>
      </c>
      <c r="H78">
        <v>140</v>
      </c>
      <c r="I78" s="1">
        <v>42776</v>
      </c>
      <c r="J78" s="2">
        <v>0.61730324074074072</v>
      </c>
      <c r="K78" s="1">
        <v>42705</v>
      </c>
      <c r="L78" s="1">
        <v>42705</v>
      </c>
      <c r="M78" s="1">
        <v>42705</v>
      </c>
      <c r="N78" t="s">
        <v>296</v>
      </c>
      <c r="O78" t="s">
        <v>341</v>
      </c>
      <c r="AD78">
        <v>2731069</v>
      </c>
      <c r="AE78" t="s">
        <v>296</v>
      </c>
      <c r="AF78">
        <v>4460728745</v>
      </c>
      <c r="AG78">
        <v>1</v>
      </c>
      <c r="AH78" t="s">
        <v>298</v>
      </c>
      <c r="AI78" t="s">
        <v>299</v>
      </c>
      <c r="AJ78" t="s">
        <v>705</v>
      </c>
      <c r="AK78" t="s">
        <v>747</v>
      </c>
      <c r="AP78" t="s">
        <v>298</v>
      </c>
      <c r="AQ78" t="s">
        <v>298</v>
      </c>
      <c r="AR78" t="s">
        <v>298</v>
      </c>
      <c r="AS78" t="s">
        <v>298</v>
      </c>
      <c r="AT78" t="s">
        <v>298</v>
      </c>
      <c r="AU78" t="s">
        <v>748</v>
      </c>
      <c r="AV78" t="s">
        <v>345</v>
      </c>
      <c r="AX78" s="1">
        <v>28212</v>
      </c>
      <c r="AY78">
        <v>2</v>
      </c>
      <c r="BA78" t="s">
        <v>304</v>
      </c>
      <c r="BB78" t="s">
        <v>749</v>
      </c>
      <c r="BC78" t="s">
        <v>653</v>
      </c>
      <c r="BD78" t="s">
        <v>307</v>
      </c>
      <c r="BE78" t="s">
        <v>750</v>
      </c>
      <c r="BF78">
        <v>2</v>
      </c>
      <c r="BG78">
        <v>2</v>
      </c>
      <c r="BH78">
        <v>2</v>
      </c>
      <c r="BI78">
        <v>10</v>
      </c>
      <c r="BJ78">
        <v>80</v>
      </c>
      <c r="BK78">
        <v>0</v>
      </c>
      <c r="BL78">
        <v>1</v>
      </c>
      <c r="BM78" s="1">
        <v>42705</v>
      </c>
      <c r="BN78" s="2">
        <v>0.48402777777777778</v>
      </c>
      <c r="BO78">
        <v>39</v>
      </c>
      <c r="BQ78" s="1">
        <v>42705</v>
      </c>
      <c r="BR78" s="2">
        <v>0.50208333333333333</v>
      </c>
      <c r="BS78" s="1">
        <v>42705</v>
      </c>
      <c r="BT78" s="2">
        <v>0.50208333333333333</v>
      </c>
      <c r="BU78" s="1">
        <v>42706</v>
      </c>
      <c r="BV78" s="2">
        <v>0.31111111111111112</v>
      </c>
      <c r="BW78" s="1">
        <v>42705</v>
      </c>
      <c r="BX78" s="2">
        <v>0.48402777777777778</v>
      </c>
      <c r="CA78" t="s">
        <v>345</v>
      </c>
      <c r="CC78" t="s">
        <v>345</v>
      </c>
      <c r="CE78" t="s">
        <v>296</v>
      </c>
      <c r="CF78" t="s">
        <v>345</v>
      </c>
      <c r="CG78" t="s">
        <v>393</v>
      </c>
      <c r="DZ78">
        <v>1</v>
      </c>
      <c r="EA78">
        <v>38</v>
      </c>
      <c r="EO78">
        <v>1</v>
      </c>
      <c r="EP78">
        <v>6</v>
      </c>
      <c r="IV78">
        <v>1</v>
      </c>
      <c r="IW78">
        <v>21</v>
      </c>
      <c r="IX78" s="1">
        <v>42706</v>
      </c>
      <c r="IY78">
        <v>222</v>
      </c>
      <c r="IZ78" s="1">
        <v>42706</v>
      </c>
    </row>
    <row r="79" spans="1:270" x14ac:dyDescent="0.25">
      <c r="A79" t="s">
        <v>292</v>
      </c>
      <c r="B79" t="s">
        <v>293</v>
      </c>
      <c r="C79">
        <v>0</v>
      </c>
      <c r="D79" t="s">
        <v>294</v>
      </c>
      <c r="E79">
        <v>10</v>
      </c>
      <c r="F79">
        <v>20</v>
      </c>
      <c r="G79" t="s">
        <v>295</v>
      </c>
      <c r="H79">
        <v>140</v>
      </c>
      <c r="I79" s="1">
        <v>42776</v>
      </c>
      <c r="J79" s="2">
        <v>0.61730324074074072</v>
      </c>
      <c r="K79" s="1">
        <v>42705</v>
      </c>
      <c r="L79" s="1">
        <v>42705</v>
      </c>
      <c r="M79" s="1">
        <v>42705</v>
      </c>
      <c r="N79" t="s">
        <v>296</v>
      </c>
      <c r="O79" t="s">
        <v>341</v>
      </c>
      <c r="AD79">
        <v>2741051</v>
      </c>
      <c r="AE79" t="s">
        <v>296</v>
      </c>
      <c r="AF79">
        <v>4046090103</v>
      </c>
      <c r="AG79">
        <v>1</v>
      </c>
      <c r="AH79" t="s">
        <v>298</v>
      </c>
      <c r="AI79" t="s">
        <v>364</v>
      </c>
      <c r="AJ79" t="s">
        <v>751</v>
      </c>
      <c r="AK79" t="s">
        <v>752</v>
      </c>
      <c r="AP79" t="s">
        <v>298</v>
      </c>
      <c r="AQ79" t="s">
        <v>298</v>
      </c>
      <c r="AR79" t="s">
        <v>298</v>
      </c>
      <c r="AS79" t="s">
        <v>298</v>
      </c>
      <c r="AT79" t="s">
        <v>298</v>
      </c>
      <c r="AU79" t="s">
        <v>753</v>
      </c>
      <c r="AV79" t="s">
        <v>345</v>
      </c>
      <c r="AX79" s="1">
        <v>14011</v>
      </c>
      <c r="AY79">
        <v>2</v>
      </c>
      <c r="BA79" t="s">
        <v>304</v>
      </c>
      <c r="BB79" t="s">
        <v>577</v>
      </c>
      <c r="BC79" t="s">
        <v>404</v>
      </c>
      <c r="BD79" t="s">
        <v>307</v>
      </c>
      <c r="BE79" t="s">
        <v>754</v>
      </c>
      <c r="BF79">
        <v>1</v>
      </c>
      <c r="BG79">
        <v>1</v>
      </c>
      <c r="BH79">
        <v>6</v>
      </c>
      <c r="BI79">
        <v>10</v>
      </c>
      <c r="BJ79">
        <v>80</v>
      </c>
      <c r="BK79">
        <v>1</v>
      </c>
      <c r="BL79">
        <v>1</v>
      </c>
      <c r="BM79" s="1">
        <v>42705</v>
      </c>
      <c r="BN79" s="2">
        <v>0.24652777777777779</v>
      </c>
      <c r="BO79">
        <v>78</v>
      </c>
      <c r="BQ79" s="1">
        <v>42705</v>
      </c>
      <c r="BR79" s="2">
        <v>0.24652777777777779</v>
      </c>
      <c r="BS79" s="1">
        <v>42705</v>
      </c>
      <c r="BT79" s="2">
        <v>0.25347222222222221</v>
      </c>
      <c r="BU79" s="1">
        <v>42705</v>
      </c>
      <c r="BV79" s="2">
        <v>0.32430555555555557</v>
      </c>
      <c r="BW79" s="1">
        <v>42705</v>
      </c>
      <c r="BX79" s="2">
        <v>0.35416666666666669</v>
      </c>
      <c r="BY79">
        <v>20693865</v>
      </c>
      <c r="CA79" t="s">
        <v>345</v>
      </c>
      <c r="CC79" t="s">
        <v>345</v>
      </c>
      <c r="CE79" t="s">
        <v>296</v>
      </c>
      <c r="CF79" t="s">
        <v>345</v>
      </c>
      <c r="CG79" t="s">
        <v>417</v>
      </c>
      <c r="DZ79">
        <v>1</v>
      </c>
      <c r="EA79">
        <v>262</v>
      </c>
      <c r="EO79">
        <v>1</v>
      </c>
      <c r="EP79">
        <v>3</v>
      </c>
      <c r="EQ79">
        <v>15</v>
      </c>
      <c r="ER79">
        <v>14</v>
      </c>
      <c r="ES79">
        <v>99</v>
      </c>
      <c r="ET79">
        <v>24</v>
      </c>
      <c r="IV79">
        <v>1</v>
      </c>
      <c r="IW79">
        <v>21</v>
      </c>
      <c r="IX79" s="1">
        <v>42705</v>
      </c>
      <c r="IY79">
        <v>222</v>
      </c>
      <c r="IZ79" s="1">
        <v>42705</v>
      </c>
    </row>
    <row r="80" spans="1:270" x14ac:dyDescent="0.25">
      <c r="A80" t="s">
        <v>292</v>
      </c>
      <c r="B80" t="s">
        <v>293</v>
      </c>
      <c r="C80">
        <v>0</v>
      </c>
      <c r="D80" t="s">
        <v>294</v>
      </c>
      <c r="E80">
        <v>10</v>
      </c>
      <c r="F80">
        <v>20</v>
      </c>
      <c r="G80" t="s">
        <v>295</v>
      </c>
      <c r="H80">
        <v>140</v>
      </c>
      <c r="I80" s="1">
        <v>42776</v>
      </c>
      <c r="J80" s="2">
        <v>0.61730324074074072</v>
      </c>
      <c r="K80" s="1">
        <v>42705</v>
      </c>
      <c r="L80" s="1">
        <v>42705</v>
      </c>
      <c r="M80" s="1">
        <v>42705</v>
      </c>
      <c r="N80" t="s">
        <v>296</v>
      </c>
      <c r="O80" t="s">
        <v>341</v>
      </c>
      <c r="AD80">
        <v>2757614</v>
      </c>
      <c r="AE80" t="s">
        <v>296</v>
      </c>
      <c r="AF80">
        <v>4463876028</v>
      </c>
      <c r="AG80">
        <v>1</v>
      </c>
      <c r="AH80" t="s">
        <v>298</v>
      </c>
      <c r="AI80" t="s">
        <v>299</v>
      </c>
      <c r="AJ80" t="s">
        <v>755</v>
      </c>
      <c r="AK80" t="s">
        <v>756</v>
      </c>
      <c r="AP80" t="s">
        <v>298</v>
      </c>
      <c r="AQ80" t="s">
        <v>298</v>
      </c>
      <c r="AR80" t="s">
        <v>298</v>
      </c>
      <c r="AS80" t="s">
        <v>298</v>
      </c>
      <c r="AT80" t="s">
        <v>298</v>
      </c>
      <c r="AU80" t="s">
        <v>757</v>
      </c>
      <c r="AV80" t="s">
        <v>345</v>
      </c>
      <c r="AX80" s="1">
        <v>34900</v>
      </c>
      <c r="AY80">
        <v>2</v>
      </c>
      <c r="BA80" t="s">
        <v>304</v>
      </c>
      <c r="BB80" t="s">
        <v>604</v>
      </c>
      <c r="BC80" t="s">
        <v>605</v>
      </c>
      <c r="BD80" t="s">
        <v>307</v>
      </c>
      <c r="BE80" t="s">
        <v>758</v>
      </c>
      <c r="BF80">
        <v>2</v>
      </c>
      <c r="BG80">
        <v>1</v>
      </c>
      <c r="BH80">
        <v>3</v>
      </c>
      <c r="BI80">
        <v>10</v>
      </c>
      <c r="BJ80">
        <v>80</v>
      </c>
      <c r="BK80">
        <v>0</v>
      </c>
      <c r="BL80">
        <v>1</v>
      </c>
      <c r="BM80" s="1">
        <v>42705</v>
      </c>
      <c r="BN80" s="2">
        <v>0.77986111111111101</v>
      </c>
      <c r="BO80">
        <v>21</v>
      </c>
      <c r="BQ80" s="1">
        <v>42705</v>
      </c>
      <c r="BR80" s="2">
        <v>0.79375000000000007</v>
      </c>
      <c r="BS80" s="1">
        <v>42705</v>
      </c>
      <c r="BT80" s="2">
        <v>0.82013888888888886</v>
      </c>
      <c r="BU80" s="1">
        <v>42705</v>
      </c>
      <c r="BV80" s="2">
        <v>0.85416666666666663</v>
      </c>
      <c r="BW80" s="1">
        <v>42705</v>
      </c>
      <c r="BX80" s="2">
        <v>0.85416666666666663</v>
      </c>
      <c r="CA80" t="s">
        <v>345</v>
      </c>
      <c r="CC80" t="s">
        <v>345</v>
      </c>
      <c r="CE80" t="s">
        <v>296</v>
      </c>
      <c r="CF80" t="s">
        <v>345</v>
      </c>
      <c r="CG80" t="s">
        <v>319</v>
      </c>
      <c r="DZ80">
        <v>1</v>
      </c>
      <c r="EA80">
        <v>242</v>
      </c>
      <c r="EO80">
        <v>1</v>
      </c>
      <c r="EP80">
        <v>21</v>
      </c>
      <c r="EQ80">
        <v>6</v>
      </c>
      <c r="IV80">
        <v>1</v>
      </c>
      <c r="IW80">
        <v>222</v>
      </c>
      <c r="IX80" s="1">
        <v>42705</v>
      </c>
      <c r="IY80">
        <v>222</v>
      </c>
      <c r="IZ80" s="1">
        <v>42705</v>
      </c>
    </row>
    <row r="81" spans="1:280" x14ac:dyDescent="0.25">
      <c r="A81" t="s">
        <v>292</v>
      </c>
      <c r="B81" t="s">
        <v>293</v>
      </c>
      <c r="C81">
        <v>0</v>
      </c>
      <c r="D81" t="s">
        <v>294</v>
      </c>
      <c r="E81">
        <v>10</v>
      </c>
      <c r="F81">
        <v>20</v>
      </c>
      <c r="G81" t="s">
        <v>295</v>
      </c>
      <c r="H81">
        <v>140</v>
      </c>
      <c r="I81" s="1">
        <v>42776</v>
      </c>
      <c r="J81" s="2">
        <v>0.61730324074074072</v>
      </c>
      <c r="K81" s="1">
        <v>42705</v>
      </c>
      <c r="L81" s="1">
        <v>42705</v>
      </c>
      <c r="M81" s="1">
        <v>42705</v>
      </c>
      <c r="N81" t="s">
        <v>296</v>
      </c>
      <c r="O81" t="s">
        <v>341</v>
      </c>
      <c r="AD81">
        <v>2779925</v>
      </c>
      <c r="AE81" t="s">
        <v>296</v>
      </c>
      <c r="AF81">
        <v>4085292641</v>
      </c>
      <c r="AG81">
        <v>1</v>
      </c>
      <c r="AH81" t="s">
        <v>298</v>
      </c>
      <c r="AI81" t="s">
        <v>331</v>
      </c>
      <c r="AJ81" t="s">
        <v>505</v>
      </c>
      <c r="AK81" t="s">
        <v>759</v>
      </c>
      <c r="AP81" t="s">
        <v>298</v>
      </c>
      <c r="AQ81" t="s">
        <v>298</v>
      </c>
      <c r="AR81" t="s">
        <v>298</v>
      </c>
      <c r="AS81" t="s">
        <v>298</v>
      </c>
      <c r="AT81" t="s">
        <v>298</v>
      </c>
      <c r="AU81" t="s">
        <v>760</v>
      </c>
      <c r="AV81" t="s">
        <v>345</v>
      </c>
      <c r="AX81" s="1">
        <v>15679</v>
      </c>
      <c r="AY81">
        <v>1</v>
      </c>
      <c r="BA81" t="s">
        <v>304</v>
      </c>
      <c r="BB81" t="s">
        <v>513</v>
      </c>
      <c r="BC81" t="s">
        <v>514</v>
      </c>
      <c r="BD81" t="s">
        <v>307</v>
      </c>
      <c r="BE81" t="s">
        <v>761</v>
      </c>
      <c r="BF81">
        <v>1</v>
      </c>
      <c r="BG81">
        <v>1</v>
      </c>
      <c r="BH81">
        <v>1</v>
      </c>
      <c r="BI81">
        <v>10</v>
      </c>
      <c r="BJ81">
        <v>80</v>
      </c>
      <c r="BK81">
        <v>1</v>
      </c>
      <c r="BL81">
        <v>1</v>
      </c>
      <c r="BM81" s="1">
        <v>42705</v>
      </c>
      <c r="BN81" s="2">
        <v>8.3333333333333329E-2</v>
      </c>
      <c r="BO81">
        <v>73</v>
      </c>
      <c r="BQ81" s="1">
        <v>42705</v>
      </c>
      <c r="BR81" s="2">
        <v>8.3333333333333329E-2</v>
      </c>
      <c r="BS81" s="1">
        <v>42705</v>
      </c>
      <c r="BT81" s="2">
        <v>0.1173611111111111</v>
      </c>
      <c r="BU81" s="1">
        <v>42705</v>
      </c>
      <c r="BV81" s="2">
        <v>0.1451388888888889</v>
      </c>
      <c r="BW81" s="1">
        <v>42705</v>
      </c>
      <c r="BX81" s="2">
        <v>0.14583333333333334</v>
      </c>
      <c r="BY81">
        <v>26643560</v>
      </c>
      <c r="CA81" t="s">
        <v>345</v>
      </c>
      <c r="CC81" t="s">
        <v>345</v>
      </c>
      <c r="CE81" t="s">
        <v>296</v>
      </c>
      <c r="CF81" t="s">
        <v>345</v>
      </c>
      <c r="CG81" t="s">
        <v>386</v>
      </c>
      <c r="DZ81">
        <v>1</v>
      </c>
      <c r="EA81">
        <v>242</v>
      </c>
      <c r="EO81">
        <v>1</v>
      </c>
      <c r="EP81">
        <v>12</v>
      </c>
      <c r="EQ81">
        <v>5</v>
      </c>
      <c r="ER81">
        <v>5</v>
      </c>
      <c r="ES81">
        <v>15</v>
      </c>
      <c r="ET81">
        <v>3</v>
      </c>
      <c r="EU81">
        <v>5</v>
      </c>
      <c r="EV81">
        <v>17</v>
      </c>
      <c r="EW81">
        <v>2</v>
      </c>
      <c r="IV81">
        <v>1</v>
      </c>
      <c r="IW81">
        <v>15</v>
      </c>
      <c r="IX81" s="1">
        <v>42705</v>
      </c>
      <c r="IY81">
        <v>231</v>
      </c>
      <c r="IZ81" s="1">
        <v>42705</v>
      </c>
      <c r="JA81">
        <v>235</v>
      </c>
      <c r="JB81" s="1">
        <v>42705</v>
      </c>
      <c r="JC81">
        <v>27</v>
      </c>
      <c r="JD81" s="1">
        <v>42705</v>
      </c>
      <c r="JE81">
        <v>12</v>
      </c>
      <c r="JF81" s="1">
        <v>42705</v>
      </c>
      <c r="JG81">
        <v>40</v>
      </c>
      <c r="JH81" s="1">
        <v>42705</v>
      </c>
      <c r="JI81">
        <v>27</v>
      </c>
      <c r="JJ81" s="1">
        <v>42705</v>
      </c>
      <c r="JK81">
        <v>21</v>
      </c>
      <c r="JL81" s="1">
        <v>42705</v>
      </c>
      <c r="JM81">
        <v>43</v>
      </c>
      <c r="JN81" s="1">
        <v>42705</v>
      </c>
      <c r="JO81">
        <v>39</v>
      </c>
      <c r="JP81" s="1">
        <v>42705</v>
      </c>
      <c r="JQ81">
        <v>222</v>
      </c>
      <c r="JR81" s="1">
        <v>42705</v>
      </c>
      <c r="JS81">
        <v>221</v>
      </c>
      <c r="JT81" s="1">
        <v>42705</v>
      </c>
    </row>
    <row r="82" spans="1:280" x14ac:dyDescent="0.25">
      <c r="A82" t="s">
        <v>292</v>
      </c>
      <c r="B82" t="s">
        <v>293</v>
      </c>
      <c r="C82">
        <v>0</v>
      </c>
      <c r="D82" t="s">
        <v>294</v>
      </c>
      <c r="E82">
        <v>10</v>
      </c>
      <c r="F82">
        <v>20</v>
      </c>
      <c r="G82" t="s">
        <v>295</v>
      </c>
      <c r="H82">
        <v>140</v>
      </c>
      <c r="I82" s="1">
        <v>42776</v>
      </c>
      <c r="J82" s="2">
        <v>0.61730324074074072</v>
      </c>
      <c r="K82" s="1">
        <v>42705</v>
      </c>
      <c r="L82" s="1">
        <v>42705</v>
      </c>
      <c r="M82" s="1">
        <v>42705</v>
      </c>
      <c r="N82" t="s">
        <v>296</v>
      </c>
      <c r="O82" t="s">
        <v>341</v>
      </c>
      <c r="AD82">
        <v>2779949</v>
      </c>
      <c r="AE82" t="s">
        <v>296</v>
      </c>
      <c r="AF82">
        <v>4464622275</v>
      </c>
      <c r="AG82">
        <v>1</v>
      </c>
      <c r="AH82" t="s">
        <v>298</v>
      </c>
      <c r="AI82" t="s">
        <v>364</v>
      </c>
      <c r="AJ82" t="s">
        <v>762</v>
      </c>
      <c r="AK82" t="s">
        <v>763</v>
      </c>
      <c r="AP82" t="s">
        <v>298</v>
      </c>
      <c r="AQ82" t="s">
        <v>298</v>
      </c>
      <c r="AR82" t="s">
        <v>298</v>
      </c>
      <c r="AS82" t="s">
        <v>298</v>
      </c>
      <c r="AT82" t="s">
        <v>298</v>
      </c>
      <c r="AU82" t="s">
        <v>764</v>
      </c>
      <c r="AV82" t="s">
        <v>345</v>
      </c>
      <c r="AX82" s="1">
        <v>25272</v>
      </c>
      <c r="AY82">
        <v>2</v>
      </c>
      <c r="BA82" t="s">
        <v>315</v>
      </c>
      <c r="BB82" t="s">
        <v>441</v>
      </c>
      <c r="BC82" t="s">
        <v>442</v>
      </c>
      <c r="BD82" t="s">
        <v>307</v>
      </c>
      <c r="BE82" t="s">
        <v>765</v>
      </c>
      <c r="BF82">
        <v>2</v>
      </c>
      <c r="BG82">
        <v>1</v>
      </c>
      <c r="BH82">
        <v>2</v>
      </c>
      <c r="BI82">
        <v>10</v>
      </c>
      <c r="BJ82">
        <v>80</v>
      </c>
      <c r="BK82">
        <v>1</v>
      </c>
      <c r="BL82">
        <v>1</v>
      </c>
      <c r="BM82" s="1">
        <v>42705</v>
      </c>
      <c r="BN82" s="2">
        <v>0.92083333333333339</v>
      </c>
      <c r="BO82">
        <v>47</v>
      </c>
      <c r="BQ82" s="1">
        <v>42705</v>
      </c>
      <c r="BR82" s="2">
        <v>0.94236111111111109</v>
      </c>
      <c r="BU82" s="1">
        <v>42706</v>
      </c>
      <c r="BV82" s="2">
        <v>0.10694444444444444</v>
      </c>
      <c r="BW82" s="1">
        <v>42705</v>
      </c>
      <c r="BX82" s="2">
        <v>0.94791666666666663</v>
      </c>
      <c r="CA82" t="s">
        <v>345</v>
      </c>
      <c r="CC82" t="s">
        <v>345</v>
      </c>
      <c r="CE82" t="s">
        <v>296</v>
      </c>
      <c r="CF82" t="s">
        <v>345</v>
      </c>
      <c r="CG82" t="s">
        <v>485</v>
      </c>
      <c r="DZ82">
        <v>1</v>
      </c>
      <c r="EA82">
        <v>39</v>
      </c>
      <c r="EO82">
        <v>1</v>
      </c>
      <c r="EP82">
        <v>24</v>
      </c>
      <c r="IV82">
        <v>1</v>
      </c>
      <c r="IW82">
        <v>21</v>
      </c>
      <c r="IX82" s="1">
        <v>42706</v>
      </c>
      <c r="IY82">
        <v>222</v>
      </c>
      <c r="IZ82" s="1">
        <v>42706</v>
      </c>
    </row>
    <row r="83" spans="1:280" x14ac:dyDescent="0.25">
      <c r="A83" t="s">
        <v>292</v>
      </c>
      <c r="B83" t="s">
        <v>293</v>
      </c>
      <c r="C83">
        <v>0</v>
      </c>
      <c r="D83" t="s">
        <v>294</v>
      </c>
      <c r="E83">
        <v>10</v>
      </c>
      <c r="F83">
        <v>20</v>
      </c>
      <c r="G83" t="s">
        <v>295</v>
      </c>
      <c r="H83">
        <v>140</v>
      </c>
      <c r="I83" s="1">
        <v>42776</v>
      </c>
      <c r="J83" s="2">
        <v>0.61730324074074072</v>
      </c>
      <c r="K83" s="1">
        <v>42705</v>
      </c>
      <c r="L83" s="1">
        <v>42705</v>
      </c>
      <c r="M83" s="1">
        <v>42705</v>
      </c>
      <c r="N83" t="s">
        <v>296</v>
      </c>
      <c r="O83" t="s">
        <v>341</v>
      </c>
      <c r="AD83">
        <v>2786731</v>
      </c>
      <c r="AE83" t="s">
        <v>296</v>
      </c>
      <c r="AF83">
        <v>4427546900</v>
      </c>
      <c r="AG83">
        <v>1</v>
      </c>
      <c r="AH83" t="s">
        <v>298</v>
      </c>
      <c r="AI83" t="s">
        <v>331</v>
      </c>
      <c r="AJ83" t="s">
        <v>766</v>
      </c>
      <c r="AK83" t="s">
        <v>767</v>
      </c>
      <c r="AP83" t="s">
        <v>298</v>
      </c>
      <c r="AQ83" t="s">
        <v>298</v>
      </c>
      <c r="AR83" t="s">
        <v>298</v>
      </c>
      <c r="AS83" t="s">
        <v>298</v>
      </c>
      <c r="AT83" t="s">
        <v>298</v>
      </c>
      <c r="AU83" t="s">
        <v>768</v>
      </c>
      <c r="AV83" t="s">
        <v>345</v>
      </c>
      <c r="AX83" s="1">
        <v>30806</v>
      </c>
      <c r="AY83">
        <v>1</v>
      </c>
      <c r="BA83" t="s">
        <v>304</v>
      </c>
      <c r="BB83" t="s">
        <v>769</v>
      </c>
      <c r="BC83" t="s">
        <v>770</v>
      </c>
      <c r="BD83" t="s">
        <v>307</v>
      </c>
      <c r="BE83" t="s">
        <v>771</v>
      </c>
      <c r="BF83">
        <v>1</v>
      </c>
      <c r="BG83">
        <v>1</v>
      </c>
      <c r="BH83">
        <v>1</v>
      </c>
      <c r="BI83">
        <v>10</v>
      </c>
      <c r="BJ83">
        <v>80</v>
      </c>
      <c r="BK83">
        <v>8</v>
      </c>
      <c r="BL83">
        <v>1</v>
      </c>
      <c r="BM83" s="1">
        <v>42705</v>
      </c>
      <c r="BN83" s="2">
        <v>0.5541666666666667</v>
      </c>
      <c r="BO83">
        <v>32</v>
      </c>
      <c r="BQ83" s="1">
        <v>42705</v>
      </c>
      <c r="BR83" s="2">
        <v>0.55486111111111114</v>
      </c>
      <c r="BS83" s="1">
        <v>42705</v>
      </c>
      <c r="BT83" s="2">
        <v>0.56388888888888888</v>
      </c>
      <c r="BU83" s="1">
        <v>42705</v>
      </c>
      <c r="BV83" s="2">
        <v>0.97361111111111109</v>
      </c>
      <c r="BW83" s="1">
        <v>42705</v>
      </c>
      <c r="BX83" s="2">
        <v>0.99722222222222223</v>
      </c>
      <c r="BY83">
        <v>26094095</v>
      </c>
      <c r="CA83" t="s">
        <v>345</v>
      </c>
      <c r="CC83" t="s">
        <v>345</v>
      </c>
      <c r="CE83" t="s">
        <v>296</v>
      </c>
      <c r="CF83" t="s">
        <v>345</v>
      </c>
      <c r="CG83" t="s">
        <v>523</v>
      </c>
      <c r="DZ83">
        <v>1</v>
      </c>
      <c r="EA83">
        <v>38</v>
      </c>
      <c r="EO83">
        <v>1</v>
      </c>
      <c r="EP83">
        <v>14</v>
      </c>
      <c r="EQ83">
        <v>7</v>
      </c>
      <c r="ER83">
        <v>15</v>
      </c>
      <c r="ES83">
        <v>3</v>
      </c>
      <c r="ET83">
        <v>17</v>
      </c>
      <c r="EU83">
        <v>1</v>
      </c>
      <c r="EV83">
        <v>5</v>
      </c>
      <c r="EW83">
        <v>5</v>
      </c>
      <c r="EX83">
        <v>5</v>
      </c>
      <c r="EY83">
        <v>5</v>
      </c>
      <c r="EZ83">
        <v>5</v>
      </c>
      <c r="FA83">
        <v>5</v>
      </c>
      <c r="IV83">
        <v>1</v>
      </c>
      <c r="IW83">
        <v>27</v>
      </c>
      <c r="IX83" s="1">
        <v>42705</v>
      </c>
      <c r="IY83">
        <v>27</v>
      </c>
      <c r="IZ83" s="1">
        <v>42705</v>
      </c>
      <c r="JA83">
        <v>21</v>
      </c>
      <c r="JB83" s="1">
        <v>42705</v>
      </c>
      <c r="JC83">
        <v>222</v>
      </c>
      <c r="JD83" s="1">
        <v>42705</v>
      </c>
    </row>
    <row r="84" spans="1:280" x14ac:dyDescent="0.25">
      <c r="A84" t="s">
        <v>292</v>
      </c>
      <c r="B84" t="s">
        <v>293</v>
      </c>
      <c r="C84">
        <v>0</v>
      </c>
      <c r="D84" t="s">
        <v>294</v>
      </c>
      <c r="E84">
        <v>10</v>
      </c>
      <c r="F84">
        <v>20</v>
      </c>
      <c r="G84" t="s">
        <v>295</v>
      </c>
      <c r="H84">
        <v>140</v>
      </c>
      <c r="I84" s="1">
        <v>42776</v>
      </c>
      <c r="J84" s="2">
        <v>0.61730324074074072</v>
      </c>
      <c r="K84" s="1">
        <v>42705</v>
      </c>
      <c r="L84" s="1">
        <v>42705</v>
      </c>
      <c r="M84" s="1">
        <v>42705</v>
      </c>
      <c r="N84" t="s">
        <v>296</v>
      </c>
      <c r="O84" t="s">
        <v>341</v>
      </c>
      <c r="AD84">
        <v>2790344</v>
      </c>
      <c r="AE84" t="s">
        <v>296</v>
      </c>
      <c r="AF84">
        <v>4383564348</v>
      </c>
      <c r="AG84">
        <v>1</v>
      </c>
      <c r="AH84" t="s">
        <v>298</v>
      </c>
      <c r="AI84" t="s">
        <v>364</v>
      </c>
      <c r="AJ84" t="s">
        <v>772</v>
      </c>
      <c r="AK84" t="s">
        <v>773</v>
      </c>
      <c r="AP84" t="s">
        <v>298</v>
      </c>
      <c r="AQ84" t="s">
        <v>298</v>
      </c>
      <c r="AR84" t="s">
        <v>298</v>
      </c>
      <c r="AS84" t="s">
        <v>298</v>
      </c>
      <c r="AT84" t="s">
        <v>298</v>
      </c>
      <c r="AU84" t="s">
        <v>774</v>
      </c>
      <c r="AV84" t="s">
        <v>345</v>
      </c>
      <c r="AX84" s="1">
        <v>15881</v>
      </c>
      <c r="AY84">
        <v>2</v>
      </c>
      <c r="BA84" t="s">
        <v>304</v>
      </c>
      <c r="BB84" t="s">
        <v>482</v>
      </c>
      <c r="BC84" t="s">
        <v>483</v>
      </c>
      <c r="BD84" t="s">
        <v>307</v>
      </c>
      <c r="BE84" t="s">
        <v>775</v>
      </c>
      <c r="BF84">
        <v>2</v>
      </c>
      <c r="BG84">
        <v>1</v>
      </c>
      <c r="BH84">
        <v>5</v>
      </c>
      <c r="BI84">
        <v>10</v>
      </c>
      <c r="BJ84">
        <v>60</v>
      </c>
      <c r="BK84">
        <v>1</v>
      </c>
      <c r="BL84">
        <v>1</v>
      </c>
      <c r="BM84" s="1">
        <v>42705</v>
      </c>
      <c r="BN84" s="2">
        <v>0.98958333333333337</v>
      </c>
      <c r="BO84">
        <v>73</v>
      </c>
      <c r="BQ84" s="1">
        <v>42706</v>
      </c>
      <c r="BR84" s="2">
        <v>1.3888888888888889E-3</v>
      </c>
      <c r="BS84" s="1">
        <v>42706</v>
      </c>
      <c r="BT84" s="2">
        <v>9.3055555555555558E-2</v>
      </c>
      <c r="BU84" s="1">
        <v>42706</v>
      </c>
      <c r="BV84" s="2">
        <v>0.12013888888888889</v>
      </c>
      <c r="BW84" s="1">
        <v>42706</v>
      </c>
      <c r="BX84" s="2">
        <v>0.12222222222222223</v>
      </c>
      <c r="CA84" t="s">
        <v>345</v>
      </c>
      <c r="CC84" t="s">
        <v>345</v>
      </c>
      <c r="CE84" t="s">
        <v>296</v>
      </c>
      <c r="CF84" t="s">
        <v>345</v>
      </c>
      <c r="CG84" t="s">
        <v>548</v>
      </c>
      <c r="DZ84">
        <v>1</v>
      </c>
      <c r="EA84" t="s">
        <v>776</v>
      </c>
      <c r="EO84">
        <v>1</v>
      </c>
      <c r="EP84">
        <v>1</v>
      </c>
      <c r="EQ84">
        <v>24</v>
      </c>
      <c r="IV84">
        <v>1</v>
      </c>
      <c r="IW84">
        <v>511</v>
      </c>
      <c r="IX84" s="1">
        <v>42706</v>
      </c>
      <c r="IY84">
        <v>27</v>
      </c>
      <c r="IZ84" s="1">
        <v>42706</v>
      </c>
      <c r="JA84">
        <v>222</v>
      </c>
      <c r="JB84" s="1">
        <v>42706</v>
      </c>
    </row>
    <row r="85" spans="1:280" x14ac:dyDescent="0.25">
      <c r="A85" t="s">
        <v>292</v>
      </c>
      <c r="B85" t="s">
        <v>293</v>
      </c>
      <c r="C85">
        <v>0</v>
      </c>
      <c r="D85" t="s">
        <v>294</v>
      </c>
      <c r="E85">
        <v>10</v>
      </c>
      <c r="F85">
        <v>20</v>
      </c>
      <c r="G85" t="s">
        <v>295</v>
      </c>
      <c r="H85">
        <v>140</v>
      </c>
      <c r="I85" s="1">
        <v>42776</v>
      </c>
      <c r="J85" s="2">
        <v>0.61730324074074072</v>
      </c>
      <c r="K85" s="1">
        <v>42705</v>
      </c>
      <c r="L85" s="1">
        <v>42705</v>
      </c>
      <c r="M85" s="1">
        <v>42705</v>
      </c>
      <c r="N85" t="s">
        <v>296</v>
      </c>
      <c r="O85" t="s">
        <v>341</v>
      </c>
      <c r="AD85">
        <v>2796333</v>
      </c>
      <c r="AE85" t="s">
        <v>296</v>
      </c>
      <c r="AF85">
        <v>4662718449</v>
      </c>
      <c r="AG85">
        <v>1</v>
      </c>
      <c r="AH85" t="s">
        <v>298</v>
      </c>
      <c r="AI85" t="s">
        <v>331</v>
      </c>
      <c r="AJ85" t="s">
        <v>777</v>
      </c>
      <c r="AK85" t="s">
        <v>778</v>
      </c>
      <c r="AP85" t="s">
        <v>298</v>
      </c>
      <c r="AQ85" t="s">
        <v>298</v>
      </c>
      <c r="AR85" t="s">
        <v>298</v>
      </c>
      <c r="AS85" t="s">
        <v>298</v>
      </c>
      <c r="AT85" t="s">
        <v>298</v>
      </c>
      <c r="AU85" t="s">
        <v>779</v>
      </c>
      <c r="AV85" t="s">
        <v>345</v>
      </c>
      <c r="AX85" s="1">
        <v>14510</v>
      </c>
      <c r="AY85">
        <v>1</v>
      </c>
      <c r="BA85" t="s">
        <v>625</v>
      </c>
      <c r="BB85" t="s">
        <v>780</v>
      </c>
      <c r="BC85" t="s">
        <v>528</v>
      </c>
      <c r="BD85" t="s">
        <v>307</v>
      </c>
      <c r="BE85" t="s">
        <v>781</v>
      </c>
      <c r="BF85">
        <v>1</v>
      </c>
      <c r="BG85">
        <v>3</v>
      </c>
      <c r="BH85">
        <v>1</v>
      </c>
      <c r="BI85">
        <v>10</v>
      </c>
      <c r="BJ85">
        <v>80</v>
      </c>
      <c r="BK85">
        <v>8</v>
      </c>
      <c r="BL85">
        <v>1</v>
      </c>
      <c r="BM85" s="1">
        <v>42705</v>
      </c>
      <c r="BN85" s="2">
        <v>0.16180555555555556</v>
      </c>
      <c r="BO85">
        <v>77</v>
      </c>
      <c r="BQ85" s="1">
        <v>42705</v>
      </c>
      <c r="BR85" s="2">
        <v>0.16180555555555556</v>
      </c>
      <c r="BS85" s="1">
        <v>42705</v>
      </c>
      <c r="BT85" s="2">
        <v>0.20833333333333334</v>
      </c>
      <c r="BU85" s="1">
        <v>42705</v>
      </c>
      <c r="BV85" s="2">
        <v>0.65138888888888891</v>
      </c>
      <c r="BW85" s="1">
        <v>42705</v>
      </c>
      <c r="BX85" s="2">
        <v>0.65208333333333335</v>
      </c>
      <c r="BY85">
        <v>26093778</v>
      </c>
      <c r="CA85" t="s">
        <v>345</v>
      </c>
      <c r="CC85" t="s">
        <v>345</v>
      </c>
      <c r="CE85" t="s">
        <v>296</v>
      </c>
      <c r="CF85" t="s">
        <v>345</v>
      </c>
      <c r="CG85" t="s">
        <v>600</v>
      </c>
      <c r="DZ85">
        <v>1</v>
      </c>
      <c r="EA85">
        <v>38</v>
      </c>
      <c r="EO85">
        <v>1</v>
      </c>
      <c r="EP85">
        <v>15</v>
      </c>
      <c r="EQ85">
        <v>14</v>
      </c>
      <c r="ER85">
        <v>3</v>
      </c>
      <c r="ES85">
        <v>17</v>
      </c>
      <c r="ET85">
        <v>1</v>
      </c>
      <c r="EU85">
        <v>99</v>
      </c>
      <c r="EV85">
        <v>6</v>
      </c>
      <c r="EW85">
        <v>2</v>
      </c>
      <c r="IV85">
        <v>1</v>
      </c>
      <c r="IW85">
        <v>17</v>
      </c>
      <c r="IX85" s="1">
        <v>42705</v>
      </c>
      <c r="IY85">
        <v>40</v>
      </c>
      <c r="IZ85" s="1">
        <v>42705</v>
      </c>
      <c r="JA85">
        <v>43</v>
      </c>
      <c r="JB85" s="1">
        <v>42705</v>
      </c>
      <c r="JC85">
        <v>27</v>
      </c>
      <c r="JD85" s="1">
        <v>42705</v>
      </c>
      <c r="JE85">
        <v>12</v>
      </c>
      <c r="JF85" s="1">
        <v>42705</v>
      </c>
      <c r="JG85">
        <v>27</v>
      </c>
      <c r="JH85" s="1">
        <v>42705</v>
      </c>
      <c r="JI85">
        <v>21</v>
      </c>
      <c r="JJ85" s="1">
        <v>42705</v>
      </c>
      <c r="JK85">
        <v>222</v>
      </c>
      <c r="JL85" s="1">
        <v>42705</v>
      </c>
    </row>
    <row r="86" spans="1:280" x14ac:dyDescent="0.25">
      <c r="A86" t="s">
        <v>292</v>
      </c>
      <c r="B86" t="s">
        <v>293</v>
      </c>
      <c r="C86">
        <v>0</v>
      </c>
      <c r="D86" t="s">
        <v>294</v>
      </c>
      <c r="E86">
        <v>10</v>
      </c>
      <c r="F86">
        <v>20</v>
      </c>
      <c r="G86" t="s">
        <v>295</v>
      </c>
      <c r="H86">
        <v>140</v>
      </c>
      <c r="I86" s="1">
        <v>42776</v>
      </c>
      <c r="J86" s="2">
        <v>0.61730324074074072</v>
      </c>
      <c r="K86" s="1">
        <v>42705</v>
      </c>
      <c r="L86" s="1">
        <v>42705</v>
      </c>
      <c r="M86" s="1">
        <v>42705</v>
      </c>
      <c r="N86" t="s">
        <v>296</v>
      </c>
      <c r="O86" t="s">
        <v>341</v>
      </c>
      <c r="AD86">
        <v>2807923</v>
      </c>
      <c r="AE86" t="s">
        <v>296</v>
      </c>
      <c r="AF86">
        <v>4808986132</v>
      </c>
      <c r="AG86">
        <v>1</v>
      </c>
      <c r="AH86" t="s">
        <v>298</v>
      </c>
      <c r="AI86" t="s">
        <v>364</v>
      </c>
      <c r="AJ86" t="s">
        <v>782</v>
      </c>
      <c r="AK86" t="s">
        <v>783</v>
      </c>
      <c r="AP86" t="s">
        <v>298</v>
      </c>
      <c r="AQ86" t="s">
        <v>298</v>
      </c>
      <c r="AR86" t="s">
        <v>298</v>
      </c>
      <c r="AS86" t="s">
        <v>298</v>
      </c>
      <c r="AT86" t="s">
        <v>298</v>
      </c>
      <c r="AU86" t="s">
        <v>784</v>
      </c>
      <c r="AV86" t="s">
        <v>345</v>
      </c>
      <c r="AX86" s="1">
        <v>21636</v>
      </c>
      <c r="AY86">
        <v>2</v>
      </c>
      <c r="BA86" t="s">
        <v>304</v>
      </c>
      <c r="BB86" t="s">
        <v>785</v>
      </c>
      <c r="BC86" t="s">
        <v>391</v>
      </c>
      <c r="BD86" t="s">
        <v>307</v>
      </c>
      <c r="BE86" t="s">
        <v>786</v>
      </c>
      <c r="BF86">
        <v>2</v>
      </c>
      <c r="BG86">
        <v>1</v>
      </c>
      <c r="BH86">
        <v>2</v>
      </c>
      <c r="BI86">
        <v>10</v>
      </c>
      <c r="BJ86">
        <v>60</v>
      </c>
      <c r="BK86">
        <v>1</v>
      </c>
      <c r="BL86">
        <v>1</v>
      </c>
      <c r="BM86" s="1">
        <v>42705</v>
      </c>
      <c r="BN86" s="2">
        <v>0.37916666666666665</v>
      </c>
      <c r="BO86">
        <v>57</v>
      </c>
      <c r="BQ86" s="1">
        <v>42705</v>
      </c>
      <c r="BR86" s="2">
        <v>0.38750000000000001</v>
      </c>
      <c r="BS86" s="1">
        <v>42705</v>
      </c>
      <c r="BT86" s="2">
        <v>0.38750000000000001</v>
      </c>
      <c r="BU86" s="1">
        <v>42705</v>
      </c>
      <c r="BV86" s="2">
        <v>0.42986111111111108</v>
      </c>
      <c r="BW86" s="1">
        <v>42705</v>
      </c>
      <c r="BX86" s="2">
        <v>0.42986111111111108</v>
      </c>
      <c r="CA86" t="s">
        <v>345</v>
      </c>
      <c r="CC86" t="s">
        <v>345</v>
      </c>
      <c r="CE86" t="s">
        <v>296</v>
      </c>
      <c r="CF86" t="s">
        <v>345</v>
      </c>
      <c r="CG86" t="s">
        <v>429</v>
      </c>
      <c r="DZ86">
        <v>1</v>
      </c>
      <c r="EA86" t="s">
        <v>787</v>
      </c>
      <c r="EO86">
        <v>1</v>
      </c>
      <c r="EP86">
        <v>24</v>
      </c>
      <c r="IV86">
        <v>1</v>
      </c>
      <c r="IW86">
        <v>222</v>
      </c>
      <c r="IX86" s="1">
        <v>42705</v>
      </c>
      <c r="IY86">
        <v>221</v>
      </c>
      <c r="IZ86" s="1">
        <v>42705</v>
      </c>
    </row>
    <row r="87" spans="1:280" x14ac:dyDescent="0.25">
      <c r="A87" t="s">
        <v>292</v>
      </c>
      <c r="B87" t="s">
        <v>293</v>
      </c>
      <c r="C87">
        <v>0</v>
      </c>
      <c r="D87" t="s">
        <v>294</v>
      </c>
      <c r="E87">
        <v>10</v>
      </c>
      <c r="F87">
        <v>20</v>
      </c>
      <c r="G87" t="s">
        <v>295</v>
      </c>
      <c r="H87">
        <v>140</v>
      </c>
      <c r="I87" s="1">
        <v>42776</v>
      </c>
      <c r="J87" s="2">
        <v>0.61730324074074072</v>
      </c>
      <c r="K87" s="1">
        <v>42705</v>
      </c>
      <c r="L87" s="1">
        <v>42705</v>
      </c>
      <c r="M87" s="1">
        <v>42705</v>
      </c>
      <c r="N87" t="s">
        <v>296</v>
      </c>
      <c r="O87" t="s">
        <v>341</v>
      </c>
      <c r="AD87">
        <v>2812496</v>
      </c>
      <c r="AE87" t="s">
        <v>296</v>
      </c>
      <c r="AF87">
        <v>6433123554</v>
      </c>
      <c r="AG87">
        <v>1</v>
      </c>
      <c r="AH87" t="s">
        <v>298</v>
      </c>
      <c r="AI87" t="s">
        <v>331</v>
      </c>
      <c r="AJ87" t="s">
        <v>438</v>
      </c>
      <c r="AK87" t="s">
        <v>788</v>
      </c>
      <c r="AP87" t="s">
        <v>298</v>
      </c>
      <c r="AQ87" t="s">
        <v>298</v>
      </c>
      <c r="AR87" t="s">
        <v>298</v>
      </c>
      <c r="AS87" t="s">
        <v>298</v>
      </c>
      <c r="AT87" t="s">
        <v>298</v>
      </c>
      <c r="AU87" t="s">
        <v>381</v>
      </c>
      <c r="AV87" t="s">
        <v>345</v>
      </c>
      <c r="AX87" s="1">
        <v>36665</v>
      </c>
      <c r="AY87">
        <v>1</v>
      </c>
      <c r="BA87" t="s">
        <v>789</v>
      </c>
      <c r="BB87" t="s">
        <v>383</v>
      </c>
      <c r="BC87" t="s">
        <v>384</v>
      </c>
      <c r="BD87" t="s">
        <v>327</v>
      </c>
      <c r="BE87" t="s">
        <v>790</v>
      </c>
      <c r="BF87">
        <v>2</v>
      </c>
      <c r="BG87">
        <v>1</v>
      </c>
      <c r="BH87">
        <v>2</v>
      </c>
      <c r="BI87">
        <v>50</v>
      </c>
      <c r="BJ87">
        <v>60</v>
      </c>
      <c r="BK87">
        <v>8</v>
      </c>
      <c r="BL87">
        <v>1</v>
      </c>
      <c r="BM87" s="1">
        <v>42705</v>
      </c>
      <c r="BN87" s="2">
        <v>0.82916666666666661</v>
      </c>
      <c r="BO87">
        <v>16</v>
      </c>
      <c r="BQ87" s="1">
        <v>42705</v>
      </c>
      <c r="BR87" s="2">
        <v>0.83263888888888893</v>
      </c>
      <c r="BS87" s="1">
        <v>42705</v>
      </c>
      <c r="BT87" s="2">
        <v>0.91875000000000007</v>
      </c>
      <c r="BU87" s="1">
        <v>42706</v>
      </c>
      <c r="BV87" s="2">
        <v>9.7222222222222224E-2</v>
      </c>
      <c r="BW87" s="1">
        <v>42705</v>
      </c>
      <c r="BX87" s="2">
        <v>0.96111111111111114</v>
      </c>
      <c r="CA87" t="s">
        <v>345</v>
      </c>
      <c r="CC87" t="s">
        <v>345</v>
      </c>
      <c r="CE87" t="s">
        <v>296</v>
      </c>
      <c r="CF87" t="s">
        <v>345</v>
      </c>
      <c r="CG87" t="s">
        <v>791</v>
      </c>
      <c r="DZ87">
        <v>1</v>
      </c>
      <c r="EA87" t="s">
        <v>787</v>
      </c>
      <c r="EO87">
        <v>1</v>
      </c>
      <c r="EP87">
        <v>24</v>
      </c>
      <c r="IV87">
        <v>1</v>
      </c>
      <c r="IW87">
        <v>222</v>
      </c>
      <c r="IX87" s="1">
        <v>42706</v>
      </c>
      <c r="IY87">
        <v>221</v>
      </c>
      <c r="IZ87" s="1">
        <v>42706</v>
      </c>
    </row>
    <row r="88" spans="1:280" x14ac:dyDescent="0.25">
      <c r="A88" t="s">
        <v>292</v>
      </c>
      <c r="B88" t="s">
        <v>293</v>
      </c>
      <c r="C88">
        <v>0</v>
      </c>
      <c r="D88" t="s">
        <v>294</v>
      </c>
      <c r="E88">
        <v>10</v>
      </c>
      <c r="F88">
        <v>20</v>
      </c>
      <c r="G88" t="s">
        <v>295</v>
      </c>
      <c r="H88">
        <v>140</v>
      </c>
      <c r="I88" s="1">
        <v>42776</v>
      </c>
      <c r="J88" s="2">
        <v>0.61730324074074072</v>
      </c>
      <c r="K88" s="1">
        <v>42705</v>
      </c>
      <c r="L88" s="1">
        <v>42705</v>
      </c>
      <c r="M88" s="1">
        <v>42705</v>
      </c>
      <c r="N88" t="s">
        <v>296</v>
      </c>
      <c r="O88" t="s">
        <v>341</v>
      </c>
      <c r="AD88">
        <v>2815252</v>
      </c>
      <c r="AE88" t="s">
        <v>296</v>
      </c>
      <c r="AF88">
        <v>4202356020</v>
      </c>
      <c r="AG88">
        <v>1</v>
      </c>
      <c r="AH88" t="s">
        <v>298</v>
      </c>
      <c r="AI88" t="s">
        <v>364</v>
      </c>
      <c r="AJ88" t="s">
        <v>792</v>
      </c>
      <c r="AK88" t="s">
        <v>793</v>
      </c>
      <c r="AP88" t="s">
        <v>298</v>
      </c>
      <c r="AQ88" t="s">
        <v>298</v>
      </c>
      <c r="AR88" t="s">
        <v>298</v>
      </c>
      <c r="AS88" t="s">
        <v>298</v>
      </c>
      <c r="AT88" t="s">
        <v>298</v>
      </c>
      <c r="AU88" t="s">
        <v>794</v>
      </c>
      <c r="AV88" t="s">
        <v>345</v>
      </c>
      <c r="AX88" s="1">
        <v>12202</v>
      </c>
      <c r="AY88">
        <v>2</v>
      </c>
      <c r="BA88" t="s">
        <v>304</v>
      </c>
      <c r="BB88" t="s">
        <v>390</v>
      </c>
      <c r="BC88" t="s">
        <v>391</v>
      </c>
      <c r="BD88" t="s">
        <v>307</v>
      </c>
      <c r="BE88" t="s">
        <v>795</v>
      </c>
      <c r="BF88">
        <v>1</v>
      </c>
      <c r="BG88">
        <v>1</v>
      </c>
      <c r="BH88">
        <v>3</v>
      </c>
      <c r="BI88">
        <v>10</v>
      </c>
      <c r="BJ88">
        <v>80</v>
      </c>
      <c r="BK88">
        <v>8</v>
      </c>
      <c r="BL88">
        <v>1</v>
      </c>
      <c r="BM88" s="1">
        <v>42705</v>
      </c>
      <c r="BN88" s="2">
        <v>0.51597222222222217</v>
      </c>
      <c r="BO88">
        <v>83</v>
      </c>
      <c r="BQ88" s="1">
        <v>42705</v>
      </c>
      <c r="BR88" s="2">
        <v>0.54027777777777775</v>
      </c>
      <c r="BS88" s="1">
        <v>42705</v>
      </c>
      <c r="BT88" s="2">
        <v>0.54583333333333328</v>
      </c>
      <c r="BU88" s="1">
        <v>42705</v>
      </c>
      <c r="BV88" s="2">
        <v>0.89027777777777783</v>
      </c>
      <c r="BW88" s="1">
        <v>42705</v>
      </c>
      <c r="BX88" s="2">
        <v>0.82638888888888884</v>
      </c>
      <c r="BY88">
        <v>26094521</v>
      </c>
      <c r="CA88" t="s">
        <v>345</v>
      </c>
      <c r="CC88" t="s">
        <v>345</v>
      </c>
      <c r="CE88" t="s">
        <v>296</v>
      </c>
      <c r="CF88" t="s">
        <v>345</v>
      </c>
      <c r="CG88" t="s">
        <v>796</v>
      </c>
      <c r="DZ88">
        <v>1</v>
      </c>
      <c r="EA88">
        <v>38</v>
      </c>
      <c r="EO88">
        <v>1</v>
      </c>
      <c r="EP88">
        <v>15</v>
      </c>
      <c r="EQ88">
        <v>14</v>
      </c>
      <c r="ER88">
        <v>3</v>
      </c>
      <c r="ES88">
        <v>16</v>
      </c>
      <c r="ET88">
        <v>17</v>
      </c>
      <c r="EU88">
        <v>2</v>
      </c>
      <c r="IV88">
        <v>1</v>
      </c>
      <c r="IW88">
        <v>222</v>
      </c>
      <c r="IX88" s="1">
        <v>42705</v>
      </c>
    </row>
    <row r="89" spans="1:280" x14ac:dyDescent="0.25">
      <c r="A89" t="s">
        <v>292</v>
      </c>
      <c r="B89" t="s">
        <v>293</v>
      </c>
      <c r="C89">
        <v>0</v>
      </c>
      <c r="D89" t="s">
        <v>294</v>
      </c>
      <c r="E89">
        <v>10</v>
      </c>
      <c r="F89">
        <v>20</v>
      </c>
      <c r="G89" t="s">
        <v>295</v>
      </c>
      <c r="H89">
        <v>140</v>
      </c>
      <c r="I89" s="1">
        <v>42776</v>
      </c>
      <c r="J89" s="2">
        <v>0.61730324074074072</v>
      </c>
      <c r="K89" s="1">
        <v>42705</v>
      </c>
      <c r="L89" s="1">
        <v>42705</v>
      </c>
      <c r="M89" s="1">
        <v>42705</v>
      </c>
      <c r="N89" t="s">
        <v>296</v>
      </c>
      <c r="O89" t="s">
        <v>341</v>
      </c>
      <c r="AD89">
        <v>2830102</v>
      </c>
      <c r="AE89" t="s">
        <v>296</v>
      </c>
      <c r="AF89">
        <v>4204481051</v>
      </c>
      <c r="AG89">
        <v>1</v>
      </c>
      <c r="AH89" t="s">
        <v>298</v>
      </c>
      <c r="AI89" t="s">
        <v>331</v>
      </c>
      <c r="AJ89" t="s">
        <v>797</v>
      </c>
      <c r="AK89" t="s">
        <v>798</v>
      </c>
      <c r="AP89" t="s">
        <v>298</v>
      </c>
      <c r="AQ89" t="s">
        <v>298</v>
      </c>
      <c r="AR89" t="s">
        <v>298</v>
      </c>
      <c r="AS89" t="s">
        <v>298</v>
      </c>
      <c r="AT89" t="s">
        <v>298</v>
      </c>
      <c r="AU89" t="s">
        <v>799</v>
      </c>
      <c r="AV89" t="s">
        <v>345</v>
      </c>
      <c r="AX89" s="1">
        <v>15402</v>
      </c>
      <c r="AY89">
        <v>1</v>
      </c>
      <c r="BA89" t="s">
        <v>304</v>
      </c>
      <c r="BB89" t="s">
        <v>800</v>
      </c>
      <c r="BC89" t="s">
        <v>347</v>
      </c>
      <c r="BD89" t="s">
        <v>307</v>
      </c>
      <c r="BE89" t="s">
        <v>801</v>
      </c>
      <c r="BF89">
        <v>1</v>
      </c>
      <c r="BG89">
        <v>1</v>
      </c>
      <c r="BH89">
        <v>1</v>
      </c>
      <c r="BI89">
        <v>10</v>
      </c>
      <c r="BJ89">
        <v>80</v>
      </c>
      <c r="BK89">
        <v>1</v>
      </c>
      <c r="BL89">
        <v>1</v>
      </c>
      <c r="BM89" s="1">
        <v>42705</v>
      </c>
      <c r="BN89" s="2">
        <v>0.9868055555555556</v>
      </c>
      <c r="BO89">
        <v>74</v>
      </c>
      <c r="BQ89" s="1">
        <v>42705</v>
      </c>
      <c r="BR89" s="2">
        <v>0.9868055555555556</v>
      </c>
      <c r="BS89" s="1">
        <v>42706</v>
      </c>
      <c r="BT89" s="2">
        <v>2.5694444444444447E-2</v>
      </c>
      <c r="BU89" s="1">
        <v>42706</v>
      </c>
      <c r="BV89" s="2">
        <v>0.46666666666666662</v>
      </c>
      <c r="BW89" s="1">
        <v>42706</v>
      </c>
      <c r="BX89" s="2">
        <v>0.43958333333333338</v>
      </c>
      <c r="BY89">
        <v>26095948</v>
      </c>
      <c r="CA89" t="s">
        <v>345</v>
      </c>
      <c r="CC89" t="s">
        <v>345</v>
      </c>
      <c r="CE89" t="s">
        <v>296</v>
      </c>
      <c r="CF89" t="s">
        <v>345</v>
      </c>
      <c r="CG89" t="s">
        <v>802</v>
      </c>
      <c r="DZ89">
        <v>1</v>
      </c>
      <c r="EA89">
        <v>38</v>
      </c>
      <c r="EO89">
        <v>1</v>
      </c>
      <c r="EP89">
        <v>5</v>
      </c>
      <c r="EQ89">
        <v>5</v>
      </c>
      <c r="ER89">
        <v>14</v>
      </c>
      <c r="ES89">
        <v>7</v>
      </c>
      <c r="ET89">
        <v>3</v>
      </c>
      <c r="EU89">
        <v>15</v>
      </c>
      <c r="EV89">
        <v>7</v>
      </c>
      <c r="EW89">
        <v>7</v>
      </c>
      <c r="EX89">
        <v>7</v>
      </c>
      <c r="EY89">
        <v>17</v>
      </c>
      <c r="EZ89">
        <v>1</v>
      </c>
      <c r="FA89">
        <v>6</v>
      </c>
      <c r="IV89">
        <v>1</v>
      </c>
      <c r="IW89">
        <v>291</v>
      </c>
      <c r="IX89" s="1">
        <v>42706</v>
      </c>
      <c r="IY89">
        <v>43</v>
      </c>
      <c r="IZ89" s="1">
        <v>42706</v>
      </c>
      <c r="JA89">
        <v>27</v>
      </c>
      <c r="JB89" s="1">
        <v>42706</v>
      </c>
      <c r="JC89">
        <v>21</v>
      </c>
      <c r="JD89" s="1">
        <v>42706</v>
      </c>
      <c r="JE89">
        <v>222</v>
      </c>
      <c r="JF89" s="1">
        <v>42706</v>
      </c>
    </row>
    <row r="90" spans="1:280" x14ac:dyDescent="0.25">
      <c r="A90" t="s">
        <v>292</v>
      </c>
      <c r="B90" t="s">
        <v>293</v>
      </c>
      <c r="C90">
        <v>0</v>
      </c>
      <c r="D90" t="s">
        <v>294</v>
      </c>
      <c r="E90">
        <v>10</v>
      </c>
      <c r="F90">
        <v>20</v>
      </c>
      <c r="G90" t="s">
        <v>295</v>
      </c>
      <c r="H90">
        <v>140</v>
      </c>
      <c r="I90" s="1">
        <v>42776</v>
      </c>
      <c r="J90" s="2">
        <v>0.61730324074074072</v>
      </c>
      <c r="K90" s="1">
        <v>42705</v>
      </c>
      <c r="L90" s="1">
        <v>42705</v>
      </c>
      <c r="M90" s="1">
        <v>42705</v>
      </c>
      <c r="N90" t="s">
        <v>296</v>
      </c>
      <c r="O90" t="s">
        <v>341</v>
      </c>
      <c r="AD90">
        <v>2832085</v>
      </c>
      <c r="AE90" t="s">
        <v>296</v>
      </c>
      <c r="AF90">
        <v>4002457931</v>
      </c>
      <c r="AG90">
        <v>1</v>
      </c>
      <c r="AH90" t="s">
        <v>298</v>
      </c>
      <c r="AI90" t="s">
        <v>364</v>
      </c>
      <c r="AJ90" t="s">
        <v>342</v>
      </c>
      <c r="AK90" t="s">
        <v>803</v>
      </c>
      <c r="AP90" t="s">
        <v>298</v>
      </c>
      <c r="AQ90" t="s">
        <v>298</v>
      </c>
      <c r="AR90" t="s">
        <v>298</v>
      </c>
      <c r="AS90" t="s">
        <v>298</v>
      </c>
      <c r="AT90" t="s">
        <v>298</v>
      </c>
      <c r="AU90" t="s">
        <v>804</v>
      </c>
      <c r="AV90" t="s">
        <v>345</v>
      </c>
      <c r="AX90" s="1">
        <v>19777</v>
      </c>
      <c r="AY90">
        <v>2</v>
      </c>
      <c r="BA90" t="s">
        <v>304</v>
      </c>
      <c r="BB90" t="s">
        <v>482</v>
      </c>
      <c r="BC90" t="s">
        <v>483</v>
      </c>
      <c r="BD90" t="s">
        <v>307</v>
      </c>
      <c r="BE90" t="s">
        <v>805</v>
      </c>
      <c r="BF90">
        <v>2</v>
      </c>
      <c r="BG90">
        <v>1</v>
      </c>
      <c r="BH90">
        <v>1</v>
      </c>
      <c r="BI90">
        <v>60</v>
      </c>
      <c r="BJ90">
        <v>60</v>
      </c>
      <c r="BK90">
        <v>1</v>
      </c>
      <c r="BL90">
        <v>1</v>
      </c>
      <c r="BM90" s="1">
        <v>42705</v>
      </c>
      <c r="BN90" s="2">
        <v>0.87152777777777779</v>
      </c>
      <c r="BO90">
        <v>62</v>
      </c>
      <c r="BQ90" s="1">
        <v>42705</v>
      </c>
      <c r="BR90" s="2">
        <v>0.92569444444444438</v>
      </c>
      <c r="BS90" s="1">
        <v>42705</v>
      </c>
      <c r="BT90" s="2">
        <v>0.93541666666666667</v>
      </c>
      <c r="BU90" s="1">
        <v>42706</v>
      </c>
      <c r="BV90" s="2">
        <v>2.2916666666666669E-2</v>
      </c>
      <c r="BW90" s="1">
        <v>42706</v>
      </c>
      <c r="BX90" s="2">
        <v>2.2916666666666669E-2</v>
      </c>
      <c r="CA90" t="s">
        <v>345</v>
      </c>
      <c r="CC90" t="s">
        <v>345</v>
      </c>
      <c r="CE90" t="s">
        <v>296</v>
      </c>
      <c r="CF90" t="s">
        <v>345</v>
      </c>
      <c r="CG90" t="s">
        <v>541</v>
      </c>
      <c r="DZ90">
        <v>1</v>
      </c>
      <c r="EA90" t="s">
        <v>806</v>
      </c>
      <c r="EO90">
        <v>1</v>
      </c>
      <c r="EP90">
        <v>1</v>
      </c>
      <c r="EQ90">
        <v>24</v>
      </c>
      <c r="IV90">
        <v>1</v>
      </c>
      <c r="IW90">
        <v>511</v>
      </c>
      <c r="IX90" s="1">
        <v>42706</v>
      </c>
      <c r="IY90">
        <v>222</v>
      </c>
      <c r="IZ90" s="1">
        <v>42706</v>
      </c>
    </row>
    <row r="91" spans="1:280" x14ac:dyDescent="0.25">
      <c r="A91" t="s">
        <v>292</v>
      </c>
      <c r="B91" t="s">
        <v>293</v>
      </c>
      <c r="C91">
        <v>0</v>
      </c>
      <c r="D91" t="s">
        <v>294</v>
      </c>
      <c r="E91">
        <v>10</v>
      </c>
      <c r="F91">
        <v>20</v>
      </c>
      <c r="G91" t="s">
        <v>295</v>
      </c>
      <c r="H91">
        <v>140</v>
      </c>
      <c r="I91" s="1">
        <v>42776</v>
      </c>
      <c r="J91" s="2">
        <v>0.61730324074074072</v>
      </c>
      <c r="K91" s="1">
        <v>42705</v>
      </c>
      <c r="L91" s="1">
        <v>42705</v>
      </c>
      <c r="M91" s="1">
        <v>42705</v>
      </c>
      <c r="N91" t="s">
        <v>296</v>
      </c>
      <c r="O91" t="s">
        <v>341</v>
      </c>
      <c r="AD91">
        <v>2838521</v>
      </c>
      <c r="AE91" t="s">
        <v>296</v>
      </c>
      <c r="AF91">
        <v>6360396564</v>
      </c>
      <c r="AG91">
        <v>1</v>
      </c>
      <c r="AH91" t="s">
        <v>298</v>
      </c>
      <c r="AI91" t="s">
        <v>364</v>
      </c>
      <c r="AJ91" t="s">
        <v>807</v>
      </c>
      <c r="AK91" t="s">
        <v>808</v>
      </c>
      <c r="AP91" t="s">
        <v>298</v>
      </c>
      <c r="AQ91" t="s">
        <v>298</v>
      </c>
      <c r="AR91" t="s">
        <v>298</v>
      </c>
      <c r="AS91" t="s">
        <v>298</v>
      </c>
      <c r="AT91" t="s">
        <v>298</v>
      </c>
      <c r="AU91" t="s">
        <v>809</v>
      </c>
      <c r="AV91" t="s">
        <v>345</v>
      </c>
      <c r="AX91" s="1">
        <v>27187</v>
      </c>
      <c r="AY91">
        <v>2</v>
      </c>
      <c r="BA91" t="s">
        <v>625</v>
      </c>
      <c r="BB91" t="s">
        <v>810</v>
      </c>
      <c r="BC91" t="s">
        <v>546</v>
      </c>
      <c r="BD91" t="s">
        <v>307</v>
      </c>
      <c r="BE91" t="s">
        <v>811</v>
      </c>
      <c r="BF91">
        <v>2</v>
      </c>
      <c r="BG91">
        <v>1</v>
      </c>
      <c r="BH91">
        <v>2</v>
      </c>
      <c r="BI91">
        <v>10</v>
      </c>
      <c r="BJ91">
        <v>80</v>
      </c>
      <c r="BK91">
        <v>1</v>
      </c>
      <c r="BL91">
        <v>1</v>
      </c>
      <c r="BM91" s="1">
        <v>42705</v>
      </c>
      <c r="BN91" s="2">
        <v>0.3888888888888889</v>
      </c>
      <c r="BO91">
        <v>42</v>
      </c>
      <c r="BQ91" s="1">
        <v>42705</v>
      </c>
      <c r="BR91" s="2">
        <v>0.40416666666666662</v>
      </c>
      <c r="BS91" s="1">
        <v>42705</v>
      </c>
      <c r="BT91" s="2">
        <v>0.44444444444444442</v>
      </c>
      <c r="BU91" s="1">
        <v>42705</v>
      </c>
      <c r="BV91" s="2">
        <v>0.49305555555555558</v>
      </c>
      <c r="BW91" s="1">
        <v>42705</v>
      </c>
      <c r="BX91" s="2">
        <v>0.45833333333333331</v>
      </c>
      <c r="CA91" t="s">
        <v>345</v>
      </c>
      <c r="CC91" t="s">
        <v>345</v>
      </c>
      <c r="CE91" t="s">
        <v>296</v>
      </c>
      <c r="CF91" t="s">
        <v>345</v>
      </c>
      <c r="CG91" t="s">
        <v>309</v>
      </c>
      <c r="DZ91">
        <v>1</v>
      </c>
      <c r="EA91">
        <v>8</v>
      </c>
      <c r="EO91">
        <v>1</v>
      </c>
      <c r="EP91">
        <v>24</v>
      </c>
      <c r="IV91">
        <v>1</v>
      </c>
      <c r="IW91">
        <v>222</v>
      </c>
      <c r="IX91" s="1">
        <v>42705</v>
      </c>
    </row>
    <row r="92" spans="1:280" x14ac:dyDescent="0.25">
      <c r="A92" t="s">
        <v>292</v>
      </c>
      <c r="B92" t="s">
        <v>293</v>
      </c>
      <c r="C92">
        <v>0</v>
      </c>
      <c r="D92" t="s">
        <v>294</v>
      </c>
      <c r="E92">
        <v>10</v>
      </c>
      <c r="F92">
        <v>20</v>
      </c>
      <c r="G92" t="s">
        <v>295</v>
      </c>
      <c r="H92">
        <v>140</v>
      </c>
      <c r="I92" s="1">
        <v>42776</v>
      </c>
      <c r="J92" s="2">
        <v>0.61730324074074072</v>
      </c>
      <c r="K92" s="1">
        <v>42705</v>
      </c>
      <c r="L92" s="1">
        <v>42705</v>
      </c>
      <c r="M92" s="1">
        <v>42705</v>
      </c>
      <c r="N92" t="s">
        <v>296</v>
      </c>
      <c r="O92" t="s">
        <v>341</v>
      </c>
      <c r="AD92">
        <v>2846218</v>
      </c>
      <c r="AE92" t="s">
        <v>296</v>
      </c>
      <c r="AF92">
        <v>4465135637</v>
      </c>
      <c r="AG92">
        <v>1</v>
      </c>
      <c r="AH92" t="s">
        <v>298</v>
      </c>
      <c r="AI92" t="s">
        <v>364</v>
      </c>
      <c r="AJ92" t="s">
        <v>812</v>
      </c>
      <c r="AK92" t="s">
        <v>813</v>
      </c>
      <c r="AP92" t="s">
        <v>298</v>
      </c>
      <c r="AQ92" t="s">
        <v>298</v>
      </c>
      <c r="AR92" t="s">
        <v>298</v>
      </c>
      <c r="AS92" t="s">
        <v>298</v>
      </c>
      <c r="AT92" t="s">
        <v>298</v>
      </c>
      <c r="AU92" t="s">
        <v>814</v>
      </c>
      <c r="AV92" t="s">
        <v>345</v>
      </c>
      <c r="AX92" s="1">
        <v>24144</v>
      </c>
      <c r="AY92">
        <v>2</v>
      </c>
      <c r="BA92" t="s">
        <v>304</v>
      </c>
      <c r="BB92" t="s">
        <v>583</v>
      </c>
      <c r="BC92" t="s">
        <v>422</v>
      </c>
      <c r="BD92" t="s">
        <v>307</v>
      </c>
      <c r="BE92" t="s">
        <v>815</v>
      </c>
      <c r="BF92">
        <v>2</v>
      </c>
      <c r="BG92">
        <v>1</v>
      </c>
      <c r="BH92">
        <v>1</v>
      </c>
      <c r="BI92">
        <v>10</v>
      </c>
      <c r="BJ92">
        <v>80</v>
      </c>
      <c r="BK92">
        <v>0</v>
      </c>
      <c r="BL92">
        <v>1</v>
      </c>
      <c r="BM92" s="1">
        <v>42705</v>
      </c>
      <c r="BN92" s="2">
        <v>0.6875</v>
      </c>
      <c r="BO92">
        <v>50</v>
      </c>
      <c r="BQ92" s="1">
        <v>42705</v>
      </c>
      <c r="BR92" s="2">
        <v>0.70000000000000007</v>
      </c>
      <c r="BS92" s="1">
        <v>42705</v>
      </c>
      <c r="BT92" s="2">
        <v>0.72916666666666663</v>
      </c>
      <c r="BU92" s="1">
        <v>42706</v>
      </c>
      <c r="BV92" s="2">
        <v>0.14305555555555557</v>
      </c>
      <c r="BW92" s="1">
        <v>42706</v>
      </c>
      <c r="BX92" s="2">
        <v>0.14305555555555557</v>
      </c>
      <c r="CA92" t="s">
        <v>345</v>
      </c>
      <c r="CC92" t="s">
        <v>345</v>
      </c>
      <c r="CE92" t="s">
        <v>296</v>
      </c>
      <c r="CF92" t="s">
        <v>345</v>
      </c>
      <c r="CG92" t="s">
        <v>541</v>
      </c>
      <c r="DZ92">
        <v>1</v>
      </c>
      <c r="EA92">
        <v>38</v>
      </c>
      <c r="EO92">
        <v>1</v>
      </c>
      <c r="EP92">
        <v>3</v>
      </c>
      <c r="EQ92">
        <v>4</v>
      </c>
      <c r="ER92">
        <v>1</v>
      </c>
      <c r="ES92">
        <v>6</v>
      </c>
      <c r="ET92">
        <v>5</v>
      </c>
      <c r="IV92">
        <v>1</v>
      </c>
      <c r="IW92">
        <v>222</v>
      </c>
      <c r="IX92" s="1">
        <v>42706</v>
      </c>
    </row>
    <row r="93" spans="1:280" x14ac:dyDescent="0.25">
      <c r="A93" t="s">
        <v>292</v>
      </c>
      <c r="B93" t="s">
        <v>293</v>
      </c>
      <c r="C93">
        <v>0</v>
      </c>
      <c r="D93" t="s">
        <v>294</v>
      </c>
      <c r="E93">
        <v>10</v>
      </c>
      <c r="F93">
        <v>20</v>
      </c>
      <c r="G93" t="s">
        <v>295</v>
      </c>
      <c r="H93">
        <v>140</v>
      </c>
      <c r="I93" s="1">
        <v>42776</v>
      </c>
      <c r="J93" s="2">
        <v>0.61730324074074072</v>
      </c>
      <c r="K93" s="1">
        <v>42705</v>
      </c>
      <c r="L93" s="1">
        <v>42705</v>
      </c>
      <c r="M93" s="1">
        <v>42705</v>
      </c>
      <c r="N93" t="s">
        <v>296</v>
      </c>
      <c r="O93" t="s">
        <v>341</v>
      </c>
      <c r="AD93">
        <v>2851136</v>
      </c>
      <c r="AE93" t="s">
        <v>296</v>
      </c>
      <c r="AF93">
        <v>6342533245</v>
      </c>
      <c r="AG93">
        <v>1</v>
      </c>
      <c r="AH93" t="s">
        <v>298</v>
      </c>
      <c r="AI93" t="s">
        <v>331</v>
      </c>
      <c r="AJ93" t="s">
        <v>816</v>
      </c>
      <c r="AK93" t="s">
        <v>817</v>
      </c>
      <c r="AP93" t="s">
        <v>298</v>
      </c>
      <c r="AQ93" t="s">
        <v>298</v>
      </c>
      <c r="AR93" t="s">
        <v>298</v>
      </c>
      <c r="AS93" t="s">
        <v>298</v>
      </c>
      <c r="AT93" t="s">
        <v>298</v>
      </c>
      <c r="AU93" t="s">
        <v>818</v>
      </c>
      <c r="AV93" t="s">
        <v>345</v>
      </c>
      <c r="AX93" s="1">
        <v>27154</v>
      </c>
      <c r="AY93">
        <v>1</v>
      </c>
      <c r="BA93" t="s">
        <v>625</v>
      </c>
      <c r="BB93" t="s">
        <v>819</v>
      </c>
      <c r="BC93" t="s">
        <v>369</v>
      </c>
      <c r="BD93" t="s">
        <v>307</v>
      </c>
      <c r="BE93" t="s">
        <v>820</v>
      </c>
      <c r="BF93">
        <v>2</v>
      </c>
      <c r="BG93">
        <v>1</v>
      </c>
      <c r="BH93">
        <v>2</v>
      </c>
      <c r="BI93">
        <v>10</v>
      </c>
      <c r="BJ93">
        <v>80</v>
      </c>
      <c r="BK93">
        <v>1</v>
      </c>
      <c r="BL93">
        <v>1</v>
      </c>
      <c r="BM93" s="1">
        <v>42705</v>
      </c>
      <c r="BN93" s="2">
        <v>0.4381944444444445</v>
      </c>
      <c r="BO93">
        <v>42</v>
      </c>
      <c r="BQ93" s="1">
        <v>42705</v>
      </c>
      <c r="BR93" s="2">
        <v>0.45</v>
      </c>
      <c r="BS93" s="1">
        <v>42705</v>
      </c>
      <c r="BT93" s="2">
        <v>0.47291666666666665</v>
      </c>
      <c r="BU93" s="1">
        <v>42705</v>
      </c>
      <c r="BV93" s="2">
        <v>0.54722222222222217</v>
      </c>
      <c r="BW93" s="1">
        <v>42705</v>
      </c>
      <c r="BX93" s="2">
        <v>0.54722222222222217</v>
      </c>
      <c r="CA93" t="s">
        <v>345</v>
      </c>
      <c r="CC93" t="s">
        <v>345</v>
      </c>
      <c r="CE93" t="s">
        <v>296</v>
      </c>
      <c r="CF93" t="s">
        <v>345</v>
      </c>
      <c r="CG93" t="s">
        <v>339</v>
      </c>
      <c r="DZ93">
        <v>1</v>
      </c>
      <c r="EA93" t="s">
        <v>821</v>
      </c>
      <c r="EO93">
        <v>1</v>
      </c>
      <c r="EP93">
        <v>7</v>
      </c>
      <c r="EQ93">
        <v>5</v>
      </c>
      <c r="ER93">
        <v>5</v>
      </c>
      <c r="ES93">
        <v>24</v>
      </c>
      <c r="IV93">
        <v>1</v>
      </c>
      <c r="IW93">
        <v>222</v>
      </c>
      <c r="IX93" s="1">
        <v>42705</v>
      </c>
    </row>
    <row r="94" spans="1:280" x14ac:dyDescent="0.25">
      <c r="A94" t="s">
        <v>292</v>
      </c>
      <c r="B94" t="s">
        <v>293</v>
      </c>
      <c r="C94">
        <v>0</v>
      </c>
      <c r="D94" t="s">
        <v>294</v>
      </c>
      <c r="E94">
        <v>10</v>
      </c>
      <c r="F94">
        <v>20</v>
      </c>
      <c r="G94" t="s">
        <v>295</v>
      </c>
      <c r="H94">
        <v>140</v>
      </c>
      <c r="I94" s="1">
        <v>42776</v>
      </c>
      <c r="J94" s="2">
        <v>0.61730324074074072</v>
      </c>
      <c r="K94" s="1">
        <v>42705</v>
      </c>
      <c r="L94" s="1">
        <v>42705</v>
      </c>
      <c r="M94" s="1">
        <v>42705</v>
      </c>
      <c r="N94" t="s">
        <v>296</v>
      </c>
      <c r="O94" t="s">
        <v>341</v>
      </c>
      <c r="AD94">
        <v>2851934</v>
      </c>
      <c r="AE94" t="s">
        <v>296</v>
      </c>
      <c r="AF94">
        <v>7012267038</v>
      </c>
      <c r="AG94">
        <v>1</v>
      </c>
      <c r="AH94" t="s">
        <v>298</v>
      </c>
      <c r="AI94" t="s">
        <v>299</v>
      </c>
      <c r="AJ94" t="s">
        <v>822</v>
      </c>
      <c r="AK94" t="s">
        <v>823</v>
      </c>
      <c r="AP94" t="s">
        <v>298</v>
      </c>
      <c r="AQ94" t="s">
        <v>298</v>
      </c>
      <c r="AR94" t="s">
        <v>298</v>
      </c>
      <c r="AS94" t="s">
        <v>298</v>
      </c>
      <c r="AT94" t="s">
        <v>298</v>
      </c>
      <c r="AU94" t="s">
        <v>824</v>
      </c>
      <c r="AV94" t="s">
        <v>345</v>
      </c>
      <c r="AX94" s="1">
        <v>37806</v>
      </c>
      <c r="AY94">
        <v>2</v>
      </c>
      <c r="BA94">
        <v>99</v>
      </c>
      <c r="BB94" t="s">
        <v>448</v>
      </c>
      <c r="BC94" t="s">
        <v>449</v>
      </c>
      <c r="BD94" t="s">
        <v>327</v>
      </c>
      <c r="BE94" t="s">
        <v>825</v>
      </c>
      <c r="BF94">
        <v>2</v>
      </c>
      <c r="BG94">
        <v>1</v>
      </c>
      <c r="BH94">
        <v>3</v>
      </c>
      <c r="BI94">
        <v>50</v>
      </c>
      <c r="BJ94">
        <v>60</v>
      </c>
      <c r="BK94">
        <v>8</v>
      </c>
      <c r="BL94">
        <v>1</v>
      </c>
      <c r="BM94" s="1">
        <v>42705</v>
      </c>
      <c r="BN94" s="2">
        <v>0.71736111111111101</v>
      </c>
      <c r="BO94">
        <v>13</v>
      </c>
      <c r="BQ94" s="1">
        <v>42705</v>
      </c>
      <c r="BR94" s="2">
        <v>0.72638888888888886</v>
      </c>
      <c r="BS94" s="1">
        <v>42705</v>
      </c>
      <c r="BT94" s="2">
        <v>0.72083333333333333</v>
      </c>
      <c r="BU94" s="1">
        <v>42705</v>
      </c>
      <c r="BV94" s="2">
        <v>0.90486111111111101</v>
      </c>
      <c r="BW94" s="1">
        <v>42705</v>
      </c>
      <c r="BX94" s="2">
        <v>0.72777777777777775</v>
      </c>
      <c r="CA94" t="s">
        <v>345</v>
      </c>
      <c r="CC94" t="s">
        <v>345</v>
      </c>
      <c r="CE94" t="s">
        <v>296</v>
      </c>
      <c r="CF94" t="s">
        <v>345</v>
      </c>
      <c r="CG94" t="s">
        <v>696</v>
      </c>
      <c r="DZ94">
        <v>1</v>
      </c>
      <c r="EA94" t="s">
        <v>826</v>
      </c>
      <c r="EO94">
        <v>1</v>
      </c>
      <c r="EP94">
        <v>24</v>
      </c>
      <c r="IV94">
        <v>1</v>
      </c>
      <c r="IW94">
        <v>222</v>
      </c>
      <c r="IX94" s="1">
        <v>42705</v>
      </c>
    </row>
    <row r="95" spans="1:280" x14ac:dyDescent="0.25">
      <c r="A95" t="s">
        <v>292</v>
      </c>
      <c r="B95" t="s">
        <v>293</v>
      </c>
      <c r="C95">
        <v>0</v>
      </c>
      <c r="D95" t="s">
        <v>294</v>
      </c>
      <c r="E95">
        <v>10</v>
      </c>
      <c r="F95">
        <v>20</v>
      </c>
      <c r="G95" t="s">
        <v>295</v>
      </c>
      <c r="H95">
        <v>140</v>
      </c>
      <c r="I95" s="1">
        <v>42776</v>
      </c>
      <c r="J95" s="2">
        <v>0.61730324074074072</v>
      </c>
      <c r="K95" s="1">
        <v>42705</v>
      </c>
      <c r="L95" s="1">
        <v>42705</v>
      </c>
      <c r="M95" s="1">
        <v>42705</v>
      </c>
      <c r="N95" t="s">
        <v>296</v>
      </c>
      <c r="O95" t="s">
        <v>341</v>
      </c>
      <c r="AD95">
        <v>2861030</v>
      </c>
      <c r="AE95" t="s">
        <v>296</v>
      </c>
      <c r="AF95">
        <v>6363918502</v>
      </c>
      <c r="AG95">
        <v>1</v>
      </c>
      <c r="AH95" t="s">
        <v>298</v>
      </c>
      <c r="AI95" t="s">
        <v>331</v>
      </c>
      <c r="AJ95" t="s">
        <v>580</v>
      </c>
      <c r="AK95" t="s">
        <v>827</v>
      </c>
      <c r="AP95" t="s">
        <v>298</v>
      </c>
      <c r="AQ95" t="s">
        <v>298</v>
      </c>
      <c r="AR95" t="s">
        <v>298</v>
      </c>
      <c r="AS95" t="s">
        <v>298</v>
      </c>
      <c r="AT95" t="s">
        <v>298</v>
      </c>
      <c r="AU95" t="s">
        <v>828</v>
      </c>
      <c r="AV95" t="s">
        <v>345</v>
      </c>
      <c r="AX95" s="1">
        <v>22960</v>
      </c>
      <c r="AY95">
        <v>1</v>
      </c>
      <c r="BA95" t="s">
        <v>304</v>
      </c>
      <c r="BB95" t="s">
        <v>829</v>
      </c>
      <c r="BC95" t="s">
        <v>521</v>
      </c>
      <c r="BD95" t="s">
        <v>307</v>
      </c>
      <c r="BE95" t="s">
        <v>830</v>
      </c>
      <c r="BF95">
        <v>1</v>
      </c>
      <c r="BG95">
        <v>1</v>
      </c>
      <c r="BH95">
        <v>1</v>
      </c>
      <c r="BI95">
        <v>10</v>
      </c>
      <c r="BJ95">
        <v>80</v>
      </c>
      <c r="BK95">
        <v>8</v>
      </c>
      <c r="BL95">
        <v>1</v>
      </c>
      <c r="BM95" s="1">
        <v>42705</v>
      </c>
      <c r="BN95" s="2">
        <v>0.40138888888888885</v>
      </c>
      <c r="BO95">
        <v>54</v>
      </c>
      <c r="BQ95" s="1">
        <v>42705</v>
      </c>
      <c r="BR95" s="2">
        <v>0.40138888888888885</v>
      </c>
      <c r="BS95" s="1">
        <v>42705</v>
      </c>
      <c r="BT95" s="2">
        <v>0.41388888888888892</v>
      </c>
      <c r="BU95" s="1">
        <v>42705</v>
      </c>
      <c r="BV95" s="2">
        <v>0.70763888888888893</v>
      </c>
      <c r="BW95" s="1">
        <v>42705</v>
      </c>
      <c r="BX95" s="2">
        <v>0.70763888888888893</v>
      </c>
      <c r="BY95">
        <v>26094140</v>
      </c>
      <c r="CA95" t="s">
        <v>345</v>
      </c>
      <c r="CC95" t="s">
        <v>345</v>
      </c>
      <c r="CE95" t="s">
        <v>296</v>
      </c>
      <c r="CF95" t="s">
        <v>345</v>
      </c>
      <c r="CG95" t="s">
        <v>636</v>
      </c>
      <c r="DZ95">
        <v>1</v>
      </c>
      <c r="EA95">
        <v>38</v>
      </c>
      <c r="EO95">
        <v>1</v>
      </c>
      <c r="EP95">
        <v>14</v>
      </c>
      <c r="EQ95">
        <v>7</v>
      </c>
      <c r="ER95">
        <v>15</v>
      </c>
      <c r="ES95">
        <v>7</v>
      </c>
      <c r="ET95">
        <v>7</v>
      </c>
      <c r="EU95">
        <v>7</v>
      </c>
      <c r="EV95">
        <v>7</v>
      </c>
      <c r="EW95">
        <v>7</v>
      </c>
      <c r="EX95">
        <v>5</v>
      </c>
      <c r="EY95">
        <v>5</v>
      </c>
      <c r="EZ95">
        <v>6</v>
      </c>
      <c r="FA95">
        <v>5</v>
      </c>
      <c r="IV95">
        <v>1</v>
      </c>
      <c r="IW95">
        <v>222</v>
      </c>
      <c r="IX95" s="1">
        <v>42705</v>
      </c>
    </row>
    <row r="96" spans="1:280" x14ac:dyDescent="0.25">
      <c r="A96" t="s">
        <v>292</v>
      </c>
      <c r="B96" t="s">
        <v>293</v>
      </c>
      <c r="C96">
        <v>0</v>
      </c>
      <c r="D96" t="s">
        <v>294</v>
      </c>
      <c r="E96">
        <v>10</v>
      </c>
      <c r="F96">
        <v>20</v>
      </c>
      <c r="G96" t="s">
        <v>295</v>
      </c>
      <c r="H96">
        <v>140</v>
      </c>
      <c r="I96" s="1">
        <v>42776</v>
      </c>
      <c r="J96" s="2">
        <v>0.61730324074074072</v>
      </c>
      <c r="K96" s="1">
        <v>42705</v>
      </c>
      <c r="L96" s="1">
        <v>42705</v>
      </c>
      <c r="M96" s="1">
        <v>42705</v>
      </c>
      <c r="N96" t="s">
        <v>296</v>
      </c>
      <c r="O96" t="s">
        <v>341</v>
      </c>
      <c r="AD96">
        <v>2862729</v>
      </c>
      <c r="AE96" t="s">
        <v>296</v>
      </c>
      <c r="AF96">
        <v>6167046743</v>
      </c>
      <c r="AG96">
        <v>1</v>
      </c>
      <c r="AH96" t="s">
        <v>298</v>
      </c>
      <c r="AI96" t="s">
        <v>331</v>
      </c>
      <c r="AJ96" t="s">
        <v>424</v>
      </c>
      <c r="AK96" t="s">
        <v>831</v>
      </c>
      <c r="AP96" t="s">
        <v>298</v>
      </c>
      <c r="AQ96" t="s">
        <v>298</v>
      </c>
      <c r="AR96" t="s">
        <v>298</v>
      </c>
      <c r="AS96" t="s">
        <v>298</v>
      </c>
      <c r="AT96" t="s">
        <v>298</v>
      </c>
      <c r="AU96" t="s">
        <v>832</v>
      </c>
      <c r="AV96" t="s">
        <v>345</v>
      </c>
      <c r="AX96" s="1">
        <v>26370</v>
      </c>
      <c r="AY96">
        <v>1</v>
      </c>
      <c r="BA96" t="s">
        <v>304</v>
      </c>
      <c r="BB96" t="s">
        <v>360</v>
      </c>
      <c r="BC96" t="s">
        <v>361</v>
      </c>
      <c r="BD96" t="s">
        <v>307</v>
      </c>
      <c r="BE96" t="s">
        <v>833</v>
      </c>
      <c r="BF96">
        <v>2</v>
      </c>
      <c r="BG96">
        <v>1</v>
      </c>
      <c r="BH96">
        <v>2</v>
      </c>
      <c r="BI96">
        <v>10</v>
      </c>
      <c r="BJ96">
        <v>60</v>
      </c>
      <c r="BK96">
        <v>1</v>
      </c>
      <c r="BL96">
        <v>1</v>
      </c>
      <c r="BM96" s="1">
        <v>42705</v>
      </c>
      <c r="BN96" s="2">
        <v>0.45416666666666666</v>
      </c>
      <c r="BO96">
        <v>44</v>
      </c>
      <c r="BQ96" s="1">
        <v>42705</v>
      </c>
      <c r="BR96" s="2">
        <v>0.47013888888888888</v>
      </c>
      <c r="BS96" s="1">
        <v>42705</v>
      </c>
      <c r="BT96" s="2">
        <v>0.49583333333333335</v>
      </c>
      <c r="BU96" s="1">
        <v>42705</v>
      </c>
      <c r="BV96" s="2">
        <v>0.5854166666666667</v>
      </c>
      <c r="BW96" s="1">
        <v>42705</v>
      </c>
      <c r="BX96" s="2">
        <v>0.54722222222222217</v>
      </c>
      <c r="CA96" t="s">
        <v>345</v>
      </c>
      <c r="CC96" t="s">
        <v>345</v>
      </c>
      <c r="CE96" t="s">
        <v>296</v>
      </c>
      <c r="CF96" t="s">
        <v>345</v>
      </c>
      <c r="CG96" t="s">
        <v>309</v>
      </c>
      <c r="DZ96">
        <v>1</v>
      </c>
      <c r="EA96" t="s">
        <v>834</v>
      </c>
      <c r="EO96">
        <v>1</v>
      </c>
      <c r="EP96">
        <v>1</v>
      </c>
      <c r="EQ96">
        <v>24</v>
      </c>
      <c r="IV96">
        <v>1</v>
      </c>
      <c r="IW96">
        <v>246</v>
      </c>
      <c r="IX96" s="1">
        <v>42705</v>
      </c>
      <c r="IY96">
        <v>222</v>
      </c>
      <c r="IZ96" s="1">
        <v>42705</v>
      </c>
    </row>
    <row r="97" spans="1:264" x14ac:dyDescent="0.25">
      <c r="A97" t="s">
        <v>292</v>
      </c>
      <c r="B97" t="s">
        <v>293</v>
      </c>
      <c r="C97">
        <v>0</v>
      </c>
      <c r="D97" t="s">
        <v>294</v>
      </c>
      <c r="E97">
        <v>10</v>
      </c>
      <c r="F97">
        <v>20</v>
      </c>
      <c r="G97" t="s">
        <v>295</v>
      </c>
      <c r="H97">
        <v>140</v>
      </c>
      <c r="I97" s="1">
        <v>42776</v>
      </c>
      <c r="J97" s="2">
        <v>0.61730324074074072</v>
      </c>
      <c r="K97" s="1">
        <v>42705</v>
      </c>
      <c r="L97" s="1">
        <v>42705</v>
      </c>
      <c r="M97" s="1">
        <v>42705</v>
      </c>
      <c r="N97" t="s">
        <v>296</v>
      </c>
      <c r="O97" t="s">
        <v>341</v>
      </c>
      <c r="AD97">
        <v>2868304</v>
      </c>
      <c r="AE97" t="s">
        <v>296</v>
      </c>
      <c r="AF97">
        <v>7030296494</v>
      </c>
      <c r="AG97">
        <v>2</v>
      </c>
      <c r="AH97" t="s">
        <v>298</v>
      </c>
      <c r="AI97" t="s">
        <v>299</v>
      </c>
      <c r="AJ97" t="s">
        <v>835</v>
      </c>
      <c r="AK97" t="s">
        <v>836</v>
      </c>
      <c r="AP97" t="s">
        <v>298</v>
      </c>
      <c r="AQ97" t="s">
        <v>298</v>
      </c>
      <c r="AR97" t="s">
        <v>298</v>
      </c>
      <c r="AS97" t="s">
        <v>298</v>
      </c>
      <c r="AT97" t="s">
        <v>298</v>
      </c>
      <c r="AU97" t="s">
        <v>837</v>
      </c>
      <c r="AV97" t="s">
        <v>345</v>
      </c>
      <c r="AX97" s="1">
        <v>37901</v>
      </c>
      <c r="AY97">
        <v>2</v>
      </c>
      <c r="BA97" t="s">
        <v>304</v>
      </c>
      <c r="BB97" t="s">
        <v>838</v>
      </c>
      <c r="BC97" t="s">
        <v>415</v>
      </c>
      <c r="BD97" t="s">
        <v>327</v>
      </c>
      <c r="BE97" t="s">
        <v>839</v>
      </c>
      <c r="BF97">
        <v>2</v>
      </c>
      <c r="BG97">
        <v>1</v>
      </c>
      <c r="BH97">
        <v>3</v>
      </c>
      <c r="BI97">
        <v>50</v>
      </c>
      <c r="BJ97">
        <v>60</v>
      </c>
      <c r="BK97">
        <v>8</v>
      </c>
      <c r="BL97">
        <v>1</v>
      </c>
      <c r="BM97" s="1">
        <v>42705</v>
      </c>
      <c r="BN97" s="2">
        <v>0.57013888888888886</v>
      </c>
      <c r="BO97">
        <v>13</v>
      </c>
      <c r="BQ97" s="1">
        <v>42705</v>
      </c>
      <c r="BR97" s="2">
        <v>0.57361111111111118</v>
      </c>
      <c r="BS97" s="1">
        <v>42705</v>
      </c>
      <c r="BT97" s="2">
        <v>0.58472222222222225</v>
      </c>
      <c r="BU97" s="1">
        <v>42705</v>
      </c>
      <c r="BV97" s="2">
        <v>0.64930555555555558</v>
      </c>
      <c r="BW97" s="1">
        <v>42705</v>
      </c>
      <c r="BX97" s="2">
        <v>0.58402777777777781</v>
      </c>
      <c r="CA97" t="s">
        <v>345</v>
      </c>
      <c r="CC97" t="s">
        <v>345</v>
      </c>
      <c r="CE97" t="s">
        <v>296</v>
      </c>
      <c r="CF97" t="s">
        <v>345</v>
      </c>
      <c r="CG97" t="s">
        <v>696</v>
      </c>
      <c r="DZ97">
        <v>1</v>
      </c>
      <c r="EA97" t="s">
        <v>787</v>
      </c>
      <c r="EO97">
        <v>1</v>
      </c>
      <c r="EP97">
        <v>24</v>
      </c>
      <c r="IV97">
        <v>1</v>
      </c>
      <c r="IW97">
        <v>221</v>
      </c>
      <c r="IX97" s="1">
        <v>42705</v>
      </c>
      <c r="IY97">
        <v>222</v>
      </c>
      <c r="IZ97" s="1">
        <v>42705</v>
      </c>
    </row>
    <row r="98" spans="1:264" x14ac:dyDescent="0.25">
      <c r="A98" t="s">
        <v>292</v>
      </c>
      <c r="B98" t="s">
        <v>293</v>
      </c>
      <c r="C98">
        <v>0</v>
      </c>
      <c r="D98" t="s">
        <v>294</v>
      </c>
      <c r="E98">
        <v>10</v>
      </c>
      <c r="F98">
        <v>20</v>
      </c>
      <c r="G98" t="s">
        <v>295</v>
      </c>
      <c r="H98">
        <v>140</v>
      </c>
      <c r="I98" s="1">
        <v>42776</v>
      </c>
      <c r="J98" s="2">
        <v>0.61730324074074072</v>
      </c>
      <c r="K98" s="1">
        <v>42705</v>
      </c>
      <c r="L98" s="1">
        <v>42705</v>
      </c>
      <c r="M98" s="1">
        <v>42705</v>
      </c>
      <c r="N98" t="s">
        <v>296</v>
      </c>
      <c r="O98" t="s">
        <v>341</v>
      </c>
      <c r="AD98">
        <v>2871160</v>
      </c>
      <c r="AE98" t="s">
        <v>296</v>
      </c>
      <c r="AF98">
        <v>6047888704</v>
      </c>
      <c r="AG98">
        <v>1</v>
      </c>
      <c r="AH98" t="s">
        <v>298</v>
      </c>
      <c r="AI98" t="s">
        <v>331</v>
      </c>
      <c r="AJ98" t="s">
        <v>505</v>
      </c>
      <c r="AK98" t="s">
        <v>840</v>
      </c>
      <c r="AP98" t="s">
        <v>298</v>
      </c>
      <c r="AQ98" t="s">
        <v>298</v>
      </c>
      <c r="AR98" t="s">
        <v>298</v>
      </c>
      <c r="AS98" t="s">
        <v>298</v>
      </c>
      <c r="AT98" t="s">
        <v>298</v>
      </c>
      <c r="AU98" t="s">
        <v>841</v>
      </c>
      <c r="AV98" t="s">
        <v>345</v>
      </c>
      <c r="AX98" s="1">
        <v>19258</v>
      </c>
      <c r="AY98">
        <v>1</v>
      </c>
      <c r="BA98" t="s">
        <v>304</v>
      </c>
      <c r="BB98" t="s">
        <v>842</v>
      </c>
      <c r="BC98" t="s">
        <v>843</v>
      </c>
      <c r="BD98" t="s">
        <v>307</v>
      </c>
      <c r="BE98" t="s">
        <v>844</v>
      </c>
      <c r="BF98">
        <v>2</v>
      </c>
      <c r="BG98">
        <v>1</v>
      </c>
      <c r="BH98">
        <v>6</v>
      </c>
      <c r="BI98">
        <v>10</v>
      </c>
      <c r="BJ98">
        <v>80</v>
      </c>
      <c r="BK98">
        <v>1</v>
      </c>
      <c r="BL98">
        <v>1</v>
      </c>
      <c r="BM98" s="1">
        <v>42705</v>
      </c>
      <c r="BN98" s="2">
        <v>0.59652777777777777</v>
      </c>
      <c r="BO98">
        <v>64</v>
      </c>
      <c r="BQ98" s="1">
        <v>42705</v>
      </c>
      <c r="BR98" s="2">
        <v>0.6</v>
      </c>
      <c r="BS98" s="1">
        <v>42705</v>
      </c>
      <c r="BT98" s="2">
        <v>0.61944444444444446</v>
      </c>
      <c r="BU98" s="1">
        <v>42705</v>
      </c>
      <c r="BV98" s="2">
        <v>0.99652777777777779</v>
      </c>
      <c r="BW98" s="1">
        <v>42706</v>
      </c>
      <c r="BX98" s="2">
        <v>1.3888888888888888E-2</v>
      </c>
      <c r="CA98" t="s">
        <v>345</v>
      </c>
      <c r="CC98" t="s">
        <v>345</v>
      </c>
      <c r="CE98" t="s">
        <v>296</v>
      </c>
      <c r="CF98" t="s">
        <v>345</v>
      </c>
      <c r="CG98" t="s">
        <v>516</v>
      </c>
      <c r="DZ98">
        <v>1</v>
      </c>
      <c r="EA98">
        <v>38</v>
      </c>
      <c r="EO98">
        <v>1</v>
      </c>
      <c r="EP98">
        <v>12</v>
      </c>
      <c r="EQ98">
        <v>16</v>
      </c>
      <c r="ER98">
        <v>7</v>
      </c>
      <c r="ES98">
        <v>15</v>
      </c>
      <c r="ET98">
        <v>17</v>
      </c>
      <c r="EU98">
        <v>1</v>
      </c>
      <c r="EV98">
        <v>1</v>
      </c>
      <c r="EW98">
        <v>5</v>
      </c>
      <c r="EX98">
        <v>5</v>
      </c>
      <c r="EY98">
        <v>99</v>
      </c>
      <c r="EZ98">
        <v>6</v>
      </c>
      <c r="FA98">
        <v>2</v>
      </c>
      <c r="IV98">
        <v>1</v>
      </c>
      <c r="IW98">
        <v>27</v>
      </c>
      <c r="IX98" s="1">
        <v>42705</v>
      </c>
      <c r="IY98">
        <v>27</v>
      </c>
      <c r="IZ98" s="1">
        <v>42705</v>
      </c>
      <c r="JA98">
        <v>21</v>
      </c>
      <c r="JB98" s="1">
        <v>42705</v>
      </c>
      <c r="JC98">
        <v>222</v>
      </c>
      <c r="JD98" s="1">
        <v>42705</v>
      </c>
    </row>
    <row r="99" spans="1:264" x14ac:dyDescent="0.25">
      <c r="A99" t="s">
        <v>292</v>
      </c>
      <c r="B99" t="s">
        <v>293</v>
      </c>
      <c r="C99">
        <v>0</v>
      </c>
      <c r="D99" t="s">
        <v>294</v>
      </c>
      <c r="E99">
        <v>10</v>
      </c>
      <c r="F99">
        <v>20</v>
      </c>
      <c r="G99" t="s">
        <v>295</v>
      </c>
      <c r="H99">
        <v>140</v>
      </c>
      <c r="I99" s="1">
        <v>42776</v>
      </c>
      <c r="J99" s="2">
        <v>0.61730324074074072</v>
      </c>
      <c r="K99" s="1">
        <v>42705</v>
      </c>
      <c r="L99" s="1">
        <v>42705</v>
      </c>
      <c r="M99" s="1">
        <v>42705</v>
      </c>
      <c r="N99" t="s">
        <v>296</v>
      </c>
      <c r="O99" t="s">
        <v>341</v>
      </c>
      <c r="AD99">
        <v>2878210</v>
      </c>
      <c r="AE99" t="s">
        <v>296</v>
      </c>
      <c r="AF99">
        <v>4685000544</v>
      </c>
      <c r="AG99">
        <v>1</v>
      </c>
      <c r="AH99" t="s">
        <v>298</v>
      </c>
      <c r="AI99" t="s">
        <v>331</v>
      </c>
      <c r="AJ99" t="s">
        <v>845</v>
      </c>
      <c r="AK99" t="s">
        <v>846</v>
      </c>
      <c r="AP99" t="s">
        <v>298</v>
      </c>
      <c r="AQ99" t="s">
        <v>298</v>
      </c>
      <c r="AR99" t="s">
        <v>298</v>
      </c>
      <c r="AS99" t="s">
        <v>298</v>
      </c>
      <c r="AT99" t="s">
        <v>298</v>
      </c>
      <c r="AU99" t="s">
        <v>847</v>
      </c>
      <c r="AV99" t="s">
        <v>345</v>
      </c>
      <c r="AX99" s="1">
        <v>13773</v>
      </c>
      <c r="AY99">
        <v>1</v>
      </c>
      <c r="BA99" t="s">
        <v>304</v>
      </c>
      <c r="BB99" t="s">
        <v>583</v>
      </c>
      <c r="BC99" t="s">
        <v>422</v>
      </c>
      <c r="BD99" t="s">
        <v>307</v>
      </c>
      <c r="BE99" t="s">
        <v>848</v>
      </c>
      <c r="BF99">
        <v>1</v>
      </c>
      <c r="BG99">
        <v>1</v>
      </c>
      <c r="BH99">
        <v>2</v>
      </c>
      <c r="BI99">
        <v>10</v>
      </c>
      <c r="BJ99">
        <v>80</v>
      </c>
      <c r="BK99">
        <v>1</v>
      </c>
      <c r="BL99">
        <v>1</v>
      </c>
      <c r="BM99" s="1">
        <v>42705</v>
      </c>
      <c r="BN99" s="2">
        <v>0.8125</v>
      </c>
      <c r="BO99">
        <v>79</v>
      </c>
      <c r="BQ99" s="1">
        <v>42705</v>
      </c>
      <c r="BR99" s="2">
        <v>0.82430555555555562</v>
      </c>
      <c r="BS99" s="1">
        <v>42705</v>
      </c>
      <c r="BT99" s="2">
        <v>0.83124999999999993</v>
      </c>
      <c r="BU99" s="1">
        <v>42706</v>
      </c>
      <c r="BV99" s="2">
        <v>0.35833333333333334</v>
      </c>
      <c r="BW99" s="1">
        <v>42706</v>
      </c>
      <c r="BX99" s="2">
        <v>0.40833333333333338</v>
      </c>
      <c r="BY99">
        <v>26095540</v>
      </c>
      <c r="CA99" t="s">
        <v>345</v>
      </c>
      <c r="CC99" t="s">
        <v>345</v>
      </c>
      <c r="CE99" t="s">
        <v>296</v>
      </c>
      <c r="CF99" t="s">
        <v>345</v>
      </c>
      <c r="CG99" t="s">
        <v>406</v>
      </c>
      <c r="DZ99">
        <v>1</v>
      </c>
      <c r="EA99">
        <v>27</v>
      </c>
      <c r="EO99">
        <v>1</v>
      </c>
      <c r="EP99">
        <v>7</v>
      </c>
      <c r="EQ99">
        <v>7</v>
      </c>
      <c r="ER99">
        <v>7</v>
      </c>
      <c r="ES99">
        <v>5</v>
      </c>
      <c r="ET99">
        <v>6</v>
      </c>
      <c r="EU99">
        <v>2</v>
      </c>
      <c r="IV99">
        <v>1</v>
      </c>
      <c r="IW99">
        <v>222</v>
      </c>
      <c r="IX99" s="1">
        <v>42706</v>
      </c>
    </row>
    <row r="100" spans="1:264" x14ac:dyDescent="0.25">
      <c r="A100" t="s">
        <v>292</v>
      </c>
      <c r="B100" t="s">
        <v>293</v>
      </c>
      <c r="C100">
        <v>0</v>
      </c>
      <c r="D100" t="s">
        <v>294</v>
      </c>
      <c r="E100">
        <v>10</v>
      </c>
      <c r="F100">
        <v>20</v>
      </c>
      <c r="G100" t="s">
        <v>295</v>
      </c>
      <c r="H100">
        <v>140</v>
      </c>
      <c r="I100" s="1">
        <v>42776</v>
      </c>
      <c r="J100" s="2">
        <v>0.61730324074074072</v>
      </c>
      <c r="K100" s="1">
        <v>42705</v>
      </c>
      <c r="L100" s="1">
        <v>42705</v>
      </c>
      <c r="M100" s="1">
        <v>42705</v>
      </c>
      <c r="N100" t="s">
        <v>296</v>
      </c>
      <c r="O100" t="s">
        <v>341</v>
      </c>
      <c r="AD100">
        <v>2899407</v>
      </c>
      <c r="AE100" t="s">
        <v>296</v>
      </c>
      <c r="AF100">
        <v>4464683290</v>
      </c>
      <c r="AG100">
        <v>1</v>
      </c>
      <c r="AH100" t="s">
        <v>298</v>
      </c>
      <c r="AI100" t="s">
        <v>299</v>
      </c>
      <c r="AJ100" t="s">
        <v>849</v>
      </c>
      <c r="AK100" t="s">
        <v>836</v>
      </c>
      <c r="AP100" t="s">
        <v>298</v>
      </c>
      <c r="AQ100" t="s">
        <v>298</v>
      </c>
      <c r="AR100" t="s">
        <v>298</v>
      </c>
      <c r="AS100" t="s">
        <v>298</v>
      </c>
      <c r="AT100" t="s">
        <v>298</v>
      </c>
      <c r="AU100" t="s">
        <v>850</v>
      </c>
      <c r="AV100" t="s">
        <v>345</v>
      </c>
      <c r="AX100" s="1">
        <v>26961</v>
      </c>
      <c r="AY100">
        <v>2</v>
      </c>
      <c r="BA100" t="s">
        <v>304</v>
      </c>
      <c r="BB100" t="s">
        <v>851</v>
      </c>
      <c r="BC100" t="s">
        <v>852</v>
      </c>
      <c r="BD100" t="s">
        <v>307</v>
      </c>
      <c r="BE100" t="s">
        <v>853</v>
      </c>
      <c r="BF100">
        <v>1</v>
      </c>
      <c r="BG100">
        <v>1</v>
      </c>
      <c r="BH100">
        <v>6</v>
      </c>
      <c r="BI100">
        <v>10</v>
      </c>
      <c r="BJ100">
        <v>80</v>
      </c>
      <c r="BK100">
        <v>1</v>
      </c>
      <c r="BL100">
        <v>1</v>
      </c>
      <c r="BM100" s="1">
        <v>42705</v>
      </c>
      <c r="BN100" s="2">
        <v>6.3888888888888884E-2</v>
      </c>
      <c r="BO100">
        <v>43</v>
      </c>
      <c r="BQ100" s="1">
        <v>42705</v>
      </c>
      <c r="BR100" s="2">
        <v>6.3888888888888884E-2</v>
      </c>
      <c r="BS100" s="1">
        <v>42705</v>
      </c>
      <c r="BT100" s="2">
        <v>7.4999999999999997E-2</v>
      </c>
      <c r="BU100" s="1">
        <v>42705</v>
      </c>
      <c r="BV100" s="2">
        <v>0.21805555555555556</v>
      </c>
      <c r="BW100" s="1">
        <v>42705</v>
      </c>
      <c r="BX100" s="2">
        <v>0.21805555555555556</v>
      </c>
      <c r="BY100">
        <v>26093591</v>
      </c>
      <c r="CA100" t="s">
        <v>345</v>
      </c>
      <c r="CC100" t="s">
        <v>345</v>
      </c>
      <c r="CE100" t="s">
        <v>296</v>
      </c>
      <c r="CF100" t="s">
        <v>345</v>
      </c>
      <c r="CG100" t="s">
        <v>417</v>
      </c>
      <c r="DZ100">
        <v>1</v>
      </c>
      <c r="EA100">
        <v>262</v>
      </c>
      <c r="EO100">
        <v>1</v>
      </c>
      <c r="EP100">
        <v>14</v>
      </c>
      <c r="EQ100">
        <v>7</v>
      </c>
      <c r="ER100">
        <v>15</v>
      </c>
      <c r="ES100">
        <v>17</v>
      </c>
      <c r="ET100">
        <v>5</v>
      </c>
      <c r="EU100">
        <v>5</v>
      </c>
      <c r="EV100">
        <v>5</v>
      </c>
      <c r="EW100">
        <v>5</v>
      </c>
      <c r="EX100">
        <v>21</v>
      </c>
      <c r="EY100">
        <v>24</v>
      </c>
      <c r="EZ100">
        <v>6</v>
      </c>
      <c r="FA100">
        <v>2</v>
      </c>
      <c r="IV100">
        <v>1</v>
      </c>
      <c r="IW100">
        <v>43</v>
      </c>
      <c r="IX100" s="1">
        <v>42705</v>
      </c>
      <c r="IY100">
        <v>21</v>
      </c>
      <c r="IZ100" s="1">
        <v>42705</v>
      </c>
      <c r="JA100">
        <v>222</v>
      </c>
      <c r="JB100" s="1">
        <v>42705</v>
      </c>
    </row>
    <row r="101" spans="1:264" x14ac:dyDescent="0.25">
      <c r="A101" t="s">
        <v>292</v>
      </c>
      <c r="B101" t="s">
        <v>293</v>
      </c>
      <c r="C101">
        <v>0</v>
      </c>
      <c r="D101" t="s">
        <v>294</v>
      </c>
      <c r="E101">
        <v>10</v>
      </c>
      <c r="F101">
        <v>20</v>
      </c>
      <c r="G101" t="s">
        <v>295</v>
      </c>
      <c r="H101">
        <v>140</v>
      </c>
      <c r="I101" s="1">
        <v>42776</v>
      </c>
      <c r="J101" s="2">
        <v>0.61730324074074072</v>
      </c>
      <c r="K101" s="1">
        <v>42705</v>
      </c>
      <c r="L101" s="1">
        <v>42705</v>
      </c>
      <c r="M101" s="1">
        <v>42705</v>
      </c>
      <c r="N101" t="s">
        <v>296</v>
      </c>
      <c r="O101" t="s">
        <v>341</v>
      </c>
      <c r="AD101">
        <v>2904267</v>
      </c>
      <c r="AE101" t="s">
        <v>296</v>
      </c>
      <c r="AF101">
        <v>6467401662</v>
      </c>
      <c r="AG101">
        <v>1</v>
      </c>
      <c r="AH101" t="s">
        <v>298</v>
      </c>
      <c r="AI101" t="s">
        <v>299</v>
      </c>
      <c r="AJ101" t="s">
        <v>854</v>
      </c>
      <c r="AK101" t="s">
        <v>855</v>
      </c>
      <c r="AP101" t="s">
        <v>298</v>
      </c>
      <c r="AQ101" t="s">
        <v>298</v>
      </c>
      <c r="AR101" t="s">
        <v>298</v>
      </c>
      <c r="AS101" t="s">
        <v>298</v>
      </c>
      <c r="AT101" t="s">
        <v>298</v>
      </c>
      <c r="AU101" t="s">
        <v>856</v>
      </c>
      <c r="AV101" t="s">
        <v>345</v>
      </c>
      <c r="AX101" s="1">
        <v>38164</v>
      </c>
      <c r="AY101">
        <v>2</v>
      </c>
      <c r="BA101" t="s">
        <v>304</v>
      </c>
      <c r="BB101" t="s">
        <v>857</v>
      </c>
      <c r="BC101" t="s">
        <v>442</v>
      </c>
      <c r="BD101" t="s">
        <v>327</v>
      </c>
      <c r="BE101" t="s">
        <v>858</v>
      </c>
      <c r="BF101">
        <v>2</v>
      </c>
      <c r="BG101">
        <v>1</v>
      </c>
      <c r="BH101">
        <v>3</v>
      </c>
      <c r="BI101">
        <v>50</v>
      </c>
      <c r="BJ101">
        <v>60</v>
      </c>
      <c r="BK101">
        <v>0</v>
      </c>
      <c r="BL101">
        <v>1</v>
      </c>
      <c r="BM101" s="1">
        <v>42705</v>
      </c>
      <c r="BN101" s="2">
        <v>0.52777777777777779</v>
      </c>
      <c r="BO101">
        <v>12</v>
      </c>
      <c r="BQ101" s="1">
        <v>42705</v>
      </c>
      <c r="BR101" s="2">
        <v>0.54166666666666663</v>
      </c>
      <c r="BS101" s="1">
        <v>42705</v>
      </c>
      <c r="BT101" s="2">
        <v>0.55833333333333335</v>
      </c>
      <c r="BU101" s="1">
        <v>42705</v>
      </c>
      <c r="BV101" s="2">
        <v>0.64861111111111114</v>
      </c>
      <c r="BW101" s="1">
        <v>42705</v>
      </c>
      <c r="BX101" s="2">
        <v>0.57430555555555551</v>
      </c>
      <c r="CA101" t="s">
        <v>345</v>
      </c>
      <c r="CC101" t="s">
        <v>345</v>
      </c>
      <c r="CE101" t="s">
        <v>296</v>
      </c>
      <c r="CF101" t="s">
        <v>345</v>
      </c>
      <c r="CG101" t="s">
        <v>859</v>
      </c>
      <c r="DZ101">
        <v>1</v>
      </c>
      <c r="EA101" t="s">
        <v>860</v>
      </c>
      <c r="EO101">
        <v>1</v>
      </c>
      <c r="EP101">
        <v>24</v>
      </c>
      <c r="IV101">
        <v>1</v>
      </c>
      <c r="IW101">
        <v>6</v>
      </c>
      <c r="IX101" s="1">
        <v>42705</v>
      </c>
      <c r="IY101">
        <v>21</v>
      </c>
      <c r="IZ101" s="1">
        <v>42705</v>
      </c>
      <c r="JA101">
        <v>222</v>
      </c>
      <c r="JB101" s="1">
        <v>42705</v>
      </c>
    </row>
    <row r="102" spans="1:264" x14ac:dyDescent="0.25">
      <c r="A102" t="s">
        <v>292</v>
      </c>
      <c r="B102" t="s">
        <v>293</v>
      </c>
      <c r="C102">
        <v>0</v>
      </c>
      <c r="D102" t="s">
        <v>294</v>
      </c>
      <c r="E102">
        <v>10</v>
      </c>
      <c r="F102">
        <v>20</v>
      </c>
      <c r="G102" t="s">
        <v>295</v>
      </c>
      <c r="H102">
        <v>140</v>
      </c>
      <c r="I102" s="1">
        <v>42776</v>
      </c>
      <c r="J102" s="2">
        <v>0.61730324074074072</v>
      </c>
      <c r="K102" s="1">
        <v>42705</v>
      </c>
      <c r="L102" s="1">
        <v>42705</v>
      </c>
      <c r="M102" s="1">
        <v>42705</v>
      </c>
      <c r="N102" t="s">
        <v>296</v>
      </c>
      <c r="O102" t="s">
        <v>341</v>
      </c>
      <c r="AD102">
        <v>2925468</v>
      </c>
      <c r="AE102" t="s">
        <v>296</v>
      </c>
      <c r="AF102">
        <v>6484991170</v>
      </c>
      <c r="AG102">
        <v>1</v>
      </c>
      <c r="AH102" t="s">
        <v>298</v>
      </c>
      <c r="AJ102" t="s">
        <v>861</v>
      </c>
      <c r="AK102" t="s">
        <v>862</v>
      </c>
      <c r="AP102" t="s">
        <v>298</v>
      </c>
      <c r="AQ102" t="s">
        <v>298</v>
      </c>
      <c r="AR102" t="s">
        <v>298</v>
      </c>
      <c r="AS102" t="s">
        <v>298</v>
      </c>
      <c r="AT102" t="s">
        <v>298</v>
      </c>
      <c r="AU102" t="s">
        <v>863</v>
      </c>
      <c r="AV102" t="s">
        <v>345</v>
      </c>
      <c r="AX102" s="1">
        <v>38333</v>
      </c>
      <c r="AY102">
        <v>1</v>
      </c>
      <c r="BA102" t="s">
        <v>304</v>
      </c>
      <c r="BB102" t="s">
        <v>588</v>
      </c>
      <c r="BC102" t="s">
        <v>589</v>
      </c>
      <c r="BD102" t="s">
        <v>327</v>
      </c>
      <c r="BE102" t="s">
        <v>864</v>
      </c>
      <c r="BF102">
        <v>2</v>
      </c>
      <c r="BG102">
        <v>1</v>
      </c>
      <c r="BH102">
        <v>3</v>
      </c>
      <c r="BI102">
        <v>10</v>
      </c>
      <c r="BJ102">
        <v>80</v>
      </c>
      <c r="BK102">
        <v>0</v>
      </c>
      <c r="BL102">
        <v>1</v>
      </c>
      <c r="BM102" s="1">
        <v>42705</v>
      </c>
      <c r="BN102" s="2">
        <v>0.76111111111111107</v>
      </c>
      <c r="BO102">
        <v>11</v>
      </c>
      <c r="BQ102" s="1">
        <v>42705</v>
      </c>
      <c r="BR102" s="2">
        <v>0.77569444444444446</v>
      </c>
      <c r="BS102" s="1">
        <v>42705</v>
      </c>
      <c r="BT102" s="2">
        <v>0.78472222222222221</v>
      </c>
      <c r="BU102" s="1">
        <v>42705</v>
      </c>
      <c r="BV102" s="2">
        <v>0.81805555555555554</v>
      </c>
      <c r="BW102" s="1">
        <v>42705</v>
      </c>
      <c r="BX102" s="2">
        <v>0.81041666666666667</v>
      </c>
      <c r="CA102" t="s">
        <v>345</v>
      </c>
      <c r="CC102" t="s">
        <v>345</v>
      </c>
      <c r="CE102" t="s">
        <v>296</v>
      </c>
      <c r="CF102" t="s">
        <v>345</v>
      </c>
      <c r="CG102" t="s">
        <v>329</v>
      </c>
      <c r="DZ102">
        <v>1</v>
      </c>
      <c r="EA102" t="s">
        <v>865</v>
      </c>
      <c r="EO102">
        <v>1</v>
      </c>
      <c r="EP102">
        <v>24</v>
      </c>
      <c r="IV102">
        <v>1</v>
      </c>
      <c r="IW102">
        <v>222</v>
      </c>
      <c r="IX102" s="1">
        <v>42705</v>
      </c>
    </row>
    <row r="103" spans="1:264" x14ac:dyDescent="0.25">
      <c r="A103" t="s">
        <v>292</v>
      </c>
      <c r="B103" t="s">
        <v>293</v>
      </c>
      <c r="C103">
        <v>0</v>
      </c>
      <c r="D103" t="s">
        <v>294</v>
      </c>
      <c r="E103">
        <v>10</v>
      </c>
      <c r="F103">
        <v>20</v>
      </c>
      <c r="G103" t="s">
        <v>295</v>
      </c>
      <c r="H103">
        <v>140</v>
      </c>
      <c r="I103" s="1">
        <v>42776</v>
      </c>
      <c r="J103" s="2">
        <v>0.61730324074074072</v>
      </c>
      <c r="K103" s="1">
        <v>42705</v>
      </c>
      <c r="L103" s="1">
        <v>42705</v>
      </c>
      <c r="M103" s="1">
        <v>42705</v>
      </c>
      <c r="N103" t="s">
        <v>296</v>
      </c>
      <c r="O103" t="s">
        <v>341</v>
      </c>
      <c r="AD103">
        <v>2929070</v>
      </c>
      <c r="AE103" t="s">
        <v>296</v>
      </c>
      <c r="AF103">
        <v>7026483293</v>
      </c>
      <c r="AG103">
        <v>1</v>
      </c>
      <c r="AH103" t="s">
        <v>298</v>
      </c>
      <c r="AJ103" t="s">
        <v>866</v>
      </c>
      <c r="AK103" t="s">
        <v>867</v>
      </c>
      <c r="AP103" t="s">
        <v>298</v>
      </c>
      <c r="AQ103" t="s">
        <v>298</v>
      </c>
      <c r="AR103" t="s">
        <v>298</v>
      </c>
      <c r="AS103" t="s">
        <v>298</v>
      </c>
      <c r="AT103" t="s">
        <v>298</v>
      </c>
      <c r="AU103" t="s">
        <v>868</v>
      </c>
      <c r="AV103" t="s">
        <v>345</v>
      </c>
      <c r="AX103" s="1">
        <v>38368</v>
      </c>
      <c r="AY103">
        <v>1</v>
      </c>
      <c r="BA103" t="s">
        <v>304</v>
      </c>
      <c r="BB103" t="s">
        <v>545</v>
      </c>
      <c r="BC103" t="s">
        <v>546</v>
      </c>
      <c r="BD103" t="s">
        <v>327</v>
      </c>
      <c r="BE103" t="s">
        <v>869</v>
      </c>
      <c r="BF103">
        <v>1</v>
      </c>
      <c r="BG103">
        <v>1</v>
      </c>
      <c r="BH103">
        <v>1</v>
      </c>
      <c r="BI103">
        <v>10</v>
      </c>
      <c r="BJ103">
        <v>80</v>
      </c>
      <c r="BK103">
        <v>3</v>
      </c>
      <c r="BL103">
        <v>1</v>
      </c>
      <c r="BM103" s="1">
        <v>42705</v>
      </c>
      <c r="BN103" s="2">
        <v>0.81111111111111101</v>
      </c>
      <c r="BO103">
        <v>11</v>
      </c>
      <c r="BQ103" s="1">
        <v>42705</v>
      </c>
      <c r="BR103" s="2">
        <v>0.8222222222222223</v>
      </c>
      <c r="BS103" s="1">
        <v>42705</v>
      </c>
      <c r="BT103" s="2">
        <v>0.82708333333333339</v>
      </c>
      <c r="BU103" s="1">
        <v>42705</v>
      </c>
      <c r="BV103" s="2">
        <v>0.85833333333333339</v>
      </c>
      <c r="BW103" s="1">
        <v>42705</v>
      </c>
      <c r="BX103" s="2">
        <v>0.92291666666666661</v>
      </c>
      <c r="BY103">
        <v>26095766</v>
      </c>
      <c r="CA103" t="s">
        <v>345</v>
      </c>
      <c r="CC103" t="s">
        <v>345</v>
      </c>
      <c r="CE103" t="s">
        <v>296</v>
      </c>
      <c r="CF103" t="s">
        <v>345</v>
      </c>
      <c r="CG103" t="s">
        <v>870</v>
      </c>
      <c r="DZ103">
        <v>1</v>
      </c>
      <c r="EA103">
        <v>38</v>
      </c>
      <c r="EO103">
        <v>1</v>
      </c>
      <c r="EP103">
        <v>24</v>
      </c>
      <c r="IV103">
        <v>1</v>
      </c>
      <c r="IW103">
        <v>222</v>
      </c>
      <c r="IX103" s="1">
        <v>42706</v>
      </c>
    </row>
    <row r="104" spans="1:264" x14ac:dyDescent="0.25">
      <c r="A104" t="s">
        <v>292</v>
      </c>
      <c r="B104" t="s">
        <v>293</v>
      </c>
      <c r="C104">
        <v>0</v>
      </c>
      <c r="D104" t="s">
        <v>294</v>
      </c>
      <c r="E104">
        <v>10</v>
      </c>
      <c r="F104">
        <v>20</v>
      </c>
      <c r="G104" t="s">
        <v>295</v>
      </c>
      <c r="H104">
        <v>140</v>
      </c>
      <c r="I104" s="1">
        <v>42776</v>
      </c>
      <c r="J104" s="2">
        <v>0.61730324074074072</v>
      </c>
      <c r="K104" s="1">
        <v>42705</v>
      </c>
      <c r="L104" s="1">
        <v>42705</v>
      </c>
      <c r="M104" s="1">
        <v>42705</v>
      </c>
      <c r="N104" t="s">
        <v>296</v>
      </c>
      <c r="O104" t="s">
        <v>341</v>
      </c>
      <c r="AD104">
        <v>2936384</v>
      </c>
      <c r="AE104" t="s">
        <v>296</v>
      </c>
      <c r="AF104">
        <v>4623876918</v>
      </c>
      <c r="AG104">
        <v>1</v>
      </c>
      <c r="AH104" t="s">
        <v>298</v>
      </c>
      <c r="AI104" t="s">
        <v>536</v>
      </c>
      <c r="AJ104" t="s">
        <v>871</v>
      </c>
      <c r="AK104" t="s">
        <v>872</v>
      </c>
      <c r="AP104" t="s">
        <v>298</v>
      </c>
      <c r="AQ104" t="s">
        <v>298</v>
      </c>
      <c r="AR104" t="s">
        <v>298</v>
      </c>
      <c r="AS104" t="s">
        <v>298</v>
      </c>
      <c r="AT104" t="s">
        <v>298</v>
      </c>
      <c r="AU104" t="s">
        <v>873</v>
      </c>
      <c r="AV104" t="s">
        <v>345</v>
      </c>
      <c r="AX104" s="1">
        <v>26445</v>
      </c>
      <c r="AY104">
        <v>2</v>
      </c>
      <c r="BA104" t="s">
        <v>304</v>
      </c>
      <c r="BB104" t="s">
        <v>563</v>
      </c>
      <c r="BC104" t="s">
        <v>454</v>
      </c>
      <c r="BD104" t="s">
        <v>307</v>
      </c>
      <c r="BE104" t="s">
        <v>874</v>
      </c>
      <c r="BF104">
        <v>2</v>
      </c>
      <c r="BG104">
        <v>1</v>
      </c>
      <c r="BH104">
        <v>7</v>
      </c>
      <c r="BI104">
        <v>10</v>
      </c>
      <c r="BJ104">
        <v>80</v>
      </c>
      <c r="BK104">
        <v>7</v>
      </c>
      <c r="BL104">
        <v>1</v>
      </c>
      <c r="BM104" s="1">
        <v>42705</v>
      </c>
      <c r="BN104" s="2">
        <v>8.819444444444445E-2</v>
      </c>
      <c r="BO104">
        <v>44</v>
      </c>
      <c r="BQ104" s="1">
        <v>42705</v>
      </c>
      <c r="BR104" s="2">
        <v>0.10208333333333335</v>
      </c>
      <c r="BS104" s="1">
        <v>42705</v>
      </c>
      <c r="BT104" s="2">
        <v>0.1277777777777778</v>
      </c>
      <c r="BU104" s="1">
        <v>42705</v>
      </c>
      <c r="BV104" s="2">
        <v>0.24166666666666667</v>
      </c>
      <c r="BW104" s="1">
        <v>42705</v>
      </c>
      <c r="BX104" s="2">
        <v>0.24166666666666667</v>
      </c>
      <c r="CA104" t="s">
        <v>345</v>
      </c>
      <c r="CC104" t="s">
        <v>345</v>
      </c>
      <c r="CE104" t="s">
        <v>296</v>
      </c>
      <c r="CF104" t="s">
        <v>345</v>
      </c>
      <c r="CG104" t="s">
        <v>802</v>
      </c>
      <c r="DZ104">
        <v>1</v>
      </c>
      <c r="EA104">
        <v>35</v>
      </c>
      <c r="EO104">
        <v>1</v>
      </c>
      <c r="EP104">
        <v>24</v>
      </c>
      <c r="IV104">
        <v>1</v>
      </c>
      <c r="IW104">
        <v>27</v>
      </c>
      <c r="IX104" s="1">
        <v>42705</v>
      </c>
      <c r="IY104">
        <v>21</v>
      </c>
      <c r="IZ104" s="1">
        <v>42705</v>
      </c>
      <c r="JA104">
        <v>222</v>
      </c>
      <c r="JB104" s="1">
        <v>42705</v>
      </c>
    </row>
    <row r="105" spans="1:264" x14ac:dyDescent="0.25">
      <c r="A105" t="s">
        <v>292</v>
      </c>
      <c r="B105" t="s">
        <v>293</v>
      </c>
      <c r="C105">
        <v>0</v>
      </c>
      <c r="D105" t="s">
        <v>294</v>
      </c>
      <c r="E105">
        <v>10</v>
      </c>
      <c r="F105">
        <v>20</v>
      </c>
      <c r="G105" t="s">
        <v>295</v>
      </c>
      <c r="H105">
        <v>140</v>
      </c>
      <c r="I105" s="1">
        <v>42776</v>
      </c>
      <c r="J105" s="2">
        <v>0.61730324074074072</v>
      </c>
      <c r="K105" s="1">
        <v>42705</v>
      </c>
      <c r="L105" s="1">
        <v>42705</v>
      </c>
      <c r="M105" s="1">
        <v>42705</v>
      </c>
      <c r="N105" t="s">
        <v>296</v>
      </c>
      <c r="O105" t="s">
        <v>341</v>
      </c>
      <c r="AD105">
        <v>2950608</v>
      </c>
      <c r="AE105" t="s">
        <v>296</v>
      </c>
      <c r="AF105">
        <v>4728353591</v>
      </c>
      <c r="AG105">
        <v>1</v>
      </c>
      <c r="AH105" t="s">
        <v>298</v>
      </c>
      <c r="AI105" t="s">
        <v>331</v>
      </c>
      <c r="AJ105" t="s">
        <v>875</v>
      </c>
      <c r="AK105" t="s">
        <v>876</v>
      </c>
      <c r="AP105" t="s">
        <v>298</v>
      </c>
      <c r="AQ105" t="s">
        <v>298</v>
      </c>
      <c r="AR105" t="s">
        <v>298</v>
      </c>
      <c r="AS105" t="s">
        <v>298</v>
      </c>
      <c r="AT105" t="s">
        <v>298</v>
      </c>
      <c r="AU105" t="s">
        <v>877</v>
      </c>
      <c r="AV105" t="s">
        <v>345</v>
      </c>
      <c r="AX105" s="1">
        <v>28453</v>
      </c>
      <c r="AY105">
        <v>1</v>
      </c>
      <c r="BA105">
        <v>99</v>
      </c>
      <c r="BB105" t="s">
        <v>577</v>
      </c>
      <c r="BC105" t="s">
        <v>404</v>
      </c>
      <c r="BD105" t="s">
        <v>307</v>
      </c>
      <c r="BE105" t="s">
        <v>878</v>
      </c>
      <c r="BF105">
        <v>2</v>
      </c>
      <c r="BG105">
        <v>1</v>
      </c>
      <c r="BH105">
        <v>3</v>
      </c>
      <c r="BI105">
        <v>10</v>
      </c>
      <c r="BJ105">
        <v>60</v>
      </c>
      <c r="BK105">
        <v>1</v>
      </c>
      <c r="BL105">
        <v>1</v>
      </c>
      <c r="BM105" s="1">
        <v>42705</v>
      </c>
      <c r="BN105" s="2">
        <v>0.91319444444444453</v>
      </c>
      <c r="BO105">
        <v>39</v>
      </c>
      <c r="BQ105" s="1">
        <v>42705</v>
      </c>
      <c r="BR105" s="2">
        <v>0.96458333333333324</v>
      </c>
      <c r="BU105" s="1">
        <v>42706</v>
      </c>
      <c r="BV105" s="2">
        <v>0.10902777777777778</v>
      </c>
      <c r="BW105" s="1">
        <v>42705</v>
      </c>
      <c r="BX105" s="2">
        <v>0.97222222222222221</v>
      </c>
      <c r="CA105" t="s">
        <v>345</v>
      </c>
      <c r="CC105" t="s">
        <v>345</v>
      </c>
      <c r="CE105" t="s">
        <v>296</v>
      </c>
      <c r="CF105" t="s">
        <v>345</v>
      </c>
      <c r="CG105" t="s">
        <v>485</v>
      </c>
      <c r="DZ105">
        <v>1</v>
      </c>
      <c r="EA105" t="s">
        <v>879</v>
      </c>
      <c r="EO105">
        <v>1</v>
      </c>
      <c r="EP105">
        <v>24</v>
      </c>
      <c r="IV105">
        <v>1</v>
      </c>
      <c r="IW105">
        <v>34</v>
      </c>
      <c r="IX105" s="1">
        <v>42706</v>
      </c>
      <c r="IY105">
        <v>11</v>
      </c>
      <c r="IZ105" s="1">
        <v>42706</v>
      </c>
      <c r="JA105">
        <v>41</v>
      </c>
      <c r="JB105" s="1">
        <v>42706</v>
      </c>
      <c r="JC105">
        <v>222</v>
      </c>
      <c r="JD105" s="1">
        <v>42706</v>
      </c>
    </row>
    <row r="106" spans="1:264" x14ac:dyDescent="0.25">
      <c r="A106" t="s">
        <v>292</v>
      </c>
      <c r="B106" t="s">
        <v>293</v>
      </c>
      <c r="C106">
        <v>0</v>
      </c>
      <c r="D106" t="s">
        <v>294</v>
      </c>
      <c r="E106">
        <v>10</v>
      </c>
      <c r="F106">
        <v>20</v>
      </c>
      <c r="G106" t="s">
        <v>295</v>
      </c>
      <c r="H106">
        <v>140</v>
      </c>
      <c r="I106" s="1">
        <v>42776</v>
      </c>
      <c r="J106" s="2">
        <v>0.61730324074074072</v>
      </c>
      <c r="K106" s="1">
        <v>42705</v>
      </c>
      <c r="L106" s="1">
        <v>42705</v>
      </c>
      <c r="M106" s="1">
        <v>42705</v>
      </c>
      <c r="N106" t="s">
        <v>296</v>
      </c>
      <c r="O106" t="s">
        <v>341</v>
      </c>
      <c r="AD106">
        <v>2971255</v>
      </c>
      <c r="AE106" t="s">
        <v>296</v>
      </c>
      <c r="AF106">
        <v>6309450824</v>
      </c>
      <c r="AG106">
        <v>1</v>
      </c>
      <c r="AH106" t="s">
        <v>298</v>
      </c>
      <c r="AI106" t="s">
        <v>536</v>
      </c>
      <c r="AJ106" t="s">
        <v>880</v>
      </c>
      <c r="AK106" t="s">
        <v>881</v>
      </c>
      <c r="AP106" t="s">
        <v>298</v>
      </c>
      <c r="AQ106" t="s">
        <v>298</v>
      </c>
      <c r="AR106" t="s">
        <v>298</v>
      </c>
      <c r="AS106" t="s">
        <v>298</v>
      </c>
      <c r="AT106" t="s">
        <v>298</v>
      </c>
      <c r="AU106" t="s">
        <v>882</v>
      </c>
      <c r="AV106" t="s">
        <v>345</v>
      </c>
      <c r="AX106" s="1">
        <v>26769</v>
      </c>
      <c r="AY106">
        <v>2</v>
      </c>
      <c r="BA106" t="s">
        <v>493</v>
      </c>
      <c r="BB106" t="s">
        <v>883</v>
      </c>
      <c r="BC106" t="s">
        <v>435</v>
      </c>
      <c r="BD106" t="s">
        <v>307</v>
      </c>
      <c r="BE106" t="s">
        <v>884</v>
      </c>
      <c r="BF106">
        <v>2</v>
      </c>
      <c r="BG106">
        <v>1</v>
      </c>
      <c r="BH106">
        <v>2</v>
      </c>
      <c r="BI106">
        <v>10</v>
      </c>
      <c r="BJ106">
        <v>80</v>
      </c>
      <c r="BK106">
        <v>1</v>
      </c>
      <c r="BL106">
        <v>1</v>
      </c>
      <c r="BM106" s="1">
        <v>42705</v>
      </c>
      <c r="BN106" s="2">
        <v>0.55277777777777781</v>
      </c>
      <c r="BO106">
        <v>43</v>
      </c>
      <c r="BQ106" s="1">
        <v>42705</v>
      </c>
      <c r="BR106" s="2">
        <v>0.57847222222222217</v>
      </c>
      <c r="BS106" s="1">
        <v>42705</v>
      </c>
      <c r="BT106" s="2">
        <v>0.59236111111111112</v>
      </c>
      <c r="BU106" s="1">
        <v>42705</v>
      </c>
      <c r="BV106" s="2">
        <v>0.62569444444444444</v>
      </c>
      <c r="BW106" s="1">
        <v>42705</v>
      </c>
      <c r="BX106" s="2">
        <v>0.67847222222222225</v>
      </c>
      <c r="CA106" t="s">
        <v>345</v>
      </c>
      <c r="CC106" t="s">
        <v>345</v>
      </c>
      <c r="CE106" t="s">
        <v>296</v>
      </c>
      <c r="CF106" t="s">
        <v>345</v>
      </c>
      <c r="CG106" t="s">
        <v>437</v>
      </c>
      <c r="DZ106">
        <v>1</v>
      </c>
      <c r="EA106">
        <v>38</v>
      </c>
      <c r="EO106">
        <v>1</v>
      </c>
      <c r="EP106">
        <v>24</v>
      </c>
      <c r="IV106">
        <v>1</v>
      </c>
      <c r="IW106">
        <v>222</v>
      </c>
      <c r="IX106" s="1">
        <v>42705</v>
      </c>
    </row>
    <row r="107" spans="1:264" x14ac:dyDescent="0.25">
      <c r="A107" t="s">
        <v>292</v>
      </c>
      <c r="B107" t="s">
        <v>293</v>
      </c>
      <c r="C107">
        <v>0</v>
      </c>
      <c r="D107" t="s">
        <v>294</v>
      </c>
      <c r="E107">
        <v>10</v>
      </c>
      <c r="F107">
        <v>20</v>
      </c>
      <c r="G107" t="s">
        <v>295</v>
      </c>
      <c r="H107">
        <v>140</v>
      </c>
      <c r="I107" s="1">
        <v>42776</v>
      </c>
      <c r="J107" s="2">
        <v>0.61730324074074072</v>
      </c>
      <c r="K107" s="1">
        <v>42705</v>
      </c>
      <c r="L107" s="1">
        <v>42705</v>
      </c>
      <c r="M107" s="1">
        <v>42705</v>
      </c>
      <c r="N107" t="s">
        <v>296</v>
      </c>
      <c r="O107" t="s">
        <v>341</v>
      </c>
      <c r="AD107">
        <v>2978387</v>
      </c>
      <c r="AE107" t="s">
        <v>296</v>
      </c>
      <c r="AF107">
        <v>6344144106</v>
      </c>
      <c r="AG107">
        <v>1</v>
      </c>
      <c r="AH107" t="s">
        <v>298</v>
      </c>
      <c r="AI107" t="s">
        <v>331</v>
      </c>
      <c r="AJ107" t="s">
        <v>885</v>
      </c>
      <c r="AK107" t="s">
        <v>886</v>
      </c>
      <c r="AP107" t="s">
        <v>298</v>
      </c>
      <c r="AQ107" t="s">
        <v>298</v>
      </c>
      <c r="AR107" t="s">
        <v>298</v>
      </c>
      <c r="AS107" t="s">
        <v>298</v>
      </c>
      <c r="AT107" t="s">
        <v>298</v>
      </c>
      <c r="AU107" t="s">
        <v>887</v>
      </c>
      <c r="AV107" t="s">
        <v>345</v>
      </c>
      <c r="AX107" s="1">
        <v>24610</v>
      </c>
      <c r="AY107">
        <v>1</v>
      </c>
      <c r="BA107" t="s">
        <v>625</v>
      </c>
      <c r="BB107" t="s">
        <v>888</v>
      </c>
      <c r="BC107" t="s">
        <v>435</v>
      </c>
      <c r="BD107" t="s">
        <v>307</v>
      </c>
      <c r="BE107" t="s">
        <v>889</v>
      </c>
      <c r="BF107">
        <v>2</v>
      </c>
      <c r="BG107">
        <v>1</v>
      </c>
      <c r="BH107">
        <v>6</v>
      </c>
      <c r="BI107">
        <v>10</v>
      </c>
      <c r="BJ107">
        <v>80</v>
      </c>
      <c r="BK107">
        <v>1</v>
      </c>
      <c r="BL107">
        <v>1</v>
      </c>
      <c r="BM107" s="1">
        <v>42705</v>
      </c>
      <c r="BN107" s="2">
        <v>0.4694444444444445</v>
      </c>
      <c r="BO107">
        <v>49</v>
      </c>
      <c r="BQ107" s="1">
        <v>42705</v>
      </c>
      <c r="BR107" s="2">
        <v>0.48819444444444443</v>
      </c>
      <c r="BS107" s="1">
        <v>42705</v>
      </c>
      <c r="BT107" s="2">
        <v>0.48888888888888887</v>
      </c>
      <c r="BU107" s="1">
        <v>42705</v>
      </c>
      <c r="BV107" s="2">
        <v>0.51527777777777783</v>
      </c>
      <c r="BW107" s="1">
        <v>42705</v>
      </c>
      <c r="BX107" s="2">
        <v>0.51527777777777783</v>
      </c>
      <c r="CA107" t="s">
        <v>345</v>
      </c>
      <c r="CC107" t="s">
        <v>345</v>
      </c>
      <c r="CE107" t="s">
        <v>296</v>
      </c>
      <c r="CF107" t="s">
        <v>345</v>
      </c>
      <c r="CG107" t="s">
        <v>339</v>
      </c>
      <c r="DZ107">
        <v>1</v>
      </c>
      <c r="EA107" t="s">
        <v>340</v>
      </c>
      <c r="EO107">
        <v>1</v>
      </c>
      <c r="EP107">
        <v>24</v>
      </c>
      <c r="IV107">
        <v>1</v>
      </c>
      <c r="IW107">
        <v>222</v>
      </c>
      <c r="IX107" s="1">
        <v>42705</v>
      </c>
    </row>
    <row r="108" spans="1:264" x14ac:dyDescent="0.25">
      <c r="A108" t="s">
        <v>292</v>
      </c>
      <c r="B108" t="s">
        <v>293</v>
      </c>
      <c r="C108">
        <v>0</v>
      </c>
      <c r="D108" t="s">
        <v>294</v>
      </c>
      <c r="E108">
        <v>10</v>
      </c>
      <c r="F108">
        <v>20</v>
      </c>
      <c r="G108" t="s">
        <v>295</v>
      </c>
      <c r="H108">
        <v>140</v>
      </c>
      <c r="I108" s="1">
        <v>42776</v>
      </c>
      <c r="J108" s="2">
        <v>0.61730324074074072</v>
      </c>
      <c r="K108" s="1">
        <v>42705</v>
      </c>
      <c r="L108" s="1">
        <v>42705</v>
      </c>
      <c r="M108" s="1">
        <v>42705</v>
      </c>
      <c r="N108" t="s">
        <v>296</v>
      </c>
      <c r="O108" t="s">
        <v>341</v>
      </c>
      <c r="AD108">
        <v>2994782</v>
      </c>
      <c r="AE108" t="s">
        <v>296</v>
      </c>
      <c r="AF108">
        <v>7010626642</v>
      </c>
      <c r="AG108">
        <v>1</v>
      </c>
      <c r="AH108" t="s">
        <v>298</v>
      </c>
      <c r="AI108" t="s">
        <v>299</v>
      </c>
      <c r="AJ108" t="s">
        <v>890</v>
      </c>
      <c r="AK108" t="s">
        <v>891</v>
      </c>
      <c r="AP108" t="s">
        <v>298</v>
      </c>
      <c r="AQ108" t="s">
        <v>298</v>
      </c>
      <c r="AR108" t="s">
        <v>298</v>
      </c>
      <c r="AS108" t="s">
        <v>298</v>
      </c>
      <c r="AT108" t="s">
        <v>298</v>
      </c>
      <c r="AU108" t="s">
        <v>892</v>
      </c>
      <c r="AV108" t="s">
        <v>345</v>
      </c>
      <c r="AX108" s="1">
        <v>37760</v>
      </c>
      <c r="AY108">
        <v>2</v>
      </c>
      <c r="BA108" t="s">
        <v>304</v>
      </c>
      <c r="BB108" t="s">
        <v>769</v>
      </c>
      <c r="BC108" t="s">
        <v>770</v>
      </c>
      <c r="BD108" t="s">
        <v>327</v>
      </c>
      <c r="BE108" t="s">
        <v>893</v>
      </c>
      <c r="BF108">
        <v>2</v>
      </c>
      <c r="BG108">
        <v>1</v>
      </c>
      <c r="BH108">
        <v>3</v>
      </c>
      <c r="BI108">
        <v>50</v>
      </c>
      <c r="BJ108">
        <v>60</v>
      </c>
      <c r="BK108">
        <v>8</v>
      </c>
      <c r="BL108">
        <v>1</v>
      </c>
      <c r="BM108" s="1">
        <v>42705</v>
      </c>
      <c r="BN108" s="2">
        <v>0.71111111111111114</v>
      </c>
      <c r="BO108">
        <v>13</v>
      </c>
      <c r="BQ108" s="1">
        <v>42705</v>
      </c>
      <c r="BR108" s="2">
        <v>0.72013888888888899</v>
      </c>
      <c r="BS108" s="1">
        <v>42705</v>
      </c>
      <c r="BT108" s="2">
        <v>0.71736111111111101</v>
      </c>
      <c r="BU108" s="1">
        <v>42705</v>
      </c>
      <c r="BV108" s="2">
        <v>0.90347222222222223</v>
      </c>
      <c r="BW108" s="1">
        <v>42705</v>
      </c>
      <c r="BX108" s="2">
        <v>0.75416666666666676</v>
      </c>
      <c r="CA108" t="s">
        <v>345</v>
      </c>
      <c r="CC108" t="s">
        <v>345</v>
      </c>
      <c r="CE108" t="s">
        <v>296</v>
      </c>
      <c r="CF108" t="s">
        <v>345</v>
      </c>
      <c r="CG108" t="s">
        <v>696</v>
      </c>
      <c r="DZ108">
        <v>1</v>
      </c>
      <c r="EA108" t="s">
        <v>894</v>
      </c>
      <c r="EO108">
        <v>1</v>
      </c>
      <c r="EP108">
        <v>1</v>
      </c>
      <c r="EQ108">
        <v>24</v>
      </c>
      <c r="IV108">
        <v>1</v>
      </c>
      <c r="IW108">
        <v>221</v>
      </c>
      <c r="IX108" s="1">
        <v>42705</v>
      </c>
      <c r="IY108">
        <v>222</v>
      </c>
      <c r="IZ108" s="1">
        <v>42705</v>
      </c>
    </row>
    <row r="109" spans="1:264" x14ac:dyDescent="0.25">
      <c r="A109" t="s">
        <v>292</v>
      </c>
      <c r="B109" t="s">
        <v>293</v>
      </c>
      <c r="C109">
        <v>0</v>
      </c>
      <c r="D109" t="s">
        <v>294</v>
      </c>
      <c r="E109">
        <v>10</v>
      </c>
      <c r="F109">
        <v>20</v>
      </c>
      <c r="G109" t="s">
        <v>295</v>
      </c>
      <c r="H109">
        <v>140</v>
      </c>
      <c r="I109" s="1">
        <v>42776</v>
      </c>
      <c r="J109" s="2">
        <v>0.61730324074074072</v>
      </c>
      <c r="K109" s="1">
        <v>42705</v>
      </c>
      <c r="L109" s="1">
        <v>42705</v>
      </c>
      <c r="M109" s="1">
        <v>42705</v>
      </c>
      <c r="N109" t="s">
        <v>296</v>
      </c>
      <c r="O109" t="s">
        <v>341</v>
      </c>
      <c r="AD109">
        <v>3000082</v>
      </c>
      <c r="AE109" t="s">
        <v>296</v>
      </c>
      <c r="AF109">
        <v>6007347621</v>
      </c>
      <c r="AG109">
        <v>1</v>
      </c>
      <c r="AH109" t="s">
        <v>298</v>
      </c>
      <c r="AI109" t="s">
        <v>299</v>
      </c>
      <c r="AJ109" t="s">
        <v>895</v>
      </c>
      <c r="AK109" t="s">
        <v>896</v>
      </c>
      <c r="AP109" t="s">
        <v>298</v>
      </c>
      <c r="AQ109" t="s">
        <v>298</v>
      </c>
      <c r="AR109" t="s">
        <v>298</v>
      </c>
      <c r="AS109" t="s">
        <v>298</v>
      </c>
      <c r="AT109" t="s">
        <v>298</v>
      </c>
      <c r="AU109" t="s">
        <v>897</v>
      </c>
      <c r="AV109" t="s">
        <v>345</v>
      </c>
      <c r="AX109" s="1">
        <v>35651</v>
      </c>
      <c r="AY109">
        <v>2</v>
      </c>
      <c r="BA109" t="s">
        <v>304</v>
      </c>
      <c r="BB109" t="s">
        <v>427</v>
      </c>
      <c r="BC109" t="s">
        <v>361</v>
      </c>
      <c r="BD109" t="s">
        <v>307</v>
      </c>
      <c r="BE109" t="s">
        <v>898</v>
      </c>
      <c r="BF109">
        <v>1</v>
      </c>
      <c r="BG109">
        <v>1</v>
      </c>
      <c r="BH109">
        <v>3</v>
      </c>
      <c r="BI109">
        <v>91</v>
      </c>
      <c r="BJ109">
        <v>80</v>
      </c>
      <c r="BK109">
        <v>3</v>
      </c>
      <c r="BL109">
        <v>1</v>
      </c>
      <c r="BM109" s="1">
        <v>42705</v>
      </c>
      <c r="BN109" s="2">
        <v>5.9027777777777783E-2</v>
      </c>
      <c r="BO109">
        <v>19</v>
      </c>
      <c r="BQ109" s="1">
        <v>42705</v>
      </c>
      <c r="BR109" s="2">
        <v>5.9027777777777783E-2</v>
      </c>
      <c r="BS109" s="1">
        <v>42705</v>
      </c>
      <c r="BT109" s="2">
        <v>9.9999999999999992E-2</v>
      </c>
      <c r="BU109" s="1">
        <v>42705</v>
      </c>
      <c r="BV109" s="2">
        <v>0.10972222222222222</v>
      </c>
      <c r="BW109" s="1">
        <v>42705</v>
      </c>
      <c r="BX109" s="2">
        <v>0.11041666666666666</v>
      </c>
      <c r="BY109">
        <v>26093585</v>
      </c>
      <c r="CA109" t="s">
        <v>345</v>
      </c>
      <c r="CC109" t="s">
        <v>345</v>
      </c>
      <c r="CE109" t="s">
        <v>296</v>
      </c>
      <c r="CF109" t="s">
        <v>345</v>
      </c>
      <c r="CG109" t="s">
        <v>600</v>
      </c>
      <c r="DZ109">
        <v>1</v>
      </c>
      <c r="EA109">
        <v>38</v>
      </c>
      <c r="EO109">
        <v>1</v>
      </c>
      <c r="EP109">
        <v>24</v>
      </c>
      <c r="IV109">
        <v>1</v>
      </c>
      <c r="IW109">
        <v>222</v>
      </c>
      <c r="IX109" s="1">
        <v>42705</v>
      </c>
    </row>
    <row r="110" spans="1:264" x14ac:dyDescent="0.25">
      <c r="A110" t="s">
        <v>292</v>
      </c>
      <c r="B110" t="s">
        <v>293</v>
      </c>
      <c r="C110">
        <v>0</v>
      </c>
      <c r="D110" t="s">
        <v>294</v>
      </c>
      <c r="E110">
        <v>10</v>
      </c>
      <c r="F110">
        <v>20</v>
      </c>
      <c r="G110" t="s">
        <v>295</v>
      </c>
      <c r="H110">
        <v>140</v>
      </c>
      <c r="I110" s="1">
        <v>42776</v>
      </c>
      <c r="J110" s="2">
        <v>0.61730324074074072</v>
      </c>
      <c r="K110" s="1">
        <v>42705</v>
      </c>
      <c r="L110" s="1">
        <v>42705</v>
      </c>
      <c r="M110" s="1">
        <v>42705</v>
      </c>
      <c r="N110" t="s">
        <v>296</v>
      </c>
      <c r="O110" t="s">
        <v>341</v>
      </c>
      <c r="AD110">
        <v>3015077</v>
      </c>
      <c r="AE110" t="s">
        <v>296</v>
      </c>
      <c r="AF110">
        <v>4992230040</v>
      </c>
      <c r="AG110">
        <v>1</v>
      </c>
      <c r="AH110" t="s">
        <v>298</v>
      </c>
      <c r="AI110" t="s">
        <v>364</v>
      </c>
      <c r="AJ110" t="s">
        <v>899</v>
      </c>
      <c r="AK110" t="s">
        <v>900</v>
      </c>
      <c r="AP110" t="s">
        <v>298</v>
      </c>
      <c r="AQ110" t="s">
        <v>298</v>
      </c>
      <c r="AR110" t="s">
        <v>298</v>
      </c>
      <c r="AS110" t="s">
        <v>298</v>
      </c>
      <c r="AT110" t="s">
        <v>298</v>
      </c>
      <c r="AU110" t="s">
        <v>901</v>
      </c>
      <c r="AV110" t="s">
        <v>345</v>
      </c>
      <c r="AX110" s="1">
        <v>18098</v>
      </c>
      <c r="AY110">
        <v>2</v>
      </c>
      <c r="BA110" t="s">
        <v>304</v>
      </c>
      <c r="BB110" t="s">
        <v>500</v>
      </c>
      <c r="BC110" t="s">
        <v>369</v>
      </c>
      <c r="BD110" t="s">
        <v>307</v>
      </c>
      <c r="BE110" t="s">
        <v>902</v>
      </c>
      <c r="BF110">
        <v>2</v>
      </c>
      <c r="BG110">
        <v>1</v>
      </c>
      <c r="BH110">
        <v>6</v>
      </c>
      <c r="BI110">
        <v>10</v>
      </c>
      <c r="BJ110">
        <v>80</v>
      </c>
      <c r="BK110">
        <v>1</v>
      </c>
      <c r="BL110">
        <v>1</v>
      </c>
      <c r="BM110" s="1">
        <v>42705</v>
      </c>
      <c r="BN110" s="2">
        <v>0.83750000000000002</v>
      </c>
      <c r="BO110">
        <v>67</v>
      </c>
      <c r="BQ110" s="1">
        <v>42705</v>
      </c>
      <c r="BR110" s="2">
        <v>0.87569444444444444</v>
      </c>
      <c r="BS110" s="1">
        <v>42705</v>
      </c>
      <c r="BT110" s="2">
        <v>0.92222222222222217</v>
      </c>
      <c r="BU110" s="1">
        <v>42705</v>
      </c>
      <c r="BV110" s="2">
        <v>0.92569444444444438</v>
      </c>
      <c r="BW110" s="1">
        <v>42705</v>
      </c>
      <c r="BX110" s="2">
        <v>0.93680555555555556</v>
      </c>
      <c r="CA110" t="s">
        <v>345</v>
      </c>
      <c r="CC110" t="s">
        <v>345</v>
      </c>
      <c r="CE110" t="s">
        <v>296</v>
      </c>
      <c r="CF110" t="s">
        <v>345</v>
      </c>
      <c r="CG110" t="s">
        <v>516</v>
      </c>
      <c r="DZ110">
        <v>1</v>
      </c>
      <c r="EA110">
        <v>38</v>
      </c>
      <c r="EO110">
        <v>1</v>
      </c>
      <c r="EP110">
        <v>12</v>
      </c>
      <c r="EQ110">
        <v>24</v>
      </c>
      <c r="IV110">
        <v>1</v>
      </c>
      <c r="IW110">
        <v>222</v>
      </c>
      <c r="IX110" s="1">
        <v>42705</v>
      </c>
    </row>
    <row r="111" spans="1:264" x14ac:dyDescent="0.25">
      <c r="A111" t="s">
        <v>292</v>
      </c>
      <c r="B111" t="s">
        <v>293</v>
      </c>
      <c r="C111">
        <v>0</v>
      </c>
      <c r="D111" t="s">
        <v>294</v>
      </c>
      <c r="E111">
        <v>10</v>
      </c>
      <c r="F111">
        <v>20</v>
      </c>
      <c r="G111" t="s">
        <v>295</v>
      </c>
      <c r="H111">
        <v>140</v>
      </c>
      <c r="I111" s="1">
        <v>42776</v>
      </c>
      <c r="J111" s="2">
        <v>0.61730324074074072</v>
      </c>
      <c r="K111" s="1">
        <v>42705</v>
      </c>
      <c r="L111" s="1">
        <v>42705</v>
      </c>
      <c r="M111" s="1">
        <v>42705</v>
      </c>
      <c r="N111" t="s">
        <v>296</v>
      </c>
      <c r="O111" t="s">
        <v>341</v>
      </c>
      <c r="AD111">
        <v>3021954</v>
      </c>
      <c r="AE111" t="s">
        <v>296</v>
      </c>
      <c r="AF111">
        <v>7013329886</v>
      </c>
      <c r="AG111">
        <v>1</v>
      </c>
      <c r="AH111" t="s">
        <v>298</v>
      </c>
      <c r="AJ111" t="s">
        <v>836</v>
      </c>
      <c r="AK111" t="s">
        <v>903</v>
      </c>
      <c r="AP111" t="s">
        <v>298</v>
      </c>
      <c r="AQ111" t="s">
        <v>298</v>
      </c>
      <c r="AR111" t="s">
        <v>298</v>
      </c>
      <c r="AS111" t="s">
        <v>298</v>
      </c>
      <c r="AT111" t="s">
        <v>298</v>
      </c>
      <c r="AU111" t="s">
        <v>904</v>
      </c>
      <c r="AV111" t="s">
        <v>345</v>
      </c>
      <c r="AX111" s="1">
        <v>39032</v>
      </c>
      <c r="AY111">
        <v>1</v>
      </c>
      <c r="BA111" t="s">
        <v>304</v>
      </c>
      <c r="BB111" t="s">
        <v>645</v>
      </c>
      <c r="BC111" t="s">
        <v>646</v>
      </c>
      <c r="BD111" t="s">
        <v>327</v>
      </c>
      <c r="BE111" t="s">
        <v>905</v>
      </c>
      <c r="BF111">
        <v>2</v>
      </c>
      <c r="BG111">
        <v>1</v>
      </c>
      <c r="BH111">
        <v>3</v>
      </c>
      <c r="BI111">
        <v>50</v>
      </c>
      <c r="BJ111">
        <v>60</v>
      </c>
      <c r="BK111">
        <v>8</v>
      </c>
      <c r="BL111">
        <v>1</v>
      </c>
      <c r="BM111" s="1">
        <v>42705</v>
      </c>
      <c r="BN111" s="2">
        <v>0.6743055555555556</v>
      </c>
      <c r="BO111">
        <v>10</v>
      </c>
      <c r="BQ111" s="1">
        <v>42705</v>
      </c>
      <c r="BR111" s="2">
        <v>0.67569444444444438</v>
      </c>
      <c r="BS111" s="1">
        <v>42705</v>
      </c>
      <c r="BT111" s="2">
        <v>0.68263888888888891</v>
      </c>
      <c r="BU111" s="1">
        <v>42705</v>
      </c>
      <c r="BV111" s="2">
        <v>0.70347222222222217</v>
      </c>
      <c r="BW111" s="1">
        <v>42705</v>
      </c>
      <c r="BX111" s="2">
        <v>0.69652777777777775</v>
      </c>
      <c r="CA111" t="s">
        <v>345</v>
      </c>
      <c r="CC111" t="s">
        <v>345</v>
      </c>
      <c r="CE111" t="s">
        <v>296</v>
      </c>
      <c r="CF111" t="s">
        <v>345</v>
      </c>
      <c r="CG111" t="s">
        <v>859</v>
      </c>
      <c r="DZ111">
        <v>1</v>
      </c>
      <c r="EA111" t="s">
        <v>906</v>
      </c>
      <c r="EO111">
        <v>1</v>
      </c>
      <c r="EP111">
        <v>24</v>
      </c>
      <c r="IV111">
        <v>1</v>
      </c>
      <c r="IW111">
        <v>511</v>
      </c>
      <c r="IX111" s="1">
        <v>42705</v>
      </c>
      <c r="IY111">
        <v>21</v>
      </c>
      <c r="IZ111" s="1">
        <v>42705</v>
      </c>
      <c r="JA111">
        <v>222</v>
      </c>
      <c r="JB111" s="1">
        <v>42705</v>
      </c>
    </row>
    <row r="112" spans="1:264" x14ac:dyDescent="0.25">
      <c r="A112" t="s">
        <v>292</v>
      </c>
      <c r="B112" t="s">
        <v>293</v>
      </c>
      <c r="C112">
        <v>0</v>
      </c>
      <c r="D112" t="s">
        <v>294</v>
      </c>
      <c r="E112">
        <v>10</v>
      </c>
      <c r="F112">
        <v>20</v>
      </c>
      <c r="G112" t="s">
        <v>295</v>
      </c>
      <c r="H112">
        <v>140</v>
      </c>
      <c r="I112" s="1">
        <v>42776</v>
      </c>
      <c r="J112" s="2">
        <v>0.61730324074074072</v>
      </c>
      <c r="K112" s="1">
        <v>42705</v>
      </c>
      <c r="L112" s="1">
        <v>42705</v>
      </c>
      <c r="M112" s="1">
        <v>42705</v>
      </c>
      <c r="N112" t="s">
        <v>296</v>
      </c>
      <c r="O112" t="s">
        <v>341</v>
      </c>
      <c r="AD112">
        <v>3026247</v>
      </c>
      <c r="AE112" t="s">
        <v>296</v>
      </c>
      <c r="AF112">
        <v>6516919518</v>
      </c>
      <c r="AG112">
        <v>1</v>
      </c>
      <c r="AH112" t="s">
        <v>298</v>
      </c>
      <c r="AI112" t="s">
        <v>331</v>
      </c>
      <c r="AJ112" t="s">
        <v>907</v>
      </c>
      <c r="AK112" t="s">
        <v>908</v>
      </c>
      <c r="AP112" t="s">
        <v>298</v>
      </c>
      <c r="AQ112" t="s">
        <v>298</v>
      </c>
      <c r="AR112" t="s">
        <v>298</v>
      </c>
      <c r="AS112" t="s">
        <v>298</v>
      </c>
      <c r="AT112" t="s">
        <v>298</v>
      </c>
      <c r="AU112" t="s">
        <v>909</v>
      </c>
      <c r="AV112" t="s">
        <v>345</v>
      </c>
      <c r="AX112" s="1">
        <v>38583</v>
      </c>
      <c r="AY112">
        <v>1</v>
      </c>
      <c r="BA112" t="s">
        <v>625</v>
      </c>
      <c r="BB112" t="s">
        <v>910</v>
      </c>
      <c r="BC112" t="s">
        <v>422</v>
      </c>
      <c r="BD112" t="s">
        <v>327</v>
      </c>
      <c r="BE112" t="s">
        <v>911</v>
      </c>
      <c r="BF112">
        <v>2</v>
      </c>
      <c r="BG112">
        <v>1</v>
      </c>
      <c r="BH112">
        <v>3</v>
      </c>
      <c r="BI112">
        <v>50</v>
      </c>
      <c r="BJ112">
        <v>40</v>
      </c>
      <c r="BK112">
        <v>8</v>
      </c>
      <c r="BL112">
        <v>1</v>
      </c>
      <c r="BM112" s="1">
        <v>42705</v>
      </c>
      <c r="BN112" s="2">
        <v>0.39444444444444443</v>
      </c>
      <c r="BO112">
        <v>11</v>
      </c>
      <c r="BQ112" s="1">
        <v>42705</v>
      </c>
      <c r="BR112" s="2">
        <v>0.40208333333333335</v>
      </c>
      <c r="BS112" s="1">
        <v>42705</v>
      </c>
      <c r="BT112" s="2">
        <v>0.40625</v>
      </c>
      <c r="BU112" s="1">
        <v>42705</v>
      </c>
      <c r="BV112" s="2">
        <v>0.45347222222222222</v>
      </c>
      <c r="BW112" s="1">
        <v>42705</v>
      </c>
      <c r="BX112" s="2">
        <v>0.42708333333333331</v>
      </c>
      <c r="CA112" t="s">
        <v>345</v>
      </c>
      <c r="CC112" t="s">
        <v>345</v>
      </c>
      <c r="CE112" t="s">
        <v>296</v>
      </c>
      <c r="CF112" t="s">
        <v>345</v>
      </c>
      <c r="CG112" t="s">
        <v>859</v>
      </c>
      <c r="DZ112">
        <v>1</v>
      </c>
      <c r="EA112" t="s">
        <v>912</v>
      </c>
      <c r="EO112">
        <v>1</v>
      </c>
      <c r="EP112">
        <v>24</v>
      </c>
      <c r="IV112">
        <v>1</v>
      </c>
      <c r="IW112">
        <v>511</v>
      </c>
      <c r="IX112" s="1">
        <v>42705</v>
      </c>
      <c r="IY112">
        <v>21</v>
      </c>
      <c r="IZ112" s="1">
        <v>42705</v>
      </c>
      <c r="JA112">
        <v>222</v>
      </c>
      <c r="JB112" s="1">
        <v>42705</v>
      </c>
      <c r="JC112">
        <v>221</v>
      </c>
      <c r="JD112" s="1">
        <v>42705</v>
      </c>
    </row>
    <row r="113" spans="1:264" x14ac:dyDescent="0.25">
      <c r="A113" t="s">
        <v>292</v>
      </c>
      <c r="B113" t="s">
        <v>293</v>
      </c>
      <c r="C113">
        <v>0</v>
      </c>
      <c r="D113" t="s">
        <v>294</v>
      </c>
      <c r="E113">
        <v>10</v>
      </c>
      <c r="F113">
        <v>20</v>
      </c>
      <c r="G113" t="s">
        <v>295</v>
      </c>
      <c r="H113">
        <v>140</v>
      </c>
      <c r="I113" s="1">
        <v>42776</v>
      </c>
      <c r="J113" s="2">
        <v>0.61730324074074072</v>
      </c>
      <c r="K113" s="1">
        <v>42705</v>
      </c>
      <c r="L113" s="1">
        <v>42705</v>
      </c>
      <c r="M113" s="1">
        <v>42705</v>
      </c>
      <c r="N113" t="s">
        <v>296</v>
      </c>
      <c r="O113" t="s">
        <v>341</v>
      </c>
      <c r="AD113">
        <v>3029863</v>
      </c>
      <c r="AE113" t="s">
        <v>296</v>
      </c>
      <c r="AF113">
        <v>4480637842</v>
      </c>
      <c r="AG113">
        <v>1</v>
      </c>
      <c r="AH113" t="s">
        <v>298</v>
      </c>
      <c r="AI113" t="s">
        <v>331</v>
      </c>
      <c r="AJ113" t="s">
        <v>574</v>
      </c>
      <c r="AK113" t="s">
        <v>913</v>
      </c>
      <c r="AP113" t="s">
        <v>298</v>
      </c>
      <c r="AQ113" t="s">
        <v>298</v>
      </c>
      <c r="AR113" t="s">
        <v>298</v>
      </c>
      <c r="AS113" t="s">
        <v>298</v>
      </c>
      <c r="AT113" t="s">
        <v>298</v>
      </c>
      <c r="AU113" t="s">
        <v>914</v>
      </c>
      <c r="AV113" t="s">
        <v>345</v>
      </c>
      <c r="AX113" s="1">
        <v>20536</v>
      </c>
      <c r="AY113">
        <v>1</v>
      </c>
      <c r="BA113" t="s">
        <v>304</v>
      </c>
      <c r="BB113" t="s">
        <v>383</v>
      </c>
      <c r="BC113" t="s">
        <v>384</v>
      </c>
      <c r="BD113" t="s">
        <v>307</v>
      </c>
      <c r="BE113" t="s">
        <v>915</v>
      </c>
      <c r="BF113">
        <v>2</v>
      </c>
      <c r="BG113">
        <v>3</v>
      </c>
      <c r="BH113">
        <v>1</v>
      </c>
      <c r="BI113">
        <v>10</v>
      </c>
      <c r="BJ113">
        <v>80</v>
      </c>
      <c r="BK113">
        <v>8</v>
      </c>
      <c r="BL113">
        <v>1</v>
      </c>
      <c r="BM113" s="1">
        <v>42705</v>
      </c>
      <c r="BN113" s="2">
        <v>0.5180555555555556</v>
      </c>
      <c r="BO113">
        <v>60</v>
      </c>
      <c r="BQ113" s="1">
        <v>42705</v>
      </c>
      <c r="BR113" s="2">
        <v>0.55694444444444446</v>
      </c>
      <c r="BS113" s="1">
        <v>42705</v>
      </c>
      <c r="BT113" s="2">
        <v>0.59583333333333333</v>
      </c>
      <c r="BU113" s="1">
        <v>42705</v>
      </c>
      <c r="BV113" s="2">
        <v>0.88055555555555554</v>
      </c>
      <c r="BW113" s="1">
        <v>42705</v>
      </c>
      <c r="BX113" s="2">
        <v>0.68125000000000002</v>
      </c>
      <c r="CA113" t="s">
        <v>345</v>
      </c>
      <c r="CC113" t="s">
        <v>345</v>
      </c>
      <c r="CE113" t="s">
        <v>296</v>
      </c>
      <c r="CF113" t="s">
        <v>345</v>
      </c>
      <c r="CG113" t="s">
        <v>363</v>
      </c>
      <c r="DZ113">
        <v>1</v>
      </c>
      <c r="EA113">
        <v>38</v>
      </c>
      <c r="EO113">
        <v>1</v>
      </c>
      <c r="EP113">
        <v>10</v>
      </c>
      <c r="EQ113">
        <v>7</v>
      </c>
      <c r="ER113">
        <v>15</v>
      </c>
      <c r="ES113">
        <v>5</v>
      </c>
      <c r="ET113">
        <v>5</v>
      </c>
      <c r="EU113">
        <v>5</v>
      </c>
      <c r="EV113">
        <v>24</v>
      </c>
      <c r="IV113">
        <v>1</v>
      </c>
      <c r="IW113">
        <v>21</v>
      </c>
      <c r="IX113" s="1">
        <v>42705</v>
      </c>
      <c r="IY113">
        <v>27</v>
      </c>
      <c r="IZ113" s="1">
        <v>42705</v>
      </c>
      <c r="JA113">
        <v>222</v>
      </c>
      <c r="JB113" s="1">
        <v>42705</v>
      </c>
    </row>
    <row r="114" spans="1:264" x14ac:dyDescent="0.25">
      <c r="A114" t="s">
        <v>292</v>
      </c>
      <c r="B114" t="s">
        <v>293</v>
      </c>
      <c r="C114">
        <v>0</v>
      </c>
      <c r="D114" t="s">
        <v>294</v>
      </c>
      <c r="E114">
        <v>10</v>
      </c>
      <c r="F114">
        <v>20</v>
      </c>
      <c r="G114" t="s">
        <v>295</v>
      </c>
      <c r="H114">
        <v>140</v>
      </c>
      <c r="I114" s="1">
        <v>42776</v>
      </c>
      <c r="J114" s="2">
        <v>0.61730324074074072</v>
      </c>
      <c r="K114" s="1">
        <v>42705</v>
      </c>
      <c r="L114" s="1">
        <v>42705</v>
      </c>
      <c r="M114" s="1">
        <v>42705</v>
      </c>
      <c r="N114" t="s">
        <v>296</v>
      </c>
      <c r="O114" t="s">
        <v>341</v>
      </c>
      <c r="AD114">
        <v>3038189</v>
      </c>
      <c r="AE114" t="s">
        <v>296</v>
      </c>
      <c r="AF114">
        <v>7032145027</v>
      </c>
      <c r="AG114">
        <v>1</v>
      </c>
      <c r="AH114" t="s">
        <v>298</v>
      </c>
      <c r="AJ114" t="s">
        <v>916</v>
      </c>
      <c r="AK114" t="s">
        <v>917</v>
      </c>
      <c r="AP114" t="s">
        <v>298</v>
      </c>
      <c r="AQ114" t="s">
        <v>298</v>
      </c>
      <c r="AR114" t="s">
        <v>298</v>
      </c>
      <c r="AS114" t="s">
        <v>298</v>
      </c>
      <c r="AT114" t="s">
        <v>298</v>
      </c>
      <c r="AU114" t="s">
        <v>918</v>
      </c>
      <c r="AV114" t="s">
        <v>345</v>
      </c>
      <c r="AX114" s="1">
        <v>39136</v>
      </c>
      <c r="AY114">
        <v>1</v>
      </c>
      <c r="BA114" t="s">
        <v>304</v>
      </c>
      <c r="BB114" t="s">
        <v>919</v>
      </c>
      <c r="BC114" t="s">
        <v>460</v>
      </c>
      <c r="BD114" t="s">
        <v>327</v>
      </c>
      <c r="BE114" t="s">
        <v>920</v>
      </c>
      <c r="BF114">
        <v>2</v>
      </c>
      <c r="BG114">
        <v>1</v>
      </c>
      <c r="BH114">
        <v>3</v>
      </c>
      <c r="BI114">
        <v>50</v>
      </c>
      <c r="BJ114">
        <v>60</v>
      </c>
      <c r="BK114">
        <v>8</v>
      </c>
      <c r="BL114">
        <v>1</v>
      </c>
      <c r="BM114" s="1">
        <v>42705</v>
      </c>
      <c r="BN114" s="2">
        <v>0.50902777777777775</v>
      </c>
      <c r="BO114">
        <v>9</v>
      </c>
      <c r="BQ114" s="1">
        <v>42705</v>
      </c>
      <c r="BR114" s="2">
        <v>0.5229166666666667</v>
      </c>
      <c r="BS114" s="1">
        <v>42705</v>
      </c>
      <c r="BT114" s="2">
        <v>0.53125</v>
      </c>
      <c r="BU114" s="1">
        <v>42705</v>
      </c>
      <c r="BV114" s="2">
        <v>0.64722222222222225</v>
      </c>
      <c r="BW114" s="1">
        <v>42705</v>
      </c>
      <c r="BX114" s="2">
        <v>0.54861111111111105</v>
      </c>
      <c r="CA114" t="s">
        <v>345</v>
      </c>
      <c r="CC114" t="s">
        <v>345</v>
      </c>
      <c r="CE114" t="s">
        <v>296</v>
      </c>
      <c r="CF114" t="s">
        <v>345</v>
      </c>
      <c r="CG114" t="s">
        <v>859</v>
      </c>
      <c r="DZ114">
        <v>1</v>
      </c>
      <c r="EA114">
        <v>39</v>
      </c>
      <c r="EO114">
        <v>1</v>
      </c>
      <c r="EP114">
        <v>24</v>
      </c>
      <c r="IV114">
        <v>1</v>
      </c>
      <c r="IW114">
        <v>27</v>
      </c>
      <c r="IX114" s="1">
        <v>42705</v>
      </c>
      <c r="IY114">
        <v>21</v>
      </c>
      <c r="IZ114" s="1">
        <v>42705</v>
      </c>
      <c r="JA114">
        <v>222</v>
      </c>
      <c r="JB114" s="1">
        <v>42705</v>
      </c>
    </row>
    <row r="115" spans="1:264" x14ac:dyDescent="0.25">
      <c r="A115" t="s">
        <v>292</v>
      </c>
      <c r="B115" t="s">
        <v>293</v>
      </c>
      <c r="C115">
        <v>0</v>
      </c>
      <c r="D115" t="s">
        <v>294</v>
      </c>
      <c r="E115">
        <v>10</v>
      </c>
      <c r="F115">
        <v>20</v>
      </c>
      <c r="G115" t="s">
        <v>295</v>
      </c>
      <c r="H115">
        <v>140</v>
      </c>
      <c r="I115" s="1">
        <v>42776</v>
      </c>
      <c r="J115" s="2">
        <v>0.61730324074074072</v>
      </c>
      <c r="K115" s="1">
        <v>42705</v>
      </c>
      <c r="L115" s="1">
        <v>42705</v>
      </c>
      <c r="M115" s="1">
        <v>42705</v>
      </c>
      <c r="N115" t="s">
        <v>296</v>
      </c>
      <c r="O115" t="s">
        <v>341</v>
      </c>
      <c r="AD115">
        <v>3040107</v>
      </c>
      <c r="AE115" t="s">
        <v>296</v>
      </c>
      <c r="AF115">
        <v>4464139493</v>
      </c>
      <c r="AG115">
        <v>1</v>
      </c>
      <c r="AH115" t="s">
        <v>298</v>
      </c>
      <c r="AI115" t="s">
        <v>331</v>
      </c>
      <c r="AJ115" t="s">
        <v>921</v>
      </c>
      <c r="AK115" t="s">
        <v>922</v>
      </c>
      <c r="AP115" t="s">
        <v>298</v>
      </c>
      <c r="AQ115" t="s">
        <v>298</v>
      </c>
      <c r="AR115" t="s">
        <v>298</v>
      </c>
      <c r="AS115" t="s">
        <v>298</v>
      </c>
      <c r="AT115" t="s">
        <v>298</v>
      </c>
      <c r="AU115" t="s">
        <v>923</v>
      </c>
      <c r="AV115" t="s">
        <v>345</v>
      </c>
      <c r="AX115" s="1">
        <v>32215</v>
      </c>
      <c r="AY115">
        <v>1</v>
      </c>
      <c r="BA115" t="s">
        <v>304</v>
      </c>
      <c r="BB115" t="s">
        <v>888</v>
      </c>
      <c r="BC115" t="s">
        <v>435</v>
      </c>
      <c r="BD115" t="s">
        <v>307</v>
      </c>
      <c r="BE115" t="s">
        <v>924</v>
      </c>
      <c r="BF115">
        <v>2</v>
      </c>
      <c r="BG115">
        <v>1</v>
      </c>
      <c r="BH115">
        <v>2</v>
      </c>
      <c r="BI115">
        <v>40</v>
      </c>
      <c r="BJ115">
        <v>80</v>
      </c>
      <c r="BK115">
        <v>1</v>
      </c>
      <c r="BL115">
        <v>1</v>
      </c>
      <c r="BM115" s="1">
        <v>42705</v>
      </c>
      <c r="BN115" s="2">
        <v>0.71458333333333324</v>
      </c>
      <c r="BO115">
        <v>28</v>
      </c>
      <c r="BQ115" s="1">
        <v>42705</v>
      </c>
      <c r="BR115" s="2">
        <v>0.7402777777777777</v>
      </c>
      <c r="BS115" s="1">
        <v>42705</v>
      </c>
      <c r="BT115" s="2">
        <v>0.80555555555555547</v>
      </c>
      <c r="BU115" s="1">
        <v>42705</v>
      </c>
      <c r="BV115" s="2">
        <v>0.83194444444444438</v>
      </c>
      <c r="BW115" s="1">
        <v>42705</v>
      </c>
      <c r="BX115" s="2">
        <v>0.83888888888888891</v>
      </c>
      <c r="CA115" t="s">
        <v>345</v>
      </c>
      <c r="CC115" t="s">
        <v>345</v>
      </c>
      <c r="CE115" t="s">
        <v>296</v>
      </c>
      <c r="CF115" t="s">
        <v>345</v>
      </c>
      <c r="CG115" t="s">
        <v>363</v>
      </c>
      <c r="DZ115">
        <v>1</v>
      </c>
      <c r="EA115" t="s">
        <v>925</v>
      </c>
      <c r="EO115">
        <v>1</v>
      </c>
      <c r="EP115">
        <v>24</v>
      </c>
      <c r="IV115">
        <v>1</v>
      </c>
      <c r="IW115">
        <v>31</v>
      </c>
      <c r="IX115" s="1">
        <v>42705</v>
      </c>
      <c r="IY115">
        <v>34</v>
      </c>
      <c r="IZ115" s="1">
        <v>42705</v>
      </c>
      <c r="JA115">
        <v>222</v>
      </c>
      <c r="JB115" s="1">
        <v>42705</v>
      </c>
    </row>
    <row r="116" spans="1:264" x14ac:dyDescent="0.25">
      <c r="A116" t="s">
        <v>292</v>
      </c>
      <c r="B116" t="s">
        <v>293</v>
      </c>
      <c r="C116">
        <v>0</v>
      </c>
      <c r="D116" t="s">
        <v>294</v>
      </c>
      <c r="E116">
        <v>10</v>
      </c>
      <c r="F116">
        <v>20</v>
      </c>
      <c r="G116" t="s">
        <v>295</v>
      </c>
      <c r="H116">
        <v>140</v>
      </c>
      <c r="I116" s="1">
        <v>42776</v>
      </c>
      <c r="J116" s="2">
        <v>0.61730324074074072</v>
      </c>
      <c r="K116" s="1">
        <v>42705</v>
      </c>
      <c r="L116" s="1">
        <v>42705</v>
      </c>
      <c r="M116" s="1">
        <v>42705</v>
      </c>
      <c r="N116" t="s">
        <v>296</v>
      </c>
      <c r="O116" t="s">
        <v>341</v>
      </c>
      <c r="AD116">
        <v>3050025</v>
      </c>
      <c r="AE116" t="s">
        <v>296</v>
      </c>
      <c r="AF116">
        <v>6123056204</v>
      </c>
      <c r="AG116">
        <v>1</v>
      </c>
      <c r="AH116" t="s">
        <v>298</v>
      </c>
      <c r="AI116" t="s">
        <v>331</v>
      </c>
      <c r="AJ116" t="s">
        <v>743</v>
      </c>
      <c r="AK116" t="s">
        <v>926</v>
      </c>
      <c r="AP116" t="s">
        <v>298</v>
      </c>
      <c r="AQ116" t="s">
        <v>298</v>
      </c>
      <c r="AR116" t="s">
        <v>298</v>
      </c>
      <c r="AS116" t="s">
        <v>298</v>
      </c>
      <c r="AT116" t="s">
        <v>298</v>
      </c>
      <c r="AU116" t="s">
        <v>927</v>
      </c>
      <c r="AV116" t="s">
        <v>345</v>
      </c>
      <c r="AX116" s="1">
        <v>17030</v>
      </c>
      <c r="AY116">
        <v>1</v>
      </c>
      <c r="BA116" t="s">
        <v>304</v>
      </c>
      <c r="BB116" t="s">
        <v>928</v>
      </c>
      <c r="BC116" t="s">
        <v>377</v>
      </c>
      <c r="BD116" t="s">
        <v>307</v>
      </c>
      <c r="BE116" t="s">
        <v>929</v>
      </c>
      <c r="BF116">
        <v>2</v>
      </c>
      <c r="BG116">
        <v>1</v>
      </c>
      <c r="BH116">
        <v>5</v>
      </c>
      <c r="BI116">
        <v>10</v>
      </c>
      <c r="BJ116">
        <v>60</v>
      </c>
      <c r="BK116">
        <v>0</v>
      </c>
      <c r="BL116">
        <v>1</v>
      </c>
      <c r="BM116" s="1">
        <v>42705</v>
      </c>
      <c r="BN116" s="2">
        <v>0.40277777777777773</v>
      </c>
      <c r="BO116">
        <v>70</v>
      </c>
      <c r="BQ116" s="1">
        <v>42705</v>
      </c>
      <c r="BR116" s="2">
        <v>0.41319444444444442</v>
      </c>
      <c r="BS116" s="1">
        <v>42705</v>
      </c>
      <c r="BT116" s="2">
        <v>0.42569444444444443</v>
      </c>
      <c r="BU116" s="1">
        <v>42705</v>
      </c>
      <c r="BV116" s="2">
        <v>0.51597222222222217</v>
      </c>
      <c r="BW116" s="1">
        <v>42705</v>
      </c>
      <c r="BX116" s="2">
        <v>0.51874999999999993</v>
      </c>
      <c r="CA116" t="s">
        <v>345</v>
      </c>
      <c r="CC116" t="s">
        <v>345</v>
      </c>
      <c r="CE116" t="s">
        <v>296</v>
      </c>
      <c r="CF116" t="s">
        <v>345</v>
      </c>
      <c r="CG116" t="s">
        <v>429</v>
      </c>
      <c r="DZ116">
        <v>1</v>
      </c>
      <c r="EA116" t="s">
        <v>930</v>
      </c>
      <c r="EO116">
        <v>1</v>
      </c>
      <c r="EP116">
        <v>1</v>
      </c>
      <c r="EQ116">
        <v>24</v>
      </c>
      <c r="IV116">
        <v>1</v>
      </c>
      <c r="IW116">
        <v>222</v>
      </c>
      <c r="IX116" s="1">
        <v>42705</v>
      </c>
      <c r="IY116">
        <v>221</v>
      </c>
      <c r="IZ116" s="1">
        <v>42705</v>
      </c>
    </row>
    <row r="117" spans="1:264" x14ac:dyDescent="0.25">
      <c r="A117" t="s">
        <v>292</v>
      </c>
      <c r="B117" t="s">
        <v>293</v>
      </c>
      <c r="C117">
        <v>0</v>
      </c>
      <c r="D117" t="s">
        <v>294</v>
      </c>
      <c r="E117">
        <v>10</v>
      </c>
      <c r="F117">
        <v>20</v>
      </c>
      <c r="G117" t="s">
        <v>295</v>
      </c>
      <c r="H117">
        <v>140</v>
      </c>
      <c r="I117" s="1">
        <v>42776</v>
      </c>
      <c r="J117" s="2">
        <v>0.61730324074074072</v>
      </c>
      <c r="K117" s="1">
        <v>42705</v>
      </c>
      <c r="L117" s="1">
        <v>42705</v>
      </c>
      <c r="M117" s="1">
        <v>42705</v>
      </c>
      <c r="N117" t="s">
        <v>296</v>
      </c>
      <c r="O117" t="s">
        <v>341</v>
      </c>
      <c r="AD117">
        <v>3050084</v>
      </c>
      <c r="AE117" t="s">
        <v>296</v>
      </c>
      <c r="AF117">
        <v>6364995845</v>
      </c>
      <c r="AG117">
        <v>1</v>
      </c>
      <c r="AH117" t="s">
        <v>298</v>
      </c>
      <c r="AI117" t="s">
        <v>331</v>
      </c>
      <c r="AJ117" t="s">
        <v>931</v>
      </c>
      <c r="AK117" t="s">
        <v>932</v>
      </c>
      <c r="AP117" t="s">
        <v>298</v>
      </c>
      <c r="AQ117" t="s">
        <v>298</v>
      </c>
      <c r="AR117" t="s">
        <v>298</v>
      </c>
      <c r="AS117" t="s">
        <v>298</v>
      </c>
      <c r="AT117" t="s">
        <v>298</v>
      </c>
      <c r="AU117" t="s">
        <v>933</v>
      </c>
      <c r="AV117" t="s">
        <v>934</v>
      </c>
      <c r="AX117" s="1">
        <v>23843</v>
      </c>
      <c r="AY117">
        <v>1</v>
      </c>
      <c r="BA117" t="s">
        <v>625</v>
      </c>
      <c r="BB117" t="s">
        <v>434</v>
      </c>
      <c r="BC117" t="s">
        <v>435</v>
      </c>
      <c r="BD117" t="s">
        <v>307</v>
      </c>
      <c r="BE117" t="s">
        <v>935</v>
      </c>
      <c r="BF117">
        <v>2</v>
      </c>
      <c r="BG117">
        <v>1</v>
      </c>
      <c r="BH117">
        <v>6</v>
      </c>
      <c r="BI117">
        <v>10</v>
      </c>
      <c r="BJ117">
        <v>80</v>
      </c>
      <c r="BK117">
        <v>1</v>
      </c>
      <c r="BL117">
        <v>1</v>
      </c>
      <c r="BM117" s="1">
        <v>42705</v>
      </c>
      <c r="BN117" s="2">
        <v>0.48888888888888887</v>
      </c>
      <c r="BO117">
        <v>51</v>
      </c>
      <c r="BQ117" s="1">
        <v>42705</v>
      </c>
      <c r="BR117" s="2">
        <v>0.51666666666666672</v>
      </c>
      <c r="BS117" s="1">
        <v>42705</v>
      </c>
      <c r="BT117" s="2">
        <v>0.53819444444444442</v>
      </c>
      <c r="BU117" s="1">
        <v>42706</v>
      </c>
      <c r="BV117" s="2">
        <v>0.58472222222222225</v>
      </c>
      <c r="BW117" s="1">
        <v>42705</v>
      </c>
      <c r="BX117" s="2">
        <v>0.68125000000000002</v>
      </c>
      <c r="CA117" t="s">
        <v>345</v>
      </c>
      <c r="CC117" t="s">
        <v>345</v>
      </c>
      <c r="CE117" t="s">
        <v>296</v>
      </c>
      <c r="CF117" t="s">
        <v>345</v>
      </c>
      <c r="CG117" t="s">
        <v>363</v>
      </c>
      <c r="DZ117">
        <v>1</v>
      </c>
      <c r="EA117">
        <v>202</v>
      </c>
      <c r="EO117">
        <v>1</v>
      </c>
      <c r="EP117">
        <v>3</v>
      </c>
      <c r="EQ117">
        <v>17</v>
      </c>
      <c r="ER117">
        <v>1</v>
      </c>
      <c r="ES117">
        <v>2</v>
      </c>
      <c r="ET117">
        <v>5</v>
      </c>
      <c r="IV117">
        <v>1</v>
      </c>
      <c r="IW117">
        <v>27</v>
      </c>
      <c r="IX117" s="1">
        <v>42706</v>
      </c>
      <c r="IY117">
        <v>21</v>
      </c>
      <c r="IZ117" s="1">
        <v>42706</v>
      </c>
      <c r="JA117">
        <v>222</v>
      </c>
      <c r="JB117" s="1">
        <v>42706</v>
      </c>
    </row>
    <row r="118" spans="1:264" x14ac:dyDescent="0.25">
      <c r="A118" t="s">
        <v>292</v>
      </c>
      <c r="B118" t="s">
        <v>293</v>
      </c>
      <c r="C118">
        <v>0</v>
      </c>
      <c r="D118" t="s">
        <v>294</v>
      </c>
      <c r="E118">
        <v>10</v>
      </c>
      <c r="F118">
        <v>20</v>
      </c>
      <c r="G118" t="s">
        <v>295</v>
      </c>
      <c r="H118">
        <v>140</v>
      </c>
      <c r="I118" s="1">
        <v>42776</v>
      </c>
      <c r="J118" s="2">
        <v>0.61730324074074072</v>
      </c>
      <c r="K118" s="1">
        <v>42705</v>
      </c>
      <c r="L118" s="1">
        <v>42705</v>
      </c>
      <c r="M118" s="1">
        <v>42705</v>
      </c>
      <c r="N118" t="s">
        <v>296</v>
      </c>
      <c r="O118" t="s">
        <v>341</v>
      </c>
      <c r="AD118">
        <v>3072354</v>
      </c>
      <c r="AE118" t="s">
        <v>296</v>
      </c>
      <c r="AF118">
        <v>4981413602</v>
      </c>
      <c r="AG118">
        <v>1</v>
      </c>
      <c r="AH118" t="s">
        <v>298</v>
      </c>
      <c r="AI118" t="s">
        <v>331</v>
      </c>
      <c r="AJ118" t="s">
        <v>936</v>
      </c>
      <c r="AK118" t="s">
        <v>937</v>
      </c>
      <c r="AP118" t="s">
        <v>298</v>
      </c>
      <c r="AQ118" t="s">
        <v>298</v>
      </c>
      <c r="AR118" t="s">
        <v>298</v>
      </c>
      <c r="AS118" t="s">
        <v>298</v>
      </c>
      <c r="AT118" t="s">
        <v>298</v>
      </c>
      <c r="AU118" t="s">
        <v>539</v>
      </c>
      <c r="AV118" t="s">
        <v>345</v>
      </c>
      <c r="AX118" s="1">
        <v>15067</v>
      </c>
      <c r="AY118">
        <v>1</v>
      </c>
      <c r="BA118" t="s">
        <v>304</v>
      </c>
      <c r="BB118" t="s">
        <v>851</v>
      </c>
      <c r="BC118" t="s">
        <v>852</v>
      </c>
      <c r="BD118" t="s">
        <v>307</v>
      </c>
      <c r="BE118" t="s">
        <v>938</v>
      </c>
      <c r="BF118">
        <v>2</v>
      </c>
      <c r="BG118">
        <v>1</v>
      </c>
      <c r="BH118">
        <v>1</v>
      </c>
      <c r="BI118">
        <v>10</v>
      </c>
      <c r="BJ118">
        <v>80</v>
      </c>
      <c r="BK118">
        <v>8</v>
      </c>
      <c r="BL118">
        <v>1</v>
      </c>
      <c r="BM118" s="1">
        <v>42705</v>
      </c>
      <c r="BN118" s="2">
        <v>0.5</v>
      </c>
      <c r="BO118">
        <v>75</v>
      </c>
      <c r="BQ118" s="1">
        <v>42705</v>
      </c>
      <c r="BR118" s="2">
        <v>0.52083333333333337</v>
      </c>
      <c r="BS118" s="1">
        <v>42705</v>
      </c>
      <c r="BT118" s="2">
        <v>0.55902777777777779</v>
      </c>
      <c r="BU118" s="1">
        <v>42705</v>
      </c>
      <c r="BV118" s="2">
        <v>0.70347222222222217</v>
      </c>
      <c r="BW118" s="1">
        <v>42705</v>
      </c>
      <c r="BX118" s="2">
        <v>0.70277777777777783</v>
      </c>
      <c r="CA118" t="s">
        <v>345</v>
      </c>
      <c r="CC118" t="s">
        <v>345</v>
      </c>
      <c r="CE118" t="s">
        <v>296</v>
      </c>
      <c r="CF118" t="s">
        <v>345</v>
      </c>
      <c r="CG118" t="s">
        <v>796</v>
      </c>
      <c r="DZ118">
        <v>1</v>
      </c>
      <c r="EA118">
        <v>27</v>
      </c>
      <c r="EO118">
        <v>1</v>
      </c>
      <c r="EP118">
        <v>7</v>
      </c>
      <c r="EQ118">
        <v>14</v>
      </c>
      <c r="ER118">
        <v>15</v>
      </c>
      <c r="ES118">
        <v>5</v>
      </c>
      <c r="ET118">
        <v>24</v>
      </c>
      <c r="IV118">
        <v>1</v>
      </c>
      <c r="IW118">
        <v>222</v>
      </c>
      <c r="IX118" s="1">
        <v>42705</v>
      </c>
    </row>
    <row r="119" spans="1:264" x14ac:dyDescent="0.25">
      <c r="A119" t="s">
        <v>292</v>
      </c>
      <c r="B119" t="s">
        <v>293</v>
      </c>
      <c r="C119">
        <v>0</v>
      </c>
      <c r="D119" t="s">
        <v>294</v>
      </c>
      <c r="E119">
        <v>10</v>
      </c>
      <c r="F119">
        <v>20</v>
      </c>
      <c r="G119" t="s">
        <v>295</v>
      </c>
      <c r="H119">
        <v>140</v>
      </c>
      <c r="I119" s="1">
        <v>42776</v>
      </c>
      <c r="J119" s="2">
        <v>0.61730324074074072</v>
      </c>
      <c r="K119" s="1">
        <v>42705</v>
      </c>
      <c r="L119" s="1">
        <v>42705</v>
      </c>
      <c r="M119" s="1">
        <v>42705</v>
      </c>
      <c r="N119" t="s">
        <v>296</v>
      </c>
      <c r="O119" t="s">
        <v>341</v>
      </c>
      <c r="AD119">
        <v>3073113</v>
      </c>
      <c r="AE119" t="s">
        <v>296</v>
      </c>
      <c r="AF119">
        <v>6433106331</v>
      </c>
      <c r="AG119">
        <v>1</v>
      </c>
      <c r="AH119" t="s">
        <v>298</v>
      </c>
      <c r="AI119" t="s">
        <v>331</v>
      </c>
      <c r="AJ119" t="s">
        <v>939</v>
      </c>
      <c r="AK119" t="s">
        <v>940</v>
      </c>
      <c r="AP119" t="s">
        <v>298</v>
      </c>
      <c r="AQ119" t="s">
        <v>298</v>
      </c>
      <c r="AR119" t="s">
        <v>298</v>
      </c>
      <c r="AS119" t="s">
        <v>298</v>
      </c>
      <c r="AT119" t="s">
        <v>298</v>
      </c>
      <c r="AU119" t="s">
        <v>941</v>
      </c>
      <c r="AV119" t="s">
        <v>345</v>
      </c>
      <c r="AX119" s="1">
        <v>37285</v>
      </c>
      <c r="AY119">
        <v>1</v>
      </c>
      <c r="BA119" t="s">
        <v>304</v>
      </c>
      <c r="BB119" t="s">
        <v>942</v>
      </c>
      <c r="BC119" t="s">
        <v>415</v>
      </c>
      <c r="BD119" t="s">
        <v>327</v>
      </c>
      <c r="BE119" t="s">
        <v>943</v>
      </c>
      <c r="BF119">
        <v>2</v>
      </c>
      <c r="BG119">
        <v>1</v>
      </c>
      <c r="BH119">
        <v>3</v>
      </c>
      <c r="BI119">
        <v>50</v>
      </c>
      <c r="BJ119">
        <v>60</v>
      </c>
      <c r="BK119">
        <v>8</v>
      </c>
      <c r="BL119">
        <v>1</v>
      </c>
      <c r="BM119" s="1">
        <v>42705</v>
      </c>
      <c r="BN119" s="2">
        <v>0.62083333333333335</v>
      </c>
      <c r="BO119">
        <v>14</v>
      </c>
      <c r="BQ119" s="1">
        <v>42705</v>
      </c>
      <c r="BR119" s="2">
        <v>0.63055555555555554</v>
      </c>
      <c r="BS119" s="1">
        <v>42705</v>
      </c>
      <c r="BT119" s="2">
        <v>0.64930555555555558</v>
      </c>
      <c r="BU119" s="1">
        <v>42705</v>
      </c>
      <c r="BV119" s="2">
        <v>0.67569444444444438</v>
      </c>
      <c r="BW119" s="1">
        <v>42705</v>
      </c>
      <c r="BX119" s="2">
        <v>0.66666666666666663</v>
      </c>
      <c r="CA119" t="s">
        <v>345</v>
      </c>
      <c r="CC119" t="s">
        <v>345</v>
      </c>
      <c r="CE119" t="s">
        <v>296</v>
      </c>
      <c r="CF119" t="s">
        <v>345</v>
      </c>
      <c r="CG119" t="s">
        <v>859</v>
      </c>
      <c r="DZ119">
        <v>1</v>
      </c>
      <c r="EA119" t="s">
        <v>944</v>
      </c>
      <c r="EO119">
        <v>1</v>
      </c>
      <c r="EP119">
        <v>24</v>
      </c>
      <c r="IV119">
        <v>1</v>
      </c>
      <c r="IW119">
        <v>21</v>
      </c>
      <c r="IX119" s="1">
        <v>42705</v>
      </c>
      <c r="IY119">
        <v>11</v>
      </c>
      <c r="IZ119" s="1">
        <v>42705</v>
      </c>
      <c r="JA119">
        <v>34</v>
      </c>
      <c r="JB119" s="1">
        <v>42705</v>
      </c>
      <c r="JC119">
        <v>222</v>
      </c>
      <c r="JD119" s="1">
        <v>42705</v>
      </c>
    </row>
    <row r="120" spans="1:264" x14ac:dyDescent="0.25">
      <c r="A120" t="s">
        <v>292</v>
      </c>
      <c r="B120" t="s">
        <v>293</v>
      </c>
      <c r="C120">
        <v>0</v>
      </c>
      <c r="D120" t="s">
        <v>294</v>
      </c>
      <c r="E120">
        <v>10</v>
      </c>
      <c r="F120">
        <v>20</v>
      </c>
      <c r="G120" t="s">
        <v>295</v>
      </c>
      <c r="H120">
        <v>140</v>
      </c>
      <c r="I120" s="1">
        <v>42776</v>
      </c>
      <c r="J120" s="2">
        <v>0.61730324074074072</v>
      </c>
      <c r="K120" s="1">
        <v>42705</v>
      </c>
      <c r="L120" s="1">
        <v>42705</v>
      </c>
      <c r="M120" s="1">
        <v>42705</v>
      </c>
      <c r="N120" t="s">
        <v>296</v>
      </c>
      <c r="O120" t="s">
        <v>341</v>
      </c>
      <c r="AD120">
        <v>3079977</v>
      </c>
      <c r="AE120" t="s">
        <v>296</v>
      </c>
      <c r="AF120">
        <v>4441031483</v>
      </c>
      <c r="AG120">
        <v>1</v>
      </c>
      <c r="AH120" t="s">
        <v>298</v>
      </c>
      <c r="AI120" t="s">
        <v>331</v>
      </c>
      <c r="AJ120" t="s">
        <v>505</v>
      </c>
      <c r="AK120" t="s">
        <v>945</v>
      </c>
      <c r="AP120" t="s">
        <v>298</v>
      </c>
      <c r="AQ120" t="s">
        <v>298</v>
      </c>
      <c r="AR120" t="s">
        <v>298</v>
      </c>
      <c r="AS120" t="s">
        <v>298</v>
      </c>
      <c r="AT120" t="s">
        <v>298</v>
      </c>
      <c r="AU120" t="s">
        <v>946</v>
      </c>
      <c r="AV120" t="s">
        <v>345</v>
      </c>
      <c r="AX120" s="1">
        <v>26778</v>
      </c>
      <c r="AY120">
        <v>1</v>
      </c>
      <c r="BA120" t="s">
        <v>304</v>
      </c>
      <c r="BB120" t="s">
        <v>947</v>
      </c>
      <c r="BC120" t="s">
        <v>948</v>
      </c>
      <c r="BD120" t="s">
        <v>307</v>
      </c>
      <c r="BE120" t="s">
        <v>949</v>
      </c>
      <c r="BF120">
        <v>2</v>
      </c>
      <c r="BG120">
        <v>1</v>
      </c>
      <c r="BH120">
        <v>5</v>
      </c>
      <c r="BI120">
        <v>10</v>
      </c>
      <c r="BJ120">
        <v>60</v>
      </c>
      <c r="BK120">
        <v>1</v>
      </c>
      <c r="BL120">
        <v>1</v>
      </c>
      <c r="BM120" s="1">
        <v>42705</v>
      </c>
      <c r="BN120" s="2">
        <v>0.4513888888888889</v>
      </c>
      <c r="BO120">
        <v>43</v>
      </c>
      <c r="BQ120" s="1">
        <v>42705</v>
      </c>
      <c r="BR120" s="2">
        <v>0.4597222222222222</v>
      </c>
      <c r="BS120" s="1">
        <v>42705</v>
      </c>
      <c r="BT120" s="2">
        <v>0.4826388888888889</v>
      </c>
      <c r="BU120" s="1">
        <v>42705</v>
      </c>
      <c r="BV120" s="2">
        <v>0.59791666666666665</v>
      </c>
      <c r="BW120" s="1">
        <v>42705</v>
      </c>
      <c r="BX120" s="2">
        <v>0.60555555555555551</v>
      </c>
      <c r="CA120" t="s">
        <v>345</v>
      </c>
      <c r="CC120" t="s">
        <v>345</v>
      </c>
      <c r="CE120" t="s">
        <v>296</v>
      </c>
      <c r="CF120" t="s">
        <v>345</v>
      </c>
      <c r="CG120" t="s">
        <v>437</v>
      </c>
      <c r="DZ120">
        <v>1</v>
      </c>
      <c r="EA120" t="s">
        <v>950</v>
      </c>
      <c r="EO120">
        <v>1</v>
      </c>
      <c r="EP120">
        <v>1</v>
      </c>
      <c r="EQ120">
        <v>24</v>
      </c>
      <c r="IV120">
        <v>1</v>
      </c>
      <c r="IW120">
        <v>222</v>
      </c>
      <c r="IX120" s="1">
        <v>42705</v>
      </c>
    </row>
    <row r="121" spans="1:264" x14ac:dyDescent="0.25">
      <c r="A121" t="s">
        <v>292</v>
      </c>
      <c r="B121" t="s">
        <v>293</v>
      </c>
      <c r="C121">
        <v>0</v>
      </c>
      <c r="D121" t="s">
        <v>294</v>
      </c>
      <c r="E121">
        <v>10</v>
      </c>
      <c r="F121">
        <v>20</v>
      </c>
      <c r="G121" t="s">
        <v>295</v>
      </c>
      <c r="H121">
        <v>140</v>
      </c>
      <c r="I121" s="1">
        <v>42776</v>
      </c>
      <c r="J121" s="2">
        <v>0.61730324074074072</v>
      </c>
      <c r="K121" s="1">
        <v>42705</v>
      </c>
      <c r="L121" s="1">
        <v>42705</v>
      </c>
      <c r="M121" s="1">
        <v>42705</v>
      </c>
      <c r="N121" t="s">
        <v>296</v>
      </c>
      <c r="O121" t="s">
        <v>341</v>
      </c>
      <c r="AD121">
        <v>3080780</v>
      </c>
      <c r="AE121" t="s">
        <v>296</v>
      </c>
      <c r="AF121">
        <v>7026442368</v>
      </c>
      <c r="AG121">
        <v>1</v>
      </c>
      <c r="AH121" t="s">
        <v>298</v>
      </c>
      <c r="AI121" t="s">
        <v>299</v>
      </c>
      <c r="AJ121" t="s">
        <v>951</v>
      </c>
      <c r="AK121" t="s">
        <v>952</v>
      </c>
      <c r="AP121" t="s">
        <v>298</v>
      </c>
      <c r="AQ121" t="s">
        <v>298</v>
      </c>
      <c r="AR121" t="s">
        <v>298</v>
      </c>
      <c r="AS121" t="s">
        <v>298</v>
      </c>
      <c r="AT121" t="s">
        <v>298</v>
      </c>
      <c r="AU121" t="s">
        <v>953</v>
      </c>
      <c r="AV121" t="s">
        <v>345</v>
      </c>
      <c r="AX121" s="1">
        <v>39398</v>
      </c>
      <c r="AY121">
        <v>2</v>
      </c>
      <c r="BA121" t="s">
        <v>304</v>
      </c>
      <c r="BB121" t="s">
        <v>448</v>
      </c>
      <c r="BC121" t="s">
        <v>449</v>
      </c>
      <c r="BD121" t="s">
        <v>327</v>
      </c>
      <c r="BE121" t="s">
        <v>954</v>
      </c>
      <c r="BF121">
        <v>2</v>
      </c>
      <c r="BG121">
        <v>1</v>
      </c>
      <c r="BH121">
        <v>3</v>
      </c>
      <c r="BI121">
        <v>10</v>
      </c>
      <c r="BJ121">
        <v>80</v>
      </c>
      <c r="BK121">
        <v>8</v>
      </c>
      <c r="BL121">
        <v>1</v>
      </c>
      <c r="BM121" s="1">
        <v>42705</v>
      </c>
      <c r="BN121" s="2">
        <v>0.35486111111111113</v>
      </c>
      <c r="BO121">
        <v>9</v>
      </c>
      <c r="BQ121" s="1">
        <v>42705</v>
      </c>
      <c r="BR121" s="2">
        <v>0.36319444444444443</v>
      </c>
      <c r="BS121" s="1">
        <v>42705</v>
      </c>
      <c r="BT121" s="2">
        <v>0.41666666666666669</v>
      </c>
      <c r="BU121" s="1">
        <v>42705</v>
      </c>
      <c r="BV121" s="2">
        <v>0.44791666666666669</v>
      </c>
      <c r="BW121" s="1">
        <v>42705</v>
      </c>
      <c r="BX121" s="2">
        <v>0.4375</v>
      </c>
      <c r="CA121" t="s">
        <v>345</v>
      </c>
      <c r="CC121" t="s">
        <v>345</v>
      </c>
      <c r="CE121" t="s">
        <v>296</v>
      </c>
      <c r="CF121" t="s">
        <v>345</v>
      </c>
      <c r="CG121" t="s">
        <v>955</v>
      </c>
      <c r="DZ121">
        <v>1</v>
      </c>
      <c r="EA121">
        <v>251</v>
      </c>
      <c r="EO121">
        <v>1</v>
      </c>
      <c r="EP121">
        <v>24</v>
      </c>
      <c r="IV121">
        <v>1</v>
      </c>
      <c r="IW121">
        <v>222</v>
      </c>
      <c r="IX121" s="1">
        <v>42705</v>
      </c>
    </row>
    <row r="122" spans="1:264" x14ac:dyDescent="0.25">
      <c r="A122" t="s">
        <v>292</v>
      </c>
      <c r="B122" t="s">
        <v>293</v>
      </c>
      <c r="C122">
        <v>0</v>
      </c>
      <c r="D122" t="s">
        <v>294</v>
      </c>
      <c r="E122">
        <v>10</v>
      </c>
      <c r="F122">
        <v>20</v>
      </c>
      <c r="G122" t="s">
        <v>295</v>
      </c>
      <c r="H122">
        <v>140</v>
      </c>
      <c r="I122" s="1">
        <v>42776</v>
      </c>
      <c r="J122" s="2">
        <v>0.61730324074074072</v>
      </c>
      <c r="K122" s="1">
        <v>42705</v>
      </c>
      <c r="L122" s="1">
        <v>42705</v>
      </c>
      <c r="M122" s="1">
        <v>42705</v>
      </c>
      <c r="N122" t="s">
        <v>296</v>
      </c>
      <c r="O122" t="s">
        <v>341</v>
      </c>
      <c r="AD122">
        <v>3082580</v>
      </c>
      <c r="AE122" t="s">
        <v>296</v>
      </c>
      <c r="AF122">
        <v>4144351122</v>
      </c>
      <c r="AG122">
        <v>1</v>
      </c>
      <c r="AH122" t="s">
        <v>298</v>
      </c>
      <c r="AI122" t="s">
        <v>364</v>
      </c>
      <c r="AJ122" t="s">
        <v>956</v>
      </c>
      <c r="AK122" t="s">
        <v>957</v>
      </c>
      <c r="AP122" t="s">
        <v>298</v>
      </c>
      <c r="AQ122" t="s">
        <v>298</v>
      </c>
      <c r="AR122" t="s">
        <v>298</v>
      </c>
      <c r="AS122" t="s">
        <v>298</v>
      </c>
      <c r="AT122" t="s">
        <v>298</v>
      </c>
      <c r="AU122" t="s">
        <v>958</v>
      </c>
      <c r="AV122" t="s">
        <v>345</v>
      </c>
      <c r="AX122" s="1">
        <v>10631</v>
      </c>
      <c r="AY122">
        <v>2</v>
      </c>
      <c r="BA122" t="s">
        <v>304</v>
      </c>
      <c r="BB122" t="s">
        <v>959</v>
      </c>
      <c r="BC122" t="s">
        <v>646</v>
      </c>
      <c r="BD122" t="s">
        <v>307</v>
      </c>
      <c r="BE122" t="s">
        <v>960</v>
      </c>
      <c r="BF122">
        <v>1</v>
      </c>
      <c r="BG122">
        <v>1</v>
      </c>
      <c r="BH122">
        <v>1</v>
      </c>
      <c r="BI122">
        <v>10</v>
      </c>
      <c r="BJ122">
        <v>80</v>
      </c>
      <c r="BK122">
        <v>8</v>
      </c>
      <c r="BL122">
        <v>1</v>
      </c>
      <c r="BM122" s="1">
        <v>42705</v>
      </c>
      <c r="BN122" s="2">
        <v>0.47986111111111113</v>
      </c>
      <c r="BO122">
        <v>87</v>
      </c>
      <c r="BQ122" s="1">
        <v>42705</v>
      </c>
      <c r="BR122" s="2">
        <v>0.47986111111111113</v>
      </c>
      <c r="BS122" s="1">
        <v>42705</v>
      </c>
      <c r="BT122" s="2">
        <v>0.51041666666666663</v>
      </c>
      <c r="BU122" s="1">
        <v>42706</v>
      </c>
      <c r="BV122" s="2">
        <v>6.805555555555555E-2</v>
      </c>
      <c r="BW122" s="1">
        <v>42706</v>
      </c>
      <c r="BX122" s="2">
        <v>6.805555555555555E-2</v>
      </c>
      <c r="BY122">
        <v>26094114</v>
      </c>
      <c r="CA122" t="s">
        <v>345</v>
      </c>
      <c r="CC122" t="s">
        <v>345</v>
      </c>
      <c r="CE122" t="s">
        <v>296</v>
      </c>
      <c r="CF122" t="s">
        <v>345</v>
      </c>
      <c r="CG122" t="s">
        <v>516</v>
      </c>
      <c r="DZ122">
        <v>1</v>
      </c>
      <c r="EA122">
        <v>38</v>
      </c>
      <c r="EO122">
        <v>1</v>
      </c>
      <c r="EP122">
        <v>12</v>
      </c>
      <c r="EQ122">
        <v>14</v>
      </c>
      <c r="ER122">
        <v>7</v>
      </c>
      <c r="ES122">
        <v>15</v>
      </c>
      <c r="ET122">
        <v>7</v>
      </c>
      <c r="EU122">
        <v>7</v>
      </c>
      <c r="EV122">
        <v>7</v>
      </c>
      <c r="EW122">
        <v>7</v>
      </c>
      <c r="EX122">
        <v>7</v>
      </c>
      <c r="EY122">
        <v>1</v>
      </c>
      <c r="EZ122">
        <v>5</v>
      </c>
      <c r="FA122">
        <v>99</v>
      </c>
      <c r="IV122">
        <v>1</v>
      </c>
      <c r="IW122">
        <v>222</v>
      </c>
      <c r="IX122" s="1">
        <v>42706</v>
      </c>
    </row>
    <row r="123" spans="1:264" x14ac:dyDescent="0.25">
      <c r="A123" t="s">
        <v>292</v>
      </c>
      <c r="B123" t="s">
        <v>293</v>
      </c>
      <c r="C123">
        <v>0</v>
      </c>
      <c r="D123" t="s">
        <v>294</v>
      </c>
      <c r="E123">
        <v>10</v>
      </c>
      <c r="F123">
        <v>20</v>
      </c>
      <c r="G123" t="s">
        <v>295</v>
      </c>
      <c r="H123">
        <v>140</v>
      </c>
      <c r="I123" s="1">
        <v>42776</v>
      </c>
      <c r="J123" s="2">
        <v>0.61730324074074072</v>
      </c>
      <c r="K123" s="1">
        <v>42705</v>
      </c>
      <c r="L123" s="1">
        <v>42705</v>
      </c>
      <c r="M123" s="1">
        <v>42705</v>
      </c>
      <c r="N123" t="s">
        <v>296</v>
      </c>
      <c r="O123" t="s">
        <v>341</v>
      </c>
      <c r="AD123">
        <v>3090048</v>
      </c>
      <c r="AE123" t="s">
        <v>296</v>
      </c>
      <c r="AF123">
        <v>7015354888</v>
      </c>
      <c r="AG123">
        <v>1</v>
      </c>
      <c r="AH123" t="s">
        <v>298</v>
      </c>
      <c r="AJ123" t="s">
        <v>961</v>
      </c>
      <c r="AK123" t="s">
        <v>962</v>
      </c>
      <c r="AP123" t="s">
        <v>298</v>
      </c>
      <c r="AQ123" t="s">
        <v>298</v>
      </c>
      <c r="AR123" t="s">
        <v>298</v>
      </c>
      <c r="AS123" t="s">
        <v>298</v>
      </c>
      <c r="AT123" t="s">
        <v>298</v>
      </c>
      <c r="AU123" t="s">
        <v>963</v>
      </c>
      <c r="AV123" t="s">
        <v>345</v>
      </c>
      <c r="AX123" s="1">
        <v>39459</v>
      </c>
      <c r="AY123">
        <v>1</v>
      </c>
      <c r="BA123" t="s">
        <v>304</v>
      </c>
      <c r="BB123" t="s">
        <v>964</v>
      </c>
      <c r="BC123" t="s">
        <v>589</v>
      </c>
      <c r="BD123" t="s">
        <v>327</v>
      </c>
      <c r="BE123" t="s">
        <v>965</v>
      </c>
      <c r="BF123">
        <v>2</v>
      </c>
      <c r="BG123">
        <v>1</v>
      </c>
      <c r="BH123">
        <v>6</v>
      </c>
      <c r="BI123">
        <v>10</v>
      </c>
      <c r="BJ123">
        <v>80</v>
      </c>
      <c r="BK123">
        <v>8</v>
      </c>
      <c r="BL123">
        <v>1</v>
      </c>
      <c r="BM123" s="1">
        <v>42705</v>
      </c>
      <c r="BN123" s="2">
        <v>0.47013888888888888</v>
      </c>
      <c r="BO123">
        <v>8</v>
      </c>
      <c r="BQ123" s="1">
        <v>42705</v>
      </c>
      <c r="BR123" s="2">
        <v>0.47430555555555554</v>
      </c>
      <c r="BS123" s="1">
        <v>42705</v>
      </c>
      <c r="BT123" s="2">
        <v>0.49791666666666662</v>
      </c>
      <c r="BU123" s="1">
        <v>42705</v>
      </c>
      <c r="BV123" s="2">
        <v>0.67361111111111116</v>
      </c>
      <c r="BW123" s="1">
        <v>42705</v>
      </c>
      <c r="BX123" s="2">
        <v>0.54791666666666672</v>
      </c>
      <c r="CA123" t="s">
        <v>345</v>
      </c>
      <c r="CC123" t="s">
        <v>345</v>
      </c>
      <c r="CE123" t="s">
        <v>296</v>
      </c>
      <c r="CF123" t="s">
        <v>345</v>
      </c>
      <c r="CG123" t="s">
        <v>966</v>
      </c>
      <c r="DZ123">
        <v>1</v>
      </c>
      <c r="EA123">
        <v>38</v>
      </c>
      <c r="EO123">
        <v>1</v>
      </c>
      <c r="EP123">
        <v>24</v>
      </c>
      <c r="IV123">
        <v>1</v>
      </c>
      <c r="IW123">
        <v>222</v>
      </c>
      <c r="IX123" s="1">
        <v>42705</v>
      </c>
    </row>
    <row r="124" spans="1:264" x14ac:dyDescent="0.25">
      <c r="A124" t="s">
        <v>292</v>
      </c>
      <c r="B124" t="s">
        <v>293</v>
      </c>
      <c r="C124">
        <v>0</v>
      </c>
      <c r="D124" t="s">
        <v>294</v>
      </c>
      <c r="E124">
        <v>10</v>
      </c>
      <c r="F124">
        <v>20</v>
      </c>
      <c r="G124" t="s">
        <v>295</v>
      </c>
      <c r="H124">
        <v>140</v>
      </c>
      <c r="I124" s="1">
        <v>42776</v>
      </c>
      <c r="J124" s="2">
        <v>0.61730324074074072</v>
      </c>
      <c r="K124" s="1">
        <v>42705</v>
      </c>
      <c r="L124" s="1">
        <v>42705</v>
      </c>
      <c r="M124" s="1">
        <v>42705</v>
      </c>
      <c r="N124" t="s">
        <v>296</v>
      </c>
      <c r="O124" t="s">
        <v>341</v>
      </c>
      <c r="AD124">
        <v>3096856</v>
      </c>
      <c r="AE124" t="s">
        <v>296</v>
      </c>
      <c r="AF124">
        <v>4981604769</v>
      </c>
      <c r="AG124">
        <v>1</v>
      </c>
      <c r="AH124" t="s">
        <v>298</v>
      </c>
      <c r="AI124" t="s">
        <v>299</v>
      </c>
      <c r="AJ124" t="s">
        <v>792</v>
      </c>
      <c r="AK124" t="s">
        <v>967</v>
      </c>
      <c r="AP124" t="s">
        <v>298</v>
      </c>
      <c r="AQ124" t="s">
        <v>298</v>
      </c>
      <c r="AR124" t="s">
        <v>298</v>
      </c>
      <c r="AS124" t="s">
        <v>298</v>
      </c>
      <c r="AT124" t="s">
        <v>298</v>
      </c>
      <c r="AU124" t="s">
        <v>968</v>
      </c>
      <c r="AV124" t="s">
        <v>345</v>
      </c>
      <c r="AX124" s="1">
        <v>17979</v>
      </c>
      <c r="AY124">
        <v>2</v>
      </c>
      <c r="BA124" t="s">
        <v>304</v>
      </c>
      <c r="BB124" t="s">
        <v>969</v>
      </c>
      <c r="BC124" t="s">
        <v>521</v>
      </c>
      <c r="BD124" t="s">
        <v>307</v>
      </c>
      <c r="BE124" t="s">
        <v>970</v>
      </c>
      <c r="BF124">
        <v>1</v>
      </c>
      <c r="BG124">
        <v>1</v>
      </c>
      <c r="BH124">
        <v>2</v>
      </c>
      <c r="BI124">
        <v>10</v>
      </c>
      <c r="BJ124">
        <v>80</v>
      </c>
      <c r="BK124">
        <v>3</v>
      </c>
      <c r="BL124">
        <v>1</v>
      </c>
      <c r="BM124" s="1">
        <v>42705</v>
      </c>
      <c r="BN124" s="2">
        <v>0.77916666666666667</v>
      </c>
      <c r="BO124">
        <v>67</v>
      </c>
      <c r="BQ124" s="1">
        <v>42705</v>
      </c>
      <c r="BR124" s="2">
        <v>0.78263888888888899</v>
      </c>
      <c r="BS124" s="1">
        <v>42705</v>
      </c>
      <c r="BT124" s="2">
        <v>0.79652777777777783</v>
      </c>
      <c r="BU124" s="1">
        <v>42706</v>
      </c>
      <c r="BV124" s="2">
        <v>0.51597222222222217</v>
      </c>
      <c r="BW124" s="1">
        <v>42705</v>
      </c>
      <c r="BX124" s="2">
        <v>0.9375</v>
      </c>
      <c r="BY124">
        <v>95500</v>
      </c>
      <c r="CA124" t="s">
        <v>345</v>
      </c>
      <c r="CC124" t="s">
        <v>345</v>
      </c>
      <c r="CE124" t="s">
        <v>296</v>
      </c>
      <c r="CF124" t="s">
        <v>345</v>
      </c>
      <c r="CG124" t="s">
        <v>796</v>
      </c>
      <c r="DZ124">
        <v>1</v>
      </c>
      <c r="EA124">
        <v>301</v>
      </c>
      <c r="EO124">
        <v>1</v>
      </c>
      <c r="EP124">
        <v>5</v>
      </c>
      <c r="EQ124">
        <v>5</v>
      </c>
      <c r="ER124">
        <v>7</v>
      </c>
      <c r="ES124">
        <v>17</v>
      </c>
      <c r="ET124">
        <v>5</v>
      </c>
      <c r="EU124">
        <v>99</v>
      </c>
      <c r="IV124">
        <v>1</v>
      </c>
      <c r="IW124">
        <v>291</v>
      </c>
      <c r="IX124" s="1">
        <v>42706</v>
      </c>
      <c r="IY124">
        <v>12</v>
      </c>
      <c r="IZ124" s="1">
        <v>42706</v>
      </c>
      <c r="JA124">
        <v>21</v>
      </c>
      <c r="JB124" s="1">
        <v>42706</v>
      </c>
      <c r="JC124">
        <v>222</v>
      </c>
      <c r="JD124" s="1">
        <v>42706</v>
      </c>
    </row>
    <row r="125" spans="1:264" x14ac:dyDescent="0.25">
      <c r="A125" t="s">
        <v>292</v>
      </c>
      <c r="B125" t="s">
        <v>293</v>
      </c>
      <c r="C125">
        <v>0</v>
      </c>
      <c r="D125" t="s">
        <v>294</v>
      </c>
      <c r="E125">
        <v>10</v>
      </c>
      <c r="F125">
        <v>20</v>
      </c>
      <c r="G125" t="s">
        <v>295</v>
      </c>
      <c r="H125">
        <v>140</v>
      </c>
      <c r="I125" s="1">
        <v>42776</v>
      </c>
      <c r="J125" s="2">
        <v>0.61730324074074072</v>
      </c>
      <c r="K125" s="1">
        <v>42705</v>
      </c>
      <c r="L125" s="1">
        <v>42705</v>
      </c>
      <c r="M125" s="1">
        <v>42705</v>
      </c>
      <c r="N125" t="s">
        <v>296</v>
      </c>
      <c r="O125" t="s">
        <v>341</v>
      </c>
      <c r="AD125">
        <v>3117984</v>
      </c>
      <c r="AE125" t="s">
        <v>296</v>
      </c>
      <c r="AF125">
        <v>6462125926</v>
      </c>
      <c r="AG125">
        <v>1</v>
      </c>
      <c r="AH125" t="s">
        <v>298</v>
      </c>
      <c r="AJ125" t="s">
        <v>971</v>
      </c>
      <c r="AK125" t="s">
        <v>972</v>
      </c>
      <c r="AP125" t="s">
        <v>298</v>
      </c>
      <c r="AQ125" t="s">
        <v>298</v>
      </c>
      <c r="AR125" t="s">
        <v>298</v>
      </c>
      <c r="AS125" t="s">
        <v>298</v>
      </c>
      <c r="AT125" t="s">
        <v>298</v>
      </c>
      <c r="AU125" t="s">
        <v>973</v>
      </c>
      <c r="AV125" t="s">
        <v>345</v>
      </c>
      <c r="AX125" s="1">
        <v>38322</v>
      </c>
      <c r="AY125">
        <v>1</v>
      </c>
      <c r="BA125" t="s">
        <v>304</v>
      </c>
      <c r="BB125" t="s">
        <v>974</v>
      </c>
      <c r="BC125" t="s">
        <v>442</v>
      </c>
      <c r="BD125" t="s">
        <v>327</v>
      </c>
      <c r="BE125" t="s">
        <v>975</v>
      </c>
      <c r="BF125">
        <v>2</v>
      </c>
      <c r="BG125">
        <v>1</v>
      </c>
      <c r="BH125">
        <v>3</v>
      </c>
      <c r="BI125">
        <v>50</v>
      </c>
      <c r="BJ125">
        <v>60</v>
      </c>
      <c r="BK125">
        <v>0</v>
      </c>
      <c r="BL125">
        <v>1</v>
      </c>
      <c r="BM125" s="1">
        <v>42705</v>
      </c>
      <c r="BN125" s="2">
        <v>0.68333333333333324</v>
      </c>
      <c r="BO125">
        <v>12</v>
      </c>
      <c r="BQ125" s="1">
        <v>42705</v>
      </c>
      <c r="BR125" s="2">
        <v>0.69097222222222221</v>
      </c>
      <c r="BS125" s="1">
        <v>42705</v>
      </c>
      <c r="BT125" s="2">
        <v>0.7006944444444444</v>
      </c>
      <c r="BU125" s="1">
        <v>42705</v>
      </c>
      <c r="BV125" s="2">
        <v>0.90277777777777779</v>
      </c>
      <c r="BW125" s="1">
        <v>42705</v>
      </c>
      <c r="BX125" s="2">
        <v>0.72638888888888886</v>
      </c>
      <c r="CA125" t="s">
        <v>345</v>
      </c>
      <c r="CC125" t="s">
        <v>345</v>
      </c>
      <c r="CE125" t="s">
        <v>296</v>
      </c>
      <c r="CF125" t="s">
        <v>345</v>
      </c>
      <c r="CG125" t="s">
        <v>696</v>
      </c>
      <c r="DZ125">
        <v>1</v>
      </c>
      <c r="EA125">
        <v>41</v>
      </c>
      <c r="EO125">
        <v>1</v>
      </c>
      <c r="EP125">
        <v>24</v>
      </c>
      <c r="IV125">
        <v>1</v>
      </c>
      <c r="IW125">
        <v>221</v>
      </c>
      <c r="IX125" s="1">
        <v>42705</v>
      </c>
      <c r="IY125">
        <v>222</v>
      </c>
      <c r="IZ125" s="1">
        <v>42705</v>
      </c>
    </row>
    <row r="126" spans="1:264" x14ac:dyDescent="0.25">
      <c r="A126" t="s">
        <v>292</v>
      </c>
      <c r="B126" t="s">
        <v>293</v>
      </c>
      <c r="C126">
        <v>0</v>
      </c>
      <c r="D126" t="s">
        <v>294</v>
      </c>
      <c r="E126">
        <v>10</v>
      </c>
      <c r="F126">
        <v>20</v>
      </c>
      <c r="G126" t="s">
        <v>295</v>
      </c>
      <c r="H126">
        <v>140</v>
      </c>
      <c r="I126" s="1">
        <v>42776</v>
      </c>
      <c r="J126" s="2">
        <v>0.61730324074074072</v>
      </c>
      <c r="K126" s="1">
        <v>42705</v>
      </c>
      <c r="L126" s="1">
        <v>42705</v>
      </c>
      <c r="M126" s="1">
        <v>42705</v>
      </c>
      <c r="N126" t="s">
        <v>296</v>
      </c>
      <c r="O126" t="s">
        <v>341</v>
      </c>
      <c r="AD126">
        <v>3128013</v>
      </c>
      <c r="AE126" t="s">
        <v>296</v>
      </c>
      <c r="AF126">
        <v>6470217958</v>
      </c>
      <c r="AG126">
        <v>1</v>
      </c>
      <c r="AH126" t="s">
        <v>298</v>
      </c>
      <c r="AI126" t="s">
        <v>299</v>
      </c>
      <c r="AJ126" t="s">
        <v>976</v>
      </c>
      <c r="AK126" t="s">
        <v>977</v>
      </c>
      <c r="AP126" t="s">
        <v>298</v>
      </c>
      <c r="AQ126" t="s">
        <v>298</v>
      </c>
      <c r="AR126" t="s">
        <v>298</v>
      </c>
      <c r="AS126" t="s">
        <v>298</v>
      </c>
      <c r="AT126" t="s">
        <v>298</v>
      </c>
      <c r="AU126" t="s">
        <v>978</v>
      </c>
      <c r="AV126" t="s">
        <v>345</v>
      </c>
      <c r="AX126" s="1">
        <v>39690</v>
      </c>
      <c r="AY126">
        <v>2</v>
      </c>
      <c r="BA126" t="s">
        <v>382</v>
      </c>
      <c r="BB126" t="s">
        <v>353</v>
      </c>
      <c r="BC126" t="s">
        <v>354</v>
      </c>
      <c r="BD126" t="s">
        <v>327</v>
      </c>
      <c r="BE126" t="s">
        <v>979</v>
      </c>
      <c r="BF126">
        <v>2</v>
      </c>
      <c r="BG126">
        <v>1</v>
      </c>
      <c r="BH126">
        <v>3</v>
      </c>
      <c r="BI126">
        <v>50</v>
      </c>
      <c r="BJ126">
        <v>60</v>
      </c>
      <c r="BK126">
        <v>8</v>
      </c>
      <c r="BL126">
        <v>1</v>
      </c>
      <c r="BM126" s="1">
        <v>42705</v>
      </c>
      <c r="BN126" s="2">
        <v>0.78125</v>
      </c>
      <c r="BO126">
        <v>8</v>
      </c>
      <c r="BQ126" s="1">
        <v>42705</v>
      </c>
      <c r="BR126" s="2">
        <v>0.79166666666666663</v>
      </c>
      <c r="BS126" s="1">
        <v>42705</v>
      </c>
      <c r="BT126" s="2">
        <v>0.79166666666666663</v>
      </c>
      <c r="BU126" s="1">
        <v>42705</v>
      </c>
      <c r="BV126" s="2">
        <v>0.81319444444444444</v>
      </c>
      <c r="BW126" s="1">
        <v>42705</v>
      </c>
      <c r="BX126" s="2">
        <v>0.81388888888888899</v>
      </c>
      <c r="CA126" t="s">
        <v>345</v>
      </c>
      <c r="CC126" t="s">
        <v>345</v>
      </c>
      <c r="CE126" t="s">
        <v>296</v>
      </c>
      <c r="CF126" t="s">
        <v>345</v>
      </c>
      <c r="CG126" t="s">
        <v>859</v>
      </c>
      <c r="DZ126">
        <v>1</v>
      </c>
      <c r="EA126">
        <v>41</v>
      </c>
      <c r="EO126">
        <v>1</v>
      </c>
      <c r="EP126">
        <v>24</v>
      </c>
      <c r="IV126">
        <v>1</v>
      </c>
      <c r="IW126">
        <v>21</v>
      </c>
      <c r="IX126" s="1">
        <v>42705</v>
      </c>
      <c r="IY126">
        <v>222</v>
      </c>
      <c r="IZ126" s="1">
        <v>42705</v>
      </c>
    </row>
    <row r="127" spans="1:264" x14ac:dyDescent="0.25">
      <c r="A127" t="s">
        <v>292</v>
      </c>
      <c r="B127" t="s">
        <v>293</v>
      </c>
      <c r="C127">
        <v>0</v>
      </c>
      <c r="D127" t="s">
        <v>294</v>
      </c>
      <c r="E127">
        <v>10</v>
      </c>
      <c r="F127">
        <v>20</v>
      </c>
      <c r="G127" t="s">
        <v>295</v>
      </c>
      <c r="H127">
        <v>140</v>
      </c>
      <c r="I127" s="1">
        <v>42776</v>
      </c>
      <c r="J127" s="2">
        <v>0.61730324074074072</v>
      </c>
      <c r="K127" s="1">
        <v>42705</v>
      </c>
      <c r="L127" s="1">
        <v>42705</v>
      </c>
      <c r="M127" s="1">
        <v>42705</v>
      </c>
      <c r="N127" t="s">
        <v>296</v>
      </c>
      <c r="O127" t="s">
        <v>341</v>
      </c>
      <c r="AD127">
        <v>3128908</v>
      </c>
      <c r="AE127" t="s">
        <v>296</v>
      </c>
      <c r="AF127">
        <v>6462190434</v>
      </c>
      <c r="AG127">
        <v>1</v>
      </c>
      <c r="AH127" t="s">
        <v>298</v>
      </c>
      <c r="AJ127" t="s">
        <v>980</v>
      </c>
      <c r="AK127" t="s">
        <v>555</v>
      </c>
      <c r="AP127" t="s">
        <v>298</v>
      </c>
      <c r="AQ127" t="s">
        <v>298</v>
      </c>
      <c r="AR127" t="s">
        <v>298</v>
      </c>
      <c r="AS127" t="s">
        <v>298</v>
      </c>
      <c r="AT127" t="s">
        <v>298</v>
      </c>
      <c r="AU127" t="s">
        <v>981</v>
      </c>
      <c r="AV127" t="s">
        <v>345</v>
      </c>
      <c r="AX127" s="1">
        <v>39695</v>
      </c>
      <c r="AY127">
        <v>1</v>
      </c>
      <c r="BA127" t="s">
        <v>304</v>
      </c>
      <c r="BB127" t="s">
        <v>982</v>
      </c>
      <c r="BC127" t="s">
        <v>983</v>
      </c>
      <c r="BD127" t="s">
        <v>327</v>
      </c>
      <c r="BE127" t="s">
        <v>984</v>
      </c>
      <c r="BF127">
        <v>2</v>
      </c>
      <c r="BG127">
        <v>1</v>
      </c>
      <c r="BH127">
        <v>2</v>
      </c>
      <c r="BI127">
        <v>10</v>
      </c>
      <c r="BJ127">
        <v>80</v>
      </c>
      <c r="BK127">
        <v>8</v>
      </c>
      <c r="BL127">
        <v>1</v>
      </c>
      <c r="BM127" s="1">
        <v>42705</v>
      </c>
      <c r="BN127" s="2">
        <v>0.61388888888888882</v>
      </c>
      <c r="BO127">
        <v>8</v>
      </c>
      <c r="BQ127" s="1">
        <v>42705</v>
      </c>
      <c r="BR127" s="2">
        <v>0.62430555555555556</v>
      </c>
      <c r="BS127" s="1">
        <v>42705</v>
      </c>
      <c r="BT127" s="2">
        <v>0.65347222222222223</v>
      </c>
      <c r="BU127" s="1">
        <v>42705</v>
      </c>
      <c r="BV127" s="2">
        <v>0.91041666666666676</v>
      </c>
      <c r="BW127" s="1">
        <v>42705</v>
      </c>
      <c r="BX127" s="2">
        <v>0.73402777777777783</v>
      </c>
      <c r="CA127" t="s">
        <v>345</v>
      </c>
      <c r="CC127" t="s">
        <v>345</v>
      </c>
      <c r="CE127" t="s">
        <v>296</v>
      </c>
      <c r="CF127" t="s">
        <v>345</v>
      </c>
      <c r="CG127" t="s">
        <v>955</v>
      </c>
      <c r="DZ127">
        <v>1</v>
      </c>
      <c r="EA127">
        <v>251</v>
      </c>
      <c r="EO127">
        <v>1</v>
      </c>
      <c r="EP127">
        <v>24</v>
      </c>
      <c r="IV127">
        <v>1</v>
      </c>
      <c r="IW127">
        <v>27</v>
      </c>
      <c r="IX127" s="1">
        <v>42705</v>
      </c>
      <c r="IY127">
        <v>21</v>
      </c>
      <c r="IZ127" s="1">
        <v>42705</v>
      </c>
      <c r="JA127">
        <v>222</v>
      </c>
      <c r="JB127" s="1">
        <v>42705</v>
      </c>
    </row>
    <row r="128" spans="1:264" x14ac:dyDescent="0.25">
      <c r="A128" t="s">
        <v>292</v>
      </c>
      <c r="B128" t="s">
        <v>293</v>
      </c>
      <c r="C128">
        <v>0</v>
      </c>
      <c r="D128" t="s">
        <v>294</v>
      </c>
      <c r="E128">
        <v>10</v>
      </c>
      <c r="F128">
        <v>20</v>
      </c>
      <c r="G128" t="s">
        <v>295</v>
      </c>
      <c r="H128">
        <v>140</v>
      </c>
      <c r="I128" s="1">
        <v>42776</v>
      </c>
      <c r="J128" s="2">
        <v>0.61730324074074072</v>
      </c>
      <c r="K128" s="1">
        <v>42705</v>
      </c>
      <c r="L128" s="1">
        <v>42705</v>
      </c>
      <c r="M128" s="1">
        <v>42705</v>
      </c>
      <c r="N128" t="s">
        <v>296</v>
      </c>
      <c r="O128" t="s">
        <v>341</v>
      </c>
      <c r="AD128">
        <v>3132908</v>
      </c>
      <c r="AE128" t="s">
        <v>296</v>
      </c>
      <c r="AF128">
        <v>4400171841</v>
      </c>
      <c r="AG128">
        <v>1</v>
      </c>
      <c r="AH128" t="s">
        <v>298</v>
      </c>
      <c r="AI128" t="s">
        <v>331</v>
      </c>
      <c r="AJ128" t="s">
        <v>985</v>
      </c>
      <c r="AK128" t="s">
        <v>986</v>
      </c>
      <c r="AP128" t="s">
        <v>298</v>
      </c>
      <c r="AQ128" t="s">
        <v>298</v>
      </c>
      <c r="AR128" t="s">
        <v>298</v>
      </c>
      <c r="AS128" t="s">
        <v>298</v>
      </c>
      <c r="AT128" t="s">
        <v>298</v>
      </c>
      <c r="AU128" t="s">
        <v>987</v>
      </c>
      <c r="AV128" t="s">
        <v>345</v>
      </c>
      <c r="AX128" s="1">
        <v>24931</v>
      </c>
      <c r="AY128">
        <v>1</v>
      </c>
      <c r="BA128" t="s">
        <v>304</v>
      </c>
      <c r="BB128" t="s">
        <v>448</v>
      </c>
      <c r="BC128" t="s">
        <v>449</v>
      </c>
      <c r="BD128" t="s">
        <v>307</v>
      </c>
      <c r="BE128" t="s">
        <v>988</v>
      </c>
      <c r="BF128">
        <v>2</v>
      </c>
      <c r="BG128">
        <v>1</v>
      </c>
      <c r="BH128">
        <v>2</v>
      </c>
      <c r="BI128">
        <v>10</v>
      </c>
      <c r="BJ128">
        <v>80</v>
      </c>
      <c r="BK128">
        <v>1</v>
      </c>
      <c r="BL128">
        <v>1</v>
      </c>
      <c r="BM128" s="1">
        <v>42705</v>
      </c>
      <c r="BN128" s="2">
        <v>0.84444444444444444</v>
      </c>
      <c r="BO128">
        <v>48</v>
      </c>
      <c r="BQ128" s="1">
        <v>42705</v>
      </c>
      <c r="BR128" s="2">
        <v>0.87569444444444444</v>
      </c>
      <c r="BS128" s="1">
        <v>42705</v>
      </c>
      <c r="BT128" s="2">
        <v>0.87569444444444444</v>
      </c>
      <c r="BU128" s="1">
        <v>42705</v>
      </c>
      <c r="BV128" s="2">
        <v>0.88958333333333339</v>
      </c>
      <c r="BW128" s="1">
        <v>42705</v>
      </c>
      <c r="BX128" s="2">
        <v>0.89027777777777783</v>
      </c>
      <c r="CA128" t="s">
        <v>345</v>
      </c>
      <c r="CC128" t="s">
        <v>345</v>
      </c>
      <c r="CE128" t="s">
        <v>296</v>
      </c>
      <c r="CF128" t="s">
        <v>345</v>
      </c>
      <c r="CG128" t="s">
        <v>319</v>
      </c>
      <c r="DZ128">
        <v>1</v>
      </c>
      <c r="EA128" t="s">
        <v>989</v>
      </c>
      <c r="EO128">
        <v>1</v>
      </c>
      <c r="EP128">
        <v>24</v>
      </c>
      <c r="IV128">
        <v>1</v>
      </c>
      <c r="IW128">
        <v>222</v>
      </c>
      <c r="IX128" s="1">
        <v>42705</v>
      </c>
      <c r="IY128">
        <v>222</v>
      </c>
      <c r="IZ128" s="1">
        <v>42705</v>
      </c>
    </row>
    <row r="129" spans="1:266" x14ac:dyDescent="0.25">
      <c r="A129" t="s">
        <v>292</v>
      </c>
      <c r="B129" t="s">
        <v>293</v>
      </c>
      <c r="C129">
        <v>0</v>
      </c>
      <c r="D129" t="s">
        <v>294</v>
      </c>
      <c r="E129">
        <v>10</v>
      </c>
      <c r="F129">
        <v>20</v>
      </c>
      <c r="G129" t="s">
        <v>295</v>
      </c>
      <c r="H129">
        <v>140</v>
      </c>
      <c r="I129" s="1">
        <v>42776</v>
      </c>
      <c r="J129" s="2">
        <v>0.61730324074074072</v>
      </c>
      <c r="K129" s="1">
        <v>42705</v>
      </c>
      <c r="L129" s="1">
        <v>42705</v>
      </c>
      <c r="M129" s="1">
        <v>42705</v>
      </c>
      <c r="N129" t="s">
        <v>296</v>
      </c>
      <c r="O129" t="s">
        <v>341</v>
      </c>
      <c r="AD129">
        <v>3133609</v>
      </c>
      <c r="AE129" t="s">
        <v>296</v>
      </c>
      <c r="AF129">
        <v>6454324893</v>
      </c>
      <c r="AG129">
        <v>1</v>
      </c>
      <c r="AH129" t="s">
        <v>298</v>
      </c>
      <c r="AJ129" t="s">
        <v>990</v>
      </c>
      <c r="AK129" t="s">
        <v>991</v>
      </c>
      <c r="AP129" t="s">
        <v>298</v>
      </c>
      <c r="AQ129" t="s">
        <v>298</v>
      </c>
      <c r="AR129" t="s">
        <v>298</v>
      </c>
      <c r="AS129" t="s">
        <v>298</v>
      </c>
      <c r="AT129" t="s">
        <v>298</v>
      </c>
      <c r="AU129" t="s">
        <v>992</v>
      </c>
      <c r="AV129" t="s">
        <v>345</v>
      </c>
      <c r="AX129" s="1">
        <v>39366</v>
      </c>
      <c r="AY129">
        <v>1</v>
      </c>
      <c r="BA129" t="s">
        <v>304</v>
      </c>
      <c r="BB129" t="s">
        <v>842</v>
      </c>
      <c r="BC129" t="s">
        <v>843</v>
      </c>
      <c r="BD129" t="s">
        <v>327</v>
      </c>
      <c r="BE129" t="s">
        <v>993</v>
      </c>
      <c r="BF129">
        <v>2</v>
      </c>
      <c r="BG129">
        <v>1</v>
      </c>
      <c r="BH129">
        <v>3</v>
      </c>
      <c r="BI129">
        <v>10</v>
      </c>
      <c r="BJ129">
        <v>60</v>
      </c>
      <c r="BK129">
        <v>8</v>
      </c>
      <c r="BL129">
        <v>1</v>
      </c>
      <c r="BM129" s="1">
        <v>42705</v>
      </c>
      <c r="BN129" s="2">
        <v>0.26458333333333334</v>
      </c>
      <c r="BO129">
        <v>9</v>
      </c>
      <c r="BQ129" s="1">
        <v>42705</v>
      </c>
      <c r="BR129" s="2">
        <v>0.2722222222222222</v>
      </c>
      <c r="BS129" s="1">
        <v>42705</v>
      </c>
      <c r="BT129" s="2">
        <v>0.26666666666666666</v>
      </c>
      <c r="BU129" s="1">
        <v>42705</v>
      </c>
      <c r="BV129" s="2">
        <v>0.31111111111111112</v>
      </c>
      <c r="BW129" s="1">
        <v>42705</v>
      </c>
      <c r="BX129" s="2">
        <v>0.30555555555555552</v>
      </c>
      <c r="CA129" t="s">
        <v>345</v>
      </c>
      <c r="CC129" t="s">
        <v>345</v>
      </c>
      <c r="CE129" t="s">
        <v>296</v>
      </c>
      <c r="CF129" t="s">
        <v>345</v>
      </c>
      <c r="CG129" t="s">
        <v>994</v>
      </c>
      <c r="DZ129">
        <v>1</v>
      </c>
      <c r="EA129" t="s">
        <v>995</v>
      </c>
      <c r="EO129">
        <v>1</v>
      </c>
      <c r="EP129">
        <v>1</v>
      </c>
      <c r="EQ129">
        <v>24</v>
      </c>
      <c r="IV129">
        <v>1</v>
      </c>
      <c r="IW129">
        <v>21</v>
      </c>
      <c r="IX129" s="1">
        <v>42705</v>
      </c>
      <c r="IY129">
        <v>222</v>
      </c>
      <c r="IZ129" s="1">
        <v>42705</v>
      </c>
    </row>
    <row r="130" spans="1:266" x14ac:dyDescent="0.25">
      <c r="A130" t="s">
        <v>292</v>
      </c>
      <c r="B130" t="s">
        <v>293</v>
      </c>
      <c r="C130">
        <v>0</v>
      </c>
      <c r="D130" t="s">
        <v>294</v>
      </c>
      <c r="E130">
        <v>10</v>
      </c>
      <c r="F130">
        <v>20</v>
      </c>
      <c r="G130" t="s">
        <v>295</v>
      </c>
      <c r="H130">
        <v>140</v>
      </c>
      <c r="I130" s="1">
        <v>42776</v>
      </c>
      <c r="J130" s="2">
        <v>0.61730324074074072</v>
      </c>
      <c r="K130" s="1">
        <v>42705</v>
      </c>
      <c r="L130" s="1">
        <v>42705</v>
      </c>
      <c r="M130" s="1">
        <v>42705</v>
      </c>
      <c r="N130" t="s">
        <v>296</v>
      </c>
      <c r="O130" t="s">
        <v>341</v>
      </c>
      <c r="AD130">
        <v>3134446</v>
      </c>
      <c r="AE130" t="s">
        <v>296</v>
      </c>
      <c r="AF130">
        <v>4463994969</v>
      </c>
      <c r="AG130">
        <v>1</v>
      </c>
      <c r="AH130" t="s">
        <v>298</v>
      </c>
      <c r="AI130" t="s">
        <v>364</v>
      </c>
      <c r="AJ130" t="s">
        <v>996</v>
      </c>
      <c r="AK130" t="s">
        <v>997</v>
      </c>
      <c r="AP130" t="s">
        <v>298</v>
      </c>
      <c r="AQ130" t="s">
        <v>298</v>
      </c>
      <c r="AR130" t="s">
        <v>298</v>
      </c>
      <c r="AS130" t="s">
        <v>298</v>
      </c>
      <c r="AT130" t="s">
        <v>298</v>
      </c>
      <c r="AU130" t="s">
        <v>998</v>
      </c>
      <c r="AV130" t="s">
        <v>345</v>
      </c>
      <c r="AX130" s="1">
        <v>28801</v>
      </c>
      <c r="AY130">
        <v>2</v>
      </c>
      <c r="BA130" t="s">
        <v>304</v>
      </c>
      <c r="BB130" t="s">
        <v>459</v>
      </c>
      <c r="BC130" t="s">
        <v>460</v>
      </c>
      <c r="BD130" t="s">
        <v>307</v>
      </c>
      <c r="BE130" t="s">
        <v>999</v>
      </c>
      <c r="BF130">
        <v>2</v>
      </c>
      <c r="BG130">
        <v>1</v>
      </c>
      <c r="BH130">
        <v>5</v>
      </c>
      <c r="BI130">
        <v>10</v>
      </c>
      <c r="BJ130">
        <v>60</v>
      </c>
      <c r="BK130">
        <v>0</v>
      </c>
      <c r="BL130">
        <v>1</v>
      </c>
      <c r="BM130" s="1">
        <v>42705</v>
      </c>
      <c r="BN130" s="2">
        <v>0.55208333333333337</v>
      </c>
      <c r="BO130">
        <v>38</v>
      </c>
      <c r="BQ130" s="1">
        <v>42705</v>
      </c>
      <c r="BR130" s="2">
        <v>0.57430555555555551</v>
      </c>
      <c r="BS130" s="1">
        <v>42705</v>
      </c>
      <c r="BT130" s="2">
        <v>0.6333333333333333</v>
      </c>
      <c r="BU130" s="1">
        <v>42705</v>
      </c>
      <c r="BV130" s="2">
        <v>0.67638888888888893</v>
      </c>
      <c r="BW130" s="1">
        <v>42705</v>
      </c>
      <c r="BX130" s="2">
        <v>0.67847222222222225</v>
      </c>
      <c r="CA130" t="s">
        <v>345</v>
      </c>
      <c r="CC130" t="s">
        <v>345</v>
      </c>
      <c r="CE130" t="s">
        <v>296</v>
      </c>
      <c r="CF130" t="s">
        <v>345</v>
      </c>
      <c r="CG130" t="s">
        <v>437</v>
      </c>
      <c r="DZ130">
        <v>1</v>
      </c>
      <c r="EA130" t="s">
        <v>1000</v>
      </c>
      <c r="EO130">
        <v>1</v>
      </c>
      <c r="EP130">
        <v>1</v>
      </c>
      <c r="EQ130">
        <v>24</v>
      </c>
      <c r="IV130">
        <v>1</v>
      </c>
      <c r="IW130">
        <v>222</v>
      </c>
      <c r="IX130" s="1">
        <v>42705</v>
      </c>
    </row>
    <row r="131" spans="1:266" x14ac:dyDescent="0.25">
      <c r="A131" t="s">
        <v>292</v>
      </c>
      <c r="B131" t="s">
        <v>293</v>
      </c>
      <c r="C131">
        <v>0</v>
      </c>
      <c r="D131" t="s">
        <v>294</v>
      </c>
      <c r="E131">
        <v>10</v>
      </c>
      <c r="F131">
        <v>20</v>
      </c>
      <c r="G131" t="s">
        <v>295</v>
      </c>
      <c r="H131">
        <v>140</v>
      </c>
      <c r="I131" s="1">
        <v>42776</v>
      </c>
      <c r="J131" s="2">
        <v>0.61730324074074072</v>
      </c>
      <c r="K131" s="1">
        <v>42705</v>
      </c>
      <c r="L131" s="1">
        <v>42705</v>
      </c>
      <c r="M131" s="1">
        <v>42705</v>
      </c>
      <c r="N131" t="s">
        <v>296</v>
      </c>
      <c r="O131" t="s">
        <v>341</v>
      </c>
      <c r="AD131">
        <v>3149769</v>
      </c>
      <c r="AE131" t="s">
        <v>296</v>
      </c>
      <c r="AF131">
        <v>7044746136</v>
      </c>
      <c r="AG131">
        <v>1</v>
      </c>
      <c r="AH131" t="s">
        <v>298</v>
      </c>
      <c r="AI131" t="s">
        <v>299</v>
      </c>
      <c r="AJ131" t="s">
        <v>1001</v>
      </c>
      <c r="AK131" t="s">
        <v>1002</v>
      </c>
      <c r="AP131" t="s">
        <v>298</v>
      </c>
      <c r="AQ131" t="s">
        <v>298</v>
      </c>
      <c r="AR131" t="s">
        <v>298</v>
      </c>
      <c r="AS131" t="s">
        <v>298</v>
      </c>
      <c r="AT131" t="s">
        <v>298</v>
      </c>
      <c r="AU131" t="s">
        <v>1003</v>
      </c>
      <c r="AV131" t="s">
        <v>345</v>
      </c>
      <c r="AX131" s="1">
        <v>32316</v>
      </c>
      <c r="AY131">
        <v>2</v>
      </c>
      <c r="BA131" t="s">
        <v>304</v>
      </c>
      <c r="BB131" t="s">
        <v>465</v>
      </c>
      <c r="BC131" t="s">
        <v>415</v>
      </c>
      <c r="BD131" t="s">
        <v>307</v>
      </c>
      <c r="BE131" t="s">
        <v>1004</v>
      </c>
      <c r="BF131">
        <v>2</v>
      </c>
      <c r="BG131">
        <v>1</v>
      </c>
      <c r="BH131">
        <v>2</v>
      </c>
      <c r="BI131">
        <v>40</v>
      </c>
      <c r="BJ131">
        <v>60</v>
      </c>
      <c r="BK131">
        <v>1</v>
      </c>
      <c r="BL131">
        <v>1</v>
      </c>
      <c r="BM131" s="1">
        <v>42705</v>
      </c>
      <c r="BN131" s="2">
        <v>0.4770833333333333</v>
      </c>
      <c r="BO131">
        <v>28</v>
      </c>
      <c r="BQ131" s="1">
        <v>42705</v>
      </c>
      <c r="BR131" s="2">
        <v>0.4909722222222222</v>
      </c>
      <c r="BS131" s="1">
        <v>42705</v>
      </c>
      <c r="BT131" s="2">
        <v>0.50694444444444442</v>
      </c>
      <c r="BU131" s="1">
        <v>42705</v>
      </c>
      <c r="BV131" s="2">
        <v>0.57777777777777783</v>
      </c>
      <c r="BW131" s="1">
        <v>42705</v>
      </c>
      <c r="BX131" s="2">
        <v>0.61249999999999993</v>
      </c>
      <c r="CA131" t="s">
        <v>345</v>
      </c>
      <c r="CC131" t="s">
        <v>345</v>
      </c>
      <c r="CE131" t="s">
        <v>296</v>
      </c>
      <c r="CF131" t="s">
        <v>345</v>
      </c>
      <c r="CG131" t="s">
        <v>437</v>
      </c>
      <c r="DZ131">
        <v>1</v>
      </c>
      <c r="EA131">
        <v>38</v>
      </c>
      <c r="EO131">
        <v>1</v>
      </c>
      <c r="EP131">
        <v>1</v>
      </c>
      <c r="EQ131">
        <v>24</v>
      </c>
      <c r="IV131">
        <v>1</v>
      </c>
      <c r="IW131">
        <v>222</v>
      </c>
      <c r="IX131" s="1">
        <v>42705</v>
      </c>
    </row>
    <row r="132" spans="1:266" x14ac:dyDescent="0.25">
      <c r="A132" t="s">
        <v>292</v>
      </c>
      <c r="B132" t="s">
        <v>293</v>
      </c>
      <c r="C132">
        <v>0</v>
      </c>
      <c r="D132" t="s">
        <v>294</v>
      </c>
      <c r="E132">
        <v>10</v>
      </c>
      <c r="F132">
        <v>20</v>
      </c>
      <c r="G132" t="s">
        <v>295</v>
      </c>
      <c r="H132">
        <v>140</v>
      </c>
      <c r="I132" s="1">
        <v>42776</v>
      </c>
      <c r="J132" s="2">
        <v>0.61730324074074072</v>
      </c>
      <c r="K132" s="1">
        <v>42705</v>
      </c>
      <c r="L132" s="1">
        <v>42705</v>
      </c>
      <c r="M132" s="1">
        <v>42705</v>
      </c>
      <c r="N132" t="s">
        <v>296</v>
      </c>
      <c r="O132" t="s">
        <v>341</v>
      </c>
      <c r="AD132">
        <v>3152312</v>
      </c>
      <c r="AE132" t="s">
        <v>296</v>
      </c>
      <c r="AF132">
        <v>4209156205</v>
      </c>
      <c r="AG132">
        <v>1</v>
      </c>
      <c r="AH132" t="s">
        <v>298</v>
      </c>
      <c r="AI132" t="s">
        <v>331</v>
      </c>
      <c r="AJ132" t="s">
        <v>1005</v>
      </c>
      <c r="AK132" t="s">
        <v>1006</v>
      </c>
      <c r="AP132" t="s">
        <v>298</v>
      </c>
      <c r="AQ132" t="s">
        <v>298</v>
      </c>
      <c r="AR132" t="s">
        <v>298</v>
      </c>
      <c r="AS132" t="s">
        <v>298</v>
      </c>
      <c r="AT132" t="s">
        <v>298</v>
      </c>
      <c r="AU132" t="s">
        <v>1007</v>
      </c>
      <c r="AV132" t="s">
        <v>345</v>
      </c>
      <c r="AX132" s="1">
        <v>23972</v>
      </c>
      <c r="AY132">
        <v>1</v>
      </c>
      <c r="BA132" t="s">
        <v>304</v>
      </c>
      <c r="BB132" t="s">
        <v>611</v>
      </c>
      <c r="BC132" t="s">
        <v>558</v>
      </c>
      <c r="BD132" t="s">
        <v>307</v>
      </c>
      <c r="BE132" t="s">
        <v>1008</v>
      </c>
      <c r="BF132">
        <v>2</v>
      </c>
      <c r="BG132">
        <v>1</v>
      </c>
      <c r="BH132">
        <v>2</v>
      </c>
      <c r="BI132">
        <v>10</v>
      </c>
      <c r="BJ132">
        <v>80</v>
      </c>
      <c r="BK132">
        <v>0</v>
      </c>
      <c r="BL132">
        <v>1</v>
      </c>
      <c r="BM132" s="1">
        <v>42705</v>
      </c>
      <c r="BN132" s="2">
        <v>0.76041666666666663</v>
      </c>
      <c r="BO132">
        <v>51</v>
      </c>
      <c r="BU132" s="1">
        <v>42706</v>
      </c>
      <c r="BV132" s="2">
        <v>0.30069444444444443</v>
      </c>
      <c r="BW132" s="1">
        <v>42705</v>
      </c>
      <c r="BX132" s="2">
        <v>0.76111111111111107</v>
      </c>
      <c r="CA132" t="s">
        <v>345</v>
      </c>
      <c r="CC132" t="s">
        <v>345</v>
      </c>
      <c r="CE132" t="s">
        <v>296</v>
      </c>
      <c r="CF132" t="s">
        <v>345</v>
      </c>
      <c r="CG132" t="s">
        <v>485</v>
      </c>
      <c r="DZ132">
        <v>1</v>
      </c>
      <c r="EA132">
        <v>38</v>
      </c>
      <c r="EO132">
        <v>1</v>
      </c>
      <c r="EP132">
        <v>24</v>
      </c>
      <c r="IV132">
        <v>1</v>
      </c>
      <c r="IW132">
        <v>21</v>
      </c>
      <c r="IX132" s="1">
        <v>42706</v>
      </c>
      <c r="IY132">
        <v>222</v>
      </c>
      <c r="IZ132" s="1">
        <v>42706</v>
      </c>
    </row>
    <row r="133" spans="1:266" x14ac:dyDescent="0.25">
      <c r="A133" t="s">
        <v>292</v>
      </c>
      <c r="B133" t="s">
        <v>293</v>
      </c>
      <c r="C133">
        <v>0</v>
      </c>
      <c r="D133" t="s">
        <v>294</v>
      </c>
      <c r="E133">
        <v>10</v>
      </c>
      <c r="F133">
        <v>20</v>
      </c>
      <c r="G133" t="s">
        <v>295</v>
      </c>
      <c r="H133">
        <v>140</v>
      </c>
      <c r="I133" s="1">
        <v>42776</v>
      </c>
      <c r="J133" s="2">
        <v>0.61730324074074072</v>
      </c>
      <c r="K133" s="1">
        <v>42705</v>
      </c>
      <c r="L133" s="1">
        <v>42705</v>
      </c>
      <c r="M133" s="1">
        <v>42705</v>
      </c>
      <c r="N133" t="s">
        <v>296</v>
      </c>
      <c r="O133" t="s">
        <v>341</v>
      </c>
      <c r="AD133">
        <v>3170119</v>
      </c>
      <c r="AE133" t="s">
        <v>296</v>
      </c>
      <c r="AF133">
        <v>4300982317</v>
      </c>
      <c r="AG133">
        <v>1</v>
      </c>
      <c r="AH133" t="s">
        <v>298</v>
      </c>
      <c r="AI133" t="s">
        <v>364</v>
      </c>
      <c r="AJ133" t="s">
        <v>1009</v>
      </c>
      <c r="AK133" t="s">
        <v>1010</v>
      </c>
      <c r="AP133" t="s">
        <v>298</v>
      </c>
      <c r="AQ133" t="s">
        <v>298</v>
      </c>
      <c r="AR133" t="s">
        <v>298</v>
      </c>
      <c r="AS133" t="s">
        <v>298</v>
      </c>
      <c r="AT133" t="s">
        <v>298</v>
      </c>
      <c r="AU133" t="s">
        <v>1011</v>
      </c>
      <c r="AV133" t="s">
        <v>345</v>
      </c>
      <c r="AX133" s="1">
        <v>30016</v>
      </c>
      <c r="AY133">
        <v>2</v>
      </c>
      <c r="BA133" t="s">
        <v>304</v>
      </c>
      <c r="BB133" t="s">
        <v>1012</v>
      </c>
      <c r="BC133" t="s">
        <v>843</v>
      </c>
      <c r="BD133" t="s">
        <v>307</v>
      </c>
      <c r="BE133" t="s">
        <v>1013</v>
      </c>
      <c r="BF133">
        <v>2</v>
      </c>
      <c r="BG133">
        <v>1</v>
      </c>
      <c r="BH133">
        <v>2</v>
      </c>
      <c r="BI133">
        <v>10</v>
      </c>
      <c r="BJ133">
        <v>80</v>
      </c>
      <c r="BK133">
        <v>1</v>
      </c>
      <c r="BL133">
        <v>1</v>
      </c>
      <c r="BM133" s="1">
        <v>42705</v>
      </c>
      <c r="BN133" s="2">
        <v>0.56805555555555554</v>
      </c>
      <c r="BO133">
        <v>34</v>
      </c>
      <c r="BQ133" s="1">
        <v>42705</v>
      </c>
      <c r="BR133" s="2">
        <v>0.59444444444444444</v>
      </c>
      <c r="BS133" s="1">
        <v>42705</v>
      </c>
      <c r="BT133" s="2">
        <v>0.59791666666666665</v>
      </c>
      <c r="BU133" s="1">
        <v>42705</v>
      </c>
      <c r="BV133" s="2">
        <v>0.63611111111111118</v>
      </c>
      <c r="BW133" s="1">
        <v>42705</v>
      </c>
      <c r="BX133" s="2">
        <v>0.63680555555555551</v>
      </c>
      <c r="CA133" t="s">
        <v>345</v>
      </c>
      <c r="CC133" t="s">
        <v>345</v>
      </c>
      <c r="CE133" t="s">
        <v>296</v>
      </c>
      <c r="CF133" t="s">
        <v>345</v>
      </c>
      <c r="CG133" t="s">
        <v>339</v>
      </c>
      <c r="DZ133">
        <v>1</v>
      </c>
      <c r="EA133">
        <v>29</v>
      </c>
      <c r="EO133">
        <v>1</v>
      </c>
      <c r="EP133">
        <v>6</v>
      </c>
      <c r="IV133">
        <v>1</v>
      </c>
      <c r="IW133">
        <v>222</v>
      </c>
      <c r="IX133" s="1">
        <v>42705</v>
      </c>
    </row>
    <row r="134" spans="1:266" x14ac:dyDescent="0.25">
      <c r="A134" t="s">
        <v>292</v>
      </c>
      <c r="B134" t="s">
        <v>293</v>
      </c>
      <c r="C134">
        <v>0</v>
      </c>
      <c r="D134" t="s">
        <v>294</v>
      </c>
      <c r="E134">
        <v>10</v>
      </c>
      <c r="F134">
        <v>20</v>
      </c>
      <c r="G134" t="s">
        <v>295</v>
      </c>
      <c r="H134">
        <v>140</v>
      </c>
      <c r="I134" s="1">
        <v>42776</v>
      </c>
      <c r="J134" s="2">
        <v>0.61730324074074072</v>
      </c>
      <c r="K134" s="1">
        <v>42705</v>
      </c>
      <c r="L134" s="1">
        <v>42705</v>
      </c>
      <c r="M134" s="1">
        <v>42705</v>
      </c>
      <c r="N134" t="s">
        <v>296</v>
      </c>
      <c r="O134" t="s">
        <v>341</v>
      </c>
      <c r="AD134">
        <v>3227657</v>
      </c>
      <c r="AE134" t="s">
        <v>296</v>
      </c>
      <c r="AF134">
        <v>4430547165</v>
      </c>
      <c r="AG134">
        <v>1</v>
      </c>
      <c r="AH134" t="s">
        <v>298</v>
      </c>
      <c r="AI134" t="s">
        <v>299</v>
      </c>
      <c r="AJ134" t="s">
        <v>1014</v>
      </c>
      <c r="AK134" t="s">
        <v>1015</v>
      </c>
      <c r="AP134" t="s">
        <v>298</v>
      </c>
      <c r="AQ134" t="s">
        <v>298</v>
      </c>
      <c r="AR134" t="s">
        <v>298</v>
      </c>
      <c r="AS134" t="s">
        <v>298</v>
      </c>
      <c r="AT134" t="s">
        <v>298</v>
      </c>
      <c r="AU134" t="s">
        <v>1016</v>
      </c>
      <c r="AV134" t="s">
        <v>345</v>
      </c>
      <c r="AX134" s="1">
        <v>33894</v>
      </c>
      <c r="AY134">
        <v>2</v>
      </c>
      <c r="BA134" t="s">
        <v>304</v>
      </c>
      <c r="BB134" t="s">
        <v>453</v>
      </c>
      <c r="BC134" t="s">
        <v>454</v>
      </c>
      <c r="BD134" t="s">
        <v>307</v>
      </c>
      <c r="BE134" t="s">
        <v>1017</v>
      </c>
      <c r="BF134">
        <v>1</v>
      </c>
      <c r="BG134">
        <v>1</v>
      </c>
      <c r="BH134">
        <v>6</v>
      </c>
      <c r="BI134">
        <v>10</v>
      </c>
      <c r="BJ134">
        <v>80</v>
      </c>
      <c r="BK134">
        <v>3</v>
      </c>
      <c r="BL134">
        <v>1</v>
      </c>
      <c r="BM134" s="1">
        <v>42705</v>
      </c>
      <c r="BN134" s="2">
        <v>0.31388888888888888</v>
      </c>
      <c r="BO134">
        <v>24</v>
      </c>
      <c r="BQ134" s="1">
        <v>42705</v>
      </c>
      <c r="BR134" s="2">
        <v>0.31388888888888888</v>
      </c>
      <c r="BU134" s="1">
        <v>42705</v>
      </c>
      <c r="BV134" s="2">
        <v>0.35138888888888892</v>
      </c>
      <c r="BW134" s="1">
        <v>42705</v>
      </c>
      <c r="BX134" s="2">
        <v>0.37222222222222223</v>
      </c>
      <c r="BY134">
        <v>26093981</v>
      </c>
      <c r="CA134" t="s">
        <v>345</v>
      </c>
      <c r="CC134" t="s">
        <v>345</v>
      </c>
      <c r="CE134" t="s">
        <v>296</v>
      </c>
      <c r="CF134" t="s">
        <v>345</v>
      </c>
      <c r="CG134" t="s">
        <v>485</v>
      </c>
      <c r="DZ134">
        <v>1</v>
      </c>
      <c r="EA134">
        <v>29</v>
      </c>
      <c r="EO134">
        <v>1</v>
      </c>
      <c r="EP134">
        <v>24</v>
      </c>
      <c r="IV134">
        <v>1</v>
      </c>
      <c r="IW134">
        <v>27</v>
      </c>
      <c r="IX134" s="1">
        <v>42705</v>
      </c>
      <c r="IY134">
        <v>511</v>
      </c>
      <c r="IZ134" s="1">
        <v>42705</v>
      </c>
      <c r="JA134">
        <v>27</v>
      </c>
      <c r="JB134" s="1">
        <v>42705</v>
      </c>
      <c r="JC134">
        <v>21</v>
      </c>
      <c r="JD134" s="1">
        <v>42705</v>
      </c>
      <c r="JE134">
        <v>222</v>
      </c>
      <c r="JF134" s="1">
        <v>42705</v>
      </c>
    </row>
    <row r="135" spans="1:266" x14ac:dyDescent="0.25">
      <c r="A135" t="s">
        <v>292</v>
      </c>
      <c r="B135" t="s">
        <v>293</v>
      </c>
      <c r="C135">
        <v>0</v>
      </c>
      <c r="D135" t="s">
        <v>294</v>
      </c>
      <c r="E135">
        <v>10</v>
      </c>
      <c r="F135">
        <v>20</v>
      </c>
      <c r="G135" t="s">
        <v>295</v>
      </c>
      <c r="H135">
        <v>140</v>
      </c>
      <c r="I135" s="1">
        <v>42776</v>
      </c>
      <c r="J135" s="2">
        <v>0.61730324074074072</v>
      </c>
      <c r="K135" s="1">
        <v>42705</v>
      </c>
      <c r="L135" s="1">
        <v>42705</v>
      </c>
      <c r="M135" s="1">
        <v>42705</v>
      </c>
      <c r="N135" t="s">
        <v>296</v>
      </c>
      <c r="O135" t="s">
        <v>341</v>
      </c>
      <c r="AD135">
        <v>3255073</v>
      </c>
      <c r="AE135" t="s">
        <v>296</v>
      </c>
      <c r="AF135">
        <v>4388310352</v>
      </c>
      <c r="AG135">
        <v>1</v>
      </c>
      <c r="AH135" t="s">
        <v>298</v>
      </c>
      <c r="AI135" t="s">
        <v>331</v>
      </c>
      <c r="AJ135" t="s">
        <v>766</v>
      </c>
      <c r="AK135" t="s">
        <v>1018</v>
      </c>
      <c r="AP135" t="s">
        <v>298</v>
      </c>
      <c r="AQ135" t="s">
        <v>298</v>
      </c>
      <c r="AR135" t="s">
        <v>298</v>
      </c>
      <c r="AS135" t="s">
        <v>298</v>
      </c>
      <c r="AT135" t="s">
        <v>298</v>
      </c>
      <c r="AU135" t="s">
        <v>1019</v>
      </c>
      <c r="AV135" t="s">
        <v>345</v>
      </c>
      <c r="AX135" s="1">
        <v>33373</v>
      </c>
      <c r="AY135">
        <v>1</v>
      </c>
      <c r="BA135" t="s">
        <v>304</v>
      </c>
      <c r="BB135" t="s">
        <v>1020</v>
      </c>
      <c r="BC135" t="s">
        <v>1021</v>
      </c>
      <c r="BD135" t="s">
        <v>307</v>
      </c>
      <c r="BE135" t="s">
        <v>1022</v>
      </c>
      <c r="BF135">
        <v>2</v>
      </c>
      <c r="BG135">
        <v>1</v>
      </c>
      <c r="BH135">
        <v>5</v>
      </c>
      <c r="BI135">
        <v>10</v>
      </c>
      <c r="BJ135">
        <v>80</v>
      </c>
      <c r="BK135">
        <v>1</v>
      </c>
      <c r="BL135">
        <v>1</v>
      </c>
      <c r="BM135" s="1">
        <v>42705</v>
      </c>
      <c r="BN135" s="2">
        <v>0.7909722222222223</v>
      </c>
      <c r="BO135">
        <v>25</v>
      </c>
      <c r="BQ135" s="1">
        <v>42705</v>
      </c>
      <c r="BR135" s="2">
        <v>0.81180555555555556</v>
      </c>
      <c r="BS135" s="1">
        <v>42705</v>
      </c>
      <c r="BT135" s="2">
        <v>0.81180555555555556</v>
      </c>
      <c r="BU135" s="1">
        <v>42705</v>
      </c>
      <c r="BV135" s="2">
        <v>0.83958333333333324</v>
      </c>
      <c r="BW135" s="1">
        <v>42705</v>
      </c>
      <c r="BX135" s="2">
        <v>0.87013888888888891</v>
      </c>
      <c r="CA135" t="s">
        <v>345</v>
      </c>
      <c r="CC135" t="s">
        <v>345</v>
      </c>
      <c r="CE135" t="s">
        <v>296</v>
      </c>
      <c r="CF135" t="s">
        <v>345</v>
      </c>
      <c r="CG135" t="s">
        <v>437</v>
      </c>
      <c r="DZ135">
        <v>1</v>
      </c>
      <c r="EA135">
        <v>38</v>
      </c>
      <c r="EO135">
        <v>1</v>
      </c>
      <c r="EP135">
        <v>1</v>
      </c>
      <c r="EQ135">
        <v>24</v>
      </c>
      <c r="IV135">
        <v>1</v>
      </c>
      <c r="IW135">
        <v>222</v>
      </c>
      <c r="IX135" s="1">
        <v>42705</v>
      </c>
    </row>
    <row r="136" spans="1:266" x14ac:dyDescent="0.25">
      <c r="A136" t="s">
        <v>292</v>
      </c>
      <c r="B136" t="s">
        <v>293</v>
      </c>
      <c r="C136">
        <v>0</v>
      </c>
      <c r="D136" t="s">
        <v>294</v>
      </c>
      <c r="E136">
        <v>10</v>
      </c>
      <c r="F136">
        <v>20</v>
      </c>
      <c r="G136" t="s">
        <v>295</v>
      </c>
      <c r="H136">
        <v>140</v>
      </c>
      <c r="I136" s="1">
        <v>42776</v>
      </c>
      <c r="J136" s="2">
        <v>0.61730324074074072</v>
      </c>
      <c r="K136" s="1">
        <v>42705</v>
      </c>
      <c r="L136" s="1">
        <v>42705</v>
      </c>
      <c r="M136" s="1">
        <v>42705</v>
      </c>
      <c r="N136" t="s">
        <v>296</v>
      </c>
      <c r="O136" t="s">
        <v>341</v>
      </c>
      <c r="AD136">
        <v>3279068</v>
      </c>
      <c r="AE136" t="s">
        <v>296</v>
      </c>
      <c r="AF136">
        <v>6202070765</v>
      </c>
      <c r="AG136">
        <v>1</v>
      </c>
      <c r="AH136" t="s">
        <v>298</v>
      </c>
      <c r="AJ136" t="s">
        <v>961</v>
      </c>
      <c r="AK136" t="s">
        <v>1023</v>
      </c>
      <c r="AP136" t="s">
        <v>298</v>
      </c>
      <c r="AQ136" t="s">
        <v>298</v>
      </c>
      <c r="AR136" t="s">
        <v>298</v>
      </c>
      <c r="AS136" t="s">
        <v>298</v>
      </c>
      <c r="AT136" t="s">
        <v>298</v>
      </c>
      <c r="AU136" t="s">
        <v>1024</v>
      </c>
      <c r="AV136" t="s">
        <v>345</v>
      </c>
      <c r="AX136" s="1">
        <v>34815</v>
      </c>
      <c r="AY136">
        <v>1</v>
      </c>
      <c r="BA136" t="s">
        <v>304</v>
      </c>
      <c r="BB136" t="s">
        <v>630</v>
      </c>
      <c r="BC136" t="s">
        <v>483</v>
      </c>
      <c r="BD136" t="s">
        <v>307</v>
      </c>
      <c r="BE136" t="s">
        <v>1025</v>
      </c>
      <c r="BF136">
        <v>2</v>
      </c>
      <c r="BG136">
        <v>1</v>
      </c>
      <c r="BH136">
        <v>3</v>
      </c>
      <c r="BI136">
        <v>60</v>
      </c>
      <c r="BJ136">
        <v>40</v>
      </c>
      <c r="BK136">
        <v>1</v>
      </c>
      <c r="BL136">
        <v>1</v>
      </c>
      <c r="BM136" s="1">
        <v>42705</v>
      </c>
      <c r="BN136" s="2">
        <v>0.30416666666666664</v>
      </c>
      <c r="BO136">
        <v>21</v>
      </c>
      <c r="BQ136" s="1">
        <v>42705</v>
      </c>
      <c r="BR136" s="2">
        <v>0.30763888888888891</v>
      </c>
      <c r="BS136" s="1">
        <v>42705</v>
      </c>
      <c r="BT136" s="2">
        <v>0.32083333333333336</v>
      </c>
      <c r="BU136" s="1">
        <v>42705</v>
      </c>
      <c r="BV136" s="2">
        <v>0.32291666666666669</v>
      </c>
      <c r="BW136" s="1">
        <v>42705</v>
      </c>
      <c r="BX136" s="2">
        <v>0.32291666666666669</v>
      </c>
      <c r="CA136" t="s">
        <v>345</v>
      </c>
      <c r="CC136" t="s">
        <v>345</v>
      </c>
      <c r="CE136" t="s">
        <v>296</v>
      </c>
      <c r="CF136" t="s">
        <v>345</v>
      </c>
      <c r="CG136" t="s">
        <v>600</v>
      </c>
      <c r="DZ136">
        <v>1</v>
      </c>
      <c r="EA136">
        <v>38</v>
      </c>
      <c r="EO136">
        <v>1</v>
      </c>
      <c r="EP136">
        <v>1</v>
      </c>
      <c r="EQ136">
        <v>24</v>
      </c>
      <c r="IV136">
        <v>1</v>
      </c>
      <c r="IW136">
        <v>222</v>
      </c>
      <c r="IX136" s="1">
        <v>42705</v>
      </c>
    </row>
    <row r="137" spans="1:266" x14ac:dyDescent="0.25">
      <c r="A137" t="s">
        <v>292</v>
      </c>
      <c r="B137" t="s">
        <v>293</v>
      </c>
      <c r="C137">
        <v>0</v>
      </c>
      <c r="D137" t="s">
        <v>294</v>
      </c>
      <c r="E137">
        <v>10</v>
      </c>
      <c r="F137">
        <v>20</v>
      </c>
      <c r="G137" t="s">
        <v>295</v>
      </c>
      <c r="H137">
        <v>140</v>
      </c>
      <c r="I137" s="1">
        <v>42776</v>
      </c>
      <c r="J137" s="2">
        <v>0.61730324074074072</v>
      </c>
      <c r="K137" s="1">
        <v>42705</v>
      </c>
      <c r="L137" s="1">
        <v>42705</v>
      </c>
      <c r="M137" s="1">
        <v>42705</v>
      </c>
      <c r="N137" t="s">
        <v>296</v>
      </c>
      <c r="O137" t="s">
        <v>341</v>
      </c>
      <c r="AD137">
        <v>3309489</v>
      </c>
      <c r="AE137" t="s">
        <v>296</v>
      </c>
      <c r="AF137">
        <v>7099159100</v>
      </c>
      <c r="AG137">
        <v>1</v>
      </c>
      <c r="AH137" t="s">
        <v>298</v>
      </c>
      <c r="AI137" t="s">
        <v>299</v>
      </c>
      <c r="AJ137" t="s">
        <v>1026</v>
      </c>
      <c r="AK137" t="s">
        <v>1027</v>
      </c>
      <c r="AP137" t="s">
        <v>298</v>
      </c>
      <c r="AQ137" t="s">
        <v>298</v>
      </c>
      <c r="AR137" t="s">
        <v>298</v>
      </c>
      <c r="AS137" t="s">
        <v>298</v>
      </c>
      <c r="AT137" t="s">
        <v>298</v>
      </c>
      <c r="AU137" t="s">
        <v>1028</v>
      </c>
      <c r="AV137" t="s">
        <v>345</v>
      </c>
      <c r="AX137" s="1">
        <v>40458</v>
      </c>
      <c r="AY137">
        <v>2</v>
      </c>
      <c r="BA137" t="s">
        <v>304</v>
      </c>
      <c r="BB137" t="s">
        <v>1029</v>
      </c>
      <c r="BC137" t="s">
        <v>404</v>
      </c>
      <c r="BD137" t="s">
        <v>327</v>
      </c>
      <c r="BE137" t="s">
        <v>1030</v>
      </c>
      <c r="BF137">
        <v>2</v>
      </c>
      <c r="BG137">
        <v>1</v>
      </c>
      <c r="BH137">
        <v>1</v>
      </c>
      <c r="BI137">
        <v>10</v>
      </c>
      <c r="BJ137">
        <v>80</v>
      </c>
      <c r="BK137">
        <v>8</v>
      </c>
      <c r="BL137">
        <v>1</v>
      </c>
      <c r="BM137" s="1">
        <v>42705</v>
      </c>
      <c r="BN137" s="2">
        <v>0.40625</v>
      </c>
      <c r="BO137">
        <v>6</v>
      </c>
      <c r="BQ137" s="1">
        <v>42705</v>
      </c>
      <c r="BR137" s="2">
        <v>0.41250000000000003</v>
      </c>
      <c r="BS137" s="1">
        <v>42705</v>
      </c>
      <c r="BT137" s="2">
        <v>0.43472222222222223</v>
      </c>
      <c r="BU137" s="1">
        <v>42705</v>
      </c>
      <c r="BV137" s="2">
        <v>0.54652777777777783</v>
      </c>
      <c r="BW137" s="1">
        <v>42705</v>
      </c>
      <c r="BX137" s="2">
        <v>0.54652777777777783</v>
      </c>
      <c r="CA137" t="s">
        <v>345</v>
      </c>
      <c r="CC137" t="s">
        <v>345</v>
      </c>
      <c r="CE137" t="s">
        <v>296</v>
      </c>
      <c r="CF137" t="s">
        <v>345</v>
      </c>
      <c r="CG137" t="s">
        <v>955</v>
      </c>
      <c r="DZ137">
        <v>1</v>
      </c>
      <c r="EA137">
        <v>38</v>
      </c>
      <c r="EO137">
        <v>1</v>
      </c>
      <c r="EP137">
        <v>7</v>
      </c>
      <c r="EQ137">
        <v>15</v>
      </c>
      <c r="ER137">
        <v>3</v>
      </c>
      <c r="ES137">
        <v>5</v>
      </c>
      <c r="ET137">
        <v>5</v>
      </c>
      <c r="EU137">
        <v>5</v>
      </c>
      <c r="EV137">
        <v>5</v>
      </c>
      <c r="EW137">
        <v>24</v>
      </c>
      <c r="IV137">
        <v>1</v>
      </c>
      <c r="IW137">
        <v>222</v>
      </c>
      <c r="IX137" s="1">
        <v>42705</v>
      </c>
    </row>
    <row r="138" spans="1:266" x14ac:dyDescent="0.25">
      <c r="A138" t="s">
        <v>292</v>
      </c>
      <c r="B138" t="s">
        <v>293</v>
      </c>
      <c r="C138">
        <v>0</v>
      </c>
      <c r="D138" t="s">
        <v>294</v>
      </c>
      <c r="E138">
        <v>10</v>
      </c>
      <c r="F138">
        <v>20</v>
      </c>
      <c r="G138" t="s">
        <v>295</v>
      </c>
      <c r="H138">
        <v>140</v>
      </c>
      <c r="I138" s="1">
        <v>42776</v>
      </c>
      <c r="J138" s="2">
        <v>0.61730324074074072</v>
      </c>
      <c r="K138" s="1">
        <v>42705</v>
      </c>
      <c r="L138" s="1">
        <v>42705</v>
      </c>
      <c r="M138" s="1">
        <v>42705</v>
      </c>
      <c r="N138" t="s">
        <v>296</v>
      </c>
      <c r="O138" t="s">
        <v>341</v>
      </c>
      <c r="AD138">
        <v>3352568</v>
      </c>
      <c r="AE138" t="s">
        <v>296</v>
      </c>
      <c r="AF138">
        <v>7029452690</v>
      </c>
      <c r="AG138">
        <v>2</v>
      </c>
      <c r="AH138" t="s">
        <v>298</v>
      </c>
      <c r="AJ138" t="s">
        <v>845</v>
      </c>
      <c r="AK138" t="s">
        <v>1031</v>
      </c>
      <c r="AP138" t="s">
        <v>298</v>
      </c>
      <c r="AQ138" t="s">
        <v>298</v>
      </c>
      <c r="AR138" t="s">
        <v>298</v>
      </c>
      <c r="AS138" t="s">
        <v>298</v>
      </c>
      <c r="AT138" t="s">
        <v>298</v>
      </c>
      <c r="AU138" t="s">
        <v>1032</v>
      </c>
      <c r="AV138" t="s">
        <v>345</v>
      </c>
      <c r="AX138" s="1">
        <v>38086</v>
      </c>
      <c r="AY138">
        <v>1</v>
      </c>
      <c r="BA138">
        <v>99</v>
      </c>
      <c r="BB138" t="s">
        <v>829</v>
      </c>
      <c r="BC138" t="s">
        <v>521</v>
      </c>
      <c r="BD138" t="s">
        <v>327</v>
      </c>
      <c r="BE138" t="s">
        <v>1033</v>
      </c>
      <c r="BF138">
        <v>2</v>
      </c>
      <c r="BG138">
        <v>1</v>
      </c>
      <c r="BH138">
        <v>5</v>
      </c>
      <c r="BI138">
        <v>60</v>
      </c>
      <c r="BJ138">
        <v>40</v>
      </c>
      <c r="BK138">
        <v>8</v>
      </c>
      <c r="BL138">
        <v>1</v>
      </c>
      <c r="BM138" s="1">
        <v>42705</v>
      </c>
      <c r="BN138" s="2">
        <v>0.4993055555555555</v>
      </c>
      <c r="BO138">
        <v>12</v>
      </c>
      <c r="BQ138" s="1">
        <v>42705</v>
      </c>
      <c r="BR138" s="2">
        <v>0.51111111111111118</v>
      </c>
      <c r="BS138" s="1">
        <v>42705</v>
      </c>
      <c r="BT138" s="2">
        <v>0.51597222222222217</v>
      </c>
      <c r="BU138" s="1">
        <v>42705</v>
      </c>
      <c r="BV138" s="2">
        <v>0.65069444444444446</v>
      </c>
      <c r="BW138" s="1">
        <v>42705</v>
      </c>
      <c r="BX138" s="2">
        <v>0.57013888888888886</v>
      </c>
      <c r="CA138" t="s">
        <v>345</v>
      </c>
      <c r="CC138" t="s">
        <v>345</v>
      </c>
      <c r="CE138" t="s">
        <v>296</v>
      </c>
      <c r="CF138" t="s">
        <v>345</v>
      </c>
      <c r="CG138" t="s">
        <v>696</v>
      </c>
      <c r="DZ138">
        <v>1</v>
      </c>
      <c r="EA138" t="s">
        <v>1034</v>
      </c>
      <c r="EO138">
        <v>1</v>
      </c>
      <c r="EP138">
        <v>1</v>
      </c>
      <c r="EQ138">
        <v>24</v>
      </c>
      <c r="IV138">
        <v>1</v>
      </c>
      <c r="IW138">
        <v>6</v>
      </c>
      <c r="IX138" s="1">
        <v>42705</v>
      </c>
      <c r="IY138">
        <v>221</v>
      </c>
      <c r="IZ138" s="1">
        <v>42705</v>
      </c>
      <c r="JA138">
        <v>222</v>
      </c>
      <c r="JB138" s="1">
        <v>42705</v>
      </c>
    </row>
    <row r="139" spans="1:266" x14ac:dyDescent="0.25">
      <c r="A139" t="s">
        <v>292</v>
      </c>
      <c r="B139" t="s">
        <v>293</v>
      </c>
      <c r="C139">
        <v>0</v>
      </c>
      <c r="D139" t="s">
        <v>294</v>
      </c>
      <c r="E139">
        <v>10</v>
      </c>
      <c r="F139">
        <v>20</v>
      </c>
      <c r="G139" t="s">
        <v>295</v>
      </c>
      <c r="H139">
        <v>140</v>
      </c>
      <c r="I139" s="1">
        <v>42776</v>
      </c>
      <c r="J139" s="2">
        <v>0.61730324074074072</v>
      </c>
      <c r="K139" s="1">
        <v>42705</v>
      </c>
      <c r="L139" s="1">
        <v>42705</v>
      </c>
      <c r="M139" s="1">
        <v>42705</v>
      </c>
      <c r="N139" t="s">
        <v>296</v>
      </c>
      <c r="O139" t="s">
        <v>341</v>
      </c>
      <c r="AD139">
        <v>3372584</v>
      </c>
      <c r="AE139" t="s">
        <v>296</v>
      </c>
      <c r="AF139">
        <v>4261493888</v>
      </c>
      <c r="AG139">
        <v>1</v>
      </c>
      <c r="AH139" t="s">
        <v>298</v>
      </c>
      <c r="AI139" t="s">
        <v>299</v>
      </c>
      <c r="AJ139" t="s">
        <v>1035</v>
      </c>
      <c r="AK139" t="s">
        <v>1036</v>
      </c>
      <c r="AP139" t="s">
        <v>298</v>
      </c>
      <c r="AQ139" t="s">
        <v>298</v>
      </c>
      <c r="AR139" t="s">
        <v>298</v>
      </c>
      <c r="AS139" t="s">
        <v>298</v>
      </c>
      <c r="AT139" t="s">
        <v>298</v>
      </c>
      <c r="AU139" t="s">
        <v>1037</v>
      </c>
      <c r="AV139" t="s">
        <v>345</v>
      </c>
      <c r="AX139" s="1">
        <v>27996</v>
      </c>
      <c r="AY139">
        <v>2</v>
      </c>
      <c r="BA139" t="s">
        <v>304</v>
      </c>
      <c r="BB139" t="s">
        <v>390</v>
      </c>
      <c r="BC139" t="s">
        <v>391</v>
      </c>
      <c r="BD139" t="s">
        <v>307</v>
      </c>
      <c r="BE139" t="s">
        <v>1038</v>
      </c>
      <c r="BF139">
        <v>1</v>
      </c>
      <c r="BG139">
        <v>1</v>
      </c>
      <c r="BH139">
        <v>3</v>
      </c>
      <c r="BI139">
        <v>10</v>
      </c>
      <c r="BJ139">
        <v>80</v>
      </c>
      <c r="BK139">
        <v>0</v>
      </c>
      <c r="BL139">
        <v>1</v>
      </c>
      <c r="BM139" s="1">
        <v>42705</v>
      </c>
      <c r="BN139" s="2">
        <v>0.67361111111111116</v>
      </c>
      <c r="BO139">
        <v>40</v>
      </c>
      <c r="BQ139" s="1">
        <v>42705</v>
      </c>
      <c r="BR139" s="2">
        <v>0.67986111111111114</v>
      </c>
      <c r="BS139" s="1">
        <v>42705</v>
      </c>
      <c r="BT139" s="2">
        <v>0.92222222222222217</v>
      </c>
      <c r="BU139" s="1">
        <v>42705</v>
      </c>
      <c r="BV139" s="2">
        <v>0.92847222222222225</v>
      </c>
      <c r="BW139" s="1">
        <v>42705</v>
      </c>
      <c r="BX139" s="2">
        <v>0.68958333333333333</v>
      </c>
      <c r="BY139">
        <v>26095274</v>
      </c>
      <c r="CA139" t="s">
        <v>345</v>
      </c>
      <c r="CC139" t="s">
        <v>345</v>
      </c>
      <c r="CE139" t="s">
        <v>296</v>
      </c>
      <c r="CF139" t="s">
        <v>345</v>
      </c>
      <c r="CG139" t="s">
        <v>1039</v>
      </c>
      <c r="DZ139">
        <v>1</v>
      </c>
      <c r="EA139">
        <v>38</v>
      </c>
      <c r="EO139">
        <v>1</v>
      </c>
      <c r="EP139">
        <v>17</v>
      </c>
      <c r="EQ139">
        <v>2</v>
      </c>
      <c r="ER139">
        <v>5</v>
      </c>
      <c r="IV139">
        <v>1</v>
      </c>
      <c r="IW139">
        <v>21</v>
      </c>
      <c r="IX139" s="1">
        <v>42705</v>
      </c>
    </row>
    <row r="140" spans="1:266" x14ac:dyDescent="0.25">
      <c r="A140" t="s">
        <v>292</v>
      </c>
      <c r="B140" t="s">
        <v>293</v>
      </c>
      <c r="C140">
        <v>0</v>
      </c>
      <c r="D140" t="s">
        <v>294</v>
      </c>
      <c r="E140">
        <v>10</v>
      </c>
      <c r="F140">
        <v>20</v>
      </c>
      <c r="G140" t="s">
        <v>295</v>
      </c>
      <c r="H140">
        <v>140</v>
      </c>
      <c r="I140" s="1">
        <v>42776</v>
      </c>
      <c r="J140" s="2">
        <v>0.61730324074074072</v>
      </c>
      <c r="K140" s="1">
        <v>42705</v>
      </c>
      <c r="L140" s="1">
        <v>42705</v>
      </c>
      <c r="M140" s="1">
        <v>42705</v>
      </c>
      <c r="N140" t="s">
        <v>296</v>
      </c>
      <c r="O140" t="s">
        <v>341</v>
      </c>
      <c r="AD140">
        <v>3375925</v>
      </c>
      <c r="AE140" t="s">
        <v>296</v>
      </c>
      <c r="AF140">
        <v>7094409176</v>
      </c>
      <c r="AG140">
        <v>1</v>
      </c>
      <c r="AH140" t="s">
        <v>298</v>
      </c>
      <c r="AJ140" t="s">
        <v>1040</v>
      </c>
      <c r="AK140" t="s">
        <v>1041</v>
      </c>
      <c r="AP140" t="s">
        <v>298</v>
      </c>
      <c r="AQ140" t="s">
        <v>298</v>
      </c>
      <c r="AR140" t="s">
        <v>298</v>
      </c>
      <c r="AS140" t="s">
        <v>298</v>
      </c>
      <c r="AT140" t="s">
        <v>298</v>
      </c>
      <c r="AU140" t="s">
        <v>1042</v>
      </c>
      <c r="AV140" t="s">
        <v>345</v>
      </c>
      <c r="AX140" s="1">
        <v>40675</v>
      </c>
      <c r="AY140">
        <v>1</v>
      </c>
      <c r="BA140" t="s">
        <v>304</v>
      </c>
      <c r="BB140" t="s">
        <v>353</v>
      </c>
      <c r="BC140" t="s">
        <v>354</v>
      </c>
      <c r="BD140" t="s">
        <v>327</v>
      </c>
      <c r="BE140" t="s">
        <v>1043</v>
      </c>
      <c r="BF140">
        <v>2</v>
      </c>
      <c r="BG140">
        <v>1</v>
      </c>
      <c r="BH140">
        <v>3</v>
      </c>
      <c r="BI140">
        <v>50</v>
      </c>
      <c r="BJ140">
        <v>60</v>
      </c>
      <c r="BK140">
        <v>8</v>
      </c>
      <c r="BL140">
        <v>1</v>
      </c>
      <c r="BM140" s="1">
        <v>42705</v>
      </c>
      <c r="BN140" s="2">
        <v>0.60416666666666663</v>
      </c>
      <c r="BO140">
        <v>5</v>
      </c>
      <c r="BQ140" s="1">
        <v>42705</v>
      </c>
      <c r="BR140" s="2">
        <v>0.61736111111111114</v>
      </c>
      <c r="BS140" s="1">
        <v>42705</v>
      </c>
      <c r="BT140" s="2">
        <v>0.60902777777777783</v>
      </c>
      <c r="BU140" s="1">
        <v>42705</v>
      </c>
      <c r="BV140" s="2">
        <v>0.64861111111111114</v>
      </c>
      <c r="BW140" s="1">
        <v>42705</v>
      </c>
      <c r="BX140" s="2">
        <v>0.62152777777777779</v>
      </c>
      <c r="CA140" t="s">
        <v>345</v>
      </c>
      <c r="CC140" t="s">
        <v>345</v>
      </c>
      <c r="CE140" t="s">
        <v>296</v>
      </c>
      <c r="CF140" t="s">
        <v>345</v>
      </c>
      <c r="CG140" t="s">
        <v>696</v>
      </c>
      <c r="DZ140">
        <v>1</v>
      </c>
      <c r="EA140" t="s">
        <v>1044</v>
      </c>
      <c r="EO140">
        <v>1</v>
      </c>
      <c r="EP140">
        <v>24</v>
      </c>
      <c r="IV140">
        <v>1</v>
      </c>
      <c r="IW140">
        <v>41</v>
      </c>
      <c r="IX140" s="1">
        <v>42705</v>
      </c>
      <c r="IY140">
        <v>34</v>
      </c>
      <c r="IZ140" s="1">
        <v>42705</v>
      </c>
      <c r="JA140">
        <v>221</v>
      </c>
      <c r="JB140" s="1">
        <v>42705</v>
      </c>
      <c r="JC140">
        <v>222</v>
      </c>
      <c r="JD140" s="1">
        <v>42705</v>
      </c>
    </row>
    <row r="141" spans="1:266" x14ac:dyDescent="0.25">
      <c r="A141" t="s">
        <v>292</v>
      </c>
      <c r="B141" t="s">
        <v>293</v>
      </c>
      <c r="C141">
        <v>0</v>
      </c>
      <c r="D141" t="s">
        <v>294</v>
      </c>
      <c r="E141">
        <v>10</v>
      </c>
      <c r="F141">
        <v>20</v>
      </c>
      <c r="G141" t="s">
        <v>295</v>
      </c>
      <c r="H141">
        <v>140</v>
      </c>
      <c r="I141" s="1">
        <v>42776</v>
      </c>
      <c r="J141" s="2">
        <v>0.61730324074074072</v>
      </c>
      <c r="K141" s="1">
        <v>42705</v>
      </c>
      <c r="L141" s="1">
        <v>42705</v>
      </c>
      <c r="M141" s="1">
        <v>42705</v>
      </c>
      <c r="N141" t="s">
        <v>296</v>
      </c>
      <c r="O141" t="s">
        <v>341</v>
      </c>
      <c r="AD141">
        <v>3377337</v>
      </c>
      <c r="AE141" t="s">
        <v>296</v>
      </c>
      <c r="AF141">
        <v>4326433817</v>
      </c>
      <c r="AG141">
        <v>1</v>
      </c>
      <c r="AH141" t="s">
        <v>298</v>
      </c>
      <c r="AI141" t="s">
        <v>331</v>
      </c>
      <c r="AJ141" t="s">
        <v>1045</v>
      </c>
      <c r="AK141" t="s">
        <v>1046</v>
      </c>
      <c r="AP141" t="s">
        <v>298</v>
      </c>
      <c r="AQ141" t="s">
        <v>298</v>
      </c>
      <c r="AR141" t="s">
        <v>298</v>
      </c>
      <c r="AS141" t="s">
        <v>298</v>
      </c>
      <c r="AT141" t="s">
        <v>298</v>
      </c>
      <c r="AU141" t="s">
        <v>1047</v>
      </c>
      <c r="AV141" t="s">
        <v>345</v>
      </c>
      <c r="AX141" s="1">
        <v>32954</v>
      </c>
      <c r="AY141">
        <v>1</v>
      </c>
      <c r="BA141" t="s">
        <v>304</v>
      </c>
      <c r="BB141" t="s">
        <v>1048</v>
      </c>
      <c r="BC141" t="s">
        <v>1049</v>
      </c>
      <c r="BD141" t="s">
        <v>307</v>
      </c>
      <c r="BE141" t="s">
        <v>1050</v>
      </c>
      <c r="BF141">
        <v>2</v>
      </c>
      <c r="BG141">
        <v>1</v>
      </c>
      <c r="BH141">
        <v>5</v>
      </c>
      <c r="BI141">
        <v>10</v>
      </c>
      <c r="BJ141">
        <v>60</v>
      </c>
      <c r="BK141">
        <v>1</v>
      </c>
      <c r="BL141">
        <v>1</v>
      </c>
      <c r="BM141" s="1">
        <v>42705</v>
      </c>
      <c r="BN141" s="2">
        <v>0.45763888888888887</v>
      </c>
      <c r="BO141">
        <v>26</v>
      </c>
      <c r="BQ141" s="1">
        <v>42705</v>
      </c>
      <c r="BR141" s="2">
        <v>0.47222222222222227</v>
      </c>
      <c r="BS141" s="1">
        <v>42705</v>
      </c>
      <c r="BT141" s="2">
        <v>0.48888888888888887</v>
      </c>
      <c r="BU141" s="1">
        <v>42705</v>
      </c>
      <c r="BV141" s="2">
        <v>0.60069444444444442</v>
      </c>
      <c r="BW141" s="1">
        <v>42705</v>
      </c>
      <c r="BX141" s="2">
        <v>0.60763888888888895</v>
      </c>
      <c r="CA141" t="s">
        <v>345</v>
      </c>
      <c r="CC141" t="s">
        <v>345</v>
      </c>
      <c r="CE141" t="s">
        <v>296</v>
      </c>
      <c r="CF141" t="s">
        <v>345</v>
      </c>
      <c r="CG141" t="s">
        <v>437</v>
      </c>
      <c r="DZ141">
        <v>1</v>
      </c>
      <c r="EA141" t="s">
        <v>950</v>
      </c>
      <c r="EO141">
        <v>1</v>
      </c>
      <c r="EP141">
        <v>1</v>
      </c>
      <c r="EQ141">
        <v>24</v>
      </c>
      <c r="IV141">
        <v>1</v>
      </c>
      <c r="IW141">
        <v>222</v>
      </c>
      <c r="IX141" s="1">
        <v>42705</v>
      </c>
    </row>
    <row r="142" spans="1:266" x14ac:dyDescent="0.25">
      <c r="A142" t="s">
        <v>292</v>
      </c>
      <c r="B142" t="s">
        <v>293</v>
      </c>
      <c r="C142">
        <v>0</v>
      </c>
      <c r="D142" t="s">
        <v>294</v>
      </c>
      <c r="E142">
        <v>10</v>
      </c>
      <c r="F142">
        <v>20</v>
      </c>
      <c r="G142" t="s">
        <v>295</v>
      </c>
      <c r="H142">
        <v>140</v>
      </c>
      <c r="I142" s="1">
        <v>42776</v>
      </c>
      <c r="J142" s="2">
        <v>0.61730324074074072</v>
      </c>
      <c r="K142" s="1">
        <v>42705</v>
      </c>
      <c r="L142" s="1">
        <v>42705</v>
      </c>
      <c r="M142" s="1">
        <v>42705</v>
      </c>
      <c r="N142" t="s">
        <v>296</v>
      </c>
      <c r="O142" t="s">
        <v>341</v>
      </c>
      <c r="AD142">
        <v>3382651</v>
      </c>
      <c r="AE142" t="s">
        <v>296</v>
      </c>
      <c r="AF142">
        <v>7093424007</v>
      </c>
      <c r="AG142">
        <v>1</v>
      </c>
      <c r="AH142" t="s">
        <v>298</v>
      </c>
      <c r="AI142" t="s">
        <v>299</v>
      </c>
      <c r="AJ142" t="s">
        <v>751</v>
      </c>
      <c r="AK142" t="s">
        <v>1051</v>
      </c>
      <c r="AP142" t="s">
        <v>298</v>
      </c>
      <c r="AQ142" t="s">
        <v>298</v>
      </c>
      <c r="AR142" t="s">
        <v>298</v>
      </c>
      <c r="AS142" t="s">
        <v>298</v>
      </c>
      <c r="AT142" t="s">
        <v>298</v>
      </c>
      <c r="AU142" t="s">
        <v>1052</v>
      </c>
      <c r="AV142" t="s">
        <v>345</v>
      </c>
      <c r="AX142" s="1">
        <v>40720</v>
      </c>
      <c r="AY142">
        <v>2</v>
      </c>
      <c r="BA142" t="s">
        <v>304</v>
      </c>
      <c r="BB142" t="s">
        <v>557</v>
      </c>
      <c r="BC142" t="s">
        <v>558</v>
      </c>
      <c r="BD142" t="s">
        <v>327</v>
      </c>
      <c r="BE142" t="s">
        <v>1053</v>
      </c>
      <c r="BF142">
        <v>2</v>
      </c>
      <c r="BG142">
        <v>1</v>
      </c>
      <c r="BH142">
        <v>2</v>
      </c>
      <c r="BI142">
        <v>10</v>
      </c>
      <c r="BJ142">
        <v>80</v>
      </c>
      <c r="BK142">
        <v>8</v>
      </c>
      <c r="BL142">
        <v>1</v>
      </c>
      <c r="BM142" s="1">
        <v>42705</v>
      </c>
      <c r="BN142" s="2">
        <v>0.91111111111111109</v>
      </c>
      <c r="BO142">
        <v>5</v>
      </c>
      <c r="BQ142" s="1">
        <v>42705</v>
      </c>
      <c r="BR142" s="2">
        <v>0.91666666666666663</v>
      </c>
      <c r="BS142" s="1">
        <v>42706</v>
      </c>
      <c r="BT142" s="2">
        <v>1.3888888888888889E-3</v>
      </c>
      <c r="BU142" s="1">
        <v>42706</v>
      </c>
      <c r="BV142" s="2">
        <v>2.7083333333333334E-2</v>
      </c>
      <c r="BW142" s="1">
        <v>42706</v>
      </c>
      <c r="BX142" s="2">
        <v>2.4999999999999998E-2</v>
      </c>
      <c r="CA142" t="s">
        <v>345</v>
      </c>
      <c r="CC142" t="s">
        <v>345</v>
      </c>
      <c r="CE142" t="s">
        <v>296</v>
      </c>
      <c r="CF142" t="s">
        <v>345</v>
      </c>
      <c r="CG142" t="s">
        <v>791</v>
      </c>
      <c r="DZ142">
        <v>1</v>
      </c>
      <c r="EA142">
        <v>29</v>
      </c>
      <c r="EO142">
        <v>1</v>
      </c>
      <c r="EP142">
        <v>24</v>
      </c>
      <c r="IV142">
        <v>1</v>
      </c>
      <c r="IW142">
        <v>222</v>
      </c>
      <c r="IX142" s="1">
        <v>42706</v>
      </c>
    </row>
    <row r="143" spans="1:266" x14ac:dyDescent="0.25">
      <c r="A143" t="s">
        <v>292</v>
      </c>
      <c r="B143" t="s">
        <v>293</v>
      </c>
      <c r="C143">
        <v>0</v>
      </c>
      <c r="D143" t="s">
        <v>294</v>
      </c>
      <c r="E143">
        <v>10</v>
      </c>
      <c r="F143">
        <v>20</v>
      </c>
      <c r="G143" t="s">
        <v>295</v>
      </c>
      <c r="H143">
        <v>140</v>
      </c>
      <c r="I143" s="1">
        <v>42776</v>
      </c>
      <c r="J143" s="2">
        <v>0.61730324074074072</v>
      </c>
      <c r="K143" s="1">
        <v>42705</v>
      </c>
      <c r="L143" s="1">
        <v>42705</v>
      </c>
      <c r="M143" s="1">
        <v>42705</v>
      </c>
      <c r="N143" t="s">
        <v>296</v>
      </c>
      <c r="O143" t="s">
        <v>341</v>
      </c>
      <c r="AD143">
        <v>3395949</v>
      </c>
      <c r="AE143" t="s">
        <v>296</v>
      </c>
      <c r="AF143">
        <v>6399747902</v>
      </c>
      <c r="AG143">
        <v>1</v>
      </c>
      <c r="AH143" t="s">
        <v>298</v>
      </c>
      <c r="AI143" t="s">
        <v>299</v>
      </c>
      <c r="AJ143" t="s">
        <v>1054</v>
      </c>
      <c r="AK143" t="s">
        <v>1055</v>
      </c>
      <c r="AP143" t="s">
        <v>298</v>
      </c>
      <c r="AQ143" t="s">
        <v>298</v>
      </c>
      <c r="AR143" t="s">
        <v>298</v>
      </c>
      <c r="AS143" t="s">
        <v>298</v>
      </c>
      <c r="AT143" t="s">
        <v>298</v>
      </c>
      <c r="AU143" t="s">
        <v>1056</v>
      </c>
      <c r="AV143" t="s">
        <v>345</v>
      </c>
      <c r="AX143" s="1">
        <v>36315</v>
      </c>
      <c r="AY143">
        <v>2</v>
      </c>
      <c r="BA143">
        <v>99</v>
      </c>
      <c r="BB143" t="s">
        <v>1057</v>
      </c>
      <c r="BC143" t="s">
        <v>442</v>
      </c>
      <c r="BD143" t="s">
        <v>307</v>
      </c>
      <c r="BE143" t="s">
        <v>1058</v>
      </c>
      <c r="BF143">
        <v>2</v>
      </c>
      <c r="BG143">
        <v>1</v>
      </c>
      <c r="BH143">
        <v>5</v>
      </c>
      <c r="BI143">
        <v>60</v>
      </c>
      <c r="BJ143">
        <v>60</v>
      </c>
      <c r="BK143">
        <v>1</v>
      </c>
      <c r="BL143">
        <v>1</v>
      </c>
      <c r="BM143" s="1">
        <v>42705</v>
      </c>
      <c r="BN143" s="2">
        <v>0.77916666666666667</v>
      </c>
      <c r="BO143">
        <v>17</v>
      </c>
      <c r="BQ143" s="1">
        <v>42705</v>
      </c>
      <c r="BR143" s="2">
        <v>0.84513888888888899</v>
      </c>
      <c r="BS143" s="1">
        <v>42705</v>
      </c>
      <c r="BT143" s="2">
        <v>0.88402777777777775</v>
      </c>
      <c r="BU143" s="1">
        <v>42705</v>
      </c>
      <c r="BV143" s="2">
        <v>0.91249999999999998</v>
      </c>
      <c r="BW143" s="1">
        <v>42705</v>
      </c>
      <c r="BX143" s="2">
        <v>0.91249999999999998</v>
      </c>
      <c r="CA143" t="s">
        <v>345</v>
      </c>
      <c r="CC143" t="s">
        <v>345</v>
      </c>
      <c r="CE143" t="s">
        <v>296</v>
      </c>
      <c r="CF143" t="s">
        <v>345</v>
      </c>
      <c r="CG143" t="s">
        <v>437</v>
      </c>
      <c r="DZ143">
        <v>1</v>
      </c>
      <c r="EA143">
        <v>38</v>
      </c>
      <c r="EO143">
        <v>1</v>
      </c>
      <c r="EP143">
        <v>1</v>
      </c>
      <c r="EQ143">
        <v>24</v>
      </c>
      <c r="IV143">
        <v>1</v>
      </c>
      <c r="IW143">
        <v>222</v>
      </c>
      <c r="IX143" s="1">
        <v>42705</v>
      </c>
    </row>
    <row r="144" spans="1:266" x14ac:dyDescent="0.25">
      <c r="A144" t="s">
        <v>292</v>
      </c>
      <c r="B144" t="s">
        <v>293</v>
      </c>
      <c r="C144">
        <v>0</v>
      </c>
      <c r="D144" t="s">
        <v>294</v>
      </c>
      <c r="E144">
        <v>10</v>
      </c>
      <c r="F144">
        <v>20</v>
      </c>
      <c r="G144" t="s">
        <v>295</v>
      </c>
      <c r="H144">
        <v>140</v>
      </c>
      <c r="I144" s="1">
        <v>42776</v>
      </c>
      <c r="J144" s="2">
        <v>0.61730324074074072</v>
      </c>
      <c r="K144" s="1">
        <v>42705</v>
      </c>
      <c r="L144" s="1">
        <v>42705</v>
      </c>
      <c r="M144" s="1">
        <v>42705</v>
      </c>
      <c r="N144" t="s">
        <v>296</v>
      </c>
      <c r="O144" t="s">
        <v>341</v>
      </c>
      <c r="AD144">
        <v>3405505</v>
      </c>
      <c r="AE144" t="s">
        <v>296</v>
      </c>
      <c r="AF144">
        <v>4565085623</v>
      </c>
      <c r="AG144">
        <v>1</v>
      </c>
      <c r="AH144" t="s">
        <v>298</v>
      </c>
      <c r="AI144" t="s">
        <v>299</v>
      </c>
      <c r="AJ144" t="s">
        <v>490</v>
      </c>
      <c r="AK144" t="s">
        <v>1059</v>
      </c>
      <c r="AP144" t="s">
        <v>298</v>
      </c>
      <c r="AQ144" t="s">
        <v>298</v>
      </c>
      <c r="AR144" t="s">
        <v>298</v>
      </c>
      <c r="AS144" t="s">
        <v>298</v>
      </c>
      <c r="AT144" t="s">
        <v>298</v>
      </c>
      <c r="AU144" t="s">
        <v>1060</v>
      </c>
      <c r="AV144" t="s">
        <v>345</v>
      </c>
      <c r="AX144" s="1">
        <v>31090</v>
      </c>
      <c r="AY144">
        <v>2</v>
      </c>
      <c r="BA144" t="s">
        <v>304</v>
      </c>
      <c r="BB144" t="s">
        <v>829</v>
      </c>
      <c r="BC144" t="s">
        <v>521</v>
      </c>
      <c r="BD144" t="s">
        <v>307</v>
      </c>
      <c r="BE144" t="s">
        <v>1061</v>
      </c>
      <c r="BF144">
        <v>1</v>
      </c>
      <c r="BG144">
        <v>1</v>
      </c>
      <c r="BH144">
        <v>2</v>
      </c>
      <c r="BI144">
        <v>10</v>
      </c>
      <c r="BJ144">
        <v>80</v>
      </c>
      <c r="BK144">
        <v>1</v>
      </c>
      <c r="BL144">
        <v>1</v>
      </c>
      <c r="BM144" s="1">
        <v>42705</v>
      </c>
      <c r="BN144" s="2">
        <v>0.84861111111111109</v>
      </c>
      <c r="BO144">
        <v>31</v>
      </c>
      <c r="BQ144" s="1">
        <v>42705</v>
      </c>
      <c r="BR144" s="2">
        <v>0.86319444444444438</v>
      </c>
      <c r="BS144" s="1">
        <v>42705</v>
      </c>
      <c r="BT144" s="2">
        <v>0.94166666666666676</v>
      </c>
      <c r="BU144" s="1">
        <v>42706</v>
      </c>
      <c r="BV144" s="2">
        <v>0.12013888888888889</v>
      </c>
      <c r="BW144" s="1">
        <v>42706</v>
      </c>
      <c r="BX144" s="2">
        <v>5.5555555555555558E-3</v>
      </c>
      <c r="BY144">
        <v>26095899</v>
      </c>
      <c r="CA144" t="s">
        <v>345</v>
      </c>
      <c r="CC144" t="s">
        <v>345</v>
      </c>
      <c r="CE144" t="s">
        <v>296</v>
      </c>
      <c r="CF144" t="s">
        <v>345</v>
      </c>
      <c r="CG144" t="s">
        <v>600</v>
      </c>
      <c r="DZ144">
        <v>1</v>
      </c>
      <c r="EA144">
        <v>262</v>
      </c>
      <c r="EO144">
        <v>1</v>
      </c>
      <c r="EP144">
        <v>15</v>
      </c>
      <c r="EQ144">
        <v>3</v>
      </c>
      <c r="ER144">
        <v>17</v>
      </c>
      <c r="ES144">
        <v>1</v>
      </c>
      <c r="ET144">
        <v>99</v>
      </c>
      <c r="IV144">
        <v>1</v>
      </c>
      <c r="IW144">
        <v>27</v>
      </c>
      <c r="IX144" s="1">
        <v>42706</v>
      </c>
      <c r="IY144">
        <v>222</v>
      </c>
      <c r="IZ144" s="1">
        <v>42706</v>
      </c>
    </row>
    <row r="145" spans="1:270" x14ac:dyDescent="0.25">
      <c r="A145" t="s">
        <v>292</v>
      </c>
      <c r="B145" t="s">
        <v>293</v>
      </c>
      <c r="C145">
        <v>0</v>
      </c>
      <c r="D145" t="s">
        <v>294</v>
      </c>
      <c r="E145">
        <v>10</v>
      </c>
      <c r="F145">
        <v>20</v>
      </c>
      <c r="G145" t="s">
        <v>295</v>
      </c>
      <c r="H145">
        <v>140</v>
      </c>
      <c r="I145" s="1">
        <v>42776</v>
      </c>
      <c r="J145" s="2">
        <v>0.61730324074074072</v>
      </c>
      <c r="K145" s="1">
        <v>42705</v>
      </c>
      <c r="L145" s="1">
        <v>42705</v>
      </c>
      <c r="M145" s="1">
        <v>42705</v>
      </c>
      <c r="N145" t="s">
        <v>296</v>
      </c>
      <c r="O145" t="s">
        <v>341</v>
      </c>
      <c r="AD145">
        <v>3414623</v>
      </c>
      <c r="AE145" t="s">
        <v>296</v>
      </c>
      <c r="AF145">
        <v>7088577011</v>
      </c>
      <c r="AG145">
        <v>1</v>
      </c>
      <c r="AH145" t="s">
        <v>298</v>
      </c>
      <c r="AJ145" t="s">
        <v>1062</v>
      </c>
      <c r="AK145" t="s">
        <v>1063</v>
      </c>
      <c r="AP145" t="s">
        <v>298</v>
      </c>
      <c r="AQ145" t="s">
        <v>298</v>
      </c>
      <c r="AR145" t="s">
        <v>298</v>
      </c>
      <c r="AS145" t="s">
        <v>298</v>
      </c>
      <c r="AT145" t="s">
        <v>298</v>
      </c>
      <c r="AU145" t="s">
        <v>1064</v>
      </c>
      <c r="AV145" t="s">
        <v>1065</v>
      </c>
      <c r="AX145" s="1">
        <v>40938</v>
      </c>
      <c r="AY145">
        <v>1</v>
      </c>
      <c r="BA145" t="s">
        <v>1066</v>
      </c>
      <c r="BB145" t="s">
        <v>604</v>
      </c>
      <c r="BC145" t="s">
        <v>605</v>
      </c>
      <c r="BD145" t="s">
        <v>327</v>
      </c>
      <c r="BE145" t="s">
        <v>1067</v>
      </c>
      <c r="BF145">
        <v>2</v>
      </c>
      <c r="BG145">
        <v>1</v>
      </c>
      <c r="BH145">
        <v>2</v>
      </c>
      <c r="BI145">
        <v>10</v>
      </c>
      <c r="BJ145">
        <v>80</v>
      </c>
      <c r="BK145">
        <v>1</v>
      </c>
      <c r="BL145">
        <v>1</v>
      </c>
      <c r="BM145" s="1">
        <v>42705</v>
      </c>
      <c r="BN145" s="2">
        <v>0.97430555555555554</v>
      </c>
      <c r="BO145">
        <v>4</v>
      </c>
      <c r="BQ145" s="1">
        <v>42705</v>
      </c>
      <c r="BR145" s="2">
        <v>0.98749999999999993</v>
      </c>
      <c r="BS145" s="1">
        <v>42706</v>
      </c>
      <c r="BT145" s="2">
        <v>3.7499999999999999E-2</v>
      </c>
      <c r="BU145" s="1">
        <v>42706</v>
      </c>
      <c r="BV145" s="2">
        <v>9.375E-2</v>
      </c>
      <c r="BW145" s="1">
        <v>42706</v>
      </c>
      <c r="BX145" s="2">
        <v>4.8611111111111112E-2</v>
      </c>
      <c r="CA145" t="s">
        <v>345</v>
      </c>
      <c r="CC145" t="s">
        <v>345</v>
      </c>
      <c r="CE145" t="s">
        <v>296</v>
      </c>
      <c r="CF145" t="s">
        <v>345</v>
      </c>
      <c r="CG145" t="s">
        <v>791</v>
      </c>
      <c r="DZ145">
        <v>1</v>
      </c>
      <c r="EA145">
        <v>252</v>
      </c>
      <c r="EO145">
        <v>1</v>
      </c>
      <c r="EP145">
        <v>24</v>
      </c>
      <c r="IV145">
        <v>1</v>
      </c>
      <c r="IW145">
        <v>222</v>
      </c>
      <c r="IX145" s="1">
        <v>42706</v>
      </c>
      <c r="IY145">
        <v>221</v>
      </c>
      <c r="IZ145" s="1">
        <v>42706</v>
      </c>
    </row>
    <row r="146" spans="1:270" x14ac:dyDescent="0.25">
      <c r="A146" t="s">
        <v>292</v>
      </c>
      <c r="B146" t="s">
        <v>293</v>
      </c>
      <c r="C146">
        <v>0</v>
      </c>
      <c r="D146" t="s">
        <v>294</v>
      </c>
      <c r="E146">
        <v>10</v>
      </c>
      <c r="F146">
        <v>20</v>
      </c>
      <c r="G146" t="s">
        <v>295</v>
      </c>
      <c r="H146">
        <v>140</v>
      </c>
      <c r="I146" s="1">
        <v>42776</v>
      </c>
      <c r="J146" s="2">
        <v>0.61730324074074072</v>
      </c>
      <c r="K146" s="1">
        <v>42705</v>
      </c>
      <c r="L146" s="1">
        <v>42705</v>
      </c>
      <c r="M146" s="1">
        <v>42705</v>
      </c>
      <c r="N146" t="s">
        <v>296</v>
      </c>
      <c r="O146" t="s">
        <v>341</v>
      </c>
      <c r="AD146">
        <v>3416261</v>
      </c>
      <c r="AE146" t="s">
        <v>296</v>
      </c>
      <c r="AF146">
        <v>4388491969</v>
      </c>
      <c r="AG146">
        <v>1</v>
      </c>
      <c r="AH146" t="s">
        <v>298</v>
      </c>
      <c r="AI146" t="s">
        <v>364</v>
      </c>
      <c r="AJ146" t="s">
        <v>1068</v>
      </c>
      <c r="AK146" t="s">
        <v>1069</v>
      </c>
      <c r="AP146" t="s">
        <v>298</v>
      </c>
      <c r="AQ146" t="s">
        <v>298</v>
      </c>
      <c r="AR146" t="s">
        <v>298</v>
      </c>
      <c r="AS146" t="s">
        <v>298</v>
      </c>
      <c r="AT146" t="s">
        <v>298</v>
      </c>
      <c r="AU146" t="s">
        <v>1070</v>
      </c>
      <c r="AV146" t="s">
        <v>345</v>
      </c>
      <c r="AX146" s="1">
        <v>30282</v>
      </c>
      <c r="AY146">
        <v>2</v>
      </c>
      <c r="BA146" t="s">
        <v>304</v>
      </c>
      <c r="BB146" t="s">
        <v>1071</v>
      </c>
      <c r="BC146" t="s">
        <v>714</v>
      </c>
      <c r="BD146" t="s">
        <v>307</v>
      </c>
      <c r="BE146" t="s">
        <v>1072</v>
      </c>
      <c r="BF146">
        <v>2</v>
      </c>
      <c r="BG146">
        <v>1</v>
      </c>
      <c r="BH146">
        <v>6</v>
      </c>
      <c r="BI146">
        <v>40</v>
      </c>
      <c r="BJ146">
        <v>80</v>
      </c>
      <c r="BK146">
        <v>1</v>
      </c>
      <c r="BL146">
        <v>1</v>
      </c>
      <c r="BM146" s="1">
        <v>42705</v>
      </c>
      <c r="BN146" s="2">
        <v>0.75902777777777775</v>
      </c>
      <c r="BO146">
        <v>34</v>
      </c>
      <c r="BQ146" s="1">
        <v>42705</v>
      </c>
      <c r="BR146" s="2">
        <v>0.76597222222222217</v>
      </c>
      <c r="BS146" s="1">
        <v>42705</v>
      </c>
      <c r="BT146" s="2">
        <v>0.84097222222222223</v>
      </c>
      <c r="BU146" s="1">
        <v>42705</v>
      </c>
      <c r="BV146" s="2">
        <v>0.90486111111111101</v>
      </c>
      <c r="BW146" s="1">
        <v>42705</v>
      </c>
      <c r="BX146" s="2">
        <v>0.90625</v>
      </c>
      <c r="CA146" t="s">
        <v>345</v>
      </c>
      <c r="CC146" t="s">
        <v>345</v>
      </c>
      <c r="CE146" t="s">
        <v>296</v>
      </c>
      <c r="CF146" t="s">
        <v>345</v>
      </c>
      <c r="CG146" t="s">
        <v>363</v>
      </c>
      <c r="DZ146">
        <v>1</v>
      </c>
      <c r="EA146">
        <v>252</v>
      </c>
      <c r="EO146">
        <v>1</v>
      </c>
      <c r="EP146">
        <v>5</v>
      </c>
      <c r="EQ146">
        <v>3</v>
      </c>
      <c r="ER146">
        <v>7</v>
      </c>
      <c r="ES146">
        <v>7</v>
      </c>
      <c r="ET146">
        <v>1</v>
      </c>
      <c r="EU146">
        <v>2</v>
      </c>
      <c r="IV146">
        <v>1</v>
      </c>
      <c r="IW146">
        <v>513</v>
      </c>
      <c r="IX146" s="1">
        <v>42705</v>
      </c>
      <c r="IY146">
        <v>511</v>
      </c>
      <c r="IZ146" s="1">
        <v>42705</v>
      </c>
      <c r="JA146">
        <v>222</v>
      </c>
      <c r="JB146" s="1">
        <v>42705</v>
      </c>
      <c r="JC146">
        <v>21</v>
      </c>
      <c r="JD146" s="1">
        <v>42705</v>
      </c>
    </row>
    <row r="147" spans="1:270" x14ac:dyDescent="0.25">
      <c r="A147" t="s">
        <v>292</v>
      </c>
      <c r="B147" t="s">
        <v>293</v>
      </c>
      <c r="C147">
        <v>0</v>
      </c>
      <c r="D147" t="s">
        <v>294</v>
      </c>
      <c r="E147">
        <v>10</v>
      </c>
      <c r="F147">
        <v>20</v>
      </c>
      <c r="G147" t="s">
        <v>295</v>
      </c>
      <c r="H147">
        <v>140</v>
      </c>
      <c r="I147" s="1">
        <v>42776</v>
      </c>
      <c r="J147" s="2">
        <v>0.61730324074074072</v>
      </c>
      <c r="K147" s="1">
        <v>42705</v>
      </c>
      <c r="L147" s="1">
        <v>42705</v>
      </c>
      <c r="M147" s="1">
        <v>42705</v>
      </c>
      <c r="N147" t="s">
        <v>296</v>
      </c>
      <c r="O147" t="s">
        <v>341</v>
      </c>
      <c r="AD147">
        <v>3418070</v>
      </c>
      <c r="AE147" t="s">
        <v>296</v>
      </c>
      <c r="AF147">
        <v>6505771727</v>
      </c>
      <c r="AG147">
        <v>1</v>
      </c>
      <c r="AH147" t="s">
        <v>298</v>
      </c>
      <c r="AI147" t="s">
        <v>331</v>
      </c>
      <c r="AJ147" t="s">
        <v>1073</v>
      </c>
      <c r="AK147" t="s">
        <v>1074</v>
      </c>
      <c r="AP147" t="s">
        <v>298</v>
      </c>
      <c r="AQ147" t="s">
        <v>298</v>
      </c>
      <c r="AR147" t="s">
        <v>298</v>
      </c>
      <c r="AS147" t="s">
        <v>298</v>
      </c>
      <c r="AT147" t="s">
        <v>298</v>
      </c>
      <c r="AU147" t="s">
        <v>1075</v>
      </c>
      <c r="AV147" t="s">
        <v>345</v>
      </c>
      <c r="AX147" s="1">
        <v>29778</v>
      </c>
      <c r="AY147">
        <v>1</v>
      </c>
      <c r="BA147" t="s">
        <v>1076</v>
      </c>
      <c r="BB147" t="s">
        <v>533</v>
      </c>
      <c r="BC147" t="s">
        <v>483</v>
      </c>
      <c r="BD147" t="s">
        <v>307</v>
      </c>
      <c r="BE147" t="s">
        <v>1077</v>
      </c>
      <c r="BF147">
        <v>2</v>
      </c>
      <c r="BG147">
        <v>1</v>
      </c>
      <c r="BH147">
        <v>2</v>
      </c>
      <c r="BI147">
        <v>10</v>
      </c>
      <c r="BJ147">
        <v>80</v>
      </c>
      <c r="BK147">
        <v>1</v>
      </c>
      <c r="BL147">
        <v>1</v>
      </c>
      <c r="BM147" s="1">
        <v>42705</v>
      </c>
      <c r="BN147" s="2">
        <v>0.78819444444444453</v>
      </c>
      <c r="BO147">
        <v>35</v>
      </c>
      <c r="BQ147" s="1">
        <v>42705</v>
      </c>
      <c r="BR147" s="2">
        <v>0.80763888888888891</v>
      </c>
      <c r="BS147" s="1">
        <v>42705</v>
      </c>
      <c r="BT147" s="2">
        <v>0.87083333333333324</v>
      </c>
      <c r="BU147" s="1">
        <v>42705</v>
      </c>
      <c r="BV147" s="2">
        <v>0.88611111111111107</v>
      </c>
      <c r="BW147" s="1">
        <v>42705</v>
      </c>
      <c r="BX147" s="2">
        <v>0.88680555555555562</v>
      </c>
      <c r="CA147" t="s">
        <v>345</v>
      </c>
      <c r="CC147" t="s">
        <v>345</v>
      </c>
      <c r="CE147" t="s">
        <v>296</v>
      </c>
      <c r="CF147" t="s">
        <v>345</v>
      </c>
      <c r="CG147" t="s">
        <v>541</v>
      </c>
      <c r="DZ147">
        <v>1</v>
      </c>
      <c r="EA147" t="s">
        <v>1078</v>
      </c>
      <c r="EO147">
        <v>1</v>
      </c>
      <c r="EP147">
        <v>24</v>
      </c>
      <c r="IV147">
        <v>1</v>
      </c>
      <c r="IW147">
        <v>21</v>
      </c>
      <c r="IX147" s="1">
        <v>42705</v>
      </c>
      <c r="IY147">
        <v>222</v>
      </c>
      <c r="IZ147" s="1">
        <v>42705</v>
      </c>
    </row>
    <row r="148" spans="1:270" x14ac:dyDescent="0.25">
      <c r="A148" t="s">
        <v>292</v>
      </c>
      <c r="B148" t="s">
        <v>293</v>
      </c>
      <c r="C148">
        <v>0</v>
      </c>
      <c r="D148" t="s">
        <v>294</v>
      </c>
      <c r="E148">
        <v>10</v>
      </c>
      <c r="F148">
        <v>20</v>
      </c>
      <c r="G148" t="s">
        <v>295</v>
      </c>
      <c r="H148">
        <v>140</v>
      </c>
      <c r="I148" s="1">
        <v>42776</v>
      </c>
      <c r="J148" s="2">
        <v>0.61730324074074072</v>
      </c>
      <c r="K148" s="1">
        <v>42705</v>
      </c>
      <c r="L148" s="1">
        <v>42705</v>
      </c>
      <c r="M148" s="1">
        <v>42705</v>
      </c>
      <c r="N148" t="s">
        <v>296</v>
      </c>
      <c r="O148" t="s">
        <v>341</v>
      </c>
      <c r="AD148">
        <v>3422936</v>
      </c>
      <c r="AE148" t="s">
        <v>296</v>
      </c>
      <c r="AF148">
        <v>4463687772</v>
      </c>
      <c r="AG148">
        <v>1</v>
      </c>
      <c r="AH148" t="s">
        <v>298</v>
      </c>
      <c r="AI148" t="s">
        <v>331</v>
      </c>
      <c r="AJ148" t="s">
        <v>411</v>
      </c>
      <c r="AK148" t="s">
        <v>1079</v>
      </c>
      <c r="AP148" t="s">
        <v>298</v>
      </c>
      <c r="AQ148" t="s">
        <v>298</v>
      </c>
      <c r="AR148" t="s">
        <v>298</v>
      </c>
      <c r="AS148" t="s">
        <v>298</v>
      </c>
      <c r="AT148" t="s">
        <v>298</v>
      </c>
      <c r="AU148" t="s">
        <v>1080</v>
      </c>
      <c r="AV148" t="s">
        <v>345</v>
      </c>
      <c r="AX148" s="1">
        <v>29733</v>
      </c>
      <c r="AY148">
        <v>1</v>
      </c>
      <c r="BA148" t="s">
        <v>304</v>
      </c>
      <c r="BB148" t="s">
        <v>1081</v>
      </c>
      <c r="BC148" t="s">
        <v>1082</v>
      </c>
      <c r="BD148" t="s">
        <v>307</v>
      </c>
      <c r="BE148" t="s">
        <v>1083</v>
      </c>
      <c r="BF148">
        <v>2</v>
      </c>
      <c r="BG148">
        <v>1</v>
      </c>
      <c r="BH148">
        <v>3</v>
      </c>
      <c r="BI148">
        <v>10</v>
      </c>
      <c r="BJ148">
        <v>80</v>
      </c>
      <c r="BK148">
        <v>1</v>
      </c>
      <c r="BL148">
        <v>1</v>
      </c>
      <c r="BM148" s="1">
        <v>42705</v>
      </c>
      <c r="BN148" s="2">
        <v>0.76666666666666661</v>
      </c>
      <c r="BO148">
        <v>35</v>
      </c>
      <c r="BQ148" s="1">
        <v>42705</v>
      </c>
      <c r="BR148" s="2">
        <v>0.78888888888888886</v>
      </c>
      <c r="BS148" s="1">
        <v>42705</v>
      </c>
      <c r="BT148" s="2">
        <v>0.80138888888888893</v>
      </c>
      <c r="BU148" s="1">
        <v>42705</v>
      </c>
      <c r="BV148" s="2">
        <v>0.8534722222222223</v>
      </c>
      <c r="BW148" s="1">
        <v>42705</v>
      </c>
      <c r="BX148" s="2">
        <v>0.8534722222222223</v>
      </c>
      <c r="CA148" t="s">
        <v>1065</v>
      </c>
      <c r="CC148" t="s">
        <v>1065</v>
      </c>
      <c r="CE148" t="s">
        <v>296</v>
      </c>
      <c r="CF148" t="s">
        <v>1065</v>
      </c>
      <c r="CG148" t="s">
        <v>319</v>
      </c>
      <c r="DZ148">
        <v>1</v>
      </c>
      <c r="EA148">
        <v>262</v>
      </c>
      <c r="EO148">
        <v>1</v>
      </c>
      <c r="EP148">
        <v>5</v>
      </c>
      <c r="EQ148">
        <v>6</v>
      </c>
      <c r="IV148">
        <v>1</v>
      </c>
      <c r="IW148">
        <v>222</v>
      </c>
      <c r="IX148" s="1">
        <v>42705</v>
      </c>
      <c r="IY148">
        <v>222</v>
      </c>
      <c r="IZ148" s="1">
        <v>42705</v>
      </c>
    </row>
    <row r="149" spans="1:270" x14ac:dyDescent="0.25">
      <c r="A149" t="s">
        <v>292</v>
      </c>
      <c r="B149" t="s">
        <v>293</v>
      </c>
      <c r="C149">
        <v>0</v>
      </c>
      <c r="D149" t="s">
        <v>294</v>
      </c>
      <c r="E149">
        <v>10</v>
      </c>
      <c r="F149">
        <v>20</v>
      </c>
      <c r="G149" t="s">
        <v>295</v>
      </c>
      <c r="H149">
        <v>140</v>
      </c>
      <c r="I149" s="1">
        <v>42776</v>
      </c>
      <c r="J149" s="2">
        <v>0.61730324074074072</v>
      </c>
      <c r="K149" s="1">
        <v>42705</v>
      </c>
      <c r="L149" s="1">
        <v>42705</v>
      </c>
      <c r="M149" s="1">
        <v>42705</v>
      </c>
      <c r="N149" t="s">
        <v>296</v>
      </c>
      <c r="O149" t="s">
        <v>341</v>
      </c>
      <c r="AD149">
        <v>3450868</v>
      </c>
      <c r="AE149" t="s">
        <v>296</v>
      </c>
      <c r="AF149">
        <v>6537531934</v>
      </c>
      <c r="AG149">
        <v>1</v>
      </c>
      <c r="AH149" t="s">
        <v>298</v>
      </c>
      <c r="AJ149" t="s">
        <v>1084</v>
      </c>
      <c r="AK149" t="s">
        <v>1085</v>
      </c>
      <c r="AP149" t="s">
        <v>298</v>
      </c>
      <c r="AQ149" t="s">
        <v>298</v>
      </c>
      <c r="AR149" t="s">
        <v>298</v>
      </c>
      <c r="AS149" t="s">
        <v>298</v>
      </c>
      <c r="AT149" t="s">
        <v>298</v>
      </c>
      <c r="AU149" t="s">
        <v>1086</v>
      </c>
      <c r="AV149" t="s">
        <v>345</v>
      </c>
      <c r="AX149" s="1">
        <v>41183</v>
      </c>
      <c r="AY149">
        <v>1</v>
      </c>
      <c r="BA149" t="s">
        <v>1076</v>
      </c>
      <c r="BB149" t="s">
        <v>1087</v>
      </c>
      <c r="BC149" t="s">
        <v>546</v>
      </c>
      <c r="BD149" t="s">
        <v>327</v>
      </c>
      <c r="BE149" t="s">
        <v>1088</v>
      </c>
      <c r="BF149">
        <v>1</v>
      </c>
      <c r="BG149">
        <v>1</v>
      </c>
      <c r="BH149">
        <v>3</v>
      </c>
      <c r="BI149">
        <v>10</v>
      </c>
      <c r="BJ149">
        <v>60</v>
      </c>
      <c r="BK149">
        <v>3</v>
      </c>
      <c r="BL149">
        <v>1</v>
      </c>
      <c r="BM149" s="1">
        <v>42705</v>
      </c>
      <c r="BN149" s="2">
        <v>0.78194444444444444</v>
      </c>
      <c r="BO149">
        <v>4</v>
      </c>
      <c r="BQ149" s="1">
        <v>42705</v>
      </c>
      <c r="BR149" s="2">
        <v>0.7993055555555556</v>
      </c>
      <c r="BS149" s="1">
        <v>42705</v>
      </c>
      <c r="BT149" s="2">
        <v>0.86249999999999993</v>
      </c>
      <c r="BU149" s="1">
        <v>42705</v>
      </c>
      <c r="BV149" s="2">
        <v>0.90416666666666667</v>
      </c>
      <c r="BW149" s="1">
        <v>42705</v>
      </c>
      <c r="BX149" s="2">
        <v>0.88263888888888886</v>
      </c>
      <c r="BY149">
        <v>26095561</v>
      </c>
      <c r="CA149" t="s">
        <v>345</v>
      </c>
      <c r="CC149" t="s">
        <v>345</v>
      </c>
      <c r="CE149" t="s">
        <v>296</v>
      </c>
      <c r="CF149" t="s">
        <v>345</v>
      </c>
      <c r="CG149" t="s">
        <v>1089</v>
      </c>
      <c r="DZ149">
        <v>1</v>
      </c>
      <c r="EA149">
        <v>41</v>
      </c>
      <c r="EO149">
        <v>1</v>
      </c>
      <c r="EP149">
        <v>24</v>
      </c>
      <c r="IV149">
        <v>1</v>
      </c>
      <c r="IW149">
        <v>42</v>
      </c>
      <c r="IX149" s="1">
        <v>42705</v>
      </c>
      <c r="IY149">
        <v>41</v>
      </c>
      <c r="IZ149" s="1">
        <v>42705</v>
      </c>
      <c r="JA149">
        <v>21</v>
      </c>
      <c r="JB149" s="1">
        <v>42705</v>
      </c>
      <c r="JC149">
        <v>221</v>
      </c>
      <c r="JD149" s="1">
        <v>42705</v>
      </c>
      <c r="JE149">
        <v>222</v>
      </c>
      <c r="JF149" s="1">
        <v>42705</v>
      </c>
    </row>
    <row r="150" spans="1:270" x14ac:dyDescent="0.25">
      <c r="A150" t="s">
        <v>292</v>
      </c>
      <c r="B150" t="s">
        <v>293</v>
      </c>
      <c r="C150">
        <v>0</v>
      </c>
      <c r="D150" t="s">
        <v>294</v>
      </c>
      <c r="E150">
        <v>10</v>
      </c>
      <c r="F150">
        <v>20</v>
      </c>
      <c r="G150" t="s">
        <v>295</v>
      </c>
      <c r="H150">
        <v>140</v>
      </c>
      <c r="I150" s="1">
        <v>42776</v>
      </c>
      <c r="J150" s="2">
        <v>0.61730324074074072</v>
      </c>
      <c r="K150" s="1">
        <v>42705</v>
      </c>
      <c r="L150" s="1">
        <v>42705</v>
      </c>
      <c r="M150" s="1">
        <v>42705</v>
      </c>
      <c r="N150" t="s">
        <v>296</v>
      </c>
      <c r="O150" t="s">
        <v>341</v>
      </c>
      <c r="AD150">
        <v>3451046</v>
      </c>
      <c r="AE150" t="s">
        <v>296</v>
      </c>
      <c r="AF150">
        <v>6537510910</v>
      </c>
      <c r="AG150">
        <v>1</v>
      </c>
      <c r="AH150" t="s">
        <v>298</v>
      </c>
      <c r="AI150" t="s">
        <v>299</v>
      </c>
      <c r="AJ150" t="s">
        <v>727</v>
      </c>
      <c r="AK150" t="s">
        <v>1090</v>
      </c>
      <c r="AP150" t="s">
        <v>298</v>
      </c>
      <c r="AQ150" t="s">
        <v>298</v>
      </c>
      <c r="AR150" t="s">
        <v>298</v>
      </c>
      <c r="AS150" t="s">
        <v>298</v>
      </c>
      <c r="AT150" t="s">
        <v>298</v>
      </c>
      <c r="AU150" t="s">
        <v>1091</v>
      </c>
      <c r="AV150" t="s">
        <v>1092</v>
      </c>
      <c r="AX150" s="1">
        <v>41184</v>
      </c>
      <c r="AY150">
        <v>2</v>
      </c>
      <c r="BA150" t="s">
        <v>304</v>
      </c>
      <c r="BB150" t="s">
        <v>470</v>
      </c>
      <c r="BC150" t="s">
        <v>404</v>
      </c>
      <c r="BD150" t="s">
        <v>327</v>
      </c>
      <c r="BE150" t="s">
        <v>1093</v>
      </c>
      <c r="BF150">
        <v>2</v>
      </c>
      <c r="BG150">
        <v>1</v>
      </c>
      <c r="BH150">
        <v>2</v>
      </c>
      <c r="BI150">
        <v>10</v>
      </c>
      <c r="BJ150">
        <v>80</v>
      </c>
      <c r="BK150">
        <v>8</v>
      </c>
      <c r="BL150">
        <v>1</v>
      </c>
      <c r="BM150" s="1">
        <v>42705</v>
      </c>
      <c r="BN150" s="2">
        <v>0.36249999999999999</v>
      </c>
      <c r="BO150">
        <v>4</v>
      </c>
      <c r="BQ150" s="1">
        <v>42705</v>
      </c>
      <c r="BR150" s="2">
        <v>0.37152777777777773</v>
      </c>
      <c r="BS150" s="1">
        <v>42705</v>
      </c>
      <c r="BT150" s="2">
        <v>0.42083333333333334</v>
      </c>
      <c r="BU150" s="1">
        <v>42705</v>
      </c>
      <c r="BV150" s="2">
        <v>0.4694444444444445</v>
      </c>
      <c r="BW150" s="1">
        <v>42705</v>
      </c>
      <c r="BX150" s="2">
        <v>0.4694444444444445</v>
      </c>
      <c r="CA150" t="s">
        <v>345</v>
      </c>
      <c r="CC150" t="s">
        <v>345</v>
      </c>
      <c r="CE150" t="s">
        <v>296</v>
      </c>
      <c r="CF150" t="s">
        <v>345</v>
      </c>
      <c r="CG150" t="s">
        <v>1094</v>
      </c>
      <c r="DZ150">
        <v>1</v>
      </c>
      <c r="EA150">
        <v>252</v>
      </c>
      <c r="EO150">
        <v>1</v>
      </c>
      <c r="EP150">
        <v>7</v>
      </c>
      <c r="EQ150">
        <v>15</v>
      </c>
      <c r="ER150">
        <v>7</v>
      </c>
      <c r="ES150">
        <v>1</v>
      </c>
      <c r="ET150">
        <v>5</v>
      </c>
      <c r="EU150">
        <v>5</v>
      </c>
      <c r="EV150">
        <v>24</v>
      </c>
      <c r="IV150">
        <v>1</v>
      </c>
      <c r="IW150">
        <v>222</v>
      </c>
      <c r="IX150" s="1">
        <v>42705</v>
      </c>
    </row>
    <row r="151" spans="1:270" x14ac:dyDescent="0.25">
      <c r="A151" t="s">
        <v>292</v>
      </c>
      <c r="B151" t="s">
        <v>293</v>
      </c>
      <c r="C151">
        <v>0</v>
      </c>
      <c r="D151" t="s">
        <v>294</v>
      </c>
      <c r="E151">
        <v>10</v>
      </c>
      <c r="F151">
        <v>20</v>
      </c>
      <c r="G151" t="s">
        <v>295</v>
      </c>
      <c r="H151">
        <v>140</v>
      </c>
      <c r="I151" s="1">
        <v>42776</v>
      </c>
      <c r="J151" s="2">
        <v>0.61730324074074072</v>
      </c>
      <c r="K151" s="1">
        <v>42705</v>
      </c>
      <c r="L151" s="1">
        <v>42705</v>
      </c>
      <c r="M151" s="1">
        <v>42705</v>
      </c>
      <c r="N151" t="s">
        <v>296</v>
      </c>
      <c r="O151" t="s">
        <v>341</v>
      </c>
      <c r="AD151">
        <v>3454482</v>
      </c>
      <c r="AE151" t="s">
        <v>296</v>
      </c>
      <c r="AF151">
        <v>6048057377</v>
      </c>
      <c r="AG151">
        <v>1</v>
      </c>
      <c r="AH151" t="s">
        <v>298</v>
      </c>
      <c r="AI151" t="s">
        <v>299</v>
      </c>
      <c r="AJ151" t="s">
        <v>1095</v>
      </c>
      <c r="AK151" t="s">
        <v>1096</v>
      </c>
      <c r="AP151" t="s">
        <v>298</v>
      </c>
      <c r="AQ151" t="s">
        <v>298</v>
      </c>
      <c r="AR151" t="s">
        <v>298</v>
      </c>
      <c r="AS151" t="s">
        <v>298</v>
      </c>
      <c r="AT151" t="s">
        <v>298</v>
      </c>
      <c r="AU151" t="s">
        <v>1097</v>
      </c>
      <c r="AV151" t="s">
        <v>345</v>
      </c>
      <c r="AX151" s="1">
        <v>29745</v>
      </c>
      <c r="AY151">
        <v>2</v>
      </c>
      <c r="BA151" t="s">
        <v>304</v>
      </c>
      <c r="BB151" t="s">
        <v>611</v>
      </c>
      <c r="BC151" t="s">
        <v>558</v>
      </c>
      <c r="BD151" t="s">
        <v>307</v>
      </c>
      <c r="BE151" t="s">
        <v>1098</v>
      </c>
      <c r="BF151">
        <v>2</v>
      </c>
      <c r="BG151">
        <v>1</v>
      </c>
      <c r="BH151">
        <v>2</v>
      </c>
      <c r="BI151">
        <v>10</v>
      </c>
      <c r="BJ151">
        <v>60</v>
      </c>
      <c r="BK151">
        <v>1</v>
      </c>
      <c r="BL151">
        <v>1</v>
      </c>
      <c r="BM151" s="1">
        <v>42705</v>
      </c>
      <c r="BN151" s="2">
        <v>0.32847222222222222</v>
      </c>
      <c r="BO151">
        <v>35</v>
      </c>
      <c r="BQ151" s="1">
        <v>42705</v>
      </c>
      <c r="BR151" s="2">
        <v>0.33263888888888887</v>
      </c>
      <c r="BS151" s="1">
        <v>42705</v>
      </c>
      <c r="BT151" s="2">
        <v>0.33263888888888887</v>
      </c>
      <c r="BU151" s="1">
        <v>42705</v>
      </c>
      <c r="BV151" s="2">
        <v>0.34652777777777777</v>
      </c>
      <c r="BW151" s="1">
        <v>42705</v>
      </c>
      <c r="BX151" s="2">
        <v>0.34722222222222227</v>
      </c>
      <c r="CA151" t="s">
        <v>345</v>
      </c>
      <c r="CC151" t="s">
        <v>345</v>
      </c>
      <c r="CE151" t="s">
        <v>296</v>
      </c>
      <c r="CF151" t="s">
        <v>345</v>
      </c>
      <c r="CG151" t="s">
        <v>429</v>
      </c>
      <c r="DZ151">
        <v>1</v>
      </c>
      <c r="EA151" t="s">
        <v>1034</v>
      </c>
      <c r="EO151">
        <v>1</v>
      </c>
      <c r="EP151">
        <v>24</v>
      </c>
      <c r="IV151">
        <v>1</v>
      </c>
      <c r="IW151">
        <v>221</v>
      </c>
      <c r="IX151" s="1">
        <v>42705</v>
      </c>
    </row>
    <row r="152" spans="1:270" x14ac:dyDescent="0.25">
      <c r="A152" t="s">
        <v>292</v>
      </c>
      <c r="B152" t="s">
        <v>293</v>
      </c>
      <c r="C152">
        <v>0</v>
      </c>
      <c r="D152" t="s">
        <v>294</v>
      </c>
      <c r="E152">
        <v>10</v>
      </c>
      <c r="F152">
        <v>20</v>
      </c>
      <c r="G152" t="s">
        <v>295</v>
      </c>
      <c r="H152">
        <v>140</v>
      </c>
      <c r="I152" s="1">
        <v>42776</v>
      </c>
      <c r="J152" s="2">
        <v>0.61730324074074072</v>
      </c>
      <c r="K152" s="1">
        <v>42705</v>
      </c>
      <c r="L152" s="1">
        <v>42705</v>
      </c>
      <c r="M152" s="1">
        <v>42705</v>
      </c>
      <c r="N152" t="s">
        <v>296</v>
      </c>
      <c r="O152" t="s">
        <v>341</v>
      </c>
      <c r="AD152">
        <v>3455509</v>
      </c>
      <c r="AE152" t="s">
        <v>296</v>
      </c>
      <c r="AF152">
        <v>6536857496</v>
      </c>
      <c r="AG152">
        <v>1</v>
      </c>
      <c r="AH152" t="s">
        <v>298</v>
      </c>
      <c r="AI152" t="s">
        <v>299</v>
      </c>
      <c r="AJ152" t="s">
        <v>1099</v>
      </c>
      <c r="AK152" t="s">
        <v>1100</v>
      </c>
      <c r="AP152" t="s">
        <v>298</v>
      </c>
      <c r="AQ152" t="s">
        <v>298</v>
      </c>
      <c r="AR152" t="s">
        <v>298</v>
      </c>
      <c r="AS152" t="s">
        <v>298</v>
      </c>
      <c r="AT152" t="s">
        <v>298</v>
      </c>
      <c r="AU152" t="s">
        <v>1101</v>
      </c>
      <c r="AV152" t="s">
        <v>345</v>
      </c>
      <c r="AX152" s="1">
        <v>41213</v>
      </c>
      <c r="AY152">
        <v>2</v>
      </c>
      <c r="BA152" t="s">
        <v>304</v>
      </c>
      <c r="BB152" t="s">
        <v>1102</v>
      </c>
      <c r="BC152" t="s">
        <v>653</v>
      </c>
      <c r="BD152" t="s">
        <v>327</v>
      </c>
      <c r="BE152" t="s">
        <v>1103</v>
      </c>
      <c r="BF152">
        <v>2</v>
      </c>
      <c r="BG152">
        <v>1</v>
      </c>
      <c r="BH152">
        <v>1</v>
      </c>
      <c r="BI152">
        <v>10</v>
      </c>
      <c r="BJ152">
        <v>80</v>
      </c>
      <c r="BK152">
        <v>8</v>
      </c>
      <c r="BL152">
        <v>1</v>
      </c>
      <c r="BM152" s="1">
        <v>42705</v>
      </c>
      <c r="BN152" s="2">
        <v>0.3923611111111111</v>
      </c>
      <c r="BO152">
        <v>4</v>
      </c>
      <c r="BQ152" s="1">
        <v>42705</v>
      </c>
      <c r="BR152" s="2">
        <v>0.39652777777777781</v>
      </c>
      <c r="BS152" s="1">
        <v>42705</v>
      </c>
      <c r="BT152" s="2">
        <v>0.43472222222222223</v>
      </c>
      <c r="BU152" s="1">
        <v>42705</v>
      </c>
      <c r="BV152" s="2">
        <v>0.5444444444444444</v>
      </c>
      <c r="BW152" s="1">
        <v>42705</v>
      </c>
      <c r="BX152" s="2">
        <v>0.5444444444444444</v>
      </c>
      <c r="CA152" t="s">
        <v>345</v>
      </c>
      <c r="CC152" t="s">
        <v>345</v>
      </c>
      <c r="CE152" t="s">
        <v>296</v>
      </c>
      <c r="CF152" t="s">
        <v>345</v>
      </c>
      <c r="CG152" t="s">
        <v>859</v>
      </c>
      <c r="DZ152">
        <v>1</v>
      </c>
      <c r="EA152">
        <v>38</v>
      </c>
      <c r="EO152">
        <v>1</v>
      </c>
      <c r="EP152">
        <v>24</v>
      </c>
      <c r="IV152">
        <v>1</v>
      </c>
      <c r="IW152">
        <v>222</v>
      </c>
      <c r="IX152" s="1">
        <v>42705</v>
      </c>
    </row>
    <row r="153" spans="1:270" x14ac:dyDescent="0.25">
      <c r="A153" t="s">
        <v>292</v>
      </c>
      <c r="B153" t="s">
        <v>293</v>
      </c>
      <c r="C153">
        <v>0</v>
      </c>
      <c r="D153" t="s">
        <v>294</v>
      </c>
      <c r="E153">
        <v>10</v>
      </c>
      <c r="F153">
        <v>20</v>
      </c>
      <c r="G153" t="s">
        <v>295</v>
      </c>
      <c r="H153">
        <v>140</v>
      </c>
      <c r="I153" s="1">
        <v>42776</v>
      </c>
      <c r="J153" s="2">
        <v>0.61730324074074072</v>
      </c>
      <c r="K153" s="1">
        <v>42705</v>
      </c>
      <c r="L153" s="1">
        <v>42705</v>
      </c>
      <c r="M153" s="1">
        <v>42705</v>
      </c>
      <c r="N153" t="s">
        <v>296</v>
      </c>
      <c r="O153" t="s">
        <v>341</v>
      </c>
      <c r="AD153">
        <v>3465398</v>
      </c>
      <c r="AE153" t="s">
        <v>296</v>
      </c>
      <c r="AF153">
        <v>6308358797</v>
      </c>
      <c r="AG153">
        <v>1</v>
      </c>
      <c r="AH153" t="s">
        <v>298</v>
      </c>
      <c r="AI153" t="s">
        <v>536</v>
      </c>
      <c r="AJ153" t="s">
        <v>1104</v>
      </c>
      <c r="AK153" t="s">
        <v>1105</v>
      </c>
      <c r="AP153" t="s">
        <v>298</v>
      </c>
      <c r="AQ153" t="s">
        <v>298</v>
      </c>
      <c r="AR153" t="s">
        <v>298</v>
      </c>
      <c r="AS153" t="s">
        <v>298</v>
      </c>
      <c r="AT153" t="s">
        <v>298</v>
      </c>
      <c r="AU153" t="s">
        <v>1106</v>
      </c>
      <c r="AV153" t="s">
        <v>345</v>
      </c>
      <c r="AX153" s="1">
        <v>28727</v>
      </c>
      <c r="AY153">
        <v>2</v>
      </c>
      <c r="BA153" t="s">
        <v>304</v>
      </c>
      <c r="BB153" t="s">
        <v>1107</v>
      </c>
      <c r="BC153" t="s">
        <v>435</v>
      </c>
      <c r="BD153" t="s">
        <v>307</v>
      </c>
      <c r="BE153" t="s">
        <v>1108</v>
      </c>
      <c r="BF153">
        <v>2</v>
      </c>
      <c r="BG153">
        <v>1</v>
      </c>
      <c r="BH153">
        <v>2</v>
      </c>
      <c r="BI153">
        <v>10</v>
      </c>
      <c r="BJ153">
        <v>80</v>
      </c>
      <c r="BK153">
        <v>7</v>
      </c>
      <c r="BL153">
        <v>1</v>
      </c>
      <c r="BM153" s="1">
        <v>42705</v>
      </c>
      <c r="BN153" s="2">
        <v>0.67291666666666661</v>
      </c>
      <c r="BO153">
        <v>38</v>
      </c>
      <c r="BQ153" s="1">
        <v>42705</v>
      </c>
      <c r="BR153" s="2">
        <v>0.67638888888888893</v>
      </c>
      <c r="BS153" s="1">
        <v>42705</v>
      </c>
      <c r="BT153" s="2">
        <v>0.69027777777777777</v>
      </c>
      <c r="BU153" s="1">
        <v>42705</v>
      </c>
      <c r="BV153" s="2">
        <v>0.73958333333333337</v>
      </c>
      <c r="BW153" s="1">
        <v>42705</v>
      </c>
      <c r="BX153" s="2">
        <v>0.7402777777777777</v>
      </c>
      <c r="CA153" t="s">
        <v>345</v>
      </c>
      <c r="CC153" t="s">
        <v>345</v>
      </c>
      <c r="CE153" t="s">
        <v>296</v>
      </c>
      <c r="CF153" t="s">
        <v>345</v>
      </c>
      <c r="CG153" t="s">
        <v>339</v>
      </c>
      <c r="DZ153">
        <v>1</v>
      </c>
      <c r="EA153">
        <v>251</v>
      </c>
      <c r="EO153">
        <v>1</v>
      </c>
      <c r="EP153">
        <v>24</v>
      </c>
      <c r="IV153">
        <v>1</v>
      </c>
      <c r="IW153">
        <v>222</v>
      </c>
      <c r="IX153" s="1">
        <v>42705</v>
      </c>
    </row>
    <row r="154" spans="1:270" x14ac:dyDescent="0.25">
      <c r="A154" t="s">
        <v>292</v>
      </c>
      <c r="B154" t="s">
        <v>293</v>
      </c>
      <c r="C154">
        <v>0</v>
      </c>
      <c r="D154" t="s">
        <v>294</v>
      </c>
      <c r="E154">
        <v>10</v>
      </c>
      <c r="F154">
        <v>20</v>
      </c>
      <c r="G154" t="s">
        <v>295</v>
      </c>
      <c r="H154">
        <v>140</v>
      </c>
      <c r="I154" s="1">
        <v>42776</v>
      </c>
      <c r="J154" s="2">
        <v>0.61730324074074072</v>
      </c>
      <c r="K154" s="1">
        <v>42705</v>
      </c>
      <c r="L154" s="1">
        <v>42705</v>
      </c>
      <c r="M154" s="1">
        <v>42705</v>
      </c>
      <c r="N154" t="s">
        <v>296</v>
      </c>
      <c r="O154" t="s">
        <v>341</v>
      </c>
      <c r="AD154">
        <v>3469766</v>
      </c>
      <c r="AE154" t="s">
        <v>296</v>
      </c>
      <c r="AF154">
        <v>6300565939</v>
      </c>
      <c r="AG154">
        <v>1</v>
      </c>
      <c r="AH154" t="s">
        <v>298</v>
      </c>
      <c r="AI154" t="s">
        <v>299</v>
      </c>
      <c r="AJ154" t="s">
        <v>1109</v>
      </c>
      <c r="AK154" t="s">
        <v>1110</v>
      </c>
      <c r="AP154" t="s">
        <v>298</v>
      </c>
      <c r="AQ154" t="s">
        <v>298</v>
      </c>
      <c r="AR154" t="s">
        <v>298</v>
      </c>
      <c r="AS154" t="s">
        <v>298</v>
      </c>
      <c r="AT154" t="s">
        <v>298</v>
      </c>
      <c r="AU154" t="s">
        <v>1111</v>
      </c>
      <c r="AV154" t="s">
        <v>345</v>
      </c>
      <c r="AX154" s="1">
        <v>24642</v>
      </c>
      <c r="AY154">
        <v>2</v>
      </c>
      <c r="BA154" t="s">
        <v>304</v>
      </c>
      <c r="BB154" t="s">
        <v>741</v>
      </c>
      <c r="BC154" t="s">
        <v>391</v>
      </c>
      <c r="BD154" t="s">
        <v>307</v>
      </c>
      <c r="BE154" t="s">
        <v>1112</v>
      </c>
      <c r="BF154">
        <v>1</v>
      </c>
      <c r="BG154">
        <v>1</v>
      </c>
      <c r="BH154">
        <v>7</v>
      </c>
      <c r="BI154">
        <v>10</v>
      </c>
      <c r="BJ154">
        <v>80</v>
      </c>
      <c r="BK154">
        <v>8</v>
      </c>
      <c r="BL154">
        <v>1</v>
      </c>
      <c r="BM154" s="1">
        <v>42705</v>
      </c>
      <c r="BN154" s="2">
        <v>0.65833333333333333</v>
      </c>
      <c r="BO154">
        <v>49</v>
      </c>
      <c r="BQ154" s="1">
        <v>42705</v>
      </c>
      <c r="BR154" s="2">
        <v>0.6645833333333333</v>
      </c>
      <c r="BS154" s="1">
        <v>42705</v>
      </c>
      <c r="BT154" s="2">
        <v>0.68611111111111101</v>
      </c>
      <c r="BU154" s="1">
        <v>42706</v>
      </c>
      <c r="BV154" s="2">
        <v>0.45833333333333331</v>
      </c>
      <c r="BW154" s="1">
        <v>42705</v>
      </c>
      <c r="BX154" s="2">
        <v>0.68611111111111101</v>
      </c>
      <c r="BY154">
        <v>26095092</v>
      </c>
      <c r="CA154" t="s">
        <v>345</v>
      </c>
      <c r="CC154" t="s">
        <v>345</v>
      </c>
      <c r="CE154" t="s">
        <v>296</v>
      </c>
      <c r="CF154" t="s">
        <v>345</v>
      </c>
      <c r="CG154" t="s">
        <v>1113</v>
      </c>
      <c r="DZ154">
        <v>1</v>
      </c>
      <c r="EA154">
        <v>144</v>
      </c>
      <c r="EO154">
        <v>1</v>
      </c>
      <c r="EP154">
        <v>5</v>
      </c>
      <c r="EQ154">
        <v>5</v>
      </c>
      <c r="ER154">
        <v>14</v>
      </c>
      <c r="ES154">
        <v>5</v>
      </c>
      <c r="ET154">
        <v>17</v>
      </c>
      <c r="IV154">
        <v>1</v>
      </c>
      <c r="IW154">
        <v>291</v>
      </c>
      <c r="IX154" s="1">
        <v>42705</v>
      </c>
      <c r="IY154">
        <v>292</v>
      </c>
      <c r="IZ154" s="1">
        <v>42705</v>
      </c>
      <c r="JA154">
        <v>43</v>
      </c>
      <c r="JB154" s="1">
        <v>42705</v>
      </c>
      <c r="JC154">
        <v>12</v>
      </c>
      <c r="JD154" s="1">
        <v>42705</v>
      </c>
      <c r="JE154">
        <v>27</v>
      </c>
      <c r="JF154" s="1">
        <v>42705</v>
      </c>
      <c r="JG154">
        <v>21</v>
      </c>
      <c r="JH154" s="1">
        <v>42705</v>
      </c>
      <c r="JI154">
        <v>222</v>
      </c>
      <c r="JJ154" s="1">
        <v>42705</v>
      </c>
    </row>
    <row r="155" spans="1:270" x14ac:dyDescent="0.25">
      <c r="A155" t="s">
        <v>292</v>
      </c>
      <c r="B155" t="s">
        <v>293</v>
      </c>
      <c r="C155">
        <v>0</v>
      </c>
      <c r="D155" t="s">
        <v>294</v>
      </c>
      <c r="E155">
        <v>10</v>
      </c>
      <c r="F155">
        <v>20</v>
      </c>
      <c r="G155" t="s">
        <v>295</v>
      </c>
      <c r="H155">
        <v>140</v>
      </c>
      <c r="I155" s="1">
        <v>42776</v>
      </c>
      <c r="J155" s="2">
        <v>0.61730324074074072</v>
      </c>
      <c r="K155" s="1">
        <v>42705</v>
      </c>
      <c r="L155" s="1">
        <v>42705</v>
      </c>
      <c r="M155" s="1">
        <v>42705</v>
      </c>
      <c r="N155" t="s">
        <v>296</v>
      </c>
      <c r="O155" t="s">
        <v>341</v>
      </c>
      <c r="AD155">
        <v>3478467</v>
      </c>
      <c r="AE155" t="s">
        <v>296</v>
      </c>
      <c r="AF155">
        <v>6533250957</v>
      </c>
      <c r="AG155">
        <v>1</v>
      </c>
      <c r="AH155" t="s">
        <v>298</v>
      </c>
      <c r="AI155" t="s">
        <v>299</v>
      </c>
      <c r="AJ155" t="s">
        <v>1114</v>
      </c>
      <c r="AK155" t="s">
        <v>1115</v>
      </c>
      <c r="AP155" t="s">
        <v>298</v>
      </c>
      <c r="AQ155" t="s">
        <v>298</v>
      </c>
      <c r="AR155" t="s">
        <v>298</v>
      </c>
      <c r="AS155" t="s">
        <v>298</v>
      </c>
      <c r="AT155" t="s">
        <v>298</v>
      </c>
      <c r="AU155" t="s">
        <v>1116</v>
      </c>
      <c r="AV155" t="s">
        <v>345</v>
      </c>
      <c r="AX155" s="1">
        <v>41383</v>
      </c>
      <c r="AY155">
        <v>2</v>
      </c>
      <c r="BA155" t="s">
        <v>304</v>
      </c>
      <c r="BB155" t="s">
        <v>588</v>
      </c>
      <c r="BC155" t="s">
        <v>589</v>
      </c>
      <c r="BD155" t="s">
        <v>327</v>
      </c>
      <c r="BE155" t="s">
        <v>1117</v>
      </c>
      <c r="BF155">
        <v>1</v>
      </c>
      <c r="BG155">
        <v>1</v>
      </c>
      <c r="BH155">
        <v>1</v>
      </c>
      <c r="BI155">
        <v>91</v>
      </c>
      <c r="BJ155">
        <v>80</v>
      </c>
      <c r="BK155">
        <v>3</v>
      </c>
      <c r="BL155">
        <v>1</v>
      </c>
      <c r="BM155" s="1">
        <v>42705</v>
      </c>
      <c r="BN155" s="2">
        <v>0.58333333333333337</v>
      </c>
      <c r="BO155">
        <v>3</v>
      </c>
      <c r="BQ155" s="1">
        <v>42705</v>
      </c>
      <c r="BR155" s="2">
        <v>0.58750000000000002</v>
      </c>
      <c r="BS155" s="1">
        <v>42705</v>
      </c>
      <c r="BT155" s="2">
        <v>0.59930555555555554</v>
      </c>
      <c r="BU155" s="1">
        <v>42705</v>
      </c>
      <c r="BV155" s="2">
        <v>0.69930555555555562</v>
      </c>
      <c r="BW155" s="1">
        <v>42705</v>
      </c>
      <c r="BX155" s="2">
        <v>0.7006944444444444</v>
      </c>
      <c r="BY155">
        <v>26094700</v>
      </c>
      <c r="CA155" t="s">
        <v>345</v>
      </c>
      <c r="CC155" t="s">
        <v>345</v>
      </c>
      <c r="CE155" t="s">
        <v>296</v>
      </c>
      <c r="CF155" t="s">
        <v>345</v>
      </c>
      <c r="CG155" t="s">
        <v>955</v>
      </c>
      <c r="DZ155">
        <v>1</v>
      </c>
      <c r="EA155">
        <v>38</v>
      </c>
      <c r="EO155">
        <v>1</v>
      </c>
      <c r="EP155">
        <v>24</v>
      </c>
      <c r="IV155">
        <v>1</v>
      </c>
      <c r="IW155">
        <v>222</v>
      </c>
      <c r="IX155" s="1">
        <v>42705</v>
      </c>
    </row>
    <row r="156" spans="1:270" x14ac:dyDescent="0.25">
      <c r="A156" t="s">
        <v>292</v>
      </c>
      <c r="B156" t="s">
        <v>293</v>
      </c>
      <c r="C156">
        <v>0</v>
      </c>
      <c r="D156" t="s">
        <v>294</v>
      </c>
      <c r="E156">
        <v>10</v>
      </c>
      <c r="F156">
        <v>20</v>
      </c>
      <c r="G156" t="s">
        <v>295</v>
      </c>
      <c r="H156">
        <v>140</v>
      </c>
      <c r="I156" s="1">
        <v>42776</v>
      </c>
      <c r="J156" s="2">
        <v>0.61730324074074072</v>
      </c>
      <c r="K156" s="1">
        <v>42705</v>
      </c>
      <c r="L156" s="1">
        <v>42705</v>
      </c>
      <c r="M156" s="1">
        <v>42705</v>
      </c>
      <c r="N156" t="s">
        <v>296</v>
      </c>
      <c r="O156" t="s">
        <v>341</v>
      </c>
      <c r="AD156">
        <v>3482412</v>
      </c>
      <c r="AE156" t="s">
        <v>296</v>
      </c>
      <c r="AF156">
        <v>6532675741</v>
      </c>
      <c r="AG156">
        <v>1</v>
      </c>
      <c r="AH156" t="s">
        <v>298</v>
      </c>
      <c r="AI156" t="s">
        <v>299</v>
      </c>
      <c r="AJ156" t="s">
        <v>1118</v>
      </c>
      <c r="AK156" t="s">
        <v>1119</v>
      </c>
      <c r="AP156" t="s">
        <v>298</v>
      </c>
      <c r="AQ156" t="s">
        <v>298</v>
      </c>
      <c r="AR156" t="s">
        <v>298</v>
      </c>
      <c r="AS156" t="s">
        <v>298</v>
      </c>
      <c r="AT156" t="s">
        <v>298</v>
      </c>
      <c r="AU156" t="s">
        <v>1120</v>
      </c>
      <c r="AV156" t="s">
        <v>345</v>
      </c>
      <c r="AX156" s="1">
        <v>41411</v>
      </c>
      <c r="AY156">
        <v>2</v>
      </c>
      <c r="BA156" t="s">
        <v>304</v>
      </c>
      <c r="BB156" t="s">
        <v>588</v>
      </c>
      <c r="BC156" t="s">
        <v>589</v>
      </c>
      <c r="BD156" t="s">
        <v>327</v>
      </c>
      <c r="BE156" t="s">
        <v>1121</v>
      </c>
      <c r="BF156">
        <v>1</v>
      </c>
      <c r="BG156">
        <v>1</v>
      </c>
      <c r="BH156">
        <v>3</v>
      </c>
      <c r="BI156">
        <v>10</v>
      </c>
      <c r="BJ156">
        <v>80</v>
      </c>
      <c r="BK156">
        <v>3</v>
      </c>
      <c r="BL156">
        <v>1</v>
      </c>
      <c r="BM156" s="1">
        <v>42705</v>
      </c>
      <c r="BN156" s="2">
        <v>4.0972222222222222E-2</v>
      </c>
      <c r="BO156">
        <v>3</v>
      </c>
      <c r="BQ156" s="1">
        <v>42705</v>
      </c>
      <c r="BR156" s="2">
        <v>4.4444444444444446E-2</v>
      </c>
      <c r="BS156" s="1">
        <v>42705</v>
      </c>
      <c r="BT156" s="2">
        <v>6.5277777777777782E-2</v>
      </c>
      <c r="BU156" s="1">
        <v>42705</v>
      </c>
      <c r="BV156" s="2">
        <v>9.9999999999999992E-2</v>
      </c>
      <c r="BW156" s="1">
        <v>42705</v>
      </c>
      <c r="BX156" s="2">
        <v>9.5833333333333326E-2</v>
      </c>
      <c r="BY156">
        <v>26093517</v>
      </c>
      <c r="CA156" t="s">
        <v>345</v>
      </c>
      <c r="CC156" t="s">
        <v>345</v>
      </c>
      <c r="CE156" t="s">
        <v>296</v>
      </c>
      <c r="CF156" t="s">
        <v>345</v>
      </c>
      <c r="CG156" t="s">
        <v>1122</v>
      </c>
      <c r="DZ156">
        <v>1</v>
      </c>
      <c r="EA156">
        <v>252</v>
      </c>
      <c r="EO156">
        <v>1</v>
      </c>
      <c r="EP156">
        <v>24</v>
      </c>
      <c r="IV156">
        <v>1</v>
      </c>
      <c r="IW156">
        <v>511</v>
      </c>
      <c r="IX156" s="1">
        <v>42705</v>
      </c>
      <c r="IY156">
        <v>21</v>
      </c>
      <c r="IZ156" s="1">
        <v>42705</v>
      </c>
      <c r="JA156">
        <v>222</v>
      </c>
      <c r="JB156" s="1">
        <v>42705</v>
      </c>
      <c r="JC156">
        <v>221</v>
      </c>
      <c r="JD156" s="1">
        <v>42705</v>
      </c>
    </row>
    <row r="157" spans="1:270" x14ac:dyDescent="0.25">
      <c r="A157" t="s">
        <v>292</v>
      </c>
      <c r="B157" t="s">
        <v>293</v>
      </c>
      <c r="C157">
        <v>0</v>
      </c>
      <c r="D157" t="s">
        <v>294</v>
      </c>
      <c r="E157">
        <v>10</v>
      </c>
      <c r="F157">
        <v>20</v>
      </c>
      <c r="G157" t="s">
        <v>295</v>
      </c>
      <c r="H157">
        <v>140</v>
      </c>
      <c r="I157" s="1">
        <v>42776</v>
      </c>
      <c r="J157" s="2">
        <v>0.61730324074074072</v>
      </c>
      <c r="K157" s="1">
        <v>42705</v>
      </c>
      <c r="L157" s="1">
        <v>42705</v>
      </c>
      <c r="M157" s="1">
        <v>42705</v>
      </c>
      <c r="N157" t="s">
        <v>296</v>
      </c>
      <c r="O157" t="s">
        <v>341</v>
      </c>
      <c r="AD157">
        <v>3488269</v>
      </c>
      <c r="AE157" t="s">
        <v>296</v>
      </c>
      <c r="AF157">
        <v>6531828889</v>
      </c>
      <c r="AG157">
        <v>1</v>
      </c>
      <c r="AH157" t="s">
        <v>298</v>
      </c>
      <c r="AI157" t="s">
        <v>299</v>
      </c>
      <c r="AJ157" t="s">
        <v>1123</v>
      </c>
      <c r="AK157" t="s">
        <v>1124</v>
      </c>
      <c r="AP157" t="s">
        <v>298</v>
      </c>
      <c r="AQ157" t="s">
        <v>298</v>
      </c>
      <c r="AR157" t="s">
        <v>298</v>
      </c>
      <c r="AS157" t="s">
        <v>298</v>
      </c>
      <c r="AT157" t="s">
        <v>298</v>
      </c>
      <c r="AU157" t="s">
        <v>1125</v>
      </c>
      <c r="AV157" t="s">
        <v>345</v>
      </c>
      <c r="AX157" s="1">
        <v>41452</v>
      </c>
      <c r="AY157">
        <v>2</v>
      </c>
      <c r="BA157" t="s">
        <v>789</v>
      </c>
      <c r="BB157" t="s">
        <v>974</v>
      </c>
      <c r="BC157" t="s">
        <v>442</v>
      </c>
      <c r="BD157" t="s">
        <v>327</v>
      </c>
      <c r="BE157" t="s">
        <v>1126</v>
      </c>
      <c r="BF157">
        <v>1</v>
      </c>
      <c r="BG157">
        <v>1</v>
      </c>
      <c r="BH157">
        <v>3</v>
      </c>
      <c r="BI157">
        <v>10</v>
      </c>
      <c r="BJ157">
        <v>80</v>
      </c>
      <c r="BK157">
        <v>3</v>
      </c>
      <c r="BL157">
        <v>1</v>
      </c>
      <c r="BM157" s="1">
        <v>42705</v>
      </c>
      <c r="BN157" s="2">
        <v>0.15</v>
      </c>
      <c r="BO157">
        <v>3</v>
      </c>
      <c r="BQ157" s="1">
        <v>42705</v>
      </c>
      <c r="BR157" s="2">
        <v>0.15416666666666667</v>
      </c>
      <c r="BS157" s="1">
        <v>42705</v>
      </c>
      <c r="BT157" s="2">
        <v>0.1673611111111111</v>
      </c>
      <c r="BU157" s="1">
        <v>42705</v>
      </c>
      <c r="BV157" s="2">
        <v>0.27361111111111108</v>
      </c>
      <c r="BW157" s="1">
        <v>42705</v>
      </c>
      <c r="BX157" s="2">
        <v>0.26041666666666669</v>
      </c>
      <c r="BY157">
        <v>26093745</v>
      </c>
      <c r="CA157" t="s">
        <v>345</v>
      </c>
      <c r="CC157" t="s">
        <v>345</v>
      </c>
      <c r="CE157" t="s">
        <v>296</v>
      </c>
      <c r="CF157" t="s">
        <v>345</v>
      </c>
      <c r="CG157" t="s">
        <v>1122</v>
      </c>
      <c r="DZ157">
        <v>1</v>
      </c>
      <c r="EA157">
        <v>262</v>
      </c>
      <c r="EO157">
        <v>1</v>
      </c>
      <c r="EP157">
        <v>6</v>
      </c>
      <c r="EQ157">
        <v>24</v>
      </c>
      <c r="IV157">
        <v>1</v>
      </c>
      <c r="IW157">
        <v>27</v>
      </c>
      <c r="IX157" s="1">
        <v>42705</v>
      </c>
      <c r="IY157">
        <v>21</v>
      </c>
      <c r="IZ157" s="1">
        <v>42705</v>
      </c>
      <c r="JA157">
        <v>222</v>
      </c>
      <c r="JB157" s="1">
        <v>42705</v>
      </c>
      <c r="JC157">
        <v>221</v>
      </c>
      <c r="JD157" s="1">
        <v>42705</v>
      </c>
    </row>
    <row r="158" spans="1:270" x14ac:dyDescent="0.25">
      <c r="A158" t="s">
        <v>292</v>
      </c>
      <c r="B158" t="s">
        <v>293</v>
      </c>
      <c r="C158">
        <v>0</v>
      </c>
      <c r="D158" t="s">
        <v>294</v>
      </c>
      <c r="E158">
        <v>10</v>
      </c>
      <c r="F158">
        <v>20</v>
      </c>
      <c r="G158" t="s">
        <v>295</v>
      </c>
      <c r="H158">
        <v>140</v>
      </c>
      <c r="I158" s="1">
        <v>42776</v>
      </c>
      <c r="J158" s="2">
        <v>0.61730324074074072</v>
      </c>
      <c r="K158" s="1">
        <v>42705</v>
      </c>
      <c r="L158" s="1">
        <v>42705</v>
      </c>
      <c r="M158" s="1">
        <v>42705</v>
      </c>
      <c r="N158" t="s">
        <v>296</v>
      </c>
      <c r="O158" t="s">
        <v>341</v>
      </c>
      <c r="AD158">
        <v>3512819</v>
      </c>
      <c r="AE158" t="s">
        <v>296</v>
      </c>
      <c r="AF158">
        <v>4320625528</v>
      </c>
      <c r="AG158">
        <v>1</v>
      </c>
      <c r="AH158" t="s">
        <v>298</v>
      </c>
      <c r="AI158" t="s">
        <v>331</v>
      </c>
      <c r="AJ158" t="s">
        <v>980</v>
      </c>
      <c r="AK158" t="s">
        <v>1127</v>
      </c>
      <c r="AP158" t="s">
        <v>298</v>
      </c>
      <c r="AQ158" t="s">
        <v>298</v>
      </c>
      <c r="AR158" t="s">
        <v>298</v>
      </c>
      <c r="AS158" t="s">
        <v>298</v>
      </c>
      <c r="AT158" t="s">
        <v>298</v>
      </c>
      <c r="AU158" t="s">
        <v>1128</v>
      </c>
      <c r="AV158" t="s">
        <v>345</v>
      </c>
      <c r="AX158" s="1">
        <v>32629</v>
      </c>
      <c r="AY158">
        <v>1</v>
      </c>
      <c r="BA158" t="s">
        <v>304</v>
      </c>
      <c r="BB158" t="s">
        <v>563</v>
      </c>
      <c r="BC158" t="s">
        <v>454</v>
      </c>
      <c r="BD158" t="s">
        <v>307</v>
      </c>
      <c r="BE158" t="s">
        <v>1129</v>
      </c>
      <c r="BF158">
        <v>2</v>
      </c>
      <c r="BG158">
        <v>1</v>
      </c>
      <c r="BH158">
        <v>2</v>
      </c>
      <c r="BI158">
        <v>10</v>
      </c>
      <c r="BJ158">
        <v>80</v>
      </c>
      <c r="BK158">
        <v>1</v>
      </c>
      <c r="BL158">
        <v>1</v>
      </c>
      <c r="BM158" s="1">
        <v>42705</v>
      </c>
      <c r="BN158" s="2">
        <v>0.58819444444444446</v>
      </c>
      <c r="BO158">
        <v>27</v>
      </c>
      <c r="BQ158" s="1">
        <v>42705</v>
      </c>
      <c r="BR158" s="2">
        <v>0.61597222222222225</v>
      </c>
      <c r="BS158" s="1">
        <v>42705</v>
      </c>
      <c r="BT158" s="2">
        <v>0.62013888888888891</v>
      </c>
      <c r="BU158" s="1">
        <v>42705</v>
      </c>
      <c r="BV158" s="2">
        <v>0.6645833333333333</v>
      </c>
      <c r="BW158" s="1">
        <v>42705</v>
      </c>
      <c r="BX158" s="2">
        <v>0.66527777777777775</v>
      </c>
      <c r="CA158" t="s">
        <v>345</v>
      </c>
      <c r="CC158" t="s">
        <v>345</v>
      </c>
      <c r="CE158" t="s">
        <v>296</v>
      </c>
      <c r="CF158" t="s">
        <v>345</v>
      </c>
      <c r="CG158" t="s">
        <v>339</v>
      </c>
      <c r="DZ158">
        <v>1</v>
      </c>
      <c r="EA158">
        <v>262</v>
      </c>
      <c r="EO158">
        <v>1</v>
      </c>
      <c r="EP158">
        <v>6</v>
      </c>
      <c r="IV158">
        <v>1</v>
      </c>
      <c r="IW158">
        <v>222</v>
      </c>
      <c r="IX158" s="1">
        <v>42705</v>
      </c>
    </row>
    <row r="159" spans="1:270" x14ac:dyDescent="0.25">
      <c r="A159" t="s">
        <v>292</v>
      </c>
      <c r="B159" t="s">
        <v>293</v>
      </c>
      <c r="C159">
        <v>0</v>
      </c>
      <c r="D159" t="s">
        <v>294</v>
      </c>
      <c r="E159">
        <v>10</v>
      </c>
      <c r="F159">
        <v>20</v>
      </c>
      <c r="G159" t="s">
        <v>295</v>
      </c>
      <c r="H159">
        <v>140</v>
      </c>
      <c r="I159" s="1">
        <v>42776</v>
      </c>
      <c r="J159" s="2">
        <v>0.61730324074074072</v>
      </c>
      <c r="K159" s="1">
        <v>42705</v>
      </c>
      <c r="L159" s="1">
        <v>42705</v>
      </c>
      <c r="M159" s="1">
        <v>42705</v>
      </c>
      <c r="N159" t="s">
        <v>296</v>
      </c>
      <c r="O159" t="s">
        <v>341</v>
      </c>
      <c r="AD159">
        <v>3521939</v>
      </c>
      <c r="AE159" t="s">
        <v>296</v>
      </c>
      <c r="AF159">
        <v>7070520697</v>
      </c>
      <c r="AG159">
        <v>1</v>
      </c>
      <c r="AH159" t="s">
        <v>298</v>
      </c>
      <c r="AI159" t="s">
        <v>299</v>
      </c>
      <c r="AJ159" t="s">
        <v>1130</v>
      </c>
      <c r="AK159" t="s">
        <v>1131</v>
      </c>
      <c r="AP159" t="s">
        <v>298</v>
      </c>
      <c r="AQ159" t="s">
        <v>298</v>
      </c>
      <c r="AR159" t="s">
        <v>298</v>
      </c>
      <c r="AS159" t="s">
        <v>298</v>
      </c>
      <c r="AT159" t="s">
        <v>298</v>
      </c>
      <c r="AU159" t="s">
        <v>1132</v>
      </c>
      <c r="AV159" t="s">
        <v>345</v>
      </c>
      <c r="AX159" s="1">
        <v>22347</v>
      </c>
      <c r="AY159">
        <v>2</v>
      </c>
      <c r="BA159">
        <v>99</v>
      </c>
      <c r="BB159" t="s">
        <v>577</v>
      </c>
      <c r="BC159" t="s">
        <v>404</v>
      </c>
      <c r="BD159" t="s">
        <v>307</v>
      </c>
      <c r="BE159" t="s">
        <v>1133</v>
      </c>
      <c r="BF159">
        <v>1</v>
      </c>
      <c r="BG159">
        <v>1</v>
      </c>
      <c r="BH159">
        <v>2</v>
      </c>
      <c r="BI159">
        <v>10</v>
      </c>
      <c r="BJ159">
        <v>80</v>
      </c>
      <c r="BK159">
        <v>1</v>
      </c>
      <c r="BL159">
        <v>1</v>
      </c>
      <c r="BM159" s="1">
        <v>42705</v>
      </c>
      <c r="BN159" s="2">
        <v>0.82777777777777783</v>
      </c>
      <c r="BO159">
        <v>55</v>
      </c>
      <c r="BQ159" s="1">
        <v>42705</v>
      </c>
      <c r="BR159" s="2">
        <v>0.84375</v>
      </c>
      <c r="BS159" s="1">
        <v>42705</v>
      </c>
      <c r="BT159" s="2">
        <v>0.84236111111111101</v>
      </c>
      <c r="BU159" s="1">
        <v>42706</v>
      </c>
      <c r="BV159" s="2">
        <v>0.98819444444444438</v>
      </c>
      <c r="BW159" s="1">
        <v>42706</v>
      </c>
      <c r="BX159" s="2">
        <v>2.9861111111111113E-2</v>
      </c>
      <c r="BY159">
        <v>26095601</v>
      </c>
      <c r="CA159" t="s">
        <v>345</v>
      </c>
      <c r="CC159" t="s">
        <v>345</v>
      </c>
      <c r="CE159" t="s">
        <v>296</v>
      </c>
      <c r="CF159" t="s">
        <v>345</v>
      </c>
      <c r="CG159" t="s">
        <v>406</v>
      </c>
      <c r="DZ159">
        <v>1</v>
      </c>
      <c r="EA159">
        <v>301</v>
      </c>
      <c r="EO159">
        <v>1</v>
      </c>
      <c r="EP159">
        <v>14</v>
      </c>
      <c r="EQ159">
        <v>7</v>
      </c>
      <c r="ER159">
        <v>15</v>
      </c>
      <c r="ES159">
        <v>17</v>
      </c>
      <c r="ET159">
        <v>5</v>
      </c>
      <c r="EU159">
        <v>5</v>
      </c>
      <c r="EV159">
        <v>99</v>
      </c>
      <c r="EW159">
        <v>2</v>
      </c>
      <c r="EX159">
        <v>5</v>
      </c>
      <c r="IV159">
        <v>1</v>
      </c>
      <c r="IW159">
        <v>27</v>
      </c>
      <c r="IX159" s="1">
        <v>42706</v>
      </c>
      <c r="IY159">
        <v>12</v>
      </c>
      <c r="IZ159" s="1">
        <v>42706</v>
      </c>
      <c r="JA159">
        <v>21</v>
      </c>
      <c r="JB159" s="1">
        <v>42706</v>
      </c>
    </row>
    <row r="160" spans="1:270" x14ac:dyDescent="0.25">
      <c r="A160" t="s">
        <v>292</v>
      </c>
      <c r="B160" t="s">
        <v>293</v>
      </c>
      <c r="C160">
        <v>0</v>
      </c>
      <c r="D160" t="s">
        <v>294</v>
      </c>
      <c r="E160">
        <v>10</v>
      </c>
      <c r="F160">
        <v>20</v>
      </c>
      <c r="G160" t="s">
        <v>295</v>
      </c>
      <c r="H160">
        <v>140</v>
      </c>
      <c r="I160" s="1">
        <v>42776</v>
      </c>
      <c r="J160" s="2">
        <v>0.61730324074074072</v>
      </c>
      <c r="K160" s="1">
        <v>42705</v>
      </c>
      <c r="L160" s="1">
        <v>42705</v>
      </c>
      <c r="M160" s="1">
        <v>42705</v>
      </c>
      <c r="N160" t="s">
        <v>296</v>
      </c>
      <c r="O160" t="s">
        <v>341</v>
      </c>
      <c r="AD160">
        <v>3534721</v>
      </c>
      <c r="AE160" t="s">
        <v>296</v>
      </c>
      <c r="AF160">
        <v>4321517656</v>
      </c>
      <c r="AG160">
        <v>1</v>
      </c>
      <c r="AH160" t="s">
        <v>298</v>
      </c>
      <c r="AI160" t="s">
        <v>331</v>
      </c>
      <c r="AJ160" t="s">
        <v>1134</v>
      </c>
      <c r="AK160" t="s">
        <v>650</v>
      </c>
      <c r="AP160" t="s">
        <v>298</v>
      </c>
      <c r="AQ160" t="s">
        <v>298</v>
      </c>
      <c r="AR160" t="s">
        <v>298</v>
      </c>
      <c r="AS160" t="s">
        <v>298</v>
      </c>
      <c r="AT160" t="s">
        <v>298</v>
      </c>
      <c r="AU160" t="s">
        <v>1135</v>
      </c>
      <c r="AV160" t="s">
        <v>345</v>
      </c>
      <c r="AX160" s="1">
        <v>34001</v>
      </c>
      <c r="AY160">
        <v>1</v>
      </c>
      <c r="BA160">
        <v>99</v>
      </c>
      <c r="BB160" t="s">
        <v>1020</v>
      </c>
      <c r="BC160" t="s">
        <v>1021</v>
      </c>
      <c r="BD160" t="s">
        <v>307</v>
      </c>
      <c r="BE160" t="s">
        <v>1136</v>
      </c>
      <c r="BF160">
        <v>2</v>
      </c>
      <c r="BG160">
        <v>1</v>
      </c>
      <c r="BH160">
        <v>2</v>
      </c>
      <c r="BI160">
        <v>60</v>
      </c>
      <c r="BJ160">
        <v>20</v>
      </c>
      <c r="BK160">
        <v>1</v>
      </c>
      <c r="BL160">
        <v>1</v>
      </c>
      <c r="BM160" s="1">
        <v>42705</v>
      </c>
      <c r="BN160" s="2">
        <v>0.40486111111111112</v>
      </c>
      <c r="BO160">
        <v>23</v>
      </c>
      <c r="BQ160" s="1">
        <v>42705</v>
      </c>
      <c r="BR160" s="2">
        <v>0.41736111111111113</v>
      </c>
      <c r="BS160" s="1">
        <v>42705</v>
      </c>
      <c r="BT160" s="2">
        <v>0.47013888888888888</v>
      </c>
      <c r="BU160" s="1">
        <v>42705</v>
      </c>
      <c r="BV160" s="2">
        <v>0.51250000000000007</v>
      </c>
      <c r="BW160" s="1">
        <v>42705</v>
      </c>
      <c r="BX160" s="2">
        <v>0.5131944444444444</v>
      </c>
      <c r="CA160" t="s">
        <v>345</v>
      </c>
      <c r="CC160" t="s">
        <v>345</v>
      </c>
      <c r="CE160" t="s">
        <v>296</v>
      </c>
      <c r="CF160" t="s">
        <v>345</v>
      </c>
      <c r="CG160" t="s">
        <v>339</v>
      </c>
      <c r="DZ160">
        <v>1</v>
      </c>
      <c r="EA160" t="s">
        <v>1137</v>
      </c>
      <c r="EO160">
        <v>1</v>
      </c>
      <c r="EP160">
        <v>1</v>
      </c>
      <c r="EQ160">
        <v>24</v>
      </c>
      <c r="IV160">
        <v>1</v>
      </c>
      <c r="IW160">
        <v>222</v>
      </c>
      <c r="IX160" s="1">
        <v>42705</v>
      </c>
    </row>
    <row r="161" spans="1:262" x14ac:dyDescent="0.25">
      <c r="A161" t="s">
        <v>292</v>
      </c>
      <c r="B161" t="s">
        <v>293</v>
      </c>
      <c r="C161">
        <v>0</v>
      </c>
      <c r="D161" t="s">
        <v>294</v>
      </c>
      <c r="E161">
        <v>10</v>
      </c>
      <c r="F161">
        <v>20</v>
      </c>
      <c r="G161" t="s">
        <v>295</v>
      </c>
      <c r="H161">
        <v>140</v>
      </c>
      <c r="I161" s="1">
        <v>42776</v>
      </c>
      <c r="J161" s="2">
        <v>0.61730324074074072</v>
      </c>
      <c r="K161" s="1">
        <v>42705</v>
      </c>
      <c r="L161" s="1">
        <v>42705</v>
      </c>
      <c r="M161" s="1">
        <v>42705</v>
      </c>
      <c r="N161" t="s">
        <v>296</v>
      </c>
      <c r="O161" t="s">
        <v>341</v>
      </c>
      <c r="AD161">
        <v>3537284</v>
      </c>
      <c r="AE161" t="s">
        <v>296</v>
      </c>
      <c r="AF161">
        <v>4407561009</v>
      </c>
      <c r="AG161">
        <v>1</v>
      </c>
      <c r="AH161" t="s">
        <v>298</v>
      </c>
      <c r="AI161" t="s">
        <v>536</v>
      </c>
      <c r="AJ161" t="s">
        <v>1138</v>
      </c>
      <c r="AK161" t="s">
        <v>1139</v>
      </c>
      <c r="AP161" t="s">
        <v>298</v>
      </c>
      <c r="AQ161" t="s">
        <v>298</v>
      </c>
      <c r="AR161" t="s">
        <v>298</v>
      </c>
      <c r="AS161" t="s">
        <v>298</v>
      </c>
      <c r="AT161" t="s">
        <v>298</v>
      </c>
      <c r="AU161" t="s">
        <v>1140</v>
      </c>
      <c r="AV161" t="s">
        <v>345</v>
      </c>
      <c r="AX161" s="1">
        <v>33436</v>
      </c>
      <c r="AY161">
        <v>2</v>
      </c>
      <c r="BA161" t="s">
        <v>304</v>
      </c>
      <c r="BB161" t="s">
        <v>1141</v>
      </c>
      <c r="BC161" t="s">
        <v>770</v>
      </c>
      <c r="BD161" t="s">
        <v>307</v>
      </c>
      <c r="BE161" t="s">
        <v>1142</v>
      </c>
      <c r="BF161">
        <v>2</v>
      </c>
      <c r="BG161">
        <v>1</v>
      </c>
      <c r="BH161">
        <v>3</v>
      </c>
      <c r="BI161">
        <v>10</v>
      </c>
      <c r="BJ161">
        <v>60</v>
      </c>
      <c r="BK161">
        <v>7</v>
      </c>
      <c r="BL161">
        <v>1</v>
      </c>
      <c r="BM161" s="1">
        <v>42705</v>
      </c>
      <c r="BN161" s="2">
        <v>0.5083333333333333</v>
      </c>
      <c r="BO161">
        <v>25</v>
      </c>
      <c r="BQ161" s="1">
        <v>42705</v>
      </c>
      <c r="BR161" s="2">
        <v>0.52916666666666667</v>
      </c>
      <c r="BS161" s="1">
        <v>42705</v>
      </c>
      <c r="BT161" s="2">
        <v>0.57777777777777783</v>
      </c>
      <c r="BU161" s="1">
        <v>42705</v>
      </c>
      <c r="BV161" s="2">
        <v>0.65069444444444446</v>
      </c>
      <c r="BW161" s="1">
        <v>42705</v>
      </c>
      <c r="BX161" s="2">
        <v>0.65069444444444446</v>
      </c>
      <c r="CA161" t="s">
        <v>345</v>
      </c>
      <c r="CC161" t="s">
        <v>345</v>
      </c>
      <c r="CE161" t="s">
        <v>296</v>
      </c>
      <c r="CF161" t="s">
        <v>345</v>
      </c>
      <c r="CG161" t="s">
        <v>356</v>
      </c>
      <c r="DZ161">
        <v>1</v>
      </c>
      <c r="EA161">
        <v>41</v>
      </c>
      <c r="EO161">
        <v>1</v>
      </c>
      <c r="EP161">
        <v>1</v>
      </c>
      <c r="EQ161">
        <v>24</v>
      </c>
      <c r="IV161">
        <v>1</v>
      </c>
      <c r="IW161">
        <v>221</v>
      </c>
      <c r="IX161" s="1">
        <v>42705</v>
      </c>
      <c r="IY161">
        <v>222</v>
      </c>
      <c r="IZ161" s="1">
        <v>42705</v>
      </c>
    </row>
    <row r="162" spans="1:262" x14ac:dyDescent="0.25">
      <c r="A162" t="s">
        <v>292</v>
      </c>
      <c r="B162" t="s">
        <v>293</v>
      </c>
      <c r="C162">
        <v>0</v>
      </c>
      <c r="D162" t="s">
        <v>294</v>
      </c>
      <c r="E162">
        <v>10</v>
      </c>
      <c r="F162">
        <v>20</v>
      </c>
      <c r="G162" t="s">
        <v>295</v>
      </c>
      <c r="H162">
        <v>140</v>
      </c>
      <c r="I162" s="1">
        <v>42776</v>
      </c>
      <c r="J162" s="2">
        <v>0.61730324074074072</v>
      </c>
      <c r="K162" s="1">
        <v>42705</v>
      </c>
      <c r="L162" s="1">
        <v>42705</v>
      </c>
      <c r="M162" s="1">
        <v>42705</v>
      </c>
      <c r="N162" t="s">
        <v>296</v>
      </c>
      <c r="O162" t="s">
        <v>341</v>
      </c>
      <c r="AD162">
        <v>3539458</v>
      </c>
      <c r="AE162" t="s">
        <v>296</v>
      </c>
      <c r="AF162">
        <v>6459074550</v>
      </c>
      <c r="AG162">
        <v>1</v>
      </c>
      <c r="AH162" t="s">
        <v>298</v>
      </c>
      <c r="AI162" t="s">
        <v>299</v>
      </c>
      <c r="AJ162" t="s">
        <v>1143</v>
      </c>
      <c r="AK162" t="s">
        <v>1144</v>
      </c>
      <c r="AP162" t="s">
        <v>298</v>
      </c>
      <c r="AQ162" t="s">
        <v>298</v>
      </c>
      <c r="AR162" t="s">
        <v>298</v>
      </c>
      <c r="AS162" t="s">
        <v>298</v>
      </c>
      <c r="AT162" t="s">
        <v>298</v>
      </c>
      <c r="AU162" t="s">
        <v>1145</v>
      </c>
      <c r="AV162" t="s">
        <v>345</v>
      </c>
      <c r="AX162" s="1">
        <v>41810</v>
      </c>
      <c r="AY162">
        <v>2</v>
      </c>
      <c r="BA162" t="s">
        <v>304</v>
      </c>
      <c r="BB162" t="s">
        <v>557</v>
      </c>
      <c r="BC162" t="s">
        <v>558</v>
      </c>
      <c r="BD162" t="s">
        <v>327</v>
      </c>
      <c r="BE162" t="s">
        <v>1146</v>
      </c>
      <c r="BF162">
        <v>2</v>
      </c>
      <c r="BG162">
        <v>1</v>
      </c>
      <c r="BH162">
        <v>2</v>
      </c>
      <c r="BI162">
        <v>10</v>
      </c>
      <c r="BJ162">
        <v>80</v>
      </c>
      <c r="BK162">
        <v>3</v>
      </c>
      <c r="BL162">
        <v>1</v>
      </c>
      <c r="BM162" s="1">
        <v>42705</v>
      </c>
      <c r="BN162" s="2">
        <v>0.55694444444444446</v>
      </c>
      <c r="BO162">
        <v>2</v>
      </c>
      <c r="BQ162" s="1">
        <v>42705</v>
      </c>
      <c r="BR162" s="2">
        <v>0.56388888888888888</v>
      </c>
      <c r="BS162" s="1">
        <v>42705</v>
      </c>
      <c r="BT162" s="2">
        <v>0.58263888888888882</v>
      </c>
      <c r="BU162" s="1">
        <v>42705</v>
      </c>
      <c r="BV162" s="2">
        <v>0.67499999999999993</v>
      </c>
      <c r="BW162" s="1">
        <v>42705</v>
      </c>
      <c r="BX162" s="2">
        <v>0.62361111111111112</v>
      </c>
      <c r="CA162" t="s">
        <v>345</v>
      </c>
      <c r="CC162" t="s">
        <v>345</v>
      </c>
      <c r="CE162" t="s">
        <v>296</v>
      </c>
      <c r="CF162" t="s">
        <v>345</v>
      </c>
      <c r="CG162" t="s">
        <v>966</v>
      </c>
      <c r="DZ162">
        <v>1</v>
      </c>
      <c r="EA162">
        <v>38</v>
      </c>
      <c r="EO162">
        <v>1</v>
      </c>
      <c r="EP162">
        <v>24</v>
      </c>
      <c r="IV162">
        <v>1</v>
      </c>
      <c r="IW162">
        <v>222</v>
      </c>
      <c r="IX162" s="1">
        <v>42705</v>
      </c>
    </row>
    <row r="163" spans="1:262" x14ac:dyDescent="0.25">
      <c r="A163" t="s">
        <v>292</v>
      </c>
      <c r="B163" t="s">
        <v>293</v>
      </c>
      <c r="C163">
        <v>0</v>
      </c>
      <c r="D163" t="s">
        <v>294</v>
      </c>
      <c r="E163">
        <v>10</v>
      </c>
      <c r="F163">
        <v>20</v>
      </c>
      <c r="G163" t="s">
        <v>295</v>
      </c>
      <c r="H163">
        <v>140</v>
      </c>
      <c r="I163" s="1">
        <v>42776</v>
      </c>
      <c r="J163" s="2">
        <v>0.61730324074074072</v>
      </c>
      <c r="K163" s="1">
        <v>42705</v>
      </c>
      <c r="L163" s="1">
        <v>42705</v>
      </c>
      <c r="M163" s="1">
        <v>42705</v>
      </c>
      <c r="N163" t="s">
        <v>296</v>
      </c>
      <c r="O163" t="s">
        <v>341</v>
      </c>
      <c r="AD163">
        <v>3539551</v>
      </c>
      <c r="AE163" t="s">
        <v>296</v>
      </c>
      <c r="AF163">
        <v>7002441035</v>
      </c>
      <c r="AG163">
        <v>1</v>
      </c>
      <c r="AH163" t="s">
        <v>298</v>
      </c>
      <c r="AJ163" t="s">
        <v>1147</v>
      </c>
      <c r="AK163" t="s">
        <v>1148</v>
      </c>
      <c r="AP163" t="s">
        <v>298</v>
      </c>
      <c r="AQ163" t="s">
        <v>298</v>
      </c>
      <c r="AR163" t="s">
        <v>298</v>
      </c>
      <c r="AS163" t="s">
        <v>298</v>
      </c>
      <c r="AT163" t="s">
        <v>298</v>
      </c>
      <c r="AU163" t="s">
        <v>1149</v>
      </c>
      <c r="AV163" t="s">
        <v>345</v>
      </c>
      <c r="AX163" s="1">
        <v>41810</v>
      </c>
      <c r="AY163">
        <v>1</v>
      </c>
      <c r="BA163" t="s">
        <v>304</v>
      </c>
      <c r="BB163" t="s">
        <v>588</v>
      </c>
      <c r="BC163" t="s">
        <v>589</v>
      </c>
      <c r="BD163" t="s">
        <v>327</v>
      </c>
      <c r="BE163" t="s">
        <v>1150</v>
      </c>
      <c r="BF163">
        <v>2</v>
      </c>
      <c r="BG163">
        <v>1</v>
      </c>
      <c r="BH163">
        <v>3</v>
      </c>
      <c r="BI163">
        <v>10</v>
      </c>
      <c r="BJ163">
        <v>80</v>
      </c>
      <c r="BK163">
        <v>0</v>
      </c>
      <c r="BL163">
        <v>1</v>
      </c>
      <c r="BM163" s="1">
        <v>42705</v>
      </c>
      <c r="BN163" s="2">
        <v>0.78055555555555556</v>
      </c>
      <c r="BO163">
        <v>2</v>
      </c>
      <c r="BQ163" s="1">
        <v>42705</v>
      </c>
      <c r="BR163" s="2">
        <v>0.79236111111111107</v>
      </c>
      <c r="BS163" s="1">
        <v>42705</v>
      </c>
      <c r="BT163" s="2">
        <v>0.8041666666666667</v>
      </c>
      <c r="BU163" s="1">
        <v>42705</v>
      </c>
      <c r="BV163" s="2">
        <v>0.91319444444444453</v>
      </c>
      <c r="BW163" s="1">
        <v>42705</v>
      </c>
      <c r="BX163" s="2">
        <v>0.8979166666666667</v>
      </c>
      <c r="CA163" t="s">
        <v>345</v>
      </c>
      <c r="CC163" t="s">
        <v>345</v>
      </c>
      <c r="CE163" t="s">
        <v>296</v>
      </c>
      <c r="CF163" t="s">
        <v>345</v>
      </c>
      <c r="CG163" t="s">
        <v>1089</v>
      </c>
      <c r="DZ163">
        <v>1</v>
      </c>
      <c r="EA163">
        <v>263</v>
      </c>
      <c r="EO163">
        <v>1</v>
      </c>
      <c r="EP163">
        <v>24</v>
      </c>
      <c r="IV163">
        <v>1</v>
      </c>
      <c r="IW163">
        <v>21</v>
      </c>
      <c r="IX163" s="1">
        <v>42705</v>
      </c>
      <c r="IY163">
        <v>222</v>
      </c>
      <c r="IZ163" s="1">
        <v>42705</v>
      </c>
    </row>
    <row r="164" spans="1:262" x14ac:dyDescent="0.25">
      <c r="A164" t="s">
        <v>292</v>
      </c>
      <c r="B164" t="s">
        <v>293</v>
      </c>
      <c r="C164">
        <v>0</v>
      </c>
      <c r="D164" t="s">
        <v>294</v>
      </c>
      <c r="E164">
        <v>10</v>
      </c>
      <c r="F164">
        <v>20</v>
      </c>
      <c r="G164" t="s">
        <v>295</v>
      </c>
      <c r="H164">
        <v>140</v>
      </c>
      <c r="I164" s="1">
        <v>42776</v>
      </c>
      <c r="J164" s="2">
        <v>0.61730324074074072</v>
      </c>
      <c r="K164" s="1">
        <v>42705</v>
      </c>
      <c r="L164" s="1">
        <v>42705</v>
      </c>
      <c r="M164" s="1">
        <v>42705</v>
      </c>
      <c r="N164" t="s">
        <v>296</v>
      </c>
      <c r="O164" t="s">
        <v>341</v>
      </c>
      <c r="AD164">
        <v>3546551</v>
      </c>
      <c r="AE164" t="s">
        <v>296</v>
      </c>
      <c r="AF164">
        <v>7008506996</v>
      </c>
      <c r="AG164">
        <v>1</v>
      </c>
      <c r="AH164" t="s">
        <v>298</v>
      </c>
      <c r="AJ164" t="s">
        <v>1151</v>
      </c>
      <c r="AK164" t="s">
        <v>1152</v>
      </c>
      <c r="AP164" t="s">
        <v>298</v>
      </c>
      <c r="AQ164" t="s">
        <v>298</v>
      </c>
      <c r="AR164" t="s">
        <v>298</v>
      </c>
      <c r="AS164" t="s">
        <v>298</v>
      </c>
      <c r="AT164" t="s">
        <v>298</v>
      </c>
      <c r="AU164" t="s">
        <v>1153</v>
      </c>
      <c r="AV164" t="s">
        <v>345</v>
      </c>
      <c r="AX164" s="1">
        <v>41855</v>
      </c>
      <c r="AY164">
        <v>1</v>
      </c>
      <c r="BA164" t="s">
        <v>789</v>
      </c>
      <c r="BB164" t="s">
        <v>1154</v>
      </c>
      <c r="BC164" t="s">
        <v>435</v>
      </c>
      <c r="BD164" t="s">
        <v>327</v>
      </c>
      <c r="BE164" t="s">
        <v>1155</v>
      </c>
      <c r="BF164">
        <v>1</v>
      </c>
      <c r="BG164">
        <v>1</v>
      </c>
      <c r="BH164">
        <v>6</v>
      </c>
      <c r="BI164">
        <v>10</v>
      </c>
      <c r="BJ164">
        <v>80</v>
      </c>
      <c r="BK164">
        <v>3</v>
      </c>
      <c r="BL164">
        <v>1</v>
      </c>
      <c r="BM164" s="1">
        <v>42705</v>
      </c>
      <c r="BN164" s="2">
        <v>0.85972222222222217</v>
      </c>
      <c r="BO164">
        <v>2</v>
      </c>
      <c r="BQ164" s="1">
        <v>42705</v>
      </c>
      <c r="BR164" s="2">
        <v>0.87569444444444444</v>
      </c>
      <c r="BS164" s="1">
        <v>42705</v>
      </c>
      <c r="BT164" s="2">
        <v>0.93402777777777779</v>
      </c>
      <c r="BU164" s="1">
        <v>42705</v>
      </c>
      <c r="BV164" s="2">
        <v>0.96111111111111114</v>
      </c>
      <c r="BW164" s="1">
        <v>42705</v>
      </c>
      <c r="BX164" s="2">
        <v>0.95486111111111116</v>
      </c>
      <c r="BY164">
        <v>2609590</v>
      </c>
      <c r="CA164" t="s">
        <v>345</v>
      </c>
      <c r="CC164" t="s">
        <v>345</v>
      </c>
      <c r="CE164" t="s">
        <v>296</v>
      </c>
      <c r="CF164" t="s">
        <v>345</v>
      </c>
      <c r="CG164" t="s">
        <v>966</v>
      </c>
      <c r="DZ164">
        <v>1</v>
      </c>
      <c r="EA164">
        <v>32</v>
      </c>
      <c r="EO164">
        <v>1</v>
      </c>
      <c r="EP164">
        <v>24</v>
      </c>
      <c r="IV164">
        <v>1</v>
      </c>
      <c r="IW164">
        <v>222</v>
      </c>
      <c r="IX164" s="1">
        <v>42705</v>
      </c>
    </row>
    <row r="165" spans="1:262" x14ac:dyDescent="0.25">
      <c r="A165" t="s">
        <v>292</v>
      </c>
      <c r="B165" t="s">
        <v>293</v>
      </c>
      <c r="C165">
        <v>0</v>
      </c>
      <c r="D165" t="s">
        <v>294</v>
      </c>
      <c r="E165">
        <v>10</v>
      </c>
      <c r="F165">
        <v>20</v>
      </c>
      <c r="G165" t="s">
        <v>295</v>
      </c>
      <c r="H165">
        <v>140</v>
      </c>
      <c r="I165" s="1">
        <v>42776</v>
      </c>
      <c r="J165" s="2">
        <v>0.61730324074074072</v>
      </c>
      <c r="K165" s="1">
        <v>42705</v>
      </c>
      <c r="L165" s="1">
        <v>42705</v>
      </c>
      <c r="M165" s="1">
        <v>42705</v>
      </c>
      <c r="N165" t="s">
        <v>296</v>
      </c>
      <c r="O165" t="s">
        <v>341</v>
      </c>
      <c r="AD165">
        <v>3549032</v>
      </c>
      <c r="AE165" t="s">
        <v>296</v>
      </c>
      <c r="AF165">
        <v>4280953147</v>
      </c>
      <c r="AG165">
        <v>1</v>
      </c>
      <c r="AH165" t="s">
        <v>298</v>
      </c>
      <c r="AI165" t="s">
        <v>299</v>
      </c>
      <c r="AJ165" t="s">
        <v>1156</v>
      </c>
      <c r="AK165" t="s">
        <v>1157</v>
      </c>
      <c r="AP165" t="s">
        <v>298</v>
      </c>
      <c r="AQ165" t="s">
        <v>298</v>
      </c>
      <c r="AR165" t="s">
        <v>298</v>
      </c>
      <c r="AS165" t="s">
        <v>298</v>
      </c>
      <c r="AT165" t="s">
        <v>298</v>
      </c>
      <c r="AU165" t="s">
        <v>1158</v>
      </c>
      <c r="AV165" t="s">
        <v>345</v>
      </c>
      <c r="AX165" s="1">
        <v>34916</v>
      </c>
      <c r="AY165">
        <v>2</v>
      </c>
      <c r="BA165" t="s">
        <v>304</v>
      </c>
      <c r="BB165" t="s">
        <v>353</v>
      </c>
      <c r="BC165" t="s">
        <v>354</v>
      </c>
      <c r="BD165" t="s">
        <v>307</v>
      </c>
      <c r="BE165" t="s">
        <v>1159</v>
      </c>
      <c r="BF165">
        <v>2</v>
      </c>
      <c r="BG165">
        <v>1</v>
      </c>
      <c r="BH165">
        <v>3</v>
      </c>
      <c r="BI165">
        <v>60</v>
      </c>
      <c r="BJ165">
        <v>60</v>
      </c>
      <c r="BK165">
        <v>7</v>
      </c>
      <c r="BL165">
        <v>1</v>
      </c>
      <c r="BM165" s="1">
        <v>42705</v>
      </c>
      <c r="BN165" s="2">
        <v>0.7895833333333333</v>
      </c>
      <c r="BO165">
        <v>21</v>
      </c>
      <c r="BQ165" s="1">
        <v>42705</v>
      </c>
      <c r="BR165" s="2">
        <v>0.80902777777777779</v>
      </c>
      <c r="BS165" s="1">
        <v>42705</v>
      </c>
      <c r="BT165" s="2">
        <v>0.89444444444444438</v>
      </c>
      <c r="BU165" s="1">
        <v>42705</v>
      </c>
      <c r="BV165" s="2">
        <v>0.8965277777777777</v>
      </c>
      <c r="BW165" s="1">
        <v>42705</v>
      </c>
      <c r="BX165" s="2">
        <v>0.9</v>
      </c>
      <c r="CA165" t="s">
        <v>345</v>
      </c>
      <c r="CC165" t="s">
        <v>345</v>
      </c>
      <c r="CE165" t="s">
        <v>296</v>
      </c>
      <c r="CF165" t="s">
        <v>345</v>
      </c>
      <c r="CG165" t="s">
        <v>796</v>
      </c>
      <c r="DZ165">
        <v>1</v>
      </c>
      <c r="EA165">
        <v>41</v>
      </c>
      <c r="EO165">
        <v>1</v>
      </c>
      <c r="EP165">
        <v>24</v>
      </c>
      <c r="IV165">
        <v>1</v>
      </c>
      <c r="IW165">
        <v>222</v>
      </c>
      <c r="IX165" s="1">
        <v>42705</v>
      </c>
    </row>
    <row r="166" spans="1:262" x14ac:dyDescent="0.25">
      <c r="A166" t="s">
        <v>292</v>
      </c>
      <c r="B166" t="s">
        <v>293</v>
      </c>
      <c r="C166">
        <v>0</v>
      </c>
      <c r="D166" t="s">
        <v>294</v>
      </c>
      <c r="E166">
        <v>10</v>
      </c>
      <c r="F166">
        <v>20</v>
      </c>
      <c r="G166" t="s">
        <v>295</v>
      </c>
      <c r="H166">
        <v>140</v>
      </c>
      <c r="I166" s="1">
        <v>42776</v>
      </c>
      <c r="J166" s="2">
        <v>0.61730324074074072</v>
      </c>
      <c r="K166" s="1">
        <v>42705</v>
      </c>
      <c r="L166" s="1">
        <v>42705</v>
      </c>
      <c r="M166" s="1">
        <v>42705</v>
      </c>
      <c r="N166" t="s">
        <v>296</v>
      </c>
      <c r="O166" t="s">
        <v>341</v>
      </c>
      <c r="AD166">
        <v>3554898</v>
      </c>
      <c r="AE166" t="s">
        <v>296</v>
      </c>
      <c r="AF166">
        <v>7120388061</v>
      </c>
      <c r="AG166">
        <v>1</v>
      </c>
      <c r="AH166" t="s">
        <v>298</v>
      </c>
      <c r="AJ166" t="s">
        <v>1160</v>
      </c>
      <c r="AK166" t="s">
        <v>1161</v>
      </c>
      <c r="AP166" t="s">
        <v>298</v>
      </c>
      <c r="AQ166" t="s">
        <v>298</v>
      </c>
      <c r="AR166" t="s">
        <v>298</v>
      </c>
      <c r="AS166" t="s">
        <v>298</v>
      </c>
      <c r="AT166" t="s">
        <v>298</v>
      </c>
      <c r="AU166" t="s">
        <v>1162</v>
      </c>
      <c r="AV166" t="s">
        <v>345</v>
      </c>
      <c r="AX166" s="1">
        <v>36737</v>
      </c>
      <c r="AY166">
        <v>1</v>
      </c>
      <c r="BA166" t="s">
        <v>625</v>
      </c>
      <c r="BB166" t="s">
        <v>1163</v>
      </c>
      <c r="BC166" t="s">
        <v>384</v>
      </c>
      <c r="BD166" t="s">
        <v>327</v>
      </c>
      <c r="BE166" t="s">
        <v>1164</v>
      </c>
      <c r="BF166">
        <v>2</v>
      </c>
      <c r="BG166">
        <v>1</v>
      </c>
      <c r="BH166">
        <v>3</v>
      </c>
      <c r="BI166">
        <v>10</v>
      </c>
      <c r="BJ166">
        <v>80</v>
      </c>
      <c r="BK166">
        <v>8</v>
      </c>
      <c r="BL166">
        <v>1</v>
      </c>
      <c r="BM166" s="1">
        <v>42705</v>
      </c>
      <c r="BN166" s="2">
        <v>0.72638888888888886</v>
      </c>
      <c r="BO166">
        <v>16</v>
      </c>
      <c r="BQ166" s="1">
        <v>42705</v>
      </c>
      <c r="BR166" s="2">
        <v>0.72777777777777775</v>
      </c>
      <c r="BS166" s="1">
        <v>42705</v>
      </c>
      <c r="BT166" s="2">
        <v>0.7416666666666667</v>
      </c>
      <c r="BU166" s="1">
        <v>42706</v>
      </c>
      <c r="BV166" s="2">
        <v>2.7777777777777776E-2</v>
      </c>
      <c r="BW166" s="1">
        <v>42705</v>
      </c>
      <c r="BX166" s="2">
        <v>0.87361111111111101</v>
      </c>
      <c r="CA166" t="s">
        <v>345</v>
      </c>
      <c r="CC166" t="s">
        <v>345</v>
      </c>
      <c r="CE166" t="s">
        <v>296</v>
      </c>
      <c r="CF166" t="s">
        <v>345</v>
      </c>
      <c r="CG166" t="s">
        <v>966</v>
      </c>
      <c r="DZ166">
        <v>1</v>
      </c>
      <c r="EA166">
        <v>38</v>
      </c>
      <c r="EO166">
        <v>1</v>
      </c>
      <c r="EP166">
        <v>7</v>
      </c>
      <c r="EQ166">
        <v>15</v>
      </c>
      <c r="ER166">
        <v>3</v>
      </c>
      <c r="ES166">
        <v>5</v>
      </c>
      <c r="ET166">
        <v>5</v>
      </c>
      <c r="EU166">
        <v>5</v>
      </c>
      <c r="EV166">
        <v>5</v>
      </c>
      <c r="EW166">
        <v>99</v>
      </c>
      <c r="EX166">
        <v>99</v>
      </c>
      <c r="EY166">
        <v>24</v>
      </c>
      <c r="IV166">
        <v>1</v>
      </c>
      <c r="IW166">
        <v>222</v>
      </c>
      <c r="IX166" s="1">
        <v>42706</v>
      </c>
    </row>
    <row r="167" spans="1:262" x14ac:dyDescent="0.25">
      <c r="A167" t="s">
        <v>292</v>
      </c>
      <c r="B167" t="s">
        <v>293</v>
      </c>
      <c r="C167">
        <v>0</v>
      </c>
      <c r="D167" t="s">
        <v>294</v>
      </c>
      <c r="E167">
        <v>10</v>
      </c>
      <c r="F167">
        <v>20</v>
      </c>
      <c r="G167" t="s">
        <v>295</v>
      </c>
      <c r="H167">
        <v>140</v>
      </c>
      <c r="I167" s="1">
        <v>42776</v>
      </c>
      <c r="J167" s="2">
        <v>0.61730324074074072</v>
      </c>
      <c r="K167" s="1">
        <v>42705</v>
      </c>
      <c r="L167" s="1">
        <v>42705</v>
      </c>
      <c r="M167" s="1">
        <v>42705</v>
      </c>
      <c r="N167" t="s">
        <v>296</v>
      </c>
      <c r="O167" t="s">
        <v>341</v>
      </c>
      <c r="AD167">
        <v>3556236</v>
      </c>
      <c r="AE167" t="s">
        <v>296</v>
      </c>
      <c r="AF167">
        <v>7016068838</v>
      </c>
      <c r="AG167">
        <v>1</v>
      </c>
      <c r="AH167" t="s">
        <v>298</v>
      </c>
      <c r="AJ167" t="s">
        <v>1165</v>
      </c>
      <c r="AK167" t="s">
        <v>1166</v>
      </c>
      <c r="AP167" t="s">
        <v>298</v>
      </c>
      <c r="AQ167" t="s">
        <v>298</v>
      </c>
      <c r="AR167" t="s">
        <v>298</v>
      </c>
      <c r="AS167" t="s">
        <v>298</v>
      </c>
      <c r="AT167" t="s">
        <v>298</v>
      </c>
      <c r="AU167" t="s">
        <v>1167</v>
      </c>
      <c r="AV167" t="s">
        <v>345</v>
      </c>
      <c r="AX167" s="1">
        <v>41922</v>
      </c>
      <c r="AY167">
        <v>1</v>
      </c>
      <c r="BA167" t="s">
        <v>1168</v>
      </c>
      <c r="BB167" t="s">
        <v>1169</v>
      </c>
      <c r="BC167" t="s">
        <v>514</v>
      </c>
      <c r="BD167" t="s">
        <v>327</v>
      </c>
      <c r="BE167" t="s">
        <v>1170</v>
      </c>
      <c r="BF167">
        <v>2</v>
      </c>
      <c r="BG167">
        <v>1</v>
      </c>
      <c r="BH167">
        <v>3</v>
      </c>
      <c r="BI167">
        <v>10</v>
      </c>
      <c r="BJ167">
        <v>80</v>
      </c>
      <c r="BK167">
        <v>8</v>
      </c>
      <c r="BL167">
        <v>1</v>
      </c>
      <c r="BM167" s="1">
        <v>42705</v>
      </c>
      <c r="BN167" s="2">
        <v>0.28680555555555554</v>
      </c>
      <c r="BO167">
        <v>2</v>
      </c>
      <c r="BQ167" s="1">
        <v>42705</v>
      </c>
      <c r="BR167" s="2">
        <v>0.29166666666666669</v>
      </c>
      <c r="BS167" s="1">
        <v>42705</v>
      </c>
      <c r="BT167" s="2">
        <v>0.3</v>
      </c>
      <c r="BU167" s="1">
        <v>42705</v>
      </c>
      <c r="BV167" s="2">
        <v>0.31805555555555554</v>
      </c>
      <c r="BW167" s="1">
        <v>42705</v>
      </c>
      <c r="BX167" s="2">
        <v>0.31597222222222221</v>
      </c>
      <c r="CA167" t="s">
        <v>345</v>
      </c>
      <c r="CC167" t="s">
        <v>345</v>
      </c>
      <c r="CE167" t="s">
        <v>296</v>
      </c>
      <c r="CF167" t="s">
        <v>345</v>
      </c>
      <c r="CG167" t="s">
        <v>1122</v>
      </c>
      <c r="DZ167">
        <v>1</v>
      </c>
      <c r="EA167">
        <v>252</v>
      </c>
      <c r="EO167">
        <v>1</v>
      </c>
      <c r="EP167">
        <v>24</v>
      </c>
      <c r="IV167">
        <v>1</v>
      </c>
      <c r="IW167">
        <v>222</v>
      </c>
      <c r="IX167" s="1">
        <v>42705</v>
      </c>
      <c r="IY167">
        <v>221</v>
      </c>
      <c r="IZ167" s="1">
        <v>42705</v>
      </c>
    </row>
    <row r="168" spans="1:262" x14ac:dyDescent="0.25">
      <c r="A168" t="s">
        <v>292</v>
      </c>
      <c r="B168" t="s">
        <v>293</v>
      </c>
      <c r="C168">
        <v>0</v>
      </c>
      <c r="D168" t="s">
        <v>294</v>
      </c>
      <c r="E168">
        <v>10</v>
      </c>
      <c r="F168">
        <v>20</v>
      </c>
      <c r="G168" t="s">
        <v>295</v>
      </c>
      <c r="H168">
        <v>140</v>
      </c>
      <c r="I168" s="1">
        <v>42776</v>
      </c>
      <c r="J168" s="2">
        <v>0.61730324074074072</v>
      </c>
      <c r="K168" s="1">
        <v>42705</v>
      </c>
      <c r="L168" s="1">
        <v>42705</v>
      </c>
      <c r="M168" s="1">
        <v>42705</v>
      </c>
      <c r="N168" t="s">
        <v>296</v>
      </c>
      <c r="O168" t="s">
        <v>341</v>
      </c>
      <c r="AD168">
        <v>3565226</v>
      </c>
      <c r="AE168" t="s">
        <v>296</v>
      </c>
      <c r="AF168">
        <v>7076402564</v>
      </c>
      <c r="AG168">
        <v>1</v>
      </c>
      <c r="AH168" t="s">
        <v>298</v>
      </c>
      <c r="AI168" t="s">
        <v>299</v>
      </c>
      <c r="AJ168" t="s">
        <v>1171</v>
      </c>
      <c r="AK168" t="s">
        <v>1172</v>
      </c>
      <c r="AP168" t="s">
        <v>298</v>
      </c>
      <c r="AQ168" t="s">
        <v>298</v>
      </c>
      <c r="AR168" t="s">
        <v>298</v>
      </c>
      <c r="AS168" t="s">
        <v>298</v>
      </c>
      <c r="AT168" t="s">
        <v>298</v>
      </c>
      <c r="AU168" t="s">
        <v>1173</v>
      </c>
      <c r="AV168" t="s">
        <v>345</v>
      </c>
      <c r="AX168" s="1">
        <v>29755</v>
      </c>
      <c r="AY168">
        <v>2</v>
      </c>
      <c r="BA168">
        <v>99</v>
      </c>
      <c r="BB168" t="s">
        <v>1174</v>
      </c>
      <c r="BC168" t="s">
        <v>1049</v>
      </c>
      <c r="BD168" t="s">
        <v>307</v>
      </c>
      <c r="BE168" t="s">
        <v>1175</v>
      </c>
      <c r="BF168">
        <v>2</v>
      </c>
      <c r="BG168">
        <v>1</v>
      </c>
      <c r="BH168">
        <v>3</v>
      </c>
      <c r="BI168">
        <v>10</v>
      </c>
      <c r="BJ168">
        <v>80</v>
      </c>
      <c r="BK168">
        <v>1</v>
      </c>
      <c r="BL168">
        <v>1</v>
      </c>
      <c r="BM168" s="1">
        <v>42705</v>
      </c>
      <c r="BN168" s="2">
        <v>0.81458333333333333</v>
      </c>
      <c r="BO168">
        <v>35</v>
      </c>
      <c r="BQ168" s="1">
        <v>42705</v>
      </c>
      <c r="BR168" s="2">
        <v>0.85486111111111107</v>
      </c>
      <c r="BS168" s="1">
        <v>42705</v>
      </c>
      <c r="BT168" s="2">
        <v>0.85486111111111107</v>
      </c>
      <c r="BU168" s="1">
        <v>42705</v>
      </c>
      <c r="BV168" s="2">
        <v>0.875</v>
      </c>
      <c r="BW168" s="1">
        <v>42705</v>
      </c>
      <c r="BX168" s="2">
        <v>0.875</v>
      </c>
      <c r="CA168" t="s">
        <v>345</v>
      </c>
      <c r="CC168" t="s">
        <v>345</v>
      </c>
      <c r="CE168" t="s">
        <v>296</v>
      </c>
      <c r="CF168" t="s">
        <v>345</v>
      </c>
      <c r="CG168" t="s">
        <v>319</v>
      </c>
      <c r="DZ168">
        <v>1</v>
      </c>
      <c r="EA168">
        <v>34</v>
      </c>
      <c r="EO168">
        <v>1</v>
      </c>
      <c r="EP168">
        <v>24</v>
      </c>
      <c r="IV168">
        <v>1</v>
      </c>
      <c r="IW168">
        <v>222</v>
      </c>
      <c r="IX168" s="1">
        <v>42705</v>
      </c>
      <c r="IY168">
        <v>222</v>
      </c>
      <c r="IZ168" s="1">
        <v>42705</v>
      </c>
    </row>
    <row r="169" spans="1:262" x14ac:dyDescent="0.25">
      <c r="A169" t="s">
        <v>292</v>
      </c>
      <c r="B169" t="s">
        <v>293</v>
      </c>
      <c r="C169">
        <v>0</v>
      </c>
      <c r="D169" t="s">
        <v>294</v>
      </c>
      <c r="E169">
        <v>10</v>
      </c>
      <c r="F169">
        <v>20</v>
      </c>
      <c r="G169" t="s">
        <v>295</v>
      </c>
      <c r="H169">
        <v>140</v>
      </c>
      <c r="I169" s="1">
        <v>42776</v>
      </c>
      <c r="J169" s="2">
        <v>0.61730324074074072</v>
      </c>
      <c r="K169" s="1">
        <v>42705</v>
      </c>
      <c r="L169" s="1">
        <v>42705</v>
      </c>
      <c r="M169" s="1">
        <v>42705</v>
      </c>
      <c r="N169" t="s">
        <v>296</v>
      </c>
      <c r="O169" t="s">
        <v>341</v>
      </c>
      <c r="AD169">
        <v>3566063</v>
      </c>
      <c r="AE169" t="s">
        <v>296</v>
      </c>
      <c r="AF169">
        <v>7013601845</v>
      </c>
      <c r="AG169">
        <v>1</v>
      </c>
      <c r="AH169" t="s">
        <v>298</v>
      </c>
      <c r="AI169" t="s">
        <v>299</v>
      </c>
      <c r="AJ169" t="s">
        <v>1176</v>
      </c>
      <c r="AK169" t="s">
        <v>1177</v>
      </c>
      <c r="AP169" t="s">
        <v>298</v>
      </c>
      <c r="AQ169" t="s">
        <v>298</v>
      </c>
      <c r="AR169" t="s">
        <v>298</v>
      </c>
      <c r="AS169" t="s">
        <v>298</v>
      </c>
      <c r="AT169" t="s">
        <v>298</v>
      </c>
      <c r="AU169" t="s">
        <v>1178</v>
      </c>
      <c r="AV169" t="s">
        <v>345</v>
      </c>
      <c r="AX169" s="1">
        <v>41991</v>
      </c>
      <c r="AY169">
        <v>2</v>
      </c>
      <c r="BA169" t="s">
        <v>304</v>
      </c>
      <c r="BB169" t="s">
        <v>1179</v>
      </c>
      <c r="BC169" t="s">
        <v>477</v>
      </c>
      <c r="BD169" t="s">
        <v>327</v>
      </c>
      <c r="BE169" t="s">
        <v>1180</v>
      </c>
      <c r="BF169">
        <v>2</v>
      </c>
      <c r="BG169">
        <v>1</v>
      </c>
      <c r="BH169">
        <v>3</v>
      </c>
      <c r="BI169">
        <v>10</v>
      </c>
      <c r="BJ169">
        <v>80</v>
      </c>
      <c r="BK169">
        <v>7</v>
      </c>
      <c r="BL169">
        <v>1</v>
      </c>
      <c r="BM169" s="1">
        <v>42705</v>
      </c>
      <c r="BN169" s="2">
        <v>0.35833333333333334</v>
      </c>
      <c r="BO169">
        <v>1</v>
      </c>
      <c r="BQ169" s="1">
        <v>42705</v>
      </c>
      <c r="BR169" s="2">
        <v>0.36805555555555558</v>
      </c>
      <c r="BS169" s="1">
        <v>42705</v>
      </c>
      <c r="BT169" s="2">
        <v>0.39374999999999999</v>
      </c>
      <c r="BU169" s="1">
        <v>42705</v>
      </c>
      <c r="BV169" s="2">
        <v>0.5708333333333333</v>
      </c>
      <c r="BW169" s="1">
        <v>42705</v>
      </c>
      <c r="BX169" s="2">
        <v>0.46180555555555558</v>
      </c>
      <c r="CA169" t="s">
        <v>345</v>
      </c>
      <c r="CC169" t="s">
        <v>345</v>
      </c>
      <c r="CE169" t="s">
        <v>296</v>
      </c>
      <c r="CF169" t="s">
        <v>345</v>
      </c>
      <c r="CG169" t="s">
        <v>859</v>
      </c>
      <c r="DZ169">
        <v>1</v>
      </c>
      <c r="EA169">
        <v>252</v>
      </c>
      <c r="EO169">
        <v>1</v>
      </c>
      <c r="EP169">
        <v>24</v>
      </c>
      <c r="IV169">
        <v>1</v>
      </c>
      <c r="IW169">
        <v>222</v>
      </c>
      <c r="IX169" s="1">
        <v>42705</v>
      </c>
    </row>
    <row r="170" spans="1:262" x14ac:dyDescent="0.25">
      <c r="A170" t="s">
        <v>292</v>
      </c>
      <c r="B170" t="s">
        <v>293</v>
      </c>
      <c r="C170">
        <v>0</v>
      </c>
      <c r="D170" t="s">
        <v>294</v>
      </c>
      <c r="E170">
        <v>10</v>
      </c>
      <c r="F170">
        <v>20</v>
      </c>
      <c r="G170" t="s">
        <v>295</v>
      </c>
      <c r="H170">
        <v>140</v>
      </c>
      <c r="I170" s="1">
        <v>42776</v>
      </c>
      <c r="J170" s="2">
        <v>0.61730324074074072</v>
      </c>
      <c r="K170" s="1">
        <v>42705</v>
      </c>
      <c r="L170" s="1">
        <v>42705</v>
      </c>
      <c r="M170" s="1">
        <v>42705</v>
      </c>
      <c r="N170" t="s">
        <v>296</v>
      </c>
      <c r="O170" t="s">
        <v>341</v>
      </c>
      <c r="AD170">
        <v>3566564</v>
      </c>
      <c r="AE170" t="s">
        <v>296</v>
      </c>
      <c r="AF170">
        <v>6482717233</v>
      </c>
      <c r="AG170">
        <v>1</v>
      </c>
      <c r="AH170" t="s">
        <v>298</v>
      </c>
      <c r="AJ170" t="s">
        <v>1127</v>
      </c>
      <c r="AK170" t="s">
        <v>1181</v>
      </c>
      <c r="AP170" t="s">
        <v>298</v>
      </c>
      <c r="AQ170" t="s">
        <v>298</v>
      </c>
      <c r="AR170" t="s">
        <v>298</v>
      </c>
      <c r="AS170" t="s">
        <v>298</v>
      </c>
      <c r="AT170" t="s">
        <v>298</v>
      </c>
      <c r="AU170" t="s">
        <v>1182</v>
      </c>
      <c r="AV170" t="s">
        <v>345</v>
      </c>
      <c r="AX170" s="1">
        <v>41995</v>
      </c>
      <c r="AY170">
        <v>1</v>
      </c>
      <c r="BA170" t="s">
        <v>304</v>
      </c>
      <c r="BB170" t="s">
        <v>1183</v>
      </c>
      <c r="BC170" t="s">
        <v>477</v>
      </c>
      <c r="BD170" t="s">
        <v>327</v>
      </c>
      <c r="BE170" t="s">
        <v>1184</v>
      </c>
      <c r="BF170">
        <v>2</v>
      </c>
      <c r="BG170">
        <v>1</v>
      </c>
      <c r="BH170">
        <v>2</v>
      </c>
      <c r="BI170">
        <v>10</v>
      </c>
      <c r="BJ170">
        <v>80</v>
      </c>
      <c r="BK170">
        <v>8</v>
      </c>
      <c r="BL170">
        <v>1</v>
      </c>
      <c r="BM170" s="1">
        <v>42705</v>
      </c>
      <c r="BN170" s="2">
        <v>0.40763888888888888</v>
      </c>
      <c r="BO170">
        <v>1</v>
      </c>
      <c r="BQ170" s="1">
        <v>42705</v>
      </c>
      <c r="BR170" s="2">
        <v>0.42152777777777778</v>
      </c>
      <c r="BS170" s="1">
        <v>42705</v>
      </c>
      <c r="BT170" s="2">
        <v>0.43541666666666662</v>
      </c>
      <c r="BU170" s="1">
        <v>42705</v>
      </c>
      <c r="BV170" s="2">
        <v>0.61805555555555558</v>
      </c>
      <c r="BW170" s="1">
        <v>42705</v>
      </c>
      <c r="BX170" s="2">
        <v>0.52361111111111114</v>
      </c>
      <c r="CA170" t="s">
        <v>345</v>
      </c>
      <c r="CC170" t="s">
        <v>345</v>
      </c>
      <c r="CE170" t="s">
        <v>296</v>
      </c>
      <c r="CF170" t="s">
        <v>345</v>
      </c>
      <c r="CG170" t="s">
        <v>1094</v>
      </c>
      <c r="DZ170">
        <v>1</v>
      </c>
      <c r="EA170" t="s">
        <v>1185</v>
      </c>
      <c r="EO170">
        <v>1</v>
      </c>
      <c r="EP170">
        <v>24</v>
      </c>
      <c r="IV170">
        <v>1</v>
      </c>
      <c r="IW170">
        <v>222</v>
      </c>
      <c r="IX170" s="1">
        <v>42705</v>
      </c>
    </row>
    <row r="171" spans="1:262" x14ac:dyDescent="0.25">
      <c r="A171" t="s">
        <v>292</v>
      </c>
      <c r="B171" t="s">
        <v>293</v>
      </c>
      <c r="C171">
        <v>0</v>
      </c>
      <c r="D171" t="s">
        <v>294</v>
      </c>
      <c r="E171">
        <v>10</v>
      </c>
      <c r="F171">
        <v>20</v>
      </c>
      <c r="G171" t="s">
        <v>295</v>
      </c>
      <c r="H171">
        <v>140</v>
      </c>
      <c r="I171" s="1">
        <v>42776</v>
      </c>
      <c r="J171" s="2">
        <v>0.61730324074074072</v>
      </c>
      <c r="K171" s="1">
        <v>42705</v>
      </c>
      <c r="L171" s="1">
        <v>42705</v>
      </c>
      <c r="M171" s="1">
        <v>42705</v>
      </c>
      <c r="N171" t="s">
        <v>296</v>
      </c>
      <c r="O171" t="s">
        <v>341</v>
      </c>
      <c r="AD171">
        <v>3567089</v>
      </c>
      <c r="AE171" t="s">
        <v>296</v>
      </c>
      <c r="AF171">
        <v>4440694888</v>
      </c>
      <c r="AG171">
        <v>1</v>
      </c>
      <c r="AH171" t="s">
        <v>298</v>
      </c>
      <c r="AI171" t="s">
        <v>299</v>
      </c>
      <c r="AJ171" t="s">
        <v>1186</v>
      </c>
      <c r="AK171" t="s">
        <v>1187</v>
      </c>
      <c r="AP171" t="s">
        <v>298</v>
      </c>
      <c r="AQ171" t="s">
        <v>298</v>
      </c>
      <c r="AR171" t="s">
        <v>298</v>
      </c>
      <c r="AS171" t="s">
        <v>298</v>
      </c>
      <c r="AT171" t="s">
        <v>298</v>
      </c>
      <c r="AU171" t="s">
        <v>1188</v>
      </c>
      <c r="AV171" t="s">
        <v>345</v>
      </c>
      <c r="AX171" s="1">
        <v>29602</v>
      </c>
      <c r="AY171">
        <v>2</v>
      </c>
      <c r="BA171" t="s">
        <v>304</v>
      </c>
      <c r="BB171" t="s">
        <v>588</v>
      </c>
      <c r="BC171" t="s">
        <v>589</v>
      </c>
      <c r="BD171" t="s">
        <v>307</v>
      </c>
      <c r="BE171" t="s">
        <v>1189</v>
      </c>
      <c r="BF171">
        <v>1</v>
      </c>
      <c r="BG171">
        <v>1</v>
      </c>
      <c r="BH171">
        <v>3</v>
      </c>
      <c r="BI171">
        <v>10</v>
      </c>
      <c r="BJ171">
        <v>80</v>
      </c>
      <c r="BK171">
        <v>8</v>
      </c>
      <c r="BL171">
        <v>1</v>
      </c>
      <c r="BM171" s="1">
        <v>42705</v>
      </c>
      <c r="BN171" s="2">
        <v>0.70833333333333337</v>
      </c>
      <c r="BO171">
        <v>35</v>
      </c>
      <c r="BQ171" s="1">
        <v>42705</v>
      </c>
      <c r="BR171" s="2">
        <v>0.70833333333333337</v>
      </c>
      <c r="BS171" s="1">
        <v>42705</v>
      </c>
      <c r="BT171" s="2">
        <v>0.77430555555555547</v>
      </c>
      <c r="BU171" s="1">
        <v>42705</v>
      </c>
      <c r="BV171" s="2">
        <v>0.85416666666666663</v>
      </c>
      <c r="BW171" s="1">
        <v>42705</v>
      </c>
      <c r="BX171" s="2">
        <v>0.85902777777777783</v>
      </c>
      <c r="BY171">
        <v>26095253</v>
      </c>
      <c r="CA171" t="s">
        <v>345</v>
      </c>
      <c r="CC171" t="s">
        <v>345</v>
      </c>
      <c r="CE171" t="s">
        <v>296</v>
      </c>
      <c r="CF171" t="s">
        <v>345</v>
      </c>
      <c r="CG171" t="s">
        <v>489</v>
      </c>
      <c r="DZ171">
        <v>1</v>
      </c>
      <c r="EA171">
        <v>38</v>
      </c>
      <c r="EO171">
        <v>1</v>
      </c>
      <c r="EP171">
        <v>15</v>
      </c>
      <c r="EQ171">
        <v>7</v>
      </c>
      <c r="ER171">
        <v>17</v>
      </c>
      <c r="ES171">
        <v>5</v>
      </c>
      <c r="ET171">
        <v>2</v>
      </c>
      <c r="IV171">
        <v>1</v>
      </c>
      <c r="IW171">
        <v>21</v>
      </c>
      <c r="IX171" s="1">
        <v>42705</v>
      </c>
      <c r="IY171">
        <v>222</v>
      </c>
      <c r="IZ171" s="1">
        <v>42705</v>
      </c>
    </row>
    <row r="172" spans="1:262" x14ac:dyDescent="0.25">
      <c r="A172" t="s">
        <v>292</v>
      </c>
      <c r="B172" t="s">
        <v>293</v>
      </c>
      <c r="C172">
        <v>0</v>
      </c>
      <c r="D172" t="s">
        <v>294</v>
      </c>
      <c r="E172">
        <v>10</v>
      </c>
      <c r="F172">
        <v>20</v>
      </c>
      <c r="G172" t="s">
        <v>295</v>
      </c>
      <c r="H172">
        <v>140</v>
      </c>
      <c r="I172" s="1">
        <v>42776</v>
      </c>
      <c r="J172" s="2">
        <v>0.61730324074074072</v>
      </c>
      <c r="K172" s="1">
        <v>42705</v>
      </c>
      <c r="L172" s="1">
        <v>42705</v>
      </c>
      <c r="M172" s="1">
        <v>42705</v>
      </c>
      <c r="N172" t="s">
        <v>296</v>
      </c>
      <c r="O172" t="s">
        <v>341</v>
      </c>
      <c r="AD172">
        <v>3568975</v>
      </c>
      <c r="AE172" t="s">
        <v>296</v>
      </c>
      <c r="AF172">
        <v>6541896003</v>
      </c>
      <c r="AG172">
        <v>1</v>
      </c>
      <c r="AH172" t="s">
        <v>298</v>
      </c>
      <c r="AJ172" t="s">
        <v>1190</v>
      </c>
      <c r="AK172" t="s">
        <v>1191</v>
      </c>
      <c r="AP172" t="s">
        <v>298</v>
      </c>
      <c r="AQ172" t="s">
        <v>298</v>
      </c>
      <c r="AR172" t="s">
        <v>298</v>
      </c>
      <c r="AS172" t="s">
        <v>298</v>
      </c>
      <c r="AT172" t="s">
        <v>298</v>
      </c>
      <c r="AU172" t="s">
        <v>1192</v>
      </c>
      <c r="AV172" t="s">
        <v>345</v>
      </c>
      <c r="AX172" s="1">
        <v>40987</v>
      </c>
      <c r="AY172">
        <v>1</v>
      </c>
      <c r="BA172" t="s">
        <v>789</v>
      </c>
      <c r="BB172" t="s">
        <v>403</v>
      </c>
      <c r="BC172" t="s">
        <v>404</v>
      </c>
      <c r="BD172" t="s">
        <v>327</v>
      </c>
      <c r="BE172" t="s">
        <v>1193</v>
      </c>
      <c r="BF172">
        <v>2</v>
      </c>
      <c r="BG172">
        <v>1</v>
      </c>
      <c r="BH172">
        <v>2</v>
      </c>
      <c r="BI172">
        <v>10</v>
      </c>
      <c r="BJ172">
        <v>80</v>
      </c>
      <c r="BK172">
        <v>8</v>
      </c>
      <c r="BL172">
        <v>1</v>
      </c>
      <c r="BM172" s="1">
        <v>42705</v>
      </c>
      <c r="BN172" s="2">
        <v>0.84652777777777777</v>
      </c>
      <c r="BO172">
        <v>4</v>
      </c>
      <c r="BQ172" s="1">
        <v>42705</v>
      </c>
      <c r="BR172" s="2">
        <v>0.85</v>
      </c>
      <c r="BS172" s="1">
        <v>42705</v>
      </c>
      <c r="BT172" s="2">
        <v>0.89861111111111114</v>
      </c>
      <c r="BU172" s="1">
        <v>42705</v>
      </c>
      <c r="BV172" s="2">
        <v>0.96527777777777779</v>
      </c>
      <c r="BW172" s="1">
        <v>42705</v>
      </c>
      <c r="BX172" s="2">
        <v>0.90763888888888899</v>
      </c>
      <c r="CA172" t="s">
        <v>345</v>
      </c>
      <c r="CC172" t="s">
        <v>345</v>
      </c>
      <c r="CE172" t="s">
        <v>296</v>
      </c>
      <c r="CF172" t="s">
        <v>345</v>
      </c>
      <c r="CG172" t="s">
        <v>966</v>
      </c>
      <c r="DZ172">
        <v>1</v>
      </c>
      <c r="EA172">
        <v>252</v>
      </c>
      <c r="EO172">
        <v>1</v>
      </c>
      <c r="EP172">
        <v>24</v>
      </c>
      <c r="IV172">
        <v>1</v>
      </c>
      <c r="IW172">
        <v>222</v>
      </c>
      <c r="IX172" s="1">
        <v>42705</v>
      </c>
    </row>
    <row r="173" spans="1:262" x14ac:dyDescent="0.25">
      <c r="A173" t="s">
        <v>292</v>
      </c>
      <c r="B173" t="s">
        <v>293</v>
      </c>
      <c r="C173">
        <v>0</v>
      </c>
      <c r="D173" t="s">
        <v>294</v>
      </c>
      <c r="E173">
        <v>10</v>
      </c>
      <c r="F173">
        <v>20</v>
      </c>
      <c r="G173" t="s">
        <v>295</v>
      </c>
      <c r="H173">
        <v>140</v>
      </c>
      <c r="I173" s="1">
        <v>42776</v>
      </c>
      <c r="J173" s="2">
        <v>0.61730324074074072</v>
      </c>
      <c r="K173" s="1">
        <v>42705</v>
      </c>
      <c r="L173" s="1">
        <v>42705</v>
      </c>
      <c r="M173" s="1">
        <v>42705</v>
      </c>
      <c r="N173" t="s">
        <v>296</v>
      </c>
      <c r="O173" t="s">
        <v>341</v>
      </c>
      <c r="AD173">
        <v>3570336</v>
      </c>
      <c r="AE173" t="s">
        <v>296</v>
      </c>
      <c r="AF173">
        <v>7000950439</v>
      </c>
      <c r="AG173">
        <v>1</v>
      </c>
      <c r="AH173" t="s">
        <v>298</v>
      </c>
      <c r="AI173" t="s">
        <v>299</v>
      </c>
      <c r="AJ173" t="s">
        <v>1194</v>
      </c>
      <c r="AK173" t="s">
        <v>1195</v>
      </c>
      <c r="AP173" t="s">
        <v>298</v>
      </c>
      <c r="AQ173" t="s">
        <v>298</v>
      </c>
      <c r="AR173" t="s">
        <v>298</v>
      </c>
      <c r="AS173" t="s">
        <v>298</v>
      </c>
      <c r="AT173" t="s">
        <v>298</v>
      </c>
      <c r="AU173" t="s">
        <v>1196</v>
      </c>
      <c r="AV173" t="s">
        <v>345</v>
      </c>
      <c r="AX173" s="1">
        <v>42026</v>
      </c>
      <c r="AY173">
        <v>2</v>
      </c>
      <c r="BA173" t="s">
        <v>304</v>
      </c>
      <c r="BB173" t="s">
        <v>588</v>
      </c>
      <c r="BC173" t="s">
        <v>589</v>
      </c>
      <c r="BD173" t="s">
        <v>327</v>
      </c>
      <c r="BE173" t="s">
        <v>1197</v>
      </c>
      <c r="BF173">
        <v>2</v>
      </c>
      <c r="BG173">
        <v>1</v>
      </c>
      <c r="BH173">
        <v>1</v>
      </c>
      <c r="BI173">
        <v>10</v>
      </c>
      <c r="BJ173">
        <v>80</v>
      </c>
      <c r="BK173">
        <v>0</v>
      </c>
      <c r="BL173">
        <v>1</v>
      </c>
      <c r="BM173" s="1">
        <v>42705</v>
      </c>
      <c r="BN173" s="2">
        <v>0.70972222222222225</v>
      </c>
      <c r="BO173">
        <v>1</v>
      </c>
      <c r="BQ173" s="1">
        <v>42705</v>
      </c>
      <c r="BR173" s="2">
        <v>0.71944444444444444</v>
      </c>
      <c r="BS173" s="1">
        <v>42705</v>
      </c>
      <c r="BT173" s="2">
        <v>0.72291666666666676</v>
      </c>
      <c r="BU173" s="1">
        <v>42705</v>
      </c>
      <c r="BV173" s="2">
        <v>0.86388888888888893</v>
      </c>
      <c r="BW173" s="1">
        <v>42705</v>
      </c>
      <c r="BX173" s="2">
        <v>0.87013888888888891</v>
      </c>
      <c r="CA173" t="s">
        <v>345</v>
      </c>
      <c r="CC173" t="s">
        <v>345</v>
      </c>
      <c r="CE173" t="s">
        <v>296</v>
      </c>
      <c r="CF173" t="s">
        <v>345</v>
      </c>
      <c r="CG173" t="s">
        <v>1089</v>
      </c>
      <c r="DZ173">
        <v>1</v>
      </c>
      <c r="EA173">
        <v>38</v>
      </c>
      <c r="EO173">
        <v>1</v>
      </c>
      <c r="EP173">
        <v>14</v>
      </c>
      <c r="EQ173">
        <v>15</v>
      </c>
      <c r="ER173">
        <v>7</v>
      </c>
      <c r="ES173">
        <v>7</v>
      </c>
      <c r="ET173">
        <v>1</v>
      </c>
      <c r="EU173">
        <v>5</v>
      </c>
      <c r="EV173">
        <v>5</v>
      </c>
      <c r="EW173">
        <v>24</v>
      </c>
      <c r="IV173">
        <v>1</v>
      </c>
      <c r="IW173">
        <v>222</v>
      </c>
      <c r="IX173" s="1">
        <v>42706</v>
      </c>
    </row>
    <row r="174" spans="1:262" x14ac:dyDescent="0.25">
      <c r="A174" t="s">
        <v>292</v>
      </c>
      <c r="B174" t="s">
        <v>293</v>
      </c>
      <c r="C174">
        <v>0</v>
      </c>
      <c r="D174" t="s">
        <v>294</v>
      </c>
      <c r="E174">
        <v>10</v>
      </c>
      <c r="F174">
        <v>20</v>
      </c>
      <c r="G174" t="s">
        <v>295</v>
      </c>
      <c r="H174">
        <v>140</v>
      </c>
      <c r="I174" s="1">
        <v>42776</v>
      </c>
      <c r="J174" s="2">
        <v>0.61730324074074072</v>
      </c>
      <c r="K174" s="1">
        <v>42705</v>
      </c>
      <c r="L174" s="1">
        <v>42705</v>
      </c>
      <c r="M174" s="1">
        <v>42705</v>
      </c>
      <c r="N174" t="s">
        <v>296</v>
      </c>
      <c r="O174" t="s">
        <v>341</v>
      </c>
      <c r="AD174">
        <v>3572901</v>
      </c>
      <c r="AE174" t="s">
        <v>296</v>
      </c>
      <c r="AF174">
        <v>7126234503</v>
      </c>
      <c r="AG174">
        <v>1</v>
      </c>
      <c r="AH174" t="s">
        <v>298</v>
      </c>
      <c r="AJ174" t="s">
        <v>1198</v>
      </c>
      <c r="AK174" t="s">
        <v>1199</v>
      </c>
      <c r="AP174" t="s">
        <v>298</v>
      </c>
      <c r="AQ174" t="s">
        <v>298</v>
      </c>
      <c r="AR174" t="s">
        <v>298</v>
      </c>
      <c r="AS174" t="s">
        <v>298</v>
      </c>
      <c r="AT174" t="s">
        <v>298</v>
      </c>
      <c r="AU174" t="s">
        <v>1200</v>
      </c>
      <c r="AV174" t="s">
        <v>345</v>
      </c>
      <c r="AX174" s="1">
        <v>42045</v>
      </c>
      <c r="AY174">
        <v>1</v>
      </c>
      <c r="BA174" t="s">
        <v>304</v>
      </c>
      <c r="BB174" t="s">
        <v>838</v>
      </c>
      <c r="BC174" t="s">
        <v>415</v>
      </c>
      <c r="BD174" t="s">
        <v>327</v>
      </c>
      <c r="BE174" t="s">
        <v>1201</v>
      </c>
      <c r="BF174">
        <v>2</v>
      </c>
      <c r="BG174">
        <v>1</v>
      </c>
      <c r="BH174">
        <v>2</v>
      </c>
      <c r="BI174">
        <v>50</v>
      </c>
      <c r="BJ174">
        <v>80</v>
      </c>
      <c r="BK174">
        <v>8</v>
      </c>
      <c r="BL174">
        <v>1</v>
      </c>
      <c r="BM174" s="1">
        <v>42705</v>
      </c>
      <c r="BN174" s="2">
        <v>0.49722222222222223</v>
      </c>
      <c r="BO174">
        <v>1</v>
      </c>
      <c r="BQ174" s="1">
        <v>42705</v>
      </c>
      <c r="BR174" s="2">
        <v>0.5083333333333333</v>
      </c>
      <c r="BS174" s="1">
        <v>42705</v>
      </c>
      <c r="BT174" s="2">
        <v>0.56805555555555554</v>
      </c>
      <c r="BU174" s="1">
        <v>42705</v>
      </c>
      <c r="BV174" s="2">
        <v>0.61736111111111114</v>
      </c>
      <c r="BW174" s="1">
        <v>42705</v>
      </c>
      <c r="BX174" s="2">
        <v>0.62361111111111112</v>
      </c>
      <c r="CA174" t="s">
        <v>345</v>
      </c>
      <c r="CC174" t="s">
        <v>345</v>
      </c>
      <c r="CE174" t="s">
        <v>296</v>
      </c>
      <c r="CF174" t="s">
        <v>345</v>
      </c>
      <c r="CG174" t="s">
        <v>329</v>
      </c>
      <c r="DZ174">
        <v>1</v>
      </c>
      <c r="EA174">
        <v>252</v>
      </c>
      <c r="EO174">
        <v>1</v>
      </c>
      <c r="EP174">
        <v>24</v>
      </c>
      <c r="IV174">
        <v>1</v>
      </c>
      <c r="IW174">
        <v>221</v>
      </c>
      <c r="IX174" s="1">
        <v>42705</v>
      </c>
      <c r="IY174">
        <v>222</v>
      </c>
      <c r="IZ174" s="1">
        <v>42705</v>
      </c>
    </row>
    <row r="175" spans="1:262" x14ac:dyDescent="0.25">
      <c r="A175" t="s">
        <v>292</v>
      </c>
      <c r="B175" t="s">
        <v>293</v>
      </c>
      <c r="C175">
        <v>0</v>
      </c>
      <c r="D175" t="s">
        <v>294</v>
      </c>
      <c r="E175">
        <v>10</v>
      </c>
      <c r="F175">
        <v>20</v>
      </c>
      <c r="G175" t="s">
        <v>295</v>
      </c>
      <c r="H175">
        <v>140</v>
      </c>
      <c r="I175" s="1">
        <v>42776</v>
      </c>
      <c r="J175" s="2">
        <v>0.61730324074074072</v>
      </c>
      <c r="K175" s="1">
        <v>42705</v>
      </c>
      <c r="L175" s="1">
        <v>42705</v>
      </c>
      <c r="M175" s="1">
        <v>42705</v>
      </c>
      <c r="N175" t="s">
        <v>296</v>
      </c>
      <c r="O175" t="s">
        <v>341</v>
      </c>
      <c r="AD175">
        <v>3572981</v>
      </c>
      <c r="AE175" t="s">
        <v>296</v>
      </c>
      <c r="AF175">
        <v>7126269501</v>
      </c>
      <c r="AG175">
        <v>1</v>
      </c>
      <c r="AH175" t="s">
        <v>298</v>
      </c>
      <c r="AI175" t="s">
        <v>299</v>
      </c>
      <c r="AJ175" t="s">
        <v>1202</v>
      </c>
      <c r="AK175" t="s">
        <v>1203</v>
      </c>
      <c r="AP175" t="s">
        <v>298</v>
      </c>
      <c r="AQ175" t="s">
        <v>298</v>
      </c>
      <c r="AR175" t="s">
        <v>298</v>
      </c>
      <c r="AS175" t="s">
        <v>298</v>
      </c>
      <c r="AT175" t="s">
        <v>298</v>
      </c>
      <c r="AU175" t="s">
        <v>1204</v>
      </c>
      <c r="AV175" t="s">
        <v>345</v>
      </c>
      <c r="AX175" s="1">
        <v>42046</v>
      </c>
      <c r="AY175">
        <v>2</v>
      </c>
      <c r="BA175" t="s">
        <v>304</v>
      </c>
      <c r="BB175" t="s">
        <v>1205</v>
      </c>
      <c r="BC175" t="s">
        <v>514</v>
      </c>
      <c r="BD175" t="s">
        <v>327</v>
      </c>
      <c r="BE175" t="s">
        <v>1206</v>
      </c>
      <c r="BF175">
        <v>2</v>
      </c>
      <c r="BG175">
        <v>1</v>
      </c>
      <c r="BH175">
        <v>2</v>
      </c>
      <c r="BI175">
        <v>10</v>
      </c>
      <c r="BJ175">
        <v>80</v>
      </c>
      <c r="BK175">
        <v>8</v>
      </c>
      <c r="BL175">
        <v>1</v>
      </c>
      <c r="BM175" s="1">
        <v>42705</v>
      </c>
      <c r="BN175" s="2">
        <v>0.85069444444444453</v>
      </c>
      <c r="BO175">
        <v>1</v>
      </c>
      <c r="BQ175" s="1">
        <v>42705</v>
      </c>
      <c r="BR175" s="2">
        <v>0.86388888888888893</v>
      </c>
      <c r="BS175" s="1">
        <v>42705</v>
      </c>
      <c r="BT175" s="2">
        <v>0.96458333333333324</v>
      </c>
      <c r="BU175" s="1">
        <v>42706</v>
      </c>
      <c r="BV175" s="2">
        <v>0.29791666666666666</v>
      </c>
      <c r="BW175" s="1">
        <v>42705</v>
      </c>
      <c r="BX175" s="2">
        <v>0.98749999999999993</v>
      </c>
      <c r="CA175" t="s">
        <v>345</v>
      </c>
      <c r="CC175" t="s">
        <v>345</v>
      </c>
      <c r="CE175" t="s">
        <v>296</v>
      </c>
      <c r="CF175" t="s">
        <v>345</v>
      </c>
      <c r="CG175" t="s">
        <v>791</v>
      </c>
      <c r="DZ175">
        <v>1</v>
      </c>
      <c r="EA175">
        <v>172</v>
      </c>
      <c r="EO175">
        <v>1</v>
      </c>
      <c r="EP175">
        <v>24</v>
      </c>
      <c r="IV175">
        <v>1</v>
      </c>
      <c r="IW175">
        <v>222</v>
      </c>
      <c r="IX175" s="1">
        <v>42706</v>
      </c>
    </row>
    <row r="176" spans="1:262" x14ac:dyDescent="0.25">
      <c r="A176" t="s">
        <v>292</v>
      </c>
      <c r="B176" t="s">
        <v>293</v>
      </c>
      <c r="C176">
        <v>0</v>
      </c>
      <c r="D176" t="s">
        <v>294</v>
      </c>
      <c r="E176">
        <v>10</v>
      </c>
      <c r="F176">
        <v>20</v>
      </c>
      <c r="G176" t="s">
        <v>295</v>
      </c>
      <c r="H176">
        <v>140</v>
      </c>
      <c r="I176" s="1">
        <v>42776</v>
      </c>
      <c r="J176" s="2">
        <v>0.61730324074074072</v>
      </c>
      <c r="K176" s="1">
        <v>42705</v>
      </c>
      <c r="L176" s="1">
        <v>42705</v>
      </c>
      <c r="M176" s="1">
        <v>42705</v>
      </c>
      <c r="N176" t="s">
        <v>296</v>
      </c>
      <c r="O176" t="s">
        <v>341</v>
      </c>
      <c r="AD176">
        <v>3574233</v>
      </c>
      <c r="AE176" t="s">
        <v>296</v>
      </c>
      <c r="AF176">
        <v>7138200854</v>
      </c>
      <c r="AG176">
        <v>1</v>
      </c>
      <c r="AH176" t="s">
        <v>298</v>
      </c>
      <c r="AI176" t="s">
        <v>299</v>
      </c>
      <c r="AJ176" t="s">
        <v>1207</v>
      </c>
      <c r="AK176" t="s">
        <v>1208</v>
      </c>
      <c r="AP176" t="s">
        <v>298</v>
      </c>
      <c r="AQ176" t="s">
        <v>298</v>
      </c>
      <c r="AR176" t="s">
        <v>298</v>
      </c>
      <c r="AS176" t="s">
        <v>298</v>
      </c>
      <c r="AT176" t="s">
        <v>298</v>
      </c>
      <c r="AU176" t="s">
        <v>1209</v>
      </c>
      <c r="AV176" t="s">
        <v>345</v>
      </c>
      <c r="AX176" s="1">
        <v>35419</v>
      </c>
      <c r="AY176">
        <v>2</v>
      </c>
      <c r="BA176" t="s">
        <v>315</v>
      </c>
      <c r="BB176" t="s">
        <v>305</v>
      </c>
      <c r="BC176" t="s">
        <v>306</v>
      </c>
      <c r="BD176" t="s">
        <v>307</v>
      </c>
      <c r="BE176" t="s">
        <v>1210</v>
      </c>
      <c r="BF176">
        <v>2</v>
      </c>
      <c r="BG176">
        <v>1</v>
      </c>
      <c r="BH176">
        <v>6</v>
      </c>
      <c r="BI176">
        <v>10</v>
      </c>
      <c r="BJ176">
        <v>80</v>
      </c>
      <c r="BK176">
        <v>0</v>
      </c>
      <c r="BL176">
        <v>1</v>
      </c>
      <c r="BM176" s="1">
        <v>42705</v>
      </c>
      <c r="BN176" s="2">
        <v>0.82291666666666663</v>
      </c>
      <c r="BO176">
        <v>19</v>
      </c>
      <c r="BQ176" s="1">
        <v>42705</v>
      </c>
      <c r="BR176" s="2">
        <v>0.87083333333333324</v>
      </c>
      <c r="BS176" s="1">
        <v>42705</v>
      </c>
      <c r="BT176" s="2">
        <v>0.98958333333333337</v>
      </c>
      <c r="BU176" s="1">
        <v>42706</v>
      </c>
      <c r="BV176" s="2">
        <v>0.11458333333333333</v>
      </c>
      <c r="BW176" s="1">
        <v>42706</v>
      </c>
      <c r="BX176" s="2">
        <v>5.1388888888888894E-2</v>
      </c>
      <c r="CA176" t="s">
        <v>345</v>
      </c>
      <c r="CC176" t="s">
        <v>345</v>
      </c>
      <c r="CE176" t="s">
        <v>296</v>
      </c>
      <c r="CF176" t="s">
        <v>345</v>
      </c>
      <c r="CG176" t="s">
        <v>319</v>
      </c>
      <c r="DZ176">
        <v>1</v>
      </c>
      <c r="EA176">
        <v>262</v>
      </c>
      <c r="EO176">
        <v>1</v>
      </c>
      <c r="EP176">
        <v>10</v>
      </c>
      <c r="EQ176">
        <v>3</v>
      </c>
      <c r="ER176">
        <v>17</v>
      </c>
      <c r="ES176">
        <v>21</v>
      </c>
      <c r="ET176">
        <v>5</v>
      </c>
      <c r="EU176">
        <v>21</v>
      </c>
      <c r="EV176">
        <v>6</v>
      </c>
      <c r="IV176">
        <v>1</v>
      </c>
      <c r="IW176">
        <v>511</v>
      </c>
      <c r="IX176" s="1">
        <v>42706</v>
      </c>
      <c r="IY176">
        <v>12</v>
      </c>
      <c r="IZ176" s="1">
        <v>42706</v>
      </c>
      <c r="JA176">
        <v>222</v>
      </c>
      <c r="JB176" s="1">
        <v>42706</v>
      </c>
    </row>
    <row r="177" spans="1:266" x14ac:dyDescent="0.25">
      <c r="A177" t="s">
        <v>292</v>
      </c>
      <c r="B177" t="s">
        <v>293</v>
      </c>
      <c r="C177">
        <v>0</v>
      </c>
      <c r="D177" t="s">
        <v>294</v>
      </c>
      <c r="E177">
        <v>10</v>
      </c>
      <c r="F177">
        <v>20</v>
      </c>
      <c r="G177" t="s">
        <v>295</v>
      </c>
      <c r="H177">
        <v>140</v>
      </c>
      <c r="I177" s="1">
        <v>42776</v>
      </c>
      <c r="J177" s="2">
        <v>0.61730324074074072</v>
      </c>
      <c r="K177" s="1">
        <v>42705</v>
      </c>
      <c r="L177" s="1">
        <v>42705</v>
      </c>
      <c r="M177" s="1">
        <v>42705</v>
      </c>
      <c r="N177" t="s">
        <v>296</v>
      </c>
      <c r="O177" t="s">
        <v>341</v>
      </c>
      <c r="AD177">
        <v>3574367</v>
      </c>
      <c r="AE177" t="s">
        <v>296</v>
      </c>
      <c r="AF177">
        <v>7126707665</v>
      </c>
      <c r="AG177">
        <v>1</v>
      </c>
      <c r="AH177" t="s">
        <v>298</v>
      </c>
      <c r="AI177" t="s">
        <v>299</v>
      </c>
      <c r="AJ177" t="s">
        <v>1211</v>
      </c>
      <c r="AK177" t="s">
        <v>1212</v>
      </c>
      <c r="AP177" t="s">
        <v>298</v>
      </c>
      <c r="AQ177" t="s">
        <v>298</v>
      </c>
      <c r="AR177" t="s">
        <v>298</v>
      </c>
      <c r="AS177" t="s">
        <v>298</v>
      </c>
      <c r="AT177" t="s">
        <v>298</v>
      </c>
      <c r="AU177" t="s">
        <v>1213</v>
      </c>
      <c r="AV177" t="s">
        <v>345</v>
      </c>
      <c r="AX177" s="1">
        <v>42055</v>
      </c>
      <c r="AY177">
        <v>2</v>
      </c>
      <c r="BA177" t="s">
        <v>304</v>
      </c>
      <c r="BB177" t="s">
        <v>982</v>
      </c>
      <c r="BC177" t="s">
        <v>983</v>
      </c>
      <c r="BD177" t="s">
        <v>327</v>
      </c>
      <c r="BE177" t="s">
        <v>1214</v>
      </c>
      <c r="BF177">
        <v>2</v>
      </c>
      <c r="BG177">
        <v>1</v>
      </c>
      <c r="BH177">
        <v>2</v>
      </c>
      <c r="BI177">
        <v>10</v>
      </c>
      <c r="BJ177">
        <v>80</v>
      </c>
      <c r="BK177">
        <v>0</v>
      </c>
      <c r="BL177">
        <v>1</v>
      </c>
      <c r="BM177" s="1">
        <v>42705</v>
      </c>
      <c r="BN177" s="2">
        <v>0.81805555555555554</v>
      </c>
      <c r="BO177">
        <v>1</v>
      </c>
      <c r="BQ177" s="1">
        <v>42705</v>
      </c>
      <c r="BR177" s="2">
        <v>0.82430555555555562</v>
      </c>
      <c r="BS177" s="1">
        <v>42705</v>
      </c>
      <c r="BT177" s="2">
        <v>0.91319444444444453</v>
      </c>
      <c r="BU177" s="1">
        <v>42706</v>
      </c>
      <c r="BV177" s="2">
        <v>0.71597222222222223</v>
      </c>
      <c r="BW177" s="1">
        <v>42705</v>
      </c>
      <c r="BX177" s="2">
        <v>0.9277777777777777</v>
      </c>
      <c r="CA177" t="s">
        <v>345</v>
      </c>
      <c r="CC177" t="s">
        <v>345</v>
      </c>
      <c r="CE177" t="s">
        <v>296</v>
      </c>
      <c r="CF177" t="s">
        <v>345</v>
      </c>
      <c r="CG177" t="s">
        <v>966</v>
      </c>
      <c r="DZ177">
        <v>1</v>
      </c>
      <c r="EA177">
        <v>252</v>
      </c>
      <c r="EO177">
        <v>1</v>
      </c>
      <c r="EP177">
        <v>24</v>
      </c>
      <c r="IV177">
        <v>1</v>
      </c>
      <c r="IW177">
        <v>222</v>
      </c>
      <c r="IX177" s="1">
        <v>42706</v>
      </c>
    </row>
    <row r="178" spans="1:266" x14ac:dyDescent="0.25">
      <c r="A178" t="s">
        <v>292</v>
      </c>
      <c r="B178" t="s">
        <v>293</v>
      </c>
      <c r="C178">
        <v>0</v>
      </c>
      <c r="D178" t="s">
        <v>294</v>
      </c>
      <c r="E178">
        <v>10</v>
      </c>
      <c r="F178">
        <v>20</v>
      </c>
      <c r="G178" t="s">
        <v>295</v>
      </c>
      <c r="H178">
        <v>140</v>
      </c>
      <c r="I178" s="1">
        <v>42776</v>
      </c>
      <c r="J178" s="2">
        <v>0.61730324074074072</v>
      </c>
      <c r="K178" s="1">
        <v>42705</v>
      </c>
      <c r="L178" s="1">
        <v>42705</v>
      </c>
      <c r="M178" s="1">
        <v>42705</v>
      </c>
      <c r="N178" t="s">
        <v>296</v>
      </c>
      <c r="O178" t="s">
        <v>341</v>
      </c>
      <c r="AD178">
        <v>3576579</v>
      </c>
      <c r="AE178" t="s">
        <v>296</v>
      </c>
      <c r="AF178">
        <v>6251621516</v>
      </c>
      <c r="AG178">
        <v>1</v>
      </c>
      <c r="AH178" t="s">
        <v>298</v>
      </c>
      <c r="AI178" t="s">
        <v>331</v>
      </c>
      <c r="AJ178" t="s">
        <v>1215</v>
      </c>
      <c r="AK178" t="s">
        <v>1216</v>
      </c>
      <c r="AP178" t="s">
        <v>298</v>
      </c>
      <c r="AQ178" t="s">
        <v>298</v>
      </c>
      <c r="AR178" t="s">
        <v>298</v>
      </c>
      <c r="AS178" t="s">
        <v>298</v>
      </c>
      <c r="AT178" t="s">
        <v>298</v>
      </c>
      <c r="AU178" t="s">
        <v>1217</v>
      </c>
      <c r="AV178" t="s">
        <v>345</v>
      </c>
      <c r="AX178" s="1">
        <v>24202</v>
      </c>
      <c r="AY178">
        <v>1</v>
      </c>
      <c r="BA178" t="s">
        <v>304</v>
      </c>
      <c r="BB178" t="s">
        <v>819</v>
      </c>
      <c r="BC178" t="s">
        <v>369</v>
      </c>
      <c r="BD178" t="s">
        <v>307</v>
      </c>
      <c r="BE178" t="s">
        <v>1218</v>
      </c>
      <c r="BF178">
        <v>2</v>
      </c>
      <c r="BG178">
        <v>1</v>
      </c>
      <c r="BH178">
        <v>2</v>
      </c>
      <c r="BI178">
        <v>10</v>
      </c>
      <c r="BJ178">
        <v>80</v>
      </c>
      <c r="BK178">
        <v>1</v>
      </c>
      <c r="BL178">
        <v>1</v>
      </c>
      <c r="BM178" s="1">
        <v>42705</v>
      </c>
      <c r="BN178" s="2">
        <v>0.6166666666666667</v>
      </c>
      <c r="BO178">
        <v>50</v>
      </c>
      <c r="BQ178" s="1">
        <v>42705</v>
      </c>
      <c r="BR178" s="2">
        <v>0.63402777777777775</v>
      </c>
      <c r="BS178" s="1">
        <v>42705</v>
      </c>
      <c r="BT178" s="2">
        <v>0.66388888888888886</v>
      </c>
      <c r="BU178" s="1">
        <v>42705</v>
      </c>
      <c r="BV178" s="2">
        <v>0.73055555555555562</v>
      </c>
      <c r="BW178" s="1">
        <v>42705</v>
      </c>
      <c r="BX178" s="2">
        <v>0.73055555555555562</v>
      </c>
      <c r="CA178" t="s">
        <v>345</v>
      </c>
      <c r="CC178" t="s">
        <v>345</v>
      </c>
      <c r="CE178" t="s">
        <v>296</v>
      </c>
      <c r="CF178" t="s">
        <v>345</v>
      </c>
      <c r="CG178" t="s">
        <v>339</v>
      </c>
      <c r="DZ178">
        <v>1</v>
      </c>
      <c r="EA178">
        <v>262</v>
      </c>
      <c r="EO178">
        <v>1</v>
      </c>
      <c r="EP178">
        <v>3</v>
      </c>
      <c r="EQ178">
        <v>6</v>
      </c>
      <c r="IV178">
        <v>1</v>
      </c>
      <c r="IW178">
        <v>222</v>
      </c>
      <c r="IX178" s="1">
        <v>42705</v>
      </c>
    </row>
    <row r="179" spans="1:266" x14ac:dyDescent="0.25">
      <c r="A179" t="s">
        <v>292</v>
      </c>
      <c r="B179" t="s">
        <v>293</v>
      </c>
      <c r="C179">
        <v>0</v>
      </c>
      <c r="D179" t="s">
        <v>294</v>
      </c>
      <c r="E179">
        <v>10</v>
      </c>
      <c r="F179">
        <v>20</v>
      </c>
      <c r="G179" t="s">
        <v>295</v>
      </c>
      <c r="H179">
        <v>140</v>
      </c>
      <c r="I179" s="1">
        <v>42776</v>
      </c>
      <c r="J179" s="2">
        <v>0.61730324074074072</v>
      </c>
      <c r="K179" s="1">
        <v>42705</v>
      </c>
      <c r="L179" s="1">
        <v>42705</v>
      </c>
      <c r="M179" s="1">
        <v>42705</v>
      </c>
      <c r="N179" t="s">
        <v>296</v>
      </c>
      <c r="O179" t="s">
        <v>341</v>
      </c>
      <c r="AD179">
        <v>3577990</v>
      </c>
      <c r="AE179" t="s">
        <v>296</v>
      </c>
      <c r="AF179">
        <v>7125885020</v>
      </c>
      <c r="AG179">
        <v>1</v>
      </c>
      <c r="AH179" t="s">
        <v>298</v>
      </c>
      <c r="AJ179" t="s">
        <v>1219</v>
      </c>
      <c r="AK179" t="s">
        <v>1220</v>
      </c>
      <c r="AP179" t="s">
        <v>298</v>
      </c>
      <c r="AQ179" t="s">
        <v>298</v>
      </c>
      <c r="AR179" t="s">
        <v>298</v>
      </c>
      <c r="AS179" t="s">
        <v>298</v>
      </c>
      <c r="AT179" t="s">
        <v>298</v>
      </c>
      <c r="AU179" t="s">
        <v>1221</v>
      </c>
      <c r="AV179" t="s">
        <v>345</v>
      </c>
      <c r="AX179" s="1">
        <v>40667</v>
      </c>
      <c r="AY179">
        <v>1</v>
      </c>
      <c r="BA179" t="s">
        <v>1222</v>
      </c>
      <c r="BB179" t="s">
        <v>1223</v>
      </c>
      <c r="BC179" t="s">
        <v>369</v>
      </c>
      <c r="BD179" t="s">
        <v>327</v>
      </c>
      <c r="BE179" t="s">
        <v>1224</v>
      </c>
      <c r="BF179">
        <v>2</v>
      </c>
      <c r="BG179">
        <v>1</v>
      </c>
      <c r="BH179">
        <v>1</v>
      </c>
      <c r="BI179">
        <v>10</v>
      </c>
      <c r="BJ179">
        <v>80</v>
      </c>
      <c r="BK179">
        <v>7</v>
      </c>
      <c r="BL179">
        <v>1</v>
      </c>
      <c r="BM179" s="1">
        <v>42705</v>
      </c>
      <c r="BN179" s="2">
        <v>0.85833333333333339</v>
      </c>
      <c r="BO179">
        <v>5</v>
      </c>
      <c r="BQ179" s="1">
        <v>42705</v>
      </c>
      <c r="BR179" s="2">
        <v>0.86736111111111114</v>
      </c>
      <c r="BS179" s="1">
        <v>42705</v>
      </c>
      <c r="BT179" s="2">
        <v>0.90763888888888899</v>
      </c>
      <c r="BU179" s="1">
        <v>42705</v>
      </c>
      <c r="BV179" s="2">
        <v>0.99375000000000002</v>
      </c>
      <c r="BW179" s="1">
        <v>42706</v>
      </c>
      <c r="BX179" s="2">
        <v>2.2222222222222223E-2</v>
      </c>
      <c r="CA179" t="s">
        <v>345</v>
      </c>
      <c r="CC179" t="s">
        <v>345</v>
      </c>
      <c r="CE179" t="s">
        <v>296</v>
      </c>
      <c r="CF179" t="s">
        <v>345</v>
      </c>
      <c r="CG179" t="s">
        <v>1225</v>
      </c>
      <c r="DZ179">
        <v>1</v>
      </c>
      <c r="EA179">
        <v>38</v>
      </c>
      <c r="EO179">
        <v>1</v>
      </c>
      <c r="EP179">
        <v>7</v>
      </c>
      <c r="EQ179">
        <v>15</v>
      </c>
      <c r="ER179">
        <v>99</v>
      </c>
      <c r="ES179">
        <v>5</v>
      </c>
      <c r="ET179">
        <v>5</v>
      </c>
      <c r="EU179">
        <v>24</v>
      </c>
      <c r="IV179">
        <v>1</v>
      </c>
      <c r="IW179">
        <v>222</v>
      </c>
      <c r="IX179" s="1">
        <v>42706</v>
      </c>
    </row>
    <row r="180" spans="1:266" x14ac:dyDescent="0.25">
      <c r="A180" t="s">
        <v>292</v>
      </c>
      <c r="B180" t="s">
        <v>293</v>
      </c>
      <c r="C180">
        <v>0</v>
      </c>
      <c r="D180" t="s">
        <v>294</v>
      </c>
      <c r="E180">
        <v>10</v>
      </c>
      <c r="F180">
        <v>20</v>
      </c>
      <c r="G180" t="s">
        <v>295</v>
      </c>
      <c r="H180">
        <v>140</v>
      </c>
      <c r="I180" s="1">
        <v>42776</v>
      </c>
      <c r="J180" s="2">
        <v>0.61730324074074072</v>
      </c>
      <c r="K180" s="1">
        <v>42705</v>
      </c>
      <c r="L180" s="1">
        <v>42705</v>
      </c>
      <c r="M180" s="1">
        <v>42705</v>
      </c>
      <c r="N180" t="s">
        <v>296</v>
      </c>
      <c r="O180" t="s">
        <v>341</v>
      </c>
      <c r="AD180">
        <v>3579921</v>
      </c>
      <c r="AE180" t="s">
        <v>296</v>
      </c>
      <c r="AF180">
        <v>7128334904</v>
      </c>
      <c r="AG180">
        <v>1</v>
      </c>
      <c r="AH180" t="s">
        <v>298</v>
      </c>
      <c r="AJ180" t="s">
        <v>1226</v>
      </c>
      <c r="AK180" t="s">
        <v>1227</v>
      </c>
      <c r="AP180" t="s">
        <v>298</v>
      </c>
      <c r="AQ180" t="s">
        <v>298</v>
      </c>
      <c r="AR180" t="s">
        <v>298</v>
      </c>
      <c r="AS180" t="s">
        <v>298</v>
      </c>
      <c r="AT180" t="s">
        <v>298</v>
      </c>
      <c r="AU180" t="s">
        <v>1228</v>
      </c>
      <c r="AV180" t="s">
        <v>345</v>
      </c>
      <c r="AX180" s="1">
        <v>42094</v>
      </c>
      <c r="AY180">
        <v>1</v>
      </c>
      <c r="BA180" t="s">
        <v>304</v>
      </c>
      <c r="BB180" t="s">
        <v>1229</v>
      </c>
      <c r="BC180" t="s">
        <v>354</v>
      </c>
      <c r="BD180" t="s">
        <v>327</v>
      </c>
      <c r="BE180" t="s">
        <v>1230</v>
      </c>
      <c r="BF180">
        <v>2</v>
      </c>
      <c r="BG180">
        <v>1</v>
      </c>
      <c r="BH180">
        <v>3</v>
      </c>
      <c r="BI180">
        <v>10</v>
      </c>
      <c r="BJ180">
        <v>80</v>
      </c>
      <c r="BK180">
        <v>0</v>
      </c>
      <c r="BL180">
        <v>1</v>
      </c>
      <c r="BM180" s="1">
        <v>42705</v>
      </c>
      <c r="BN180" s="2">
        <v>0.6069444444444444</v>
      </c>
      <c r="BO180">
        <v>1</v>
      </c>
      <c r="BQ180" s="1">
        <v>42705</v>
      </c>
      <c r="BR180" s="2">
        <v>0.61875000000000002</v>
      </c>
      <c r="BS180" s="1">
        <v>42705</v>
      </c>
      <c r="BT180" s="2">
        <v>0.625</v>
      </c>
      <c r="BU180" s="1">
        <v>42705</v>
      </c>
      <c r="BV180" s="2">
        <v>0.70000000000000007</v>
      </c>
      <c r="BW180" s="1">
        <v>42705</v>
      </c>
      <c r="BX180" s="2">
        <v>0.66388888888888886</v>
      </c>
      <c r="CA180" t="s">
        <v>345</v>
      </c>
      <c r="CC180" t="s">
        <v>345</v>
      </c>
      <c r="CE180" t="s">
        <v>296</v>
      </c>
      <c r="CF180" t="s">
        <v>345</v>
      </c>
      <c r="CG180" t="s">
        <v>870</v>
      </c>
      <c r="DZ180">
        <v>1</v>
      </c>
      <c r="EA180">
        <v>252</v>
      </c>
      <c r="EO180">
        <v>1</v>
      </c>
      <c r="EP180">
        <v>24</v>
      </c>
      <c r="IV180">
        <v>1</v>
      </c>
      <c r="IW180">
        <v>222</v>
      </c>
      <c r="IX180" s="1">
        <v>42705</v>
      </c>
    </row>
    <row r="181" spans="1:266" x14ac:dyDescent="0.25">
      <c r="A181" t="s">
        <v>292</v>
      </c>
      <c r="B181" t="s">
        <v>293</v>
      </c>
      <c r="C181">
        <v>0</v>
      </c>
      <c r="D181" t="s">
        <v>294</v>
      </c>
      <c r="E181">
        <v>10</v>
      </c>
      <c r="F181">
        <v>20</v>
      </c>
      <c r="G181" t="s">
        <v>295</v>
      </c>
      <c r="H181">
        <v>140</v>
      </c>
      <c r="I181" s="1">
        <v>42776</v>
      </c>
      <c r="J181" s="2">
        <v>0.61730324074074072</v>
      </c>
      <c r="K181" s="1">
        <v>42705</v>
      </c>
      <c r="L181" s="1">
        <v>42705</v>
      </c>
      <c r="M181" s="1">
        <v>42705</v>
      </c>
      <c r="N181" t="s">
        <v>296</v>
      </c>
      <c r="O181" t="s">
        <v>341</v>
      </c>
      <c r="AD181">
        <v>3580390</v>
      </c>
      <c r="AE181" t="s">
        <v>296</v>
      </c>
      <c r="AF181">
        <v>7128468943</v>
      </c>
      <c r="AG181">
        <v>1</v>
      </c>
      <c r="AH181" t="s">
        <v>298</v>
      </c>
      <c r="AJ181" t="s">
        <v>1231</v>
      </c>
      <c r="AK181" t="s">
        <v>1232</v>
      </c>
      <c r="AP181" t="s">
        <v>298</v>
      </c>
      <c r="AQ181" t="s">
        <v>298</v>
      </c>
      <c r="AR181" t="s">
        <v>298</v>
      </c>
      <c r="AS181" t="s">
        <v>298</v>
      </c>
      <c r="AT181" t="s">
        <v>298</v>
      </c>
      <c r="AU181" t="s">
        <v>1233</v>
      </c>
      <c r="AV181" t="s">
        <v>345</v>
      </c>
      <c r="AX181" s="1">
        <v>42097</v>
      </c>
      <c r="AY181">
        <v>1</v>
      </c>
      <c r="BA181" t="s">
        <v>304</v>
      </c>
      <c r="BB181" t="s">
        <v>453</v>
      </c>
      <c r="BC181" t="s">
        <v>454</v>
      </c>
      <c r="BD181" t="s">
        <v>327</v>
      </c>
      <c r="BE181" t="s">
        <v>1234</v>
      </c>
      <c r="BF181">
        <v>2</v>
      </c>
      <c r="BG181">
        <v>1</v>
      </c>
      <c r="BH181">
        <v>3</v>
      </c>
      <c r="BI181">
        <v>10</v>
      </c>
      <c r="BJ181">
        <v>60</v>
      </c>
      <c r="BK181">
        <v>8</v>
      </c>
      <c r="BL181">
        <v>1</v>
      </c>
      <c r="BM181" s="1">
        <v>42705</v>
      </c>
      <c r="BN181" s="2">
        <v>0.42708333333333331</v>
      </c>
      <c r="BO181">
        <v>1</v>
      </c>
      <c r="BQ181" s="1">
        <v>42705</v>
      </c>
      <c r="BR181" s="2">
        <v>0.43333333333333335</v>
      </c>
      <c r="BS181" s="1">
        <v>42705</v>
      </c>
      <c r="BT181" s="2">
        <v>0.4375</v>
      </c>
      <c r="BU181" s="1">
        <v>42705</v>
      </c>
      <c r="BV181" s="2">
        <v>0.47638888888888892</v>
      </c>
      <c r="BW181" s="1">
        <v>42705</v>
      </c>
      <c r="BX181" s="2">
        <v>0.45</v>
      </c>
      <c r="CA181" t="s">
        <v>345</v>
      </c>
      <c r="CC181" t="s">
        <v>345</v>
      </c>
      <c r="CE181" t="s">
        <v>296</v>
      </c>
      <c r="CF181" t="s">
        <v>345</v>
      </c>
      <c r="CG181" t="s">
        <v>696</v>
      </c>
      <c r="DZ181">
        <v>1</v>
      </c>
      <c r="EA181">
        <v>41</v>
      </c>
      <c r="EO181">
        <v>1</v>
      </c>
      <c r="EP181">
        <v>24</v>
      </c>
      <c r="IV181">
        <v>1</v>
      </c>
      <c r="IW181">
        <v>42</v>
      </c>
      <c r="IX181" s="1">
        <v>42705</v>
      </c>
      <c r="IY181">
        <v>41</v>
      </c>
      <c r="IZ181" s="1">
        <v>42705</v>
      </c>
      <c r="JA181">
        <v>34</v>
      </c>
      <c r="JB181" s="1">
        <v>42705</v>
      </c>
      <c r="JC181">
        <v>221</v>
      </c>
      <c r="JD181" s="1">
        <v>42705</v>
      </c>
      <c r="JE181">
        <v>222</v>
      </c>
      <c r="JF181" s="1">
        <v>42705</v>
      </c>
    </row>
    <row r="182" spans="1:266" x14ac:dyDescent="0.25">
      <c r="A182" t="s">
        <v>292</v>
      </c>
      <c r="B182" t="s">
        <v>293</v>
      </c>
      <c r="C182">
        <v>0</v>
      </c>
      <c r="D182" t="s">
        <v>294</v>
      </c>
      <c r="E182">
        <v>10</v>
      </c>
      <c r="F182">
        <v>20</v>
      </c>
      <c r="G182" t="s">
        <v>295</v>
      </c>
      <c r="H182">
        <v>140</v>
      </c>
      <c r="I182" s="1">
        <v>42776</v>
      </c>
      <c r="J182" s="2">
        <v>0.61730324074074072</v>
      </c>
      <c r="K182" s="1">
        <v>42705</v>
      </c>
      <c r="L182" s="1">
        <v>42705</v>
      </c>
      <c r="M182" s="1">
        <v>42705</v>
      </c>
      <c r="N182" t="s">
        <v>296</v>
      </c>
      <c r="O182" t="s">
        <v>341</v>
      </c>
      <c r="AD182">
        <v>3580993</v>
      </c>
      <c r="AE182" t="s">
        <v>296</v>
      </c>
      <c r="AF182">
        <v>7128479228</v>
      </c>
      <c r="AG182">
        <v>1</v>
      </c>
      <c r="AH182" t="s">
        <v>298</v>
      </c>
      <c r="AI182" t="s">
        <v>299</v>
      </c>
      <c r="AJ182" t="s">
        <v>1235</v>
      </c>
      <c r="AK182" t="s">
        <v>1236</v>
      </c>
      <c r="AP182" t="s">
        <v>298</v>
      </c>
      <c r="AQ182" t="s">
        <v>298</v>
      </c>
      <c r="AR182" t="s">
        <v>298</v>
      </c>
      <c r="AS182" t="s">
        <v>298</v>
      </c>
      <c r="AT182" t="s">
        <v>298</v>
      </c>
      <c r="AU182" t="s">
        <v>1237</v>
      </c>
      <c r="AV182" t="s">
        <v>345</v>
      </c>
      <c r="AX182" s="1">
        <v>42097</v>
      </c>
      <c r="AY182">
        <v>2</v>
      </c>
      <c r="BA182" t="s">
        <v>304</v>
      </c>
      <c r="BB182" t="s">
        <v>928</v>
      </c>
      <c r="BC182" t="s">
        <v>377</v>
      </c>
      <c r="BD182" t="s">
        <v>327</v>
      </c>
      <c r="BE182" t="s">
        <v>1238</v>
      </c>
      <c r="BF182">
        <v>2</v>
      </c>
      <c r="BG182">
        <v>1</v>
      </c>
      <c r="BH182">
        <v>3</v>
      </c>
      <c r="BI182">
        <v>10</v>
      </c>
      <c r="BJ182">
        <v>80</v>
      </c>
      <c r="BK182">
        <v>0</v>
      </c>
      <c r="BL182">
        <v>1</v>
      </c>
      <c r="BM182" s="1">
        <v>42705</v>
      </c>
      <c r="BN182" s="2">
        <v>0.51874999999999993</v>
      </c>
      <c r="BO182">
        <v>1</v>
      </c>
      <c r="BQ182" s="1">
        <v>42705</v>
      </c>
      <c r="BR182" s="2">
        <v>0.53611111111111109</v>
      </c>
      <c r="BS182" s="1">
        <v>42705</v>
      </c>
      <c r="BT182" s="2">
        <v>0.5444444444444444</v>
      </c>
      <c r="BU182" s="1">
        <v>42705</v>
      </c>
      <c r="BV182" s="2">
        <v>0.72499999999999998</v>
      </c>
      <c r="BW182" s="1">
        <v>42705</v>
      </c>
      <c r="BX182" s="2">
        <v>0.64652777777777781</v>
      </c>
      <c r="CA182" t="s">
        <v>345</v>
      </c>
      <c r="CC182" t="s">
        <v>345</v>
      </c>
      <c r="CE182" t="s">
        <v>296</v>
      </c>
      <c r="CF182" t="s">
        <v>345</v>
      </c>
      <c r="CG182" t="s">
        <v>1094</v>
      </c>
      <c r="DZ182">
        <v>1</v>
      </c>
      <c r="EA182">
        <v>252</v>
      </c>
      <c r="EO182">
        <v>1</v>
      </c>
      <c r="EP182">
        <v>1</v>
      </c>
      <c r="EQ182">
        <v>24</v>
      </c>
      <c r="IV182">
        <v>1</v>
      </c>
      <c r="IW182">
        <v>222</v>
      </c>
      <c r="IX182" s="1">
        <v>42705</v>
      </c>
    </row>
    <row r="183" spans="1:266" x14ac:dyDescent="0.25">
      <c r="A183" t="s">
        <v>292</v>
      </c>
      <c r="B183" t="s">
        <v>293</v>
      </c>
      <c r="C183">
        <v>0</v>
      </c>
      <c r="D183" t="s">
        <v>294</v>
      </c>
      <c r="E183">
        <v>10</v>
      </c>
      <c r="F183">
        <v>20</v>
      </c>
      <c r="G183" t="s">
        <v>295</v>
      </c>
      <c r="H183">
        <v>140</v>
      </c>
      <c r="I183" s="1">
        <v>42776</v>
      </c>
      <c r="J183" s="2">
        <v>0.61730324074074072</v>
      </c>
      <c r="K183" s="1">
        <v>42705</v>
      </c>
      <c r="L183" s="1">
        <v>42705</v>
      </c>
      <c r="M183" s="1">
        <v>42705</v>
      </c>
      <c r="N183" t="s">
        <v>296</v>
      </c>
      <c r="O183" t="s">
        <v>341</v>
      </c>
      <c r="AD183">
        <v>3581257</v>
      </c>
      <c r="AE183" t="s">
        <v>296</v>
      </c>
      <c r="AF183">
        <v>7128470301</v>
      </c>
      <c r="AG183">
        <v>1</v>
      </c>
      <c r="AH183" t="s">
        <v>298</v>
      </c>
      <c r="AI183" t="s">
        <v>299</v>
      </c>
      <c r="AJ183" t="s">
        <v>1239</v>
      </c>
      <c r="AK183" t="s">
        <v>1236</v>
      </c>
      <c r="AP183" t="s">
        <v>298</v>
      </c>
      <c r="AQ183" t="s">
        <v>298</v>
      </c>
      <c r="AR183" t="s">
        <v>298</v>
      </c>
      <c r="AS183" t="s">
        <v>298</v>
      </c>
      <c r="AT183" t="s">
        <v>298</v>
      </c>
      <c r="AU183" t="s">
        <v>1237</v>
      </c>
      <c r="AV183" t="s">
        <v>345</v>
      </c>
      <c r="AX183" s="1">
        <v>42097</v>
      </c>
      <c r="AY183">
        <v>2</v>
      </c>
      <c r="BA183" t="s">
        <v>304</v>
      </c>
      <c r="BB183" t="s">
        <v>928</v>
      </c>
      <c r="BC183" t="s">
        <v>377</v>
      </c>
      <c r="BD183" t="s">
        <v>327</v>
      </c>
      <c r="BE183" t="s">
        <v>1240</v>
      </c>
      <c r="BF183">
        <v>2</v>
      </c>
      <c r="BG183">
        <v>1</v>
      </c>
      <c r="BH183">
        <v>2</v>
      </c>
      <c r="BI183">
        <v>10</v>
      </c>
      <c r="BJ183">
        <v>80</v>
      </c>
      <c r="BK183">
        <v>8</v>
      </c>
      <c r="BL183">
        <v>1</v>
      </c>
      <c r="BM183" s="1">
        <v>42705</v>
      </c>
      <c r="BN183" s="2">
        <v>0.51944444444444449</v>
      </c>
      <c r="BO183">
        <v>1</v>
      </c>
      <c r="BQ183" s="1">
        <v>42705</v>
      </c>
      <c r="BR183" s="2">
        <v>0.53749999999999998</v>
      </c>
      <c r="BS183" s="1">
        <v>42705</v>
      </c>
      <c r="BT183" s="2">
        <v>0.57152777777777775</v>
      </c>
      <c r="BU183" s="1">
        <v>42705</v>
      </c>
      <c r="BV183" s="2">
        <v>0.61388888888888882</v>
      </c>
      <c r="BW183" s="1">
        <v>42705</v>
      </c>
      <c r="BX183" s="2">
        <v>0.60625000000000007</v>
      </c>
      <c r="CA183" t="s">
        <v>345</v>
      </c>
      <c r="CC183" t="s">
        <v>345</v>
      </c>
      <c r="CE183" t="s">
        <v>296</v>
      </c>
      <c r="CF183" t="s">
        <v>345</v>
      </c>
      <c r="CG183" t="s">
        <v>1094</v>
      </c>
      <c r="DZ183">
        <v>1</v>
      </c>
      <c r="EA183">
        <v>252</v>
      </c>
      <c r="EO183">
        <v>1</v>
      </c>
      <c r="EP183">
        <v>24</v>
      </c>
      <c r="IV183">
        <v>1</v>
      </c>
      <c r="IW183">
        <v>222</v>
      </c>
      <c r="IX183" s="1">
        <v>42705</v>
      </c>
    </row>
    <row r="184" spans="1:266" x14ac:dyDescent="0.25">
      <c r="A184" t="s">
        <v>292</v>
      </c>
      <c r="B184" t="s">
        <v>293</v>
      </c>
      <c r="C184">
        <v>0</v>
      </c>
      <c r="D184" t="s">
        <v>294</v>
      </c>
      <c r="E184">
        <v>10</v>
      </c>
      <c r="F184">
        <v>20</v>
      </c>
      <c r="G184" t="s">
        <v>295</v>
      </c>
      <c r="H184">
        <v>140</v>
      </c>
      <c r="I184" s="1">
        <v>42776</v>
      </c>
      <c r="J184" s="2">
        <v>0.61730324074074072</v>
      </c>
      <c r="K184" s="1">
        <v>42705</v>
      </c>
      <c r="L184" s="1">
        <v>42705</v>
      </c>
      <c r="M184" s="1">
        <v>42705</v>
      </c>
      <c r="N184" t="s">
        <v>296</v>
      </c>
      <c r="O184" t="s">
        <v>341</v>
      </c>
      <c r="AD184">
        <v>3588077</v>
      </c>
      <c r="AE184" t="s">
        <v>296</v>
      </c>
      <c r="AF184">
        <v>7130826843</v>
      </c>
      <c r="AG184">
        <v>1</v>
      </c>
      <c r="AH184" t="s">
        <v>298</v>
      </c>
      <c r="AJ184" t="s">
        <v>1241</v>
      </c>
      <c r="AK184" t="s">
        <v>1242</v>
      </c>
      <c r="AP184" t="s">
        <v>298</v>
      </c>
      <c r="AQ184" t="s">
        <v>298</v>
      </c>
      <c r="AR184" t="s">
        <v>298</v>
      </c>
      <c r="AS184" t="s">
        <v>298</v>
      </c>
      <c r="AT184" t="s">
        <v>298</v>
      </c>
      <c r="AU184" t="s">
        <v>1243</v>
      </c>
      <c r="AV184" t="s">
        <v>345</v>
      </c>
      <c r="AX184" s="1">
        <v>42152</v>
      </c>
      <c r="AY184">
        <v>1</v>
      </c>
      <c r="BA184" t="s">
        <v>304</v>
      </c>
      <c r="BB184" t="s">
        <v>453</v>
      </c>
      <c r="BC184" t="s">
        <v>454</v>
      </c>
      <c r="BD184" t="s">
        <v>327</v>
      </c>
      <c r="BE184" t="s">
        <v>1244</v>
      </c>
      <c r="BF184">
        <v>2</v>
      </c>
      <c r="BG184">
        <v>1</v>
      </c>
      <c r="BH184">
        <v>2</v>
      </c>
      <c r="BI184">
        <v>10</v>
      </c>
      <c r="BJ184">
        <v>80</v>
      </c>
      <c r="BK184">
        <v>0</v>
      </c>
      <c r="BL184">
        <v>1</v>
      </c>
      <c r="BM184" s="1">
        <v>42705</v>
      </c>
      <c r="BN184" s="2">
        <v>0.95277777777777783</v>
      </c>
      <c r="BO184">
        <v>1</v>
      </c>
      <c r="BQ184" s="1">
        <v>42705</v>
      </c>
      <c r="BR184" s="2">
        <v>0.95624999999999993</v>
      </c>
      <c r="BS184" s="1">
        <v>42706</v>
      </c>
      <c r="BT184" s="2">
        <v>2.4999999999999998E-2</v>
      </c>
      <c r="BU184" s="1">
        <v>42706</v>
      </c>
      <c r="BV184" s="2">
        <v>0.25069444444444444</v>
      </c>
      <c r="BW184" s="1">
        <v>42706</v>
      </c>
      <c r="BX184" s="2">
        <v>5.7638888888888885E-2</v>
      </c>
      <c r="CA184" t="s">
        <v>345</v>
      </c>
      <c r="CC184" t="s">
        <v>345</v>
      </c>
      <c r="CE184" t="s">
        <v>296</v>
      </c>
      <c r="CF184" t="s">
        <v>345</v>
      </c>
      <c r="CG184" t="s">
        <v>1225</v>
      </c>
      <c r="DZ184">
        <v>1</v>
      </c>
      <c r="EA184" t="s">
        <v>1245</v>
      </c>
      <c r="EO184">
        <v>1</v>
      </c>
      <c r="EP184">
        <v>24</v>
      </c>
      <c r="IV184">
        <v>1</v>
      </c>
      <c r="IW184">
        <v>222</v>
      </c>
      <c r="IX184" s="1">
        <v>42706</v>
      </c>
    </row>
    <row r="185" spans="1:266" x14ac:dyDescent="0.25">
      <c r="A185" t="s">
        <v>292</v>
      </c>
      <c r="B185" t="s">
        <v>293</v>
      </c>
      <c r="C185">
        <v>0</v>
      </c>
      <c r="D185" t="s">
        <v>294</v>
      </c>
      <c r="E185">
        <v>10</v>
      </c>
      <c r="F185">
        <v>20</v>
      </c>
      <c r="G185" t="s">
        <v>295</v>
      </c>
      <c r="H185">
        <v>140</v>
      </c>
      <c r="I185" s="1">
        <v>42776</v>
      </c>
      <c r="J185" s="2">
        <v>0.61730324074074072</v>
      </c>
      <c r="K185" s="1">
        <v>42705</v>
      </c>
      <c r="L185" s="1">
        <v>42705</v>
      </c>
      <c r="M185" s="1">
        <v>42705</v>
      </c>
      <c r="N185" t="s">
        <v>296</v>
      </c>
      <c r="O185" t="s">
        <v>341</v>
      </c>
      <c r="AD185">
        <v>3596364</v>
      </c>
      <c r="AE185" t="s">
        <v>296</v>
      </c>
      <c r="AF185">
        <v>7133743671</v>
      </c>
      <c r="AG185">
        <v>1</v>
      </c>
      <c r="AH185" t="s">
        <v>298</v>
      </c>
      <c r="AJ185" t="s">
        <v>1246</v>
      </c>
      <c r="AK185" t="s">
        <v>1247</v>
      </c>
      <c r="AP185" t="s">
        <v>298</v>
      </c>
      <c r="AQ185" t="s">
        <v>298</v>
      </c>
      <c r="AR185" t="s">
        <v>298</v>
      </c>
      <c r="AS185" t="s">
        <v>298</v>
      </c>
      <c r="AT185" t="s">
        <v>298</v>
      </c>
      <c r="AU185" t="s">
        <v>1248</v>
      </c>
      <c r="AV185" t="s">
        <v>345</v>
      </c>
      <c r="AX185" s="1">
        <v>42207</v>
      </c>
      <c r="AY185">
        <v>1</v>
      </c>
      <c r="BA185" t="s">
        <v>304</v>
      </c>
      <c r="BB185" t="s">
        <v>459</v>
      </c>
      <c r="BC185" t="s">
        <v>460</v>
      </c>
      <c r="BD185" t="s">
        <v>327</v>
      </c>
      <c r="BE185" t="s">
        <v>1249</v>
      </c>
      <c r="BF185">
        <v>2</v>
      </c>
      <c r="BG185">
        <v>1</v>
      </c>
      <c r="BH185">
        <v>2</v>
      </c>
      <c r="BI185">
        <v>10</v>
      </c>
      <c r="BJ185">
        <v>80</v>
      </c>
      <c r="BK185">
        <v>7</v>
      </c>
      <c r="BL185">
        <v>1</v>
      </c>
      <c r="BM185" s="1">
        <v>42705</v>
      </c>
      <c r="BN185" s="2">
        <v>0.16874999999999998</v>
      </c>
      <c r="BO185">
        <v>1</v>
      </c>
      <c r="BQ185" s="1">
        <v>42705</v>
      </c>
      <c r="BR185" s="2">
        <v>0.17777777777777778</v>
      </c>
      <c r="BS185" s="1">
        <v>42705</v>
      </c>
      <c r="BT185" s="2">
        <v>0.19930555555555554</v>
      </c>
      <c r="BU185" s="1">
        <v>42705</v>
      </c>
      <c r="BV185" s="2">
        <v>0.24444444444444446</v>
      </c>
      <c r="BW185" s="1">
        <v>42705</v>
      </c>
      <c r="BX185" s="2">
        <v>0.23680555555555557</v>
      </c>
      <c r="CA185" t="s">
        <v>345</v>
      </c>
      <c r="CC185" t="s">
        <v>345</v>
      </c>
      <c r="CE185" t="s">
        <v>296</v>
      </c>
      <c r="CF185" t="s">
        <v>345</v>
      </c>
      <c r="CG185" t="s">
        <v>1122</v>
      </c>
      <c r="DZ185">
        <v>1</v>
      </c>
      <c r="EA185">
        <v>252</v>
      </c>
      <c r="EO185">
        <v>1</v>
      </c>
      <c r="EP185">
        <v>24</v>
      </c>
      <c r="IV185">
        <v>1</v>
      </c>
      <c r="IW185">
        <v>21</v>
      </c>
      <c r="IX185" s="1">
        <v>42705</v>
      </c>
      <c r="IY185">
        <v>222</v>
      </c>
      <c r="IZ185" s="1">
        <v>42705</v>
      </c>
      <c r="JA185">
        <v>221</v>
      </c>
      <c r="JB185" s="1">
        <v>42705</v>
      </c>
    </row>
    <row r="186" spans="1:266" x14ac:dyDescent="0.25">
      <c r="A186" t="s">
        <v>292</v>
      </c>
      <c r="B186" t="s">
        <v>293</v>
      </c>
      <c r="C186">
        <v>0</v>
      </c>
      <c r="D186" t="s">
        <v>294</v>
      </c>
      <c r="E186">
        <v>10</v>
      </c>
      <c r="F186">
        <v>20</v>
      </c>
      <c r="G186" t="s">
        <v>295</v>
      </c>
      <c r="H186">
        <v>140</v>
      </c>
      <c r="I186" s="1">
        <v>42776</v>
      </c>
      <c r="J186" s="2">
        <v>0.61730324074074072</v>
      </c>
      <c r="K186" s="1">
        <v>42705</v>
      </c>
      <c r="L186" s="1">
        <v>42705</v>
      </c>
      <c r="M186" s="1">
        <v>42705</v>
      </c>
      <c r="N186" t="s">
        <v>296</v>
      </c>
      <c r="O186" t="s">
        <v>341</v>
      </c>
      <c r="AD186">
        <v>3599922</v>
      </c>
      <c r="AE186" t="s">
        <v>296</v>
      </c>
      <c r="AF186">
        <v>4182217330</v>
      </c>
      <c r="AG186">
        <v>1</v>
      </c>
      <c r="AH186" t="s">
        <v>298</v>
      </c>
      <c r="AI186" t="s">
        <v>536</v>
      </c>
      <c r="AJ186" t="s">
        <v>1250</v>
      </c>
      <c r="AK186" t="s">
        <v>1251</v>
      </c>
      <c r="AP186" t="s">
        <v>298</v>
      </c>
      <c r="AQ186" t="s">
        <v>298</v>
      </c>
      <c r="AR186" t="s">
        <v>298</v>
      </c>
      <c r="AS186" t="s">
        <v>298</v>
      </c>
      <c r="AT186" t="s">
        <v>298</v>
      </c>
      <c r="AU186" t="s">
        <v>1252</v>
      </c>
      <c r="AV186" t="s">
        <v>345</v>
      </c>
      <c r="AX186" s="1">
        <v>14678</v>
      </c>
      <c r="AY186">
        <v>2</v>
      </c>
      <c r="BA186" t="s">
        <v>304</v>
      </c>
      <c r="BB186" t="s">
        <v>819</v>
      </c>
      <c r="BC186" t="s">
        <v>369</v>
      </c>
      <c r="BD186" t="s">
        <v>307</v>
      </c>
      <c r="BE186" t="s">
        <v>1253</v>
      </c>
      <c r="BF186">
        <v>1</v>
      </c>
      <c r="BG186">
        <v>1</v>
      </c>
      <c r="BH186">
        <v>6</v>
      </c>
      <c r="BI186">
        <v>10</v>
      </c>
      <c r="BJ186">
        <v>60</v>
      </c>
      <c r="BK186">
        <v>8</v>
      </c>
      <c r="BL186">
        <v>1</v>
      </c>
      <c r="BM186" s="1">
        <v>42705</v>
      </c>
      <c r="BN186" s="2">
        <v>0.51458333333333328</v>
      </c>
      <c r="BO186">
        <v>76</v>
      </c>
      <c r="BQ186" s="1">
        <v>42705</v>
      </c>
      <c r="BR186" s="2">
        <v>0.52013888888888882</v>
      </c>
      <c r="BS186" s="1">
        <v>42705</v>
      </c>
      <c r="BT186" s="2">
        <v>0.54652777777777783</v>
      </c>
      <c r="BU186" s="1">
        <v>42705</v>
      </c>
      <c r="BV186" s="2">
        <v>0.72499999999999998</v>
      </c>
      <c r="BW186" s="1">
        <v>42705</v>
      </c>
      <c r="BX186" s="2">
        <v>0.7319444444444444</v>
      </c>
      <c r="BY186">
        <v>26094507</v>
      </c>
      <c r="CA186" t="s">
        <v>345</v>
      </c>
      <c r="CC186" t="s">
        <v>345</v>
      </c>
      <c r="CE186" t="s">
        <v>296</v>
      </c>
      <c r="CF186" t="s">
        <v>345</v>
      </c>
      <c r="CG186" t="s">
        <v>541</v>
      </c>
      <c r="DZ186">
        <v>1</v>
      </c>
      <c r="EA186">
        <v>38</v>
      </c>
      <c r="EO186">
        <v>1</v>
      </c>
      <c r="EP186">
        <v>12</v>
      </c>
      <c r="EQ186">
        <v>7</v>
      </c>
      <c r="ER186">
        <v>14</v>
      </c>
      <c r="ES186">
        <v>15</v>
      </c>
      <c r="ET186">
        <v>5</v>
      </c>
      <c r="EU186">
        <v>6</v>
      </c>
      <c r="EV186">
        <v>2</v>
      </c>
      <c r="IV186">
        <v>1</v>
      </c>
      <c r="IW186">
        <v>21</v>
      </c>
      <c r="IX186" s="1">
        <v>42705</v>
      </c>
      <c r="IY186">
        <v>222</v>
      </c>
      <c r="IZ186" s="1">
        <v>42705</v>
      </c>
    </row>
    <row r="187" spans="1:266" x14ac:dyDescent="0.25">
      <c r="A187" t="s">
        <v>292</v>
      </c>
      <c r="B187" t="s">
        <v>293</v>
      </c>
      <c r="C187">
        <v>0</v>
      </c>
      <c r="D187" t="s">
        <v>294</v>
      </c>
      <c r="E187">
        <v>10</v>
      </c>
      <c r="F187">
        <v>20</v>
      </c>
      <c r="G187" t="s">
        <v>295</v>
      </c>
      <c r="H187">
        <v>140</v>
      </c>
      <c r="I187" s="1">
        <v>42776</v>
      </c>
      <c r="J187" s="2">
        <v>0.61730324074074072</v>
      </c>
      <c r="K187" s="1">
        <v>42705</v>
      </c>
      <c r="L187" s="1">
        <v>42705</v>
      </c>
      <c r="M187" s="1">
        <v>42705</v>
      </c>
      <c r="N187" t="s">
        <v>296</v>
      </c>
      <c r="O187" t="s">
        <v>341</v>
      </c>
      <c r="AD187">
        <v>3602891</v>
      </c>
      <c r="AE187" t="s">
        <v>296</v>
      </c>
      <c r="AF187">
        <v>7136462495</v>
      </c>
      <c r="AG187">
        <v>1</v>
      </c>
      <c r="AH187" t="s">
        <v>298</v>
      </c>
      <c r="AJ187" t="s">
        <v>1254</v>
      </c>
      <c r="AK187" t="s">
        <v>1255</v>
      </c>
      <c r="AP187" t="s">
        <v>298</v>
      </c>
      <c r="AQ187" t="s">
        <v>298</v>
      </c>
      <c r="AR187" t="s">
        <v>298</v>
      </c>
      <c r="AS187" t="s">
        <v>298</v>
      </c>
      <c r="AT187" t="s">
        <v>298</v>
      </c>
      <c r="AU187" t="s">
        <v>1256</v>
      </c>
      <c r="AV187" t="s">
        <v>345</v>
      </c>
      <c r="AX187" s="1">
        <v>42254</v>
      </c>
      <c r="AY187">
        <v>1</v>
      </c>
      <c r="BA187" t="s">
        <v>1257</v>
      </c>
      <c r="BB187" t="s">
        <v>1258</v>
      </c>
      <c r="BC187" t="s">
        <v>653</v>
      </c>
      <c r="BD187" t="s">
        <v>327</v>
      </c>
      <c r="BE187" t="s">
        <v>1259</v>
      </c>
      <c r="BF187">
        <v>2</v>
      </c>
      <c r="BG187">
        <v>1</v>
      </c>
      <c r="BH187">
        <v>2</v>
      </c>
      <c r="BI187">
        <v>10</v>
      </c>
      <c r="BJ187">
        <v>80</v>
      </c>
      <c r="BK187">
        <v>8</v>
      </c>
      <c r="BL187">
        <v>1</v>
      </c>
      <c r="BM187" s="1">
        <v>42705</v>
      </c>
      <c r="BN187" s="2">
        <v>0.37916666666666665</v>
      </c>
      <c r="BO187">
        <v>1</v>
      </c>
      <c r="BQ187" s="1">
        <v>42705</v>
      </c>
      <c r="BR187" s="2">
        <v>0.38263888888888892</v>
      </c>
      <c r="BS187" s="1">
        <v>42705</v>
      </c>
      <c r="BT187" s="2">
        <v>0.42777777777777781</v>
      </c>
      <c r="BU187" s="1">
        <v>42705</v>
      </c>
      <c r="BV187" s="2">
        <v>0.5756944444444444</v>
      </c>
      <c r="BW187" s="1">
        <v>42705</v>
      </c>
      <c r="BX187" s="2">
        <v>0.50972222222222219</v>
      </c>
      <c r="CA187" t="s">
        <v>345</v>
      </c>
      <c r="CC187" t="s">
        <v>345</v>
      </c>
      <c r="CE187" t="s">
        <v>296</v>
      </c>
      <c r="CF187" t="s">
        <v>345</v>
      </c>
      <c r="CG187" t="s">
        <v>859</v>
      </c>
      <c r="DZ187">
        <v>1</v>
      </c>
      <c r="EA187">
        <v>38</v>
      </c>
      <c r="EO187">
        <v>1</v>
      </c>
      <c r="EP187">
        <v>24</v>
      </c>
      <c r="IV187">
        <v>1</v>
      </c>
      <c r="IW187">
        <v>221</v>
      </c>
      <c r="IX187" s="1">
        <v>42705</v>
      </c>
      <c r="IY187">
        <v>222</v>
      </c>
      <c r="IZ187" s="1">
        <v>42705</v>
      </c>
    </row>
    <row r="188" spans="1:266" x14ac:dyDescent="0.25">
      <c r="A188" t="s">
        <v>292</v>
      </c>
      <c r="B188" t="s">
        <v>293</v>
      </c>
      <c r="C188">
        <v>0</v>
      </c>
      <c r="D188" t="s">
        <v>294</v>
      </c>
      <c r="E188">
        <v>10</v>
      </c>
      <c r="F188">
        <v>20</v>
      </c>
      <c r="G188" t="s">
        <v>295</v>
      </c>
      <c r="H188">
        <v>140</v>
      </c>
      <c r="I188" s="1">
        <v>42776</v>
      </c>
      <c r="J188" s="2">
        <v>0.61730324074074072</v>
      </c>
      <c r="K188" s="1">
        <v>42705</v>
      </c>
      <c r="L188" s="1">
        <v>42705</v>
      </c>
      <c r="M188" s="1">
        <v>42705</v>
      </c>
      <c r="N188" t="s">
        <v>296</v>
      </c>
      <c r="O188" t="s">
        <v>341</v>
      </c>
      <c r="AD188">
        <v>3603487</v>
      </c>
      <c r="AE188" t="s">
        <v>296</v>
      </c>
      <c r="AF188">
        <v>7136966892</v>
      </c>
      <c r="AG188">
        <v>1</v>
      </c>
      <c r="AH188" t="s">
        <v>298</v>
      </c>
      <c r="AJ188" t="s">
        <v>1260</v>
      </c>
      <c r="AK188" t="s">
        <v>1261</v>
      </c>
      <c r="AP188" t="s">
        <v>298</v>
      </c>
      <c r="AQ188" t="s">
        <v>298</v>
      </c>
      <c r="AR188" t="s">
        <v>298</v>
      </c>
      <c r="AS188" t="s">
        <v>298</v>
      </c>
      <c r="AT188" t="s">
        <v>298</v>
      </c>
      <c r="AU188" t="s">
        <v>1070</v>
      </c>
      <c r="AV188" t="s">
        <v>345</v>
      </c>
      <c r="AX188" s="1">
        <v>42257</v>
      </c>
      <c r="AY188">
        <v>1</v>
      </c>
      <c r="BA188" t="s">
        <v>493</v>
      </c>
      <c r="BB188" t="s">
        <v>1012</v>
      </c>
      <c r="BC188" t="s">
        <v>843</v>
      </c>
      <c r="BD188" t="s">
        <v>327</v>
      </c>
      <c r="BE188" t="s">
        <v>1262</v>
      </c>
      <c r="BF188">
        <v>1</v>
      </c>
      <c r="BG188">
        <v>3</v>
      </c>
      <c r="BH188">
        <v>2</v>
      </c>
      <c r="BI188">
        <v>10</v>
      </c>
      <c r="BJ188">
        <v>80</v>
      </c>
      <c r="BK188">
        <v>3</v>
      </c>
      <c r="BL188">
        <v>1</v>
      </c>
      <c r="BM188" s="1">
        <v>42705</v>
      </c>
      <c r="BN188" s="2">
        <v>1.2499999999999999E-2</v>
      </c>
      <c r="BO188">
        <v>1</v>
      </c>
      <c r="BQ188" s="1">
        <v>42705</v>
      </c>
      <c r="BR188" s="2">
        <v>1.8749999999999999E-2</v>
      </c>
      <c r="BS188" s="1">
        <v>42705</v>
      </c>
      <c r="BT188" s="2">
        <v>2.361111111111111E-2</v>
      </c>
      <c r="BU188" s="1">
        <v>42705</v>
      </c>
      <c r="BV188" s="2">
        <v>8.0555555555555561E-2</v>
      </c>
      <c r="BW188" s="1">
        <v>42705</v>
      </c>
      <c r="BX188" s="2">
        <v>7.9166666666666663E-2</v>
      </c>
      <c r="BY188">
        <v>26093422</v>
      </c>
      <c r="CA188" t="s">
        <v>345</v>
      </c>
      <c r="CC188" t="s">
        <v>345</v>
      </c>
      <c r="CE188" t="s">
        <v>296</v>
      </c>
      <c r="CF188" t="s">
        <v>345</v>
      </c>
      <c r="CG188" t="s">
        <v>791</v>
      </c>
      <c r="DZ188">
        <v>1</v>
      </c>
      <c r="EA188">
        <v>252</v>
      </c>
      <c r="EO188">
        <v>1</v>
      </c>
      <c r="EP188">
        <v>24</v>
      </c>
      <c r="IV188">
        <v>1</v>
      </c>
      <c r="IW188">
        <v>222</v>
      </c>
      <c r="IX188" s="1">
        <v>42705</v>
      </c>
    </row>
    <row r="189" spans="1:266" x14ac:dyDescent="0.25">
      <c r="A189" t="s">
        <v>292</v>
      </c>
      <c r="B189" t="s">
        <v>293</v>
      </c>
      <c r="C189">
        <v>0</v>
      </c>
      <c r="D189" t="s">
        <v>294</v>
      </c>
      <c r="E189">
        <v>10</v>
      </c>
      <c r="F189">
        <v>20</v>
      </c>
      <c r="G189" t="s">
        <v>295</v>
      </c>
      <c r="H189">
        <v>140</v>
      </c>
      <c r="I189" s="1">
        <v>42776</v>
      </c>
      <c r="J189" s="2">
        <v>0.61730324074074072</v>
      </c>
      <c r="K189" s="1">
        <v>42705</v>
      </c>
      <c r="L189" s="1">
        <v>42705</v>
      </c>
      <c r="M189" s="1">
        <v>42705</v>
      </c>
      <c r="N189" t="s">
        <v>296</v>
      </c>
      <c r="O189" t="s">
        <v>341</v>
      </c>
      <c r="AD189">
        <v>3607754</v>
      </c>
      <c r="AE189" t="s">
        <v>296</v>
      </c>
      <c r="AF189">
        <v>7139766533</v>
      </c>
      <c r="AG189">
        <v>1</v>
      </c>
      <c r="AH189" t="s">
        <v>298</v>
      </c>
      <c r="AJ189" t="s">
        <v>1263</v>
      </c>
      <c r="AK189" t="s">
        <v>1264</v>
      </c>
      <c r="AP189" t="s">
        <v>298</v>
      </c>
      <c r="AQ189" t="s">
        <v>298</v>
      </c>
      <c r="AR189" t="s">
        <v>298</v>
      </c>
      <c r="AS189" t="s">
        <v>298</v>
      </c>
      <c r="AT189" t="s">
        <v>298</v>
      </c>
      <c r="AU189" t="s">
        <v>1265</v>
      </c>
      <c r="AV189" t="s">
        <v>345</v>
      </c>
      <c r="AX189" s="1">
        <v>42286</v>
      </c>
      <c r="AY189">
        <v>1</v>
      </c>
      <c r="BA189" t="s">
        <v>304</v>
      </c>
      <c r="BB189" t="s">
        <v>910</v>
      </c>
      <c r="BC189" t="s">
        <v>422</v>
      </c>
      <c r="BD189" t="s">
        <v>327</v>
      </c>
      <c r="BE189" t="s">
        <v>1266</v>
      </c>
      <c r="BF189">
        <v>2</v>
      </c>
      <c r="BG189">
        <v>3</v>
      </c>
      <c r="BH189">
        <v>2</v>
      </c>
      <c r="BI189">
        <v>10</v>
      </c>
      <c r="BJ189">
        <v>80</v>
      </c>
      <c r="BK189">
        <v>8</v>
      </c>
      <c r="BL189">
        <v>1</v>
      </c>
      <c r="BM189" s="1">
        <v>42705</v>
      </c>
      <c r="BN189" s="2">
        <v>0.43888888888888888</v>
      </c>
      <c r="BO189">
        <v>1</v>
      </c>
      <c r="BQ189" s="1">
        <v>42705</v>
      </c>
      <c r="BR189" s="2">
        <v>0.44791666666666669</v>
      </c>
      <c r="BS189" s="1">
        <v>42705</v>
      </c>
      <c r="BT189" s="2">
        <v>0.47152777777777777</v>
      </c>
      <c r="BU189" s="1">
        <v>42705</v>
      </c>
      <c r="BV189" s="2">
        <v>0.67222222222222217</v>
      </c>
      <c r="BW189" s="1">
        <v>42705</v>
      </c>
      <c r="BX189" s="2">
        <v>0.5180555555555556</v>
      </c>
      <c r="CA189" t="s">
        <v>345</v>
      </c>
      <c r="CC189" t="s">
        <v>345</v>
      </c>
      <c r="CE189" t="s">
        <v>296</v>
      </c>
      <c r="CF189" t="s">
        <v>345</v>
      </c>
      <c r="CG189" t="s">
        <v>966</v>
      </c>
      <c r="DZ189">
        <v>1</v>
      </c>
      <c r="EA189">
        <v>38</v>
      </c>
      <c r="EO189">
        <v>1</v>
      </c>
      <c r="EP189">
        <v>24</v>
      </c>
      <c r="IV189">
        <v>1</v>
      </c>
      <c r="IW189">
        <v>222</v>
      </c>
      <c r="IX189" s="1">
        <v>42705</v>
      </c>
    </row>
    <row r="190" spans="1:266" x14ac:dyDescent="0.25">
      <c r="A190" t="s">
        <v>292</v>
      </c>
      <c r="B190" t="s">
        <v>293</v>
      </c>
      <c r="C190">
        <v>0</v>
      </c>
      <c r="D190" t="s">
        <v>294</v>
      </c>
      <c r="E190">
        <v>10</v>
      </c>
      <c r="F190">
        <v>20</v>
      </c>
      <c r="G190" t="s">
        <v>295</v>
      </c>
      <c r="H190">
        <v>140</v>
      </c>
      <c r="I190" s="1">
        <v>42776</v>
      </c>
      <c r="J190" s="2">
        <v>0.61730324074074072</v>
      </c>
      <c r="K190" s="1">
        <v>42705</v>
      </c>
      <c r="L190" s="1">
        <v>42705</v>
      </c>
      <c r="M190" s="1">
        <v>42705</v>
      </c>
      <c r="N190" t="s">
        <v>296</v>
      </c>
      <c r="O190" t="s">
        <v>341</v>
      </c>
      <c r="AD190">
        <v>3609810</v>
      </c>
      <c r="AE190" t="s">
        <v>296</v>
      </c>
      <c r="AF190">
        <v>4290413765</v>
      </c>
      <c r="AG190">
        <v>1</v>
      </c>
      <c r="AH190" t="s">
        <v>298</v>
      </c>
      <c r="AI190" t="s">
        <v>536</v>
      </c>
      <c r="AJ190" t="s">
        <v>1267</v>
      </c>
      <c r="AK190" t="s">
        <v>1268</v>
      </c>
      <c r="AP190" t="s">
        <v>298</v>
      </c>
      <c r="AQ190" t="s">
        <v>298</v>
      </c>
      <c r="AR190" t="s">
        <v>298</v>
      </c>
      <c r="AS190" t="s">
        <v>298</v>
      </c>
      <c r="AT190" t="s">
        <v>298</v>
      </c>
      <c r="AU190" t="s">
        <v>1269</v>
      </c>
      <c r="AV190" t="s">
        <v>345</v>
      </c>
      <c r="AX190" s="1">
        <v>32367</v>
      </c>
      <c r="AY190">
        <v>2</v>
      </c>
      <c r="BA190" t="s">
        <v>304</v>
      </c>
      <c r="BB190" t="s">
        <v>1020</v>
      </c>
      <c r="BC190" t="s">
        <v>1021</v>
      </c>
      <c r="BD190" t="s">
        <v>307</v>
      </c>
      <c r="BE190" t="s">
        <v>1270</v>
      </c>
      <c r="BF190">
        <v>2</v>
      </c>
      <c r="BG190">
        <v>1</v>
      </c>
      <c r="BH190">
        <v>3</v>
      </c>
      <c r="BI190">
        <v>10</v>
      </c>
      <c r="BJ190">
        <v>80</v>
      </c>
      <c r="BK190">
        <v>7</v>
      </c>
      <c r="BL190">
        <v>1</v>
      </c>
      <c r="BM190" s="1">
        <v>42705</v>
      </c>
      <c r="BN190" s="2">
        <v>0.38263888888888892</v>
      </c>
      <c r="BO190">
        <v>28</v>
      </c>
      <c r="BQ190" s="1">
        <v>42705</v>
      </c>
      <c r="BR190" s="2">
        <v>0.38819444444444445</v>
      </c>
      <c r="BS190" s="1">
        <v>42705</v>
      </c>
      <c r="BT190" s="2">
        <v>0.3923611111111111</v>
      </c>
      <c r="BU190" s="1">
        <v>42705</v>
      </c>
      <c r="BV190" s="2">
        <v>0.54166666666666663</v>
      </c>
      <c r="BW190" s="1">
        <v>42705</v>
      </c>
      <c r="BX190" s="2">
        <v>0.54305555555555551</v>
      </c>
      <c r="CA190" t="s">
        <v>345</v>
      </c>
      <c r="CC190" t="s">
        <v>345</v>
      </c>
      <c r="CE190" t="s">
        <v>296</v>
      </c>
      <c r="CF190" t="s">
        <v>345</v>
      </c>
      <c r="CG190" t="s">
        <v>309</v>
      </c>
      <c r="DZ190">
        <v>1</v>
      </c>
      <c r="EA190">
        <v>35</v>
      </c>
      <c r="EO190">
        <v>1</v>
      </c>
      <c r="EP190">
        <v>16</v>
      </c>
      <c r="EQ190">
        <v>7</v>
      </c>
      <c r="ER190">
        <v>15</v>
      </c>
      <c r="ES190">
        <v>5</v>
      </c>
      <c r="ET190">
        <v>5</v>
      </c>
      <c r="EU190">
        <v>24</v>
      </c>
      <c r="IV190">
        <v>1</v>
      </c>
      <c r="IW190">
        <v>27</v>
      </c>
      <c r="IX190" s="1">
        <v>42705</v>
      </c>
    </row>
    <row r="191" spans="1:266" x14ac:dyDescent="0.25">
      <c r="A191" t="s">
        <v>292</v>
      </c>
      <c r="B191" t="s">
        <v>293</v>
      </c>
      <c r="C191">
        <v>0</v>
      </c>
      <c r="D191" t="s">
        <v>294</v>
      </c>
      <c r="E191">
        <v>10</v>
      </c>
      <c r="F191">
        <v>20</v>
      </c>
      <c r="G191" t="s">
        <v>295</v>
      </c>
      <c r="H191">
        <v>140</v>
      </c>
      <c r="I191" s="1">
        <v>42776</v>
      </c>
      <c r="J191" s="2">
        <v>0.61730324074074072</v>
      </c>
      <c r="K191" s="1">
        <v>42705</v>
      </c>
      <c r="L191" s="1">
        <v>42705</v>
      </c>
      <c r="M191" s="1">
        <v>42705</v>
      </c>
      <c r="N191" t="s">
        <v>296</v>
      </c>
      <c r="O191" t="s">
        <v>341</v>
      </c>
      <c r="AD191">
        <v>3611521</v>
      </c>
      <c r="AE191" t="s">
        <v>296</v>
      </c>
      <c r="AF191">
        <v>7141531262</v>
      </c>
      <c r="AG191">
        <v>1</v>
      </c>
      <c r="AH191" t="s">
        <v>298</v>
      </c>
      <c r="AJ191" t="s">
        <v>1271</v>
      </c>
      <c r="AK191" t="s">
        <v>1272</v>
      </c>
      <c r="AP191" t="s">
        <v>298</v>
      </c>
      <c r="AQ191" t="s">
        <v>298</v>
      </c>
      <c r="AR191" t="s">
        <v>298</v>
      </c>
      <c r="AS191" t="s">
        <v>298</v>
      </c>
      <c r="AT191" t="s">
        <v>298</v>
      </c>
      <c r="AU191" t="s">
        <v>1273</v>
      </c>
      <c r="AV191" t="s">
        <v>345</v>
      </c>
      <c r="AX191" s="1">
        <v>42312</v>
      </c>
      <c r="AY191">
        <v>1</v>
      </c>
      <c r="BA191" t="s">
        <v>304</v>
      </c>
      <c r="BB191" t="s">
        <v>800</v>
      </c>
      <c r="BC191" t="s">
        <v>347</v>
      </c>
      <c r="BD191" t="s">
        <v>327</v>
      </c>
      <c r="BE191" t="s">
        <v>1274</v>
      </c>
      <c r="BF191">
        <v>2</v>
      </c>
      <c r="BG191">
        <v>1</v>
      </c>
      <c r="BH191">
        <v>1</v>
      </c>
      <c r="BI191">
        <v>10</v>
      </c>
      <c r="BJ191">
        <v>80</v>
      </c>
      <c r="BK191">
        <v>0</v>
      </c>
      <c r="BL191">
        <v>1</v>
      </c>
      <c r="BM191" s="1">
        <v>42705</v>
      </c>
      <c r="BN191" s="2">
        <v>0.71180555555555547</v>
      </c>
      <c r="BO191">
        <v>1</v>
      </c>
      <c r="BQ191" s="1">
        <v>42705</v>
      </c>
      <c r="BR191" s="2">
        <v>0.71736111111111101</v>
      </c>
      <c r="BS191" s="1">
        <v>42705</v>
      </c>
      <c r="BT191" s="2">
        <v>0.73055555555555562</v>
      </c>
      <c r="BU191" s="1">
        <v>42705</v>
      </c>
      <c r="BV191" s="2">
        <v>0.79027777777777775</v>
      </c>
      <c r="BW191" s="1">
        <v>42705</v>
      </c>
      <c r="BX191" s="2">
        <v>0.7909722222222223</v>
      </c>
      <c r="CA191" t="s">
        <v>345</v>
      </c>
      <c r="CC191" t="s">
        <v>345</v>
      </c>
      <c r="CE191" t="s">
        <v>296</v>
      </c>
      <c r="CF191" t="s">
        <v>345</v>
      </c>
      <c r="CG191" t="s">
        <v>1122</v>
      </c>
      <c r="DZ191">
        <v>1</v>
      </c>
      <c r="EA191">
        <v>38</v>
      </c>
      <c r="EO191">
        <v>1</v>
      </c>
      <c r="EP191">
        <v>7</v>
      </c>
      <c r="EQ191">
        <v>15</v>
      </c>
      <c r="ER191">
        <v>7</v>
      </c>
      <c r="ES191">
        <v>1</v>
      </c>
      <c r="ET191">
        <v>5</v>
      </c>
      <c r="EU191">
        <v>5</v>
      </c>
      <c r="EV191">
        <v>99</v>
      </c>
      <c r="EW191">
        <v>24</v>
      </c>
      <c r="IV191">
        <v>1</v>
      </c>
      <c r="IW191">
        <v>222</v>
      </c>
      <c r="IX191" s="1">
        <v>42705</v>
      </c>
    </row>
    <row r="192" spans="1:266" x14ac:dyDescent="0.25">
      <c r="A192" t="s">
        <v>292</v>
      </c>
      <c r="B192" t="s">
        <v>293</v>
      </c>
      <c r="C192">
        <v>0</v>
      </c>
      <c r="D192" t="s">
        <v>294</v>
      </c>
      <c r="E192">
        <v>10</v>
      </c>
      <c r="F192">
        <v>20</v>
      </c>
      <c r="G192" t="s">
        <v>295</v>
      </c>
      <c r="H192">
        <v>140</v>
      </c>
      <c r="I192" s="1">
        <v>42776</v>
      </c>
      <c r="J192" s="2">
        <v>0.61730324074074072</v>
      </c>
      <c r="K192" s="1">
        <v>42705</v>
      </c>
      <c r="L192" s="1">
        <v>42705</v>
      </c>
      <c r="M192" s="1">
        <v>42705</v>
      </c>
      <c r="N192" t="s">
        <v>296</v>
      </c>
      <c r="O192" t="s">
        <v>341</v>
      </c>
      <c r="AD192">
        <v>3616000</v>
      </c>
      <c r="AE192" t="s">
        <v>296</v>
      </c>
      <c r="AF192">
        <v>7143447439</v>
      </c>
      <c r="AG192">
        <v>1</v>
      </c>
      <c r="AH192" t="s">
        <v>298</v>
      </c>
      <c r="AJ192" t="s">
        <v>1275</v>
      </c>
      <c r="AK192" t="s">
        <v>1096</v>
      </c>
      <c r="AP192" t="s">
        <v>298</v>
      </c>
      <c r="AQ192" t="s">
        <v>298</v>
      </c>
      <c r="AR192" t="s">
        <v>298</v>
      </c>
      <c r="AS192" t="s">
        <v>298</v>
      </c>
      <c r="AT192" t="s">
        <v>298</v>
      </c>
      <c r="AU192" t="s">
        <v>1276</v>
      </c>
      <c r="AX192" s="1">
        <v>42343</v>
      </c>
      <c r="AY192">
        <v>1</v>
      </c>
      <c r="BA192" t="s">
        <v>304</v>
      </c>
      <c r="BB192" t="s">
        <v>1277</v>
      </c>
      <c r="BC192" t="s">
        <v>843</v>
      </c>
      <c r="BD192" t="s">
        <v>327</v>
      </c>
      <c r="BE192" t="s">
        <v>1278</v>
      </c>
      <c r="BF192">
        <v>2</v>
      </c>
      <c r="BG192">
        <v>1</v>
      </c>
      <c r="BH192">
        <v>2</v>
      </c>
      <c r="BI192">
        <v>10</v>
      </c>
      <c r="BJ192">
        <v>80</v>
      </c>
      <c r="BK192">
        <v>0</v>
      </c>
      <c r="BL192">
        <v>1</v>
      </c>
      <c r="BM192" s="1">
        <v>42705</v>
      </c>
      <c r="BN192" s="2">
        <v>0.48333333333333334</v>
      </c>
      <c r="BO192">
        <v>0</v>
      </c>
      <c r="BQ192" s="1">
        <v>42705</v>
      </c>
      <c r="BR192" s="2">
        <v>0.49374999999999997</v>
      </c>
      <c r="BS192" s="1">
        <v>42705</v>
      </c>
      <c r="BT192" s="2">
        <v>0.55763888888888891</v>
      </c>
      <c r="BU192" s="1">
        <v>42705</v>
      </c>
      <c r="BV192" s="2">
        <v>0.60972222222222217</v>
      </c>
      <c r="BW192" s="1">
        <v>42705</v>
      </c>
      <c r="BX192" s="2">
        <v>0.61458333333333337</v>
      </c>
      <c r="CA192" t="s">
        <v>345</v>
      </c>
      <c r="CC192" t="s">
        <v>345</v>
      </c>
      <c r="CE192" t="s">
        <v>296</v>
      </c>
      <c r="CF192" t="s">
        <v>345</v>
      </c>
      <c r="CG192" t="s">
        <v>1094</v>
      </c>
      <c r="DZ192">
        <v>1</v>
      </c>
      <c r="EA192">
        <v>252</v>
      </c>
      <c r="EO192">
        <v>1</v>
      </c>
      <c r="EP192">
        <v>24</v>
      </c>
      <c r="IV192">
        <v>1</v>
      </c>
      <c r="IW192">
        <v>222</v>
      </c>
      <c r="IX192" s="1">
        <v>42705</v>
      </c>
    </row>
    <row r="193" spans="1:264" x14ac:dyDescent="0.25">
      <c r="A193" t="s">
        <v>292</v>
      </c>
      <c r="B193" t="s">
        <v>293</v>
      </c>
      <c r="C193">
        <v>0</v>
      </c>
      <c r="D193" t="s">
        <v>294</v>
      </c>
      <c r="E193">
        <v>10</v>
      </c>
      <c r="F193">
        <v>20</v>
      </c>
      <c r="G193" t="s">
        <v>295</v>
      </c>
      <c r="H193">
        <v>140</v>
      </c>
      <c r="I193" s="1">
        <v>42776</v>
      </c>
      <c r="J193" s="2">
        <v>0.61730324074074072</v>
      </c>
      <c r="K193" s="1">
        <v>42705</v>
      </c>
      <c r="L193" s="1">
        <v>42705</v>
      </c>
      <c r="M193" s="1">
        <v>42705</v>
      </c>
      <c r="N193" t="s">
        <v>296</v>
      </c>
      <c r="O193" t="s">
        <v>341</v>
      </c>
      <c r="AD193">
        <v>3617050</v>
      </c>
      <c r="AE193" t="s">
        <v>296</v>
      </c>
      <c r="AF193">
        <v>6481824346</v>
      </c>
      <c r="AG193">
        <v>1</v>
      </c>
      <c r="AH193" t="s">
        <v>298</v>
      </c>
      <c r="AI193" t="s">
        <v>299</v>
      </c>
      <c r="AJ193" t="s">
        <v>1279</v>
      </c>
      <c r="AK193" t="s">
        <v>1280</v>
      </c>
      <c r="AP193" t="s">
        <v>298</v>
      </c>
      <c r="AQ193" t="s">
        <v>298</v>
      </c>
      <c r="AR193" t="s">
        <v>298</v>
      </c>
      <c r="AS193" t="s">
        <v>298</v>
      </c>
      <c r="AT193" t="s">
        <v>298</v>
      </c>
      <c r="AU193" t="s">
        <v>389</v>
      </c>
      <c r="AV193" t="s">
        <v>345</v>
      </c>
      <c r="AX193" s="1">
        <v>38215</v>
      </c>
      <c r="AY193">
        <v>2</v>
      </c>
      <c r="BA193" t="s">
        <v>304</v>
      </c>
      <c r="BB193" t="s">
        <v>741</v>
      </c>
      <c r="BC193" t="s">
        <v>391</v>
      </c>
      <c r="BD193" t="s">
        <v>327</v>
      </c>
      <c r="BE193" t="s">
        <v>1281</v>
      </c>
      <c r="BF193">
        <v>2</v>
      </c>
      <c r="BG193">
        <v>1</v>
      </c>
      <c r="BH193">
        <v>5</v>
      </c>
      <c r="BI193">
        <v>50</v>
      </c>
      <c r="BJ193">
        <v>60</v>
      </c>
      <c r="BK193">
        <v>8</v>
      </c>
      <c r="BL193">
        <v>1</v>
      </c>
      <c r="BM193" s="1">
        <v>42705</v>
      </c>
      <c r="BN193" s="2">
        <v>0.70000000000000007</v>
      </c>
      <c r="BO193">
        <v>12</v>
      </c>
      <c r="BQ193" s="1">
        <v>42705</v>
      </c>
      <c r="BR193" s="2">
        <v>0.70416666666666661</v>
      </c>
      <c r="BS193" s="1">
        <v>42705</v>
      </c>
      <c r="BT193" s="2">
        <v>0.71111111111111114</v>
      </c>
      <c r="BU193" s="1">
        <v>42705</v>
      </c>
      <c r="BV193" s="2">
        <v>0.80972222222222223</v>
      </c>
      <c r="BW193" s="1">
        <v>42705</v>
      </c>
      <c r="BX193" s="2">
        <v>0.78263888888888899</v>
      </c>
      <c r="CA193" t="s">
        <v>345</v>
      </c>
      <c r="CC193" t="s">
        <v>345</v>
      </c>
      <c r="CE193" t="s">
        <v>296</v>
      </c>
      <c r="CF193" t="s">
        <v>345</v>
      </c>
      <c r="CG193" t="s">
        <v>859</v>
      </c>
      <c r="DZ193">
        <v>1</v>
      </c>
      <c r="EA193" t="s">
        <v>787</v>
      </c>
      <c r="EO193">
        <v>1</v>
      </c>
      <c r="EP193">
        <v>1</v>
      </c>
      <c r="EQ193">
        <v>24</v>
      </c>
      <c r="IV193">
        <v>1</v>
      </c>
      <c r="IW193">
        <v>51</v>
      </c>
      <c r="IX193" s="1">
        <v>42705</v>
      </c>
      <c r="IY193">
        <v>21</v>
      </c>
      <c r="IZ193" s="1">
        <v>42705</v>
      </c>
      <c r="JA193">
        <v>53</v>
      </c>
      <c r="JB193" s="1">
        <v>42705</v>
      </c>
      <c r="JC193">
        <v>222</v>
      </c>
      <c r="JD193" s="1">
        <v>42705</v>
      </c>
    </row>
    <row r="194" spans="1:264" x14ac:dyDescent="0.25">
      <c r="A194" t="s">
        <v>292</v>
      </c>
      <c r="B194" t="s">
        <v>293</v>
      </c>
      <c r="C194">
        <v>0</v>
      </c>
      <c r="D194" t="s">
        <v>294</v>
      </c>
      <c r="E194">
        <v>10</v>
      </c>
      <c r="F194">
        <v>20</v>
      </c>
      <c r="G194" t="s">
        <v>295</v>
      </c>
      <c r="H194">
        <v>140</v>
      </c>
      <c r="I194" s="1">
        <v>42776</v>
      </c>
      <c r="J194" s="2">
        <v>0.61730324074074072</v>
      </c>
      <c r="K194" s="1">
        <v>42705</v>
      </c>
      <c r="L194" s="1">
        <v>42705</v>
      </c>
      <c r="M194" s="1">
        <v>42705</v>
      </c>
      <c r="N194" t="s">
        <v>296</v>
      </c>
      <c r="O194" t="s">
        <v>341</v>
      </c>
      <c r="AD194">
        <v>3617076</v>
      </c>
      <c r="AE194" t="s">
        <v>296</v>
      </c>
      <c r="AF194">
        <v>4266115725</v>
      </c>
      <c r="AG194">
        <v>1</v>
      </c>
      <c r="AH194" t="s">
        <v>298</v>
      </c>
      <c r="AI194" t="s">
        <v>299</v>
      </c>
      <c r="AJ194" t="s">
        <v>1282</v>
      </c>
      <c r="AK194" t="s">
        <v>1283</v>
      </c>
      <c r="AP194" t="s">
        <v>298</v>
      </c>
      <c r="AQ194" t="s">
        <v>298</v>
      </c>
      <c r="AR194" t="s">
        <v>298</v>
      </c>
      <c r="AS194" t="s">
        <v>298</v>
      </c>
      <c r="AT194" t="s">
        <v>298</v>
      </c>
      <c r="AU194" t="s">
        <v>1284</v>
      </c>
      <c r="AV194" t="s">
        <v>345</v>
      </c>
      <c r="AX194" s="1">
        <v>33030</v>
      </c>
      <c r="AY194">
        <v>2</v>
      </c>
      <c r="BA194" t="s">
        <v>304</v>
      </c>
      <c r="BB194" t="s">
        <v>1285</v>
      </c>
      <c r="BC194" t="s">
        <v>435</v>
      </c>
      <c r="BD194" t="s">
        <v>307</v>
      </c>
      <c r="BE194" t="s">
        <v>1286</v>
      </c>
      <c r="BF194">
        <v>2</v>
      </c>
      <c r="BG194">
        <v>1</v>
      </c>
      <c r="BH194">
        <v>2</v>
      </c>
      <c r="BI194">
        <v>10</v>
      </c>
      <c r="BJ194">
        <v>80</v>
      </c>
      <c r="BK194">
        <v>1</v>
      </c>
      <c r="BL194">
        <v>1</v>
      </c>
      <c r="BM194" s="1">
        <v>42705</v>
      </c>
      <c r="BN194" s="2">
        <v>0.48055555555555557</v>
      </c>
      <c r="BO194">
        <v>26</v>
      </c>
      <c r="BQ194" s="1">
        <v>42705</v>
      </c>
      <c r="BR194" s="2">
        <v>0.49374999999999997</v>
      </c>
      <c r="BS194" s="1">
        <v>42705</v>
      </c>
      <c r="BT194" s="2">
        <v>0.49652777777777773</v>
      </c>
      <c r="BU194" s="1">
        <v>42705</v>
      </c>
      <c r="BV194" s="2">
        <v>0.51874999999999993</v>
      </c>
      <c r="BW194" s="1">
        <v>42705</v>
      </c>
      <c r="BX194" s="2">
        <v>0.51944444444444449</v>
      </c>
      <c r="CA194" t="s">
        <v>345</v>
      </c>
      <c r="CC194" t="s">
        <v>345</v>
      </c>
      <c r="CE194" t="s">
        <v>296</v>
      </c>
      <c r="CF194" t="s">
        <v>345</v>
      </c>
      <c r="CG194" t="s">
        <v>339</v>
      </c>
      <c r="DZ194">
        <v>1</v>
      </c>
      <c r="EA194">
        <v>27</v>
      </c>
      <c r="EO194">
        <v>1</v>
      </c>
      <c r="EP194">
        <v>21</v>
      </c>
      <c r="EQ194">
        <v>6</v>
      </c>
      <c r="IV194">
        <v>1</v>
      </c>
      <c r="IW194">
        <v>222</v>
      </c>
      <c r="IX194" s="1">
        <v>42705</v>
      </c>
    </row>
    <row r="195" spans="1:264" x14ac:dyDescent="0.25">
      <c r="A195" t="s">
        <v>292</v>
      </c>
      <c r="B195" t="s">
        <v>293</v>
      </c>
      <c r="C195">
        <v>0</v>
      </c>
      <c r="D195" t="s">
        <v>294</v>
      </c>
      <c r="E195">
        <v>10</v>
      </c>
      <c r="F195">
        <v>20</v>
      </c>
      <c r="G195" t="s">
        <v>295</v>
      </c>
      <c r="H195">
        <v>140</v>
      </c>
      <c r="I195" s="1">
        <v>42776</v>
      </c>
      <c r="J195" s="2">
        <v>0.61730324074074072</v>
      </c>
      <c r="K195" s="1">
        <v>42705</v>
      </c>
      <c r="L195" s="1">
        <v>42705</v>
      </c>
      <c r="M195" s="1">
        <v>42705</v>
      </c>
      <c r="N195" t="s">
        <v>296</v>
      </c>
      <c r="O195" t="s">
        <v>341</v>
      </c>
      <c r="AD195">
        <v>3623124</v>
      </c>
      <c r="AE195" t="s">
        <v>296</v>
      </c>
      <c r="AF195">
        <v>7146478955</v>
      </c>
      <c r="AG195">
        <v>1</v>
      </c>
      <c r="AH195" t="s">
        <v>298</v>
      </c>
      <c r="AI195" t="s">
        <v>299</v>
      </c>
      <c r="AJ195" t="s">
        <v>1287</v>
      </c>
      <c r="AK195" t="s">
        <v>1288</v>
      </c>
      <c r="AP195" t="s">
        <v>298</v>
      </c>
      <c r="AQ195" t="s">
        <v>298</v>
      </c>
      <c r="AR195" t="s">
        <v>298</v>
      </c>
      <c r="AS195" t="s">
        <v>298</v>
      </c>
      <c r="AT195" t="s">
        <v>298</v>
      </c>
      <c r="AU195" t="s">
        <v>1289</v>
      </c>
      <c r="AV195" t="s">
        <v>345</v>
      </c>
      <c r="AX195" s="1">
        <v>42398</v>
      </c>
      <c r="AY195">
        <v>2</v>
      </c>
      <c r="BA195" t="s">
        <v>304</v>
      </c>
      <c r="BB195" t="s">
        <v>390</v>
      </c>
      <c r="BC195" t="s">
        <v>391</v>
      </c>
      <c r="BD195" t="s">
        <v>327</v>
      </c>
      <c r="BE195" t="s">
        <v>1290</v>
      </c>
      <c r="BF195">
        <v>2</v>
      </c>
      <c r="BG195">
        <v>1</v>
      </c>
      <c r="BH195">
        <v>3</v>
      </c>
      <c r="BI195">
        <v>10</v>
      </c>
      <c r="BJ195">
        <v>80</v>
      </c>
      <c r="BK195">
        <v>8</v>
      </c>
      <c r="BL195">
        <v>1</v>
      </c>
      <c r="BM195" s="1">
        <v>42705</v>
      </c>
      <c r="BN195" s="2">
        <v>0.6875</v>
      </c>
      <c r="BO195">
        <v>0</v>
      </c>
      <c r="BQ195" s="1">
        <v>42705</v>
      </c>
      <c r="BR195" s="2">
        <v>0.70138888888888884</v>
      </c>
      <c r="BS195" s="1">
        <v>42705</v>
      </c>
      <c r="BT195" s="2">
        <v>0.7055555555555556</v>
      </c>
      <c r="BU195" s="1">
        <v>42705</v>
      </c>
      <c r="BV195" s="2">
        <v>0.76041666666666663</v>
      </c>
      <c r="BW195" s="1">
        <v>42705</v>
      </c>
      <c r="BX195" s="2">
        <v>0.75486111111111109</v>
      </c>
      <c r="CA195" t="s">
        <v>345</v>
      </c>
      <c r="CC195" t="s">
        <v>345</v>
      </c>
      <c r="CE195" t="s">
        <v>296</v>
      </c>
      <c r="CF195" t="s">
        <v>345</v>
      </c>
      <c r="CG195" t="s">
        <v>870</v>
      </c>
      <c r="DZ195">
        <v>1</v>
      </c>
      <c r="EA195">
        <v>172</v>
      </c>
      <c r="EO195">
        <v>1</v>
      </c>
      <c r="EP195">
        <v>7</v>
      </c>
      <c r="EQ195">
        <v>7</v>
      </c>
      <c r="ER195">
        <v>6</v>
      </c>
      <c r="IV195">
        <v>1</v>
      </c>
      <c r="IW195">
        <v>222</v>
      </c>
      <c r="IX195" s="1">
        <v>42705</v>
      </c>
    </row>
    <row r="196" spans="1:264" x14ac:dyDescent="0.25">
      <c r="A196" t="s">
        <v>292</v>
      </c>
      <c r="B196" t="s">
        <v>293</v>
      </c>
      <c r="C196">
        <v>0</v>
      </c>
      <c r="D196" t="s">
        <v>294</v>
      </c>
      <c r="E196">
        <v>10</v>
      </c>
      <c r="F196">
        <v>20</v>
      </c>
      <c r="G196" t="s">
        <v>295</v>
      </c>
      <c r="H196">
        <v>140</v>
      </c>
      <c r="I196" s="1">
        <v>42776</v>
      </c>
      <c r="J196" s="2">
        <v>0.61730324074074072</v>
      </c>
      <c r="K196" s="1">
        <v>42705</v>
      </c>
      <c r="L196" s="1">
        <v>42705</v>
      </c>
      <c r="M196" s="1">
        <v>42705</v>
      </c>
      <c r="N196" t="s">
        <v>296</v>
      </c>
      <c r="O196" t="s">
        <v>341</v>
      </c>
      <c r="AD196">
        <v>3625389</v>
      </c>
      <c r="AE196" t="s">
        <v>296</v>
      </c>
      <c r="AF196">
        <v>7147347323</v>
      </c>
      <c r="AG196">
        <v>1</v>
      </c>
      <c r="AH196" t="s">
        <v>298</v>
      </c>
      <c r="AJ196" t="s">
        <v>1291</v>
      </c>
      <c r="AK196" t="s">
        <v>1292</v>
      </c>
      <c r="AP196" t="s">
        <v>298</v>
      </c>
      <c r="AQ196" t="s">
        <v>298</v>
      </c>
      <c r="AR196" t="s">
        <v>298</v>
      </c>
      <c r="AS196" t="s">
        <v>298</v>
      </c>
      <c r="AT196" t="s">
        <v>298</v>
      </c>
      <c r="AU196" t="s">
        <v>1293</v>
      </c>
      <c r="AV196" t="s">
        <v>345</v>
      </c>
      <c r="AX196" s="1">
        <v>42413</v>
      </c>
      <c r="AY196">
        <v>1</v>
      </c>
      <c r="BA196" t="s">
        <v>304</v>
      </c>
      <c r="BB196" t="s">
        <v>1087</v>
      </c>
      <c r="BC196" t="s">
        <v>546</v>
      </c>
      <c r="BD196" t="s">
        <v>327</v>
      </c>
      <c r="BE196" t="s">
        <v>1294</v>
      </c>
      <c r="BF196">
        <v>2</v>
      </c>
      <c r="BG196">
        <v>1</v>
      </c>
      <c r="BH196">
        <v>3</v>
      </c>
      <c r="BI196">
        <v>10</v>
      </c>
      <c r="BJ196">
        <v>80</v>
      </c>
      <c r="BK196">
        <v>8</v>
      </c>
      <c r="BL196">
        <v>1</v>
      </c>
      <c r="BM196" s="1">
        <v>42705</v>
      </c>
      <c r="BN196" s="2">
        <v>0.28958333333333336</v>
      </c>
      <c r="BO196">
        <v>0</v>
      </c>
      <c r="BQ196" s="1">
        <v>42705</v>
      </c>
      <c r="BR196" s="2">
        <v>0.29583333333333334</v>
      </c>
      <c r="BS196" s="1">
        <v>42705</v>
      </c>
      <c r="BT196" s="2">
        <v>0.30277777777777776</v>
      </c>
      <c r="BU196" s="1">
        <v>42705</v>
      </c>
      <c r="BV196" s="2">
        <v>0.43263888888888885</v>
      </c>
      <c r="BW196" s="1">
        <v>42705</v>
      </c>
      <c r="BX196" s="2">
        <v>0.33124999999999999</v>
      </c>
      <c r="CA196" t="s">
        <v>345</v>
      </c>
      <c r="CC196" t="s">
        <v>345</v>
      </c>
      <c r="CE196" t="s">
        <v>296</v>
      </c>
      <c r="CF196" t="s">
        <v>345</v>
      </c>
      <c r="CG196" t="s">
        <v>791</v>
      </c>
      <c r="DZ196">
        <v>1</v>
      </c>
      <c r="EA196">
        <v>38</v>
      </c>
      <c r="EO196">
        <v>1</v>
      </c>
      <c r="EP196">
        <v>7</v>
      </c>
      <c r="EQ196">
        <v>7</v>
      </c>
      <c r="ER196">
        <v>24</v>
      </c>
      <c r="IV196">
        <v>1</v>
      </c>
      <c r="IW196">
        <v>222</v>
      </c>
      <c r="IX196" s="1">
        <v>42705</v>
      </c>
    </row>
    <row r="197" spans="1:264" x14ac:dyDescent="0.25">
      <c r="A197" t="s">
        <v>292</v>
      </c>
      <c r="B197" t="s">
        <v>293</v>
      </c>
      <c r="C197">
        <v>0</v>
      </c>
      <c r="D197" t="s">
        <v>294</v>
      </c>
      <c r="E197">
        <v>10</v>
      </c>
      <c r="F197">
        <v>20</v>
      </c>
      <c r="G197" t="s">
        <v>295</v>
      </c>
      <c r="H197">
        <v>140</v>
      </c>
      <c r="I197" s="1">
        <v>42776</v>
      </c>
      <c r="J197" s="2">
        <v>0.61730324074074072</v>
      </c>
      <c r="K197" s="1">
        <v>42705</v>
      </c>
      <c r="L197" s="1">
        <v>42705</v>
      </c>
      <c r="M197" s="1">
        <v>42705</v>
      </c>
      <c r="N197" t="s">
        <v>296</v>
      </c>
      <c r="O197" t="s">
        <v>341</v>
      </c>
      <c r="AD197">
        <v>3626673</v>
      </c>
      <c r="AE197" t="s">
        <v>296</v>
      </c>
      <c r="AF197">
        <v>4407443502</v>
      </c>
      <c r="AG197">
        <v>1</v>
      </c>
      <c r="AH197" t="s">
        <v>298</v>
      </c>
      <c r="AI197" t="s">
        <v>536</v>
      </c>
      <c r="AJ197" t="s">
        <v>1295</v>
      </c>
      <c r="AK197" t="s">
        <v>1296</v>
      </c>
      <c r="AP197" t="s">
        <v>298</v>
      </c>
      <c r="AQ197" t="s">
        <v>298</v>
      </c>
      <c r="AR197" t="s">
        <v>298</v>
      </c>
      <c r="AS197" t="s">
        <v>298</v>
      </c>
      <c r="AT197" t="s">
        <v>298</v>
      </c>
      <c r="AU197" t="s">
        <v>1297</v>
      </c>
      <c r="AV197" t="s">
        <v>345</v>
      </c>
      <c r="AX197" s="1">
        <v>28845</v>
      </c>
      <c r="AY197">
        <v>2</v>
      </c>
      <c r="BA197" t="s">
        <v>1257</v>
      </c>
      <c r="BB197" t="s">
        <v>1298</v>
      </c>
      <c r="BC197" t="s">
        <v>546</v>
      </c>
      <c r="BD197" t="s">
        <v>307</v>
      </c>
      <c r="BE197" t="s">
        <v>1299</v>
      </c>
      <c r="BF197">
        <v>2</v>
      </c>
      <c r="BG197">
        <v>1</v>
      </c>
      <c r="BH197">
        <v>1</v>
      </c>
      <c r="BI197">
        <v>10</v>
      </c>
      <c r="BJ197">
        <v>80</v>
      </c>
      <c r="BK197">
        <v>1</v>
      </c>
      <c r="BL197">
        <v>1</v>
      </c>
      <c r="BM197" s="1">
        <v>42705</v>
      </c>
      <c r="BN197" s="2">
        <v>7.013888888888889E-2</v>
      </c>
      <c r="BO197">
        <v>37</v>
      </c>
      <c r="BQ197" s="1">
        <v>42705</v>
      </c>
      <c r="BR197" s="2">
        <v>8.1250000000000003E-2</v>
      </c>
      <c r="BU197" s="1">
        <v>42705</v>
      </c>
      <c r="BV197" s="2">
        <v>0.2638888888888889</v>
      </c>
      <c r="BW197" s="1">
        <v>42705</v>
      </c>
      <c r="BX197" s="2">
        <v>9.4444444444444442E-2</v>
      </c>
      <c r="CA197" t="s">
        <v>345</v>
      </c>
      <c r="CC197" t="s">
        <v>345</v>
      </c>
      <c r="CE197" t="s">
        <v>296</v>
      </c>
      <c r="CF197" t="s">
        <v>345</v>
      </c>
      <c r="CG197" t="s">
        <v>485</v>
      </c>
      <c r="DZ197">
        <v>1</v>
      </c>
      <c r="EA197">
        <v>29</v>
      </c>
      <c r="EO197">
        <v>1</v>
      </c>
      <c r="EP197">
        <v>24</v>
      </c>
      <c r="IV197">
        <v>1</v>
      </c>
      <c r="IW197">
        <v>21</v>
      </c>
      <c r="IX197" s="1">
        <v>42705</v>
      </c>
      <c r="IY197">
        <v>222</v>
      </c>
      <c r="IZ197" s="1">
        <v>42705</v>
      </c>
    </row>
    <row r="198" spans="1:264" x14ac:dyDescent="0.25">
      <c r="A198" t="s">
        <v>292</v>
      </c>
      <c r="B198" t="s">
        <v>293</v>
      </c>
      <c r="C198">
        <v>0</v>
      </c>
      <c r="D198" t="s">
        <v>294</v>
      </c>
      <c r="E198">
        <v>10</v>
      </c>
      <c r="F198">
        <v>20</v>
      </c>
      <c r="G198" t="s">
        <v>295</v>
      </c>
      <c r="H198">
        <v>140</v>
      </c>
      <c r="I198" s="1">
        <v>42776</v>
      </c>
      <c r="J198" s="2">
        <v>0.61730324074074072</v>
      </c>
      <c r="K198" s="1">
        <v>42705</v>
      </c>
      <c r="L198" s="1">
        <v>42705</v>
      </c>
      <c r="M198" s="1">
        <v>42705</v>
      </c>
      <c r="N198" t="s">
        <v>296</v>
      </c>
      <c r="O198" t="s">
        <v>341</v>
      </c>
      <c r="AD198">
        <v>3637846</v>
      </c>
      <c r="AE198" t="s">
        <v>296</v>
      </c>
      <c r="AF198">
        <v>7152028826</v>
      </c>
      <c r="AG198">
        <v>1</v>
      </c>
      <c r="AH198" t="s">
        <v>298</v>
      </c>
      <c r="AI198" t="s">
        <v>299</v>
      </c>
      <c r="AJ198" t="s">
        <v>1300</v>
      </c>
      <c r="AK198" t="s">
        <v>1301</v>
      </c>
      <c r="AP198" t="s">
        <v>298</v>
      </c>
      <c r="AQ198" t="s">
        <v>298</v>
      </c>
      <c r="AR198" t="s">
        <v>298</v>
      </c>
      <c r="AS198" t="s">
        <v>298</v>
      </c>
      <c r="AT198" t="s">
        <v>298</v>
      </c>
      <c r="AU198" t="s">
        <v>1302</v>
      </c>
      <c r="AV198" t="s">
        <v>345</v>
      </c>
      <c r="AX198" s="1">
        <v>42502</v>
      </c>
      <c r="AY198">
        <v>2</v>
      </c>
      <c r="BA198" t="s">
        <v>304</v>
      </c>
      <c r="BB198" t="s">
        <v>1303</v>
      </c>
      <c r="BC198" t="s">
        <v>514</v>
      </c>
      <c r="BD198" t="s">
        <v>327</v>
      </c>
      <c r="BE198" t="s">
        <v>1304</v>
      </c>
      <c r="BF198">
        <v>2</v>
      </c>
      <c r="BG198">
        <v>1</v>
      </c>
      <c r="BH198">
        <v>3</v>
      </c>
      <c r="BI198">
        <v>10</v>
      </c>
      <c r="BJ198">
        <v>80</v>
      </c>
      <c r="BK198">
        <v>0</v>
      </c>
      <c r="BL198">
        <v>1</v>
      </c>
      <c r="BM198" s="1">
        <v>42705</v>
      </c>
      <c r="BN198" s="2">
        <v>0.75624999999999998</v>
      </c>
      <c r="BO198">
        <v>0</v>
      </c>
      <c r="BQ198" s="1">
        <v>42705</v>
      </c>
      <c r="BR198" s="2">
        <v>0.77013888888888893</v>
      </c>
      <c r="BS198" s="1">
        <v>42705</v>
      </c>
      <c r="BT198" s="2">
        <v>0.77569444444444446</v>
      </c>
      <c r="BU198" s="1">
        <v>42705</v>
      </c>
      <c r="BV198" s="2">
        <v>0.96111111111111114</v>
      </c>
      <c r="BW198" s="1">
        <v>42705</v>
      </c>
      <c r="BX198" s="2">
        <v>0.90069444444444446</v>
      </c>
      <c r="CA198" t="s">
        <v>345</v>
      </c>
      <c r="CC198" t="s">
        <v>345</v>
      </c>
      <c r="CE198" t="s">
        <v>296</v>
      </c>
      <c r="CF198" t="s">
        <v>345</v>
      </c>
      <c r="CG198" t="s">
        <v>870</v>
      </c>
      <c r="DZ198">
        <v>1</v>
      </c>
      <c r="EA198">
        <v>252</v>
      </c>
      <c r="EO198">
        <v>1</v>
      </c>
      <c r="EP198">
        <v>24</v>
      </c>
      <c r="IV198">
        <v>1</v>
      </c>
      <c r="IW198">
        <v>221</v>
      </c>
      <c r="IX198" s="1">
        <v>42705</v>
      </c>
      <c r="IY198">
        <v>222</v>
      </c>
      <c r="IZ198" s="1">
        <v>42705</v>
      </c>
    </row>
    <row r="199" spans="1:264" x14ac:dyDescent="0.25">
      <c r="A199" t="s">
        <v>292</v>
      </c>
      <c r="B199" t="s">
        <v>293</v>
      </c>
      <c r="C199">
        <v>0</v>
      </c>
      <c r="D199" t="s">
        <v>294</v>
      </c>
      <c r="E199">
        <v>10</v>
      </c>
      <c r="F199">
        <v>20</v>
      </c>
      <c r="G199" t="s">
        <v>295</v>
      </c>
      <c r="H199">
        <v>140</v>
      </c>
      <c r="I199" s="1">
        <v>42776</v>
      </c>
      <c r="J199" s="2">
        <v>0.61730324074074072</v>
      </c>
      <c r="K199" s="1">
        <v>42705</v>
      </c>
      <c r="L199" s="1">
        <v>42705</v>
      </c>
      <c r="M199" s="1">
        <v>42705</v>
      </c>
      <c r="N199" t="s">
        <v>296</v>
      </c>
      <c r="O199" t="s">
        <v>341</v>
      </c>
      <c r="AD199">
        <v>3640540</v>
      </c>
      <c r="AE199" t="s">
        <v>296</v>
      </c>
      <c r="AF199">
        <v>4322889158</v>
      </c>
      <c r="AG199">
        <v>1</v>
      </c>
      <c r="AH199" t="s">
        <v>298</v>
      </c>
      <c r="AI199" t="s">
        <v>331</v>
      </c>
      <c r="AJ199" t="s">
        <v>1305</v>
      </c>
      <c r="AK199" t="s">
        <v>1306</v>
      </c>
      <c r="AP199" t="s">
        <v>298</v>
      </c>
      <c r="AQ199" t="s">
        <v>298</v>
      </c>
      <c r="AR199" t="s">
        <v>298</v>
      </c>
      <c r="AS199" t="s">
        <v>298</v>
      </c>
      <c r="AT199" t="s">
        <v>298</v>
      </c>
      <c r="AU199" t="s">
        <v>1307</v>
      </c>
      <c r="AV199" t="s">
        <v>345</v>
      </c>
      <c r="AX199" s="1">
        <v>26957</v>
      </c>
      <c r="AY199">
        <v>1</v>
      </c>
      <c r="BA199" t="s">
        <v>304</v>
      </c>
      <c r="BB199" t="s">
        <v>1020</v>
      </c>
      <c r="BC199" t="s">
        <v>1021</v>
      </c>
      <c r="BD199" t="s">
        <v>307</v>
      </c>
      <c r="BE199" t="s">
        <v>1308</v>
      </c>
      <c r="BF199">
        <v>2</v>
      </c>
      <c r="BG199">
        <v>3</v>
      </c>
      <c r="BH199">
        <v>3</v>
      </c>
      <c r="BI199">
        <v>10</v>
      </c>
      <c r="BJ199">
        <v>80</v>
      </c>
      <c r="BK199">
        <v>1</v>
      </c>
      <c r="BL199">
        <v>1</v>
      </c>
      <c r="BM199" s="1">
        <v>42705</v>
      </c>
      <c r="BN199" s="2">
        <v>0.37013888888888885</v>
      </c>
      <c r="BO199">
        <v>43</v>
      </c>
      <c r="BQ199" s="1">
        <v>42705</v>
      </c>
      <c r="BR199" s="2">
        <v>0.3743055555555555</v>
      </c>
      <c r="BS199" s="1">
        <v>42705</v>
      </c>
      <c r="BT199" s="2">
        <v>0.46597222222222223</v>
      </c>
      <c r="BU199" s="1">
        <v>42705</v>
      </c>
      <c r="BV199" s="2">
        <v>0.53194444444444444</v>
      </c>
      <c r="BW199" s="1">
        <v>42705</v>
      </c>
      <c r="BX199" s="2">
        <v>0.53333333333333333</v>
      </c>
      <c r="CA199" t="s">
        <v>345</v>
      </c>
      <c r="CC199" t="s">
        <v>345</v>
      </c>
      <c r="CE199" t="s">
        <v>296</v>
      </c>
      <c r="CF199" t="s">
        <v>345</v>
      </c>
      <c r="CG199" t="s">
        <v>363</v>
      </c>
      <c r="DZ199">
        <v>1</v>
      </c>
      <c r="EA199">
        <v>35</v>
      </c>
      <c r="EO199">
        <v>1</v>
      </c>
      <c r="EP199">
        <v>24</v>
      </c>
      <c r="IV199">
        <v>1</v>
      </c>
      <c r="IW199">
        <v>27</v>
      </c>
      <c r="IX199" s="1">
        <v>42705</v>
      </c>
    </row>
    <row r="200" spans="1:264" x14ac:dyDescent="0.25">
      <c r="A200" t="s">
        <v>292</v>
      </c>
      <c r="B200" t="s">
        <v>293</v>
      </c>
      <c r="C200">
        <v>0</v>
      </c>
      <c r="D200" t="s">
        <v>294</v>
      </c>
      <c r="E200">
        <v>10</v>
      </c>
      <c r="F200">
        <v>20</v>
      </c>
      <c r="G200" t="s">
        <v>295</v>
      </c>
      <c r="H200">
        <v>140</v>
      </c>
      <c r="I200" s="1">
        <v>42776</v>
      </c>
      <c r="J200" s="2">
        <v>0.61730324074074072</v>
      </c>
      <c r="K200" s="1">
        <v>42705</v>
      </c>
      <c r="L200" s="1">
        <v>42705</v>
      </c>
      <c r="M200" s="1">
        <v>42705</v>
      </c>
      <c r="N200" t="s">
        <v>296</v>
      </c>
      <c r="O200" t="s">
        <v>341</v>
      </c>
      <c r="AD200">
        <v>3644108</v>
      </c>
      <c r="AE200" t="s">
        <v>296</v>
      </c>
      <c r="AF200">
        <v>6301258576</v>
      </c>
      <c r="AG200">
        <v>1</v>
      </c>
      <c r="AH200" t="s">
        <v>298</v>
      </c>
      <c r="AI200" t="s">
        <v>331</v>
      </c>
      <c r="AJ200" t="s">
        <v>424</v>
      </c>
      <c r="AK200" t="s">
        <v>1309</v>
      </c>
      <c r="AP200" t="s">
        <v>298</v>
      </c>
      <c r="AQ200" t="s">
        <v>298</v>
      </c>
      <c r="AR200" t="s">
        <v>298</v>
      </c>
      <c r="AS200" t="s">
        <v>298</v>
      </c>
      <c r="AT200" t="s">
        <v>298</v>
      </c>
      <c r="AU200" t="s">
        <v>1310</v>
      </c>
      <c r="AV200" t="s">
        <v>345</v>
      </c>
      <c r="AX200" s="1">
        <v>33196</v>
      </c>
      <c r="AY200">
        <v>1</v>
      </c>
      <c r="BA200" t="s">
        <v>304</v>
      </c>
      <c r="BB200" t="s">
        <v>964</v>
      </c>
      <c r="BC200" t="s">
        <v>589</v>
      </c>
      <c r="BD200" t="s">
        <v>307</v>
      </c>
      <c r="BE200" t="s">
        <v>1311</v>
      </c>
      <c r="BF200">
        <v>2</v>
      </c>
      <c r="BG200">
        <v>1</v>
      </c>
      <c r="BH200">
        <v>1</v>
      </c>
      <c r="BI200">
        <v>10</v>
      </c>
      <c r="BJ200">
        <v>80</v>
      </c>
      <c r="BK200">
        <v>0</v>
      </c>
      <c r="BL200">
        <v>1</v>
      </c>
      <c r="BM200" s="1">
        <v>42705</v>
      </c>
      <c r="BN200" s="2">
        <v>0.73819444444444438</v>
      </c>
      <c r="BO200">
        <v>26</v>
      </c>
      <c r="BQ200" s="1">
        <v>42705</v>
      </c>
      <c r="BR200" s="2">
        <v>0.7631944444444444</v>
      </c>
      <c r="BS200" s="1">
        <v>42705</v>
      </c>
      <c r="BT200" s="2">
        <v>0.77638888888888891</v>
      </c>
      <c r="BU200" s="1">
        <v>42706</v>
      </c>
      <c r="BV200" s="2">
        <v>0.1125</v>
      </c>
      <c r="BW200" s="1">
        <v>42705</v>
      </c>
      <c r="BX200" s="2">
        <v>0.87013888888888891</v>
      </c>
      <c r="CA200" t="s">
        <v>345</v>
      </c>
      <c r="CC200" t="s">
        <v>345</v>
      </c>
      <c r="CE200" t="s">
        <v>296</v>
      </c>
      <c r="CF200" t="s">
        <v>345</v>
      </c>
      <c r="CG200" t="s">
        <v>339</v>
      </c>
      <c r="DZ200">
        <v>1</v>
      </c>
      <c r="EA200" t="s">
        <v>1312</v>
      </c>
      <c r="EO200">
        <v>1</v>
      </c>
      <c r="EP200">
        <v>7</v>
      </c>
      <c r="EQ200">
        <v>15</v>
      </c>
      <c r="ER200">
        <v>4</v>
      </c>
      <c r="ES200">
        <v>5</v>
      </c>
      <c r="ET200">
        <v>24</v>
      </c>
      <c r="IV200">
        <v>1</v>
      </c>
      <c r="IW200">
        <v>511</v>
      </c>
      <c r="IX200" s="1">
        <v>42706</v>
      </c>
      <c r="IY200">
        <v>21</v>
      </c>
      <c r="IZ200" s="1">
        <v>42706</v>
      </c>
      <c r="JA200">
        <v>222</v>
      </c>
      <c r="JB200" s="1">
        <v>42706</v>
      </c>
    </row>
    <row r="201" spans="1:264" x14ac:dyDescent="0.25">
      <c r="A201" t="s">
        <v>292</v>
      </c>
      <c r="B201" t="s">
        <v>293</v>
      </c>
      <c r="C201">
        <v>0</v>
      </c>
      <c r="D201" t="s">
        <v>294</v>
      </c>
      <c r="E201">
        <v>10</v>
      </c>
      <c r="F201">
        <v>20</v>
      </c>
      <c r="G201" t="s">
        <v>295</v>
      </c>
      <c r="H201">
        <v>140</v>
      </c>
      <c r="I201" s="1">
        <v>42776</v>
      </c>
      <c r="J201" s="2">
        <v>0.61730324074074072</v>
      </c>
      <c r="K201" s="1">
        <v>42705</v>
      </c>
      <c r="L201" s="1">
        <v>42705</v>
      </c>
      <c r="M201" s="1">
        <v>42705</v>
      </c>
      <c r="N201" t="s">
        <v>296</v>
      </c>
      <c r="O201" t="s">
        <v>341</v>
      </c>
      <c r="AD201">
        <v>3651937</v>
      </c>
      <c r="AE201" t="s">
        <v>296</v>
      </c>
      <c r="AF201">
        <v>6516174148</v>
      </c>
      <c r="AG201">
        <v>1</v>
      </c>
      <c r="AH201" t="s">
        <v>298</v>
      </c>
      <c r="AI201" t="s">
        <v>331</v>
      </c>
      <c r="AJ201" t="s">
        <v>1313</v>
      </c>
      <c r="AK201" t="s">
        <v>1314</v>
      </c>
      <c r="AP201" t="s">
        <v>298</v>
      </c>
      <c r="AQ201" t="s">
        <v>298</v>
      </c>
      <c r="AR201" t="s">
        <v>298</v>
      </c>
      <c r="AS201" t="s">
        <v>298</v>
      </c>
      <c r="AT201" t="s">
        <v>298</v>
      </c>
      <c r="AU201" t="s">
        <v>1315</v>
      </c>
      <c r="AV201" t="s">
        <v>345</v>
      </c>
      <c r="AX201" s="1">
        <v>26584</v>
      </c>
      <c r="AY201">
        <v>1</v>
      </c>
      <c r="BA201">
        <v>99</v>
      </c>
      <c r="BB201" t="s">
        <v>1229</v>
      </c>
      <c r="BC201" t="s">
        <v>354</v>
      </c>
      <c r="BD201" t="s">
        <v>307</v>
      </c>
      <c r="BE201" t="s">
        <v>1316</v>
      </c>
      <c r="BF201">
        <v>2</v>
      </c>
      <c r="BG201">
        <v>1</v>
      </c>
      <c r="BH201">
        <v>2</v>
      </c>
      <c r="BI201">
        <v>10</v>
      </c>
      <c r="BJ201">
        <v>80</v>
      </c>
      <c r="BK201">
        <v>1</v>
      </c>
      <c r="BL201">
        <v>1</v>
      </c>
      <c r="BM201" s="1">
        <v>42705</v>
      </c>
      <c r="BN201" s="2">
        <v>0.40138888888888885</v>
      </c>
      <c r="BO201">
        <v>44</v>
      </c>
      <c r="BQ201" s="1">
        <v>42705</v>
      </c>
      <c r="BR201" s="2">
        <v>0.40902777777777777</v>
      </c>
      <c r="BS201" s="1">
        <v>42705</v>
      </c>
      <c r="BT201" s="2">
        <v>0.41666666666666669</v>
      </c>
      <c r="BU201" s="1">
        <v>42705</v>
      </c>
      <c r="BV201" s="2">
        <v>0.4291666666666667</v>
      </c>
      <c r="BW201" s="1">
        <v>42705</v>
      </c>
      <c r="BX201" s="2">
        <v>0.42986111111111108</v>
      </c>
      <c r="CA201" t="s">
        <v>345</v>
      </c>
      <c r="CC201" t="s">
        <v>345</v>
      </c>
      <c r="CE201" t="s">
        <v>296</v>
      </c>
      <c r="CF201" t="s">
        <v>345</v>
      </c>
      <c r="CG201" t="s">
        <v>356</v>
      </c>
      <c r="DZ201">
        <v>1</v>
      </c>
      <c r="EA201">
        <v>38</v>
      </c>
      <c r="EO201">
        <v>1</v>
      </c>
      <c r="EP201">
        <v>24</v>
      </c>
      <c r="IV201">
        <v>1</v>
      </c>
      <c r="IW201">
        <v>222</v>
      </c>
      <c r="IX201" s="1">
        <v>42705</v>
      </c>
    </row>
    <row r="202" spans="1:264" x14ac:dyDescent="0.25">
      <c r="A202" t="s">
        <v>292</v>
      </c>
      <c r="B202" t="s">
        <v>293</v>
      </c>
      <c r="C202">
        <v>0</v>
      </c>
      <c r="D202" t="s">
        <v>294</v>
      </c>
      <c r="E202">
        <v>10</v>
      </c>
      <c r="F202">
        <v>20</v>
      </c>
      <c r="G202" t="s">
        <v>295</v>
      </c>
      <c r="H202">
        <v>140</v>
      </c>
      <c r="I202" s="1">
        <v>42776</v>
      </c>
      <c r="J202" s="2">
        <v>0.61730324074074072</v>
      </c>
      <c r="K202" s="1">
        <v>42705</v>
      </c>
      <c r="L202" s="1">
        <v>42705</v>
      </c>
      <c r="M202" s="1">
        <v>42705</v>
      </c>
      <c r="N202" t="s">
        <v>296</v>
      </c>
      <c r="O202" t="s">
        <v>341</v>
      </c>
      <c r="AD202">
        <v>3653447</v>
      </c>
      <c r="AE202" t="s">
        <v>296</v>
      </c>
      <c r="AF202">
        <v>7157801000</v>
      </c>
      <c r="AG202">
        <v>1</v>
      </c>
      <c r="AH202" t="s">
        <v>298</v>
      </c>
      <c r="AJ202" t="s">
        <v>1317</v>
      </c>
      <c r="AK202" t="s">
        <v>1318</v>
      </c>
      <c r="AP202" t="s">
        <v>298</v>
      </c>
      <c r="AQ202" t="s">
        <v>298</v>
      </c>
      <c r="AR202" t="s">
        <v>298</v>
      </c>
      <c r="AS202" t="s">
        <v>298</v>
      </c>
      <c r="AT202" t="s">
        <v>298</v>
      </c>
      <c r="AU202" t="s">
        <v>1319</v>
      </c>
      <c r="AV202" t="s">
        <v>345</v>
      </c>
      <c r="AX202" s="1">
        <v>42608</v>
      </c>
      <c r="AY202">
        <v>1</v>
      </c>
      <c r="BA202" t="s">
        <v>304</v>
      </c>
      <c r="BB202" t="s">
        <v>1320</v>
      </c>
      <c r="BC202" t="s">
        <v>477</v>
      </c>
      <c r="BD202" t="s">
        <v>327</v>
      </c>
      <c r="BE202" t="s">
        <v>1321</v>
      </c>
      <c r="BF202">
        <v>2</v>
      </c>
      <c r="BG202">
        <v>1</v>
      </c>
      <c r="BH202">
        <v>3</v>
      </c>
      <c r="BI202">
        <v>10</v>
      </c>
      <c r="BJ202">
        <v>80</v>
      </c>
      <c r="BK202">
        <v>8</v>
      </c>
      <c r="BL202">
        <v>1</v>
      </c>
      <c r="BM202" s="1">
        <v>42705</v>
      </c>
      <c r="BN202" s="2">
        <v>0.84861111111111109</v>
      </c>
      <c r="BO202">
        <v>0</v>
      </c>
      <c r="BQ202" s="1">
        <v>42705</v>
      </c>
      <c r="BR202" s="2">
        <v>0.8534722222222223</v>
      </c>
      <c r="BS202" s="1">
        <v>42705</v>
      </c>
      <c r="BT202" s="2">
        <v>0.9243055555555556</v>
      </c>
      <c r="BU202" s="1">
        <v>42705</v>
      </c>
      <c r="BV202" s="2">
        <v>0.9604166666666667</v>
      </c>
      <c r="BW202" s="1">
        <v>42705</v>
      </c>
      <c r="BX202" s="2">
        <v>0.95208333333333339</v>
      </c>
      <c r="CA202" t="s">
        <v>345</v>
      </c>
      <c r="CC202" t="s">
        <v>345</v>
      </c>
      <c r="CE202" t="s">
        <v>296</v>
      </c>
      <c r="CF202" t="s">
        <v>345</v>
      </c>
      <c r="CG202" t="s">
        <v>870</v>
      </c>
      <c r="DZ202">
        <v>1</v>
      </c>
      <c r="EA202">
        <v>252</v>
      </c>
      <c r="EO202">
        <v>1</v>
      </c>
      <c r="EP202">
        <v>24</v>
      </c>
      <c r="IV202">
        <v>1</v>
      </c>
      <c r="IW202">
        <v>222</v>
      </c>
      <c r="IX202" s="1">
        <v>42705</v>
      </c>
      <c r="IY202">
        <v>221</v>
      </c>
      <c r="IZ202" s="1">
        <v>42705</v>
      </c>
    </row>
    <row r="203" spans="1:264" x14ac:dyDescent="0.25">
      <c r="A203" t="s">
        <v>292</v>
      </c>
      <c r="B203" t="s">
        <v>293</v>
      </c>
      <c r="C203">
        <v>0</v>
      </c>
      <c r="D203" t="s">
        <v>294</v>
      </c>
      <c r="E203">
        <v>10</v>
      </c>
      <c r="F203">
        <v>20</v>
      </c>
      <c r="G203" t="s">
        <v>295</v>
      </c>
      <c r="H203">
        <v>140</v>
      </c>
      <c r="I203" s="1">
        <v>42776</v>
      </c>
      <c r="J203" s="2">
        <v>0.61730324074074072</v>
      </c>
      <c r="K203" s="1">
        <v>42705</v>
      </c>
      <c r="L203" s="1">
        <v>42705</v>
      </c>
      <c r="M203" s="1">
        <v>42705</v>
      </c>
      <c r="N203" t="s">
        <v>296</v>
      </c>
      <c r="O203" t="s">
        <v>341</v>
      </c>
      <c r="AD203">
        <v>3653652</v>
      </c>
      <c r="AE203" t="s">
        <v>296</v>
      </c>
      <c r="AF203">
        <v>6371482742</v>
      </c>
      <c r="AG203">
        <v>2</v>
      </c>
      <c r="AH203" t="s">
        <v>298</v>
      </c>
      <c r="AI203" t="s">
        <v>299</v>
      </c>
      <c r="AJ203" t="s">
        <v>1322</v>
      </c>
      <c r="AK203" t="s">
        <v>1323</v>
      </c>
      <c r="AP203" t="s">
        <v>298</v>
      </c>
      <c r="AQ203" t="s">
        <v>298</v>
      </c>
      <c r="AR203" t="s">
        <v>298</v>
      </c>
      <c r="AS203" t="s">
        <v>298</v>
      </c>
      <c r="AT203" t="s">
        <v>298</v>
      </c>
      <c r="AU203" t="s">
        <v>1324</v>
      </c>
      <c r="AV203" t="s">
        <v>345</v>
      </c>
      <c r="AX203" s="1">
        <v>35885</v>
      </c>
      <c r="AY203">
        <v>2</v>
      </c>
      <c r="BA203">
        <v>99</v>
      </c>
      <c r="BB203" t="s">
        <v>829</v>
      </c>
      <c r="BC203" t="s">
        <v>521</v>
      </c>
      <c r="BD203" t="s">
        <v>307</v>
      </c>
      <c r="BE203" t="s">
        <v>1325</v>
      </c>
      <c r="BF203">
        <v>2</v>
      </c>
      <c r="BG203">
        <v>1</v>
      </c>
      <c r="BH203">
        <v>2</v>
      </c>
      <c r="BI203">
        <v>10</v>
      </c>
      <c r="BJ203">
        <v>80</v>
      </c>
      <c r="BK203">
        <v>0</v>
      </c>
      <c r="BL203">
        <v>1</v>
      </c>
      <c r="BM203" s="1">
        <v>42705</v>
      </c>
      <c r="BN203" s="2">
        <v>0.73749999999999993</v>
      </c>
      <c r="BO203">
        <v>18</v>
      </c>
      <c r="BQ203" s="1">
        <v>42705</v>
      </c>
      <c r="BR203" s="2">
        <v>0.75138888888888899</v>
      </c>
      <c r="BS203" s="1">
        <v>42705</v>
      </c>
      <c r="BT203" s="2">
        <v>0.77083333333333337</v>
      </c>
      <c r="BU203" s="1">
        <v>42705</v>
      </c>
      <c r="BV203" s="2">
        <v>0.80694444444444446</v>
      </c>
      <c r="BW203" s="1">
        <v>42705</v>
      </c>
      <c r="BX203" s="2">
        <v>0.80694444444444446</v>
      </c>
      <c r="CA203" t="s">
        <v>345</v>
      </c>
      <c r="CC203" t="s">
        <v>345</v>
      </c>
      <c r="CE203" t="s">
        <v>296</v>
      </c>
      <c r="CF203" t="s">
        <v>345</v>
      </c>
      <c r="CG203" t="s">
        <v>339</v>
      </c>
      <c r="DZ203">
        <v>1</v>
      </c>
      <c r="EA203">
        <v>172</v>
      </c>
      <c r="EO203">
        <v>1</v>
      </c>
      <c r="EP203">
        <v>24</v>
      </c>
      <c r="IV203">
        <v>1</v>
      </c>
      <c r="IW203">
        <v>222</v>
      </c>
      <c r="IX203" s="1">
        <v>42705</v>
      </c>
    </row>
    <row r="204" spans="1:264" x14ac:dyDescent="0.25">
      <c r="A204" t="s">
        <v>292</v>
      </c>
      <c r="B204" t="s">
        <v>293</v>
      </c>
      <c r="C204">
        <v>0</v>
      </c>
      <c r="D204" t="s">
        <v>294</v>
      </c>
      <c r="E204">
        <v>10</v>
      </c>
      <c r="F204">
        <v>20</v>
      </c>
      <c r="G204" t="s">
        <v>295</v>
      </c>
      <c r="H204">
        <v>140</v>
      </c>
      <c r="I204" s="1">
        <v>42776</v>
      </c>
      <c r="J204" s="2">
        <v>0.61730324074074072</v>
      </c>
      <c r="K204" s="1">
        <v>42705</v>
      </c>
      <c r="L204" s="1">
        <v>42705</v>
      </c>
      <c r="M204" s="1">
        <v>42705</v>
      </c>
      <c r="N204" t="s">
        <v>296</v>
      </c>
      <c r="O204" t="s">
        <v>341</v>
      </c>
      <c r="AD204">
        <v>3655248</v>
      </c>
      <c r="AE204" t="s">
        <v>296</v>
      </c>
      <c r="AF204">
        <v>4730440331</v>
      </c>
      <c r="AG204">
        <v>1</v>
      </c>
      <c r="AH204" t="s">
        <v>298</v>
      </c>
      <c r="AI204" t="s">
        <v>331</v>
      </c>
      <c r="AJ204" t="s">
        <v>438</v>
      </c>
      <c r="AK204" t="s">
        <v>1326</v>
      </c>
      <c r="AP204" t="s">
        <v>298</v>
      </c>
      <c r="AQ204" t="s">
        <v>298</v>
      </c>
      <c r="AR204" t="s">
        <v>298</v>
      </c>
      <c r="AS204" t="s">
        <v>298</v>
      </c>
      <c r="AT204" t="s">
        <v>298</v>
      </c>
      <c r="AU204" t="s">
        <v>1327</v>
      </c>
      <c r="AV204" t="s">
        <v>345</v>
      </c>
      <c r="AX204" s="1">
        <v>34232</v>
      </c>
      <c r="AY204">
        <v>1</v>
      </c>
      <c r="BA204" t="s">
        <v>304</v>
      </c>
      <c r="BB204" t="s">
        <v>465</v>
      </c>
      <c r="BC204" t="s">
        <v>415</v>
      </c>
      <c r="BD204" t="s">
        <v>307</v>
      </c>
      <c r="BE204" t="s">
        <v>1328</v>
      </c>
      <c r="BF204">
        <v>1</v>
      </c>
      <c r="BG204">
        <v>1</v>
      </c>
      <c r="BH204">
        <v>5</v>
      </c>
      <c r="BI204">
        <v>10</v>
      </c>
      <c r="BJ204">
        <v>60</v>
      </c>
      <c r="BK204">
        <v>1</v>
      </c>
      <c r="BL204">
        <v>1</v>
      </c>
      <c r="BM204" s="1">
        <v>42705</v>
      </c>
      <c r="BN204" s="2">
        <v>0.61875000000000002</v>
      </c>
      <c r="BO204">
        <v>23</v>
      </c>
      <c r="BQ204" s="1">
        <v>42705</v>
      </c>
      <c r="BR204" s="2">
        <v>0.64097222222222217</v>
      </c>
      <c r="BS204" s="1">
        <v>42705</v>
      </c>
      <c r="BT204" s="2">
        <v>0.67986111111111114</v>
      </c>
      <c r="BU204" s="1">
        <v>42705</v>
      </c>
      <c r="BV204" s="2">
        <v>0.69930555555555562</v>
      </c>
      <c r="BW204" s="1">
        <v>42705</v>
      </c>
      <c r="BX204" s="2">
        <v>0.77083333333333337</v>
      </c>
      <c r="BY204">
        <v>26094972</v>
      </c>
      <c r="CA204" t="s">
        <v>345</v>
      </c>
      <c r="CC204" t="s">
        <v>345</v>
      </c>
      <c r="CE204" t="s">
        <v>296</v>
      </c>
      <c r="CF204" t="s">
        <v>345</v>
      </c>
      <c r="CG204" t="s">
        <v>437</v>
      </c>
      <c r="DZ204">
        <v>1</v>
      </c>
      <c r="EA204">
        <v>38</v>
      </c>
      <c r="EO204">
        <v>1</v>
      </c>
      <c r="EP204">
        <v>1</v>
      </c>
      <c r="EQ204">
        <v>24</v>
      </c>
      <c r="IV204">
        <v>1</v>
      </c>
      <c r="IW204">
        <v>222</v>
      </c>
      <c r="IX204" s="1">
        <v>42705</v>
      </c>
    </row>
    <row r="205" spans="1:264" x14ac:dyDescent="0.25">
      <c r="A205" t="s">
        <v>292</v>
      </c>
      <c r="B205" t="s">
        <v>293</v>
      </c>
      <c r="C205">
        <v>0</v>
      </c>
      <c r="D205" t="s">
        <v>294</v>
      </c>
      <c r="E205">
        <v>10</v>
      </c>
      <c r="F205">
        <v>20</v>
      </c>
      <c r="G205" t="s">
        <v>295</v>
      </c>
      <c r="H205">
        <v>140</v>
      </c>
      <c r="I205" s="1">
        <v>42776</v>
      </c>
      <c r="J205" s="2">
        <v>0.61730324074074072</v>
      </c>
      <c r="K205" s="1">
        <v>42705</v>
      </c>
      <c r="L205" s="1">
        <v>42705</v>
      </c>
      <c r="M205" s="1">
        <v>42705</v>
      </c>
      <c r="N205" t="s">
        <v>296</v>
      </c>
      <c r="O205" t="s">
        <v>341</v>
      </c>
      <c r="AD205">
        <v>3655920</v>
      </c>
      <c r="AE205" t="s">
        <v>296</v>
      </c>
      <c r="AF205">
        <v>7159209621</v>
      </c>
      <c r="AG205">
        <v>1</v>
      </c>
      <c r="AH205" t="s">
        <v>298</v>
      </c>
      <c r="AI205" t="s">
        <v>299</v>
      </c>
      <c r="AJ205" t="s">
        <v>1329</v>
      </c>
      <c r="AK205" t="s">
        <v>1330</v>
      </c>
      <c r="AP205" t="s">
        <v>298</v>
      </c>
      <c r="AQ205" t="s">
        <v>298</v>
      </c>
      <c r="AR205" t="s">
        <v>298</v>
      </c>
      <c r="AS205" t="s">
        <v>298</v>
      </c>
      <c r="AT205" t="s">
        <v>298</v>
      </c>
      <c r="AU205" t="s">
        <v>1331</v>
      </c>
      <c r="AV205" t="s">
        <v>345</v>
      </c>
      <c r="AX205" s="1">
        <v>42627</v>
      </c>
      <c r="AY205">
        <v>2</v>
      </c>
      <c r="BA205" t="s">
        <v>304</v>
      </c>
      <c r="BB205" t="s">
        <v>572</v>
      </c>
      <c r="BC205" t="s">
        <v>514</v>
      </c>
      <c r="BD205" t="s">
        <v>327</v>
      </c>
      <c r="BE205" t="s">
        <v>1332</v>
      </c>
      <c r="BF205">
        <v>2</v>
      </c>
      <c r="BG205">
        <v>3</v>
      </c>
      <c r="BH205">
        <v>1</v>
      </c>
      <c r="BI205">
        <v>10</v>
      </c>
      <c r="BJ205">
        <v>80</v>
      </c>
      <c r="BK205">
        <v>0</v>
      </c>
      <c r="BL205">
        <v>1</v>
      </c>
      <c r="BM205" s="1">
        <v>42705</v>
      </c>
      <c r="BN205" s="2">
        <v>0.48541666666666666</v>
      </c>
      <c r="BO205">
        <v>0</v>
      </c>
      <c r="BQ205" s="1">
        <v>42705</v>
      </c>
      <c r="BR205" s="2">
        <v>0.4993055555555555</v>
      </c>
      <c r="BS205" s="1">
        <v>42705</v>
      </c>
      <c r="BT205" s="2">
        <v>0.56388888888888888</v>
      </c>
      <c r="BU205" s="1">
        <v>42705</v>
      </c>
      <c r="BV205" s="2">
        <v>0.64722222222222225</v>
      </c>
      <c r="BW205" s="1">
        <v>42705</v>
      </c>
      <c r="BX205" s="2">
        <v>0.6479166666666667</v>
      </c>
      <c r="CA205" t="s">
        <v>345</v>
      </c>
      <c r="CC205" t="s">
        <v>345</v>
      </c>
      <c r="CE205" t="s">
        <v>296</v>
      </c>
      <c r="CF205" t="s">
        <v>345</v>
      </c>
      <c r="CG205" t="s">
        <v>859</v>
      </c>
      <c r="DZ205">
        <v>1</v>
      </c>
      <c r="EA205">
        <v>38</v>
      </c>
      <c r="EO205">
        <v>1</v>
      </c>
      <c r="EP205">
        <v>24</v>
      </c>
      <c r="IV205">
        <v>1</v>
      </c>
      <c r="IW205">
        <v>222</v>
      </c>
      <c r="IX205" s="1">
        <v>42705</v>
      </c>
    </row>
    <row r="206" spans="1:264" x14ac:dyDescent="0.25">
      <c r="A206" t="s">
        <v>292</v>
      </c>
      <c r="B206" t="s">
        <v>293</v>
      </c>
      <c r="C206">
        <v>0</v>
      </c>
      <c r="D206" t="s">
        <v>294</v>
      </c>
      <c r="E206">
        <v>10</v>
      </c>
      <c r="F206">
        <v>20</v>
      </c>
      <c r="G206" t="s">
        <v>295</v>
      </c>
      <c r="H206">
        <v>140</v>
      </c>
      <c r="I206" s="1">
        <v>42776</v>
      </c>
      <c r="J206" s="2">
        <v>0.61730324074074072</v>
      </c>
      <c r="K206" s="1">
        <v>42705</v>
      </c>
      <c r="L206" s="1">
        <v>42705</v>
      </c>
      <c r="M206" s="1">
        <v>42705</v>
      </c>
      <c r="N206" t="s">
        <v>296</v>
      </c>
      <c r="O206" t="s">
        <v>341</v>
      </c>
      <c r="AD206">
        <v>3655970</v>
      </c>
      <c r="AE206" t="s">
        <v>296</v>
      </c>
      <c r="AF206">
        <v>4820931105</v>
      </c>
      <c r="AG206">
        <v>1</v>
      </c>
      <c r="AH206" t="s">
        <v>298</v>
      </c>
      <c r="AI206" t="s">
        <v>331</v>
      </c>
      <c r="AJ206" t="s">
        <v>524</v>
      </c>
      <c r="AK206" t="s">
        <v>1333</v>
      </c>
      <c r="AP206" t="s">
        <v>298</v>
      </c>
      <c r="AQ206" t="s">
        <v>298</v>
      </c>
      <c r="AR206" t="s">
        <v>298</v>
      </c>
      <c r="AS206" t="s">
        <v>298</v>
      </c>
      <c r="AT206" t="s">
        <v>298</v>
      </c>
      <c r="AU206" t="s">
        <v>1334</v>
      </c>
      <c r="AV206" t="s">
        <v>345</v>
      </c>
      <c r="AX206" s="1">
        <v>33996</v>
      </c>
      <c r="AY206">
        <v>1</v>
      </c>
      <c r="BA206" t="s">
        <v>304</v>
      </c>
      <c r="BB206" t="s">
        <v>1335</v>
      </c>
      <c r="BC206" t="s">
        <v>1336</v>
      </c>
      <c r="BD206" t="s">
        <v>307</v>
      </c>
      <c r="BE206" t="s">
        <v>1337</v>
      </c>
      <c r="BF206">
        <v>1</v>
      </c>
      <c r="BG206">
        <v>1</v>
      </c>
      <c r="BH206">
        <v>6</v>
      </c>
      <c r="BI206">
        <v>10</v>
      </c>
      <c r="BJ206">
        <v>80</v>
      </c>
      <c r="BK206">
        <v>3</v>
      </c>
      <c r="BL206">
        <v>1</v>
      </c>
      <c r="BM206" s="1">
        <v>42705</v>
      </c>
      <c r="BN206" s="2">
        <v>0.75208333333333333</v>
      </c>
      <c r="BO206">
        <v>23</v>
      </c>
      <c r="BQ206" s="1">
        <v>42705</v>
      </c>
      <c r="BR206" s="2">
        <v>0.75416666666666676</v>
      </c>
      <c r="BS206" s="1">
        <v>42705</v>
      </c>
      <c r="BT206" s="2">
        <v>0.76458333333333339</v>
      </c>
      <c r="BU206" s="1">
        <v>42705</v>
      </c>
      <c r="BV206" s="2">
        <v>0.85138888888888886</v>
      </c>
      <c r="BW206" s="1">
        <v>42705</v>
      </c>
      <c r="BX206" s="2">
        <v>0.85972222222222217</v>
      </c>
      <c r="BY206">
        <v>95511</v>
      </c>
      <c r="CA206" t="s">
        <v>1338</v>
      </c>
      <c r="CC206" t="s">
        <v>1338</v>
      </c>
      <c r="CE206" t="s">
        <v>296</v>
      </c>
      <c r="CF206" t="s">
        <v>1338</v>
      </c>
      <c r="CG206" t="s">
        <v>406</v>
      </c>
      <c r="DZ206">
        <v>1</v>
      </c>
      <c r="EA206">
        <v>242</v>
      </c>
      <c r="EO206">
        <v>1</v>
      </c>
      <c r="EP206">
        <v>3</v>
      </c>
      <c r="EQ206">
        <v>17</v>
      </c>
      <c r="ER206">
        <v>2</v>
      </c>
      <c r="IV206">
        <v>1</v>
      </c>
      <c r="IW206">
        <v>222</v>
      </c>
      <c r="IX206" s="1">
        <v>42705</v>
      </c>
    </row>
    <row r="207" spans="1:264" x14ac:dyDescent="0.25">
      <c r="A207" t="s">
        <v>292</v>
      </c>
      <c r="B207" t="s">
        <v>293</v>
      </c>
      <c r="C207">
        <v>0</v>
      </c>
      <c r="D207" t="s">
        <v>294</v>
      </c>
      <c r="E207">
        <v>10</v>
      </c>
      <c r="F207">
        <v>20</v>
      </c>
      <c r="G207" t="s">
        <v>295</v>
      </c>
      <c r="H207">
        <v>140</v>
      </c>
      <c r="I207" s="1">
        <v>42776</v>
      </c>
      <c r="J207" s="2">
        <v>0.61730324074074072</v>
      </c>
      <c r="K207" s="1">
        <v>42705</v>
      </c>
      <c r="L207" s="1">
        <v>42705</v>
      </c>
      <c r="M207" s="1">
        <v>42705</v>
      </c>
      <c r="N207" t="s">
        <v>296</v>
      </c>
      <c r="O207" t="s">
        <v>341</v>
      </c>
      <c r="AD207">
        <v>3657649</v>
      </c>
      <c r="AE207" t="s">
        <v>296</v>
      </c>
      <c r="AF207">
        <v>7159249968</v>
      </c>
      <c r="AG207">
        <v>1</v>
      </c>
      <c r="AH207" t="s">
        <v>298</v>
      </c>
      <c r="AI207" t="s">
        <v>299</v>
      </c>
      <c r="AJ207" t="s">
        <v>1339</v>
      </c>
      <c r="AK207" t="s">
        <v>1340</v>
      </c>
      <c r="AP207" t="s">
        <v>298</v>
      </c>
      <c r="AQ207" t="s">
        <v>298</v>
      </c>
      <c r="AR207" t="s">
        <v>298</v>
      </c>
      <c r="AS207" t="s">
        <v>298</v>
      </c>
      <c r="AT207" t="s">
        <v>298</v>
      </c>
      <c r="AU207" t="s">
        <v>1341</v>
      </c>
      <c r="AV207" t="s">
        <v>345</v>
      </c>
      <c r="AX207" s="1">
        <v>35419</v>
      </c>
      <c r="AY207">
        <v>2</v>
      </c>
      <c r="BA207" t="s">
        <v>1168</v>
      </c>
      <c r="BB207" t="s">
        <v>1048</v>
      </c>
      <c r="BC207" t="s">
        <v>1049</v>
      </c>
      <c r="BD207" t="s">
        <v>307</v>
      </c>
      <c r="BE207" t="s">
        <v>1342</v>
      </c>
      <c r="BF207">
        <v>2</v>
      </c>
      <c r="BG207">
        <v>1</v>
      </c>
      <c r="BH207">
        <v>2</v>
      </c>
      <c r="BI207">
        <v>10</v>
      </c>
      <c r="BJ207">
        <v>80</v>
      </c>
      <c r="BK207">
        <v>7</v>
      </c>
      <c r="BL207">
        <v>1</v>
      </c>
      <c r="BM207" s="1">
        <v>42705</v>
      </c>
      <c r="BN207" s="2">
        <v>0.65069444444444446</v>
      </c>
      <c r="BO207">
        <v>19</v>
      </c>
      <c r="BQ207" s="1">
        <v>42705</v>
      </c>
      <c r="BR207" s="2">
        <v>0.66319444444444442</v>
      </c>
      <c r="BS207" s="1">
        <v>42705</v>
      </c>
      <c r="BT207" s="2">
        <v>0.66527777777777775</v>
      </c>
      <c r="BU207" s="1">
        <v>42705</v>
      </c>
      <c r="BV207" s="2">
        <v>0.7368055555555556</v>
      </c>
      <c r="BW207" s="1">
        <v>42705</v>
      </c>
      <c r="BX207" s="2">
        <v>0.7368055555555556</v>
      </c>
      <c r="CA207" t="s">
        <v>345</v>
      </c>
      <c r="CC207" t="s">
        <v>345</v>
      </c>
      <c r="CE207" t="s">
        <v>296</v>
      </c>
      <c r="CF207" t="s">
        <v>345</v>
      </c>
      <c r="CG207" t="s">
        <v>339</v>
      </c>
      <c r="DZ207">
        <v>1</v>
      </c>
      <c r="EA207">
        <v>262</v>
      </c>
      <c r="EO207">
        <v>1</v>
      </c>
      <c r="EP207">
        <v>6</v>
      </c>
      <c r="IV207">
        <v>1</v>
      </c>
      <c r="IW207">
        <v>222</v>
      </c>
      <c r="IX207" s="1">
        <v>42705</v>
      </c>
    </row>
    <row r="208" spans="1:264" x14ac:dyDescent="0.25">
      <c r="A208" t="s">
        <v>292</v>
      </c>
      <c r="B208" t="s">
        <v>293</v>
      </c>
      <c r="C208">
        <v>0</v>
      </c>
      <c r="D208" t="s">
        <v>294</v>
      </c>
      <c r="E208">
        <v>10</v>
      </c>
      <c r="F208">
        <v>20</v>
      </c>
      <c r="G208" t="s">
        <v>295</v>
      </c>
      <c r="H208">
        <v>140</v>
      </c>
      <c r="I208" s="1">
        <v>42776</v>
      </c>
      <c r="J208" s="2">
        <v>0.61730324074074072</v>
      </c>
      <c r="K208" s="1">
        <v>42705</v>
      </c>
      <c r="L208" s="1">
        <v>42705</v>
      </c>
      <c r="M208" s="1">
        <v>42705</v>
      </c>
      <c r="N208" t="s">
        <v>296</v>
      </c>
      <c r="O208" t="s">
        <v>341</v>
      </c>
      <c r="AD208">
        <v>3659031</v>
      </c>
      <c r="AE208" t="s">
        <v>296</v>
      </c>
      <c r="AF208">
        <v>7156685171</v>
      </c>
      <c r="AG208">
        <v>1</v>
      </c>
      <c r="AH208" t="s">
        <v>298</v>
      </c>
      <c r="AJ208" t="s">
        <v>1343</v>
      </c>
      <c r="AK208" t="s">
        <v>1344</v>
      </c>
      <c r="AP208" t="s">
        <v>298</v>
      </c>
      <c r="AQ208" t="s">
        <v>298</v>
      </c>
      <c r="AR208" t="s">
        <v>298</v>
      </c>
      <c r="AS208" t="s">
        <v>298</v>
      </c>
      <c r="AT208" t="s">
        <v>298</v>
      </c>
      <c r="AU208" t="s">
        <v>1345</v>
      </c>
      <c r="AV208" t="s">
        <v>345</v>
      </c>
      <c r="AX208" s="1">
        <v>42593</v>
      </c>
      <c r="AY208">
        <v>1</v>
      </c>
      <c r="BA208" t="s">
        <v>304</v>
      </c>
      <c r="BB208" t="s">
        <v>360</v>
      </c>
      <c r="BC208" t="s">
        <v>361</v>
      </c>
      <c r="BD208" t="s">
        <v>327</v>
      </c>
      <c r="BE208" t="s">
        <v>1346</v>
      </c>
      <c r="BF208">
        <v>2</v>
      </c>
      <c r="BG208">
        <v>1</v>
      </c>
      <c r="BH208">
        <v>3</v>
      </c>
      <c r="BI208">
        <v>10</v>
      </c>
      <c r="BJ208">
        <v>80</v>
      </c>
      <c r="BK208">
        <v>0</v>
      </c>
      <c r="BL208">
        <v>1</v>
      </c>
      <c r="BM208" s="1">
        <v>42705</v>
      </c>
      <c r="BN208" s="2">
        <v>0.54236111111111118</v>
      </c>
      <c r="BO208">
        <v>0</v>
      </c>
      <c r="BQ208" s="1">
        <v>42705</v>
      </c>
      <c r="BR208" s="2">
        <v>0.55138888888888882</v>
      </c>
      <c r="BS208" s="1">
        <v>42705</v>
      </c>
      <c r="BT208" s="2">
        <v>0.57777777777777783</v>
      </c>
      <c r="BU208" s="1">
        <v>42705</v>
      </c>
      <c r="BV208" s="2">
        <v>0.70763888888888893</v>
      </c>
      <c r="BW208" s="1">
        <v>42705</v>
      </c>
      <c r="BX208" s="2">
        <v>0.68958333333333333</v>
      </c>
      <c r="CA208" t="s">
        <v>345</v>
      </c>
      <c r="CC208" t="s">
        <v>345</v>
      </c>
      <c r="CE208" t="s">
        <v>296</v>
      </c>
      <c r="CF208" t="s">
        <v>345</v>
      </c>
      <c r="CG208" t="s">
        <v>1089</v>
      </c>
      <c r="DZ208">
        <v>1</v>
      </c>
      <c r="EA208">
        <v>252</v>
      </c>
      <c r="EO208">
        <v>1</v>
      </c>
      <c r="EP208">
        <v>24</v>
      </c>
      <c r="IV208">
        <v>1</v>
      </c>
      <c r="IW208">
        <v>21</v>
      </c>
      <c r="IX208" s="1">
        <v>42705</v>
      </c>
      <c r="IY208">
        <v>222</v>
      </c>
      <c r="IZ208" s="1">
        <v>42705</v>
      </c>
    </row>
    <row r="209" spans="1:264" x14ac:dyDescent="0.25">
      <c r="A209" t="s">
        <v>292</v>
      </c>
      <c r="B209" t="s">
        <v>293</v>
      </c>
      <c r="C209">
        <v>0</v>
      </c>
      <c r="D209" t="s">
        <v>294</v>
      </c>
      <c r="E209">
        <v>10</v>
      </c>
      <c r="F209">
        <v>20</v>
      </c>
      <c r="G209" t="s">
        <v>295</v>
      </c>
      <c r="H209">
        <v>140</v>
      </c>
      <c r="I209" s="1">
        <v>42776</v>
      </c>
      <c r="J209" s="2">
        <v>0.61730324074074072</v>
      </c>
      <c r="K209" s="1">
        <v>42705</v>
      </c>
      <c r="L209" s="1">
        <v>42705</v>
      </c>
      <c r="M209" s="1">
        <v>42705</v>
      </c>
      <c r="N209" t="s">
        <v>296</v>
      </c>
      <c r="O209" t="s">
        <v>341</v>
      </c>
      <c r="AD209">
        <v>3659578</v>
      </c>
      <c r="AE209" t="s">
        <v>296</v>
      </c>
      <c r="AF209">
        <v>6431041909</v>
      </c>
      <c r="AG209">
        <v>1</v>
      </c>
      <c r="AH209" t="s">
        <v>298</v>
      </c>
      <c r="AI209" t="s">
        <v>299</v>
      </c>
      <c r="AJ209" t="s">
        <v>1347</v>
      </c>
      <c r="AK209" t="s">
        <v>1348</v>
      </c>
      <c r="AP209" t="s">
        <v>298</v>
      </c>
      <c r="AQ209" t="s">
        <v>298</v>
      </c>
      <c r="AR209" t="s">
        <v>298</v>
      </c>
      <c r="AS209" t="s">
        <v>298</v>
      </c>
      <c r="AT209" t="s">
        <v>298</v>
      </c>
      <c r="AU209" t="s">
        <v>1349</v>
      </c>
      <c r="AV209" t="s">
        <v>345</v>
      </c>
      <c r="AX209" s="1">
        <v>36680</v>
      </c>
      <c r="AY209">
        <v>2</v>
      </c>
      <c r="BA209" t="s">
        <v>304</v>
      </c>
      <c r="BB209" t="s">
        <v>1350</v>
      </c>
      <c r="BC209" t="s">
        <v>514</v>
      </c>
      <c r="BD209" t="s">
        <v>327</v>
      </c>
      <c r="BE209" t="s">
        <v>1351</v>
      </c>
      <c r="BF209">
        <v>1</v>
      </c>
      <c r="BG209">
        <v>1</v>
      </c>
      <c r="BH209">
        <v>1</v>
      </c>
      <c r="BI209">
        <v>10</v>
      </c>
      <c r="BJ209">
        <v>80</v>
      </c>
      <c r="BK209">
        <v>3</v>
      </c>
      <c r="BL209">
        <v>1</v>
      </c>
      <c r="BM209" s="1">
        <v>42705</v>
      </c>
      <c r="BN209" s="2">
        <v>0.10902777777777778</v>
      </c>
      <c r="BO209">
        <v>16</v>
      </c>
      <c r="BQ209" s="1">
        <v>42705</v>
      </c>
      <c r="BR209" s="2">
        <v>0.11041666666666666</v>
      </c>
      <c r="BS209" s="1">
        <v>42705</v>
      </c>
      <c r="BT209" s="2">
        <v>0.13541666666666666</v>
      </c>
      <c r="BU209" s="1">
        <v>42705</v>
      </c>
      <c r="BV209" s="2">
        <v>0.33611111111111108</v>
      </c>
      <c r="BW209" s="1">
        <v>42705</v>
      </c>
      <c r="BX209" s="2">
        <v>0.19513888888888889</v>
      </c>
      <c r="BY209">
        <v>26093586</v>
      </c>
      <c r="CA209" t="s">
        <v>345</v>
      </c>
      <c r="CC209" t="s">
        <v>345</v>
      </c>
      <c r="CE209" t="s">
        <v>296</v>
      </c>
      <c r="CF209" t="s">
        <v>345</v>
      </c>
      <c r="CG209" t="s">
        <v>791</v>
      </c>
      <c r="DZ209">
        <v>1</v>
      </c>
      <c r="EA209">
        <v>38</v>
      </c>
      <c r="EO209">
        <v>1</v>
      </c>
      <c r="EP209">
        <v>18</v>
      </c>
      <c r="EQ209">
        <v>18</v>
      </c>
      <c r="ER209">
        <v>7</v>
      </c>
      <c r="ES209">
        <v>3</v>
      </c>
      <c r="ET209">
        <v>5</v>
      </c>
      <c r="EU209">
        <v>5</v>
      </c>
      <c r="EV209">
        <v>5</v>
      </c>
      <c r="EW209">
        <v>5</v>
      </c>
      <c r="EX209">
        <v>24</v>
      </c>
      <c r="IV209">
        <v>1</v>
      </c>
      <c r="IW209">
        <v>222</v>
      </c>
      <c r="IX209" s="1">
        <v>42705</v>
      </c>
    </row>
    <row r="210" spans="1:264" x14ac:dyDescent="0.25">
      <c r="A210" t="s">
        <v>292</v>
      </c>
      <c r="B210" t="s">
        <v>293</v>
      </c>
      <c r="C210">
        <v>0</v>
      </c>
      <c r="D210" t="s">
        <v>294</v>
      </c>
      <c r="E210">
        <v>10</v>
      </c>
      <c r="F210">
        <v>20</v>
      </c>
      <c r="G210" t="s">
        <v>295</v>
      </c>
      <c r="H210">
        <v>140</v>
      </c>
      <c r="I210" s="1">
        <v>42776</v>
      </c>
      <c r="J210" s="2">
        <v>0.61730324074074072</v>
      </c>
      <c r="K210" s="1">
        <v>42705</v>
      </c>
      <c r="L210" s="1">
        <v>42705</v>
      </c>
      <c r="M210" s="1">
        <v>42705</v>
      </c>
      <c r="N210" t="s">
        <v>296</v>
      </c>
      <c r="O210" t="s">
        <v>341</v>
      </c>
      <c r="AD210">
        <v>3660983</v>
      </c>
      <c r="AE210" t="s">
        <v>296</v>
      </c>
      <c r="AF210">
        <v>6008216687</v>
      </c>
      <c r="AG210">
        <v>1</v>
      </c>
      <c r="AH210" t="s">
        <v>298</v>
      </c>
      <c r="AI210" t="s">
        <v>331</v>
      </c>
      <c r="AJ210" t="s">
        <v>971</v>
      </c>
      <c r="AK210" t="s">
        <v>1352</v>
      </c>
      <c r="AP210" t="s">
        <v>298</v>
      </c>
      <c r="AQ210" t="s">
        <v>298</v>
      </c>
      <c r="AR210" t="s">
        <v>298</v>
      </c>
      <c r="AS210" t="s">
        <v>298</v>
      </c>
      <c r="AT210" t="s">
        <v>298</v>
      </c>
      <c r="AU210" t="s">
        <v>1353</v>
      </c>
      <c r="AV210" t="s">
        <v>345</v>
      </c>
      <c r="AX210" s="1">
        <v>35547</v>
      </c>
      <c r="AY210">
        <v>1</v>
      </c>
      <c r="BA210" t="s">
        <v>304</v>
      </c>
      <c r="BB210" t="s">
        <v>1354</v>
      </c>
      <c r="BC210" t="s">
        <v>1355</v>
      </c>
      <c r="BD210" t="s">
        <v>307</v>
      </c>
      <c r="BE210" t="s">
        <v>1356</v>
      </c>
      <c r="BF210">
        <v>2</v>
      </c>
      <c r="BG210">
        <v>1</v>
      </c>
      <c r="BH210">
        <v>6</v>
      </c>
      <c r="BI210">
        <v>10</v>
      </c>
      <c r="BJ210">
        <v>80</v>
      </c>
      <c r="BK210">
        <v>1</v>
      </c>
      <c r="BL210">
        <v>1</v>
      </c>
      <c r="BM210" s="1">
        <v>42705</v>
      </c>
      <c r="BN210" s="2">
        <v>0.69236111111111109</v>
      </c>
      <c r="BO210">
        <v>19</v>
      </c>
      <c r="BQ210" s="1">
        <v>42705</v>
      </c>
      <c r="BR210" s="2">
        <v>0.70763888888888893</v>
      </c>
      <c r="BS210" s="1">
        <v>42705</v>
      </c>
      <c r="BT210" s="2">
        <v>0.7368055555555556</v>
      </c>
      <c r="BU210" s="1">
        <v>42705</v>
      </c>
      <c r="BV210" s="2">
        <v>0.88888888888888884</v>
      </c>
      <c r="BW210" s="1">
        <v>42705</v>
      </c>
      <c r="BX210" s="2">
        <v>0.8305555555555556</v>
      </c>
      <c r="CA210" t="s">
        <v>1357</v>
      </c>
      <c r="CC210" t="s">
        <v>1357</v>
      </c>
      <c r="CE210" t="s">
        <v>296</v>
      </c>
      <c r="CF210" t="s">
        <v>1357</v>
      </c>
      <c r="CG210" t="s">
        <v>796</v>
      </c>
      <c r="DZ210">
        <v>1</v>
      </c>
      <c r="EA210" t="s">
        <v>1358</v>
      </c>
      <c r="EO210">
        <v>1</v>
      </c>
      <c r="EP210">
        <v>14</v>
      </c>
      <c r="EQ210">
        <v>15</v>
      </c>
      <c r="ER210">
        <v>7</v>
      </c>
      <c r="ES210">
        <v>4</v>
      </c>
      <c r="ET210">
        <v>17</v>
      </c>
      <c r="EU210">
        <v>1</v>
      </c>
      <c r="EV210">
        <v>5</v>
      </c>
      <c r="IV210">
        <v>1</v>
      </c>
      <c r="IW210">
        <v>222</v>
      </c>
      <c r="IX210" s="1">
        <v>42705</v>
      </c>
    </row>
    <row r="211" spans="1:264" x14ac:dyDescent="0.25">
      <c r="A211" t="s">
        <v>292</v>
      </c>
      <c r="B211" t="s">
        <v>293</v>
      </c>
      <c r="C211">
        <v>0</v>
      </c>
      <c r="D211" t="s">
        <v>294</v>
      </c>
      <c r="E211">
        <v>10</v>
      </c>
      <c r="F211">
        <v>20</v>
      </c>
      <c r="G211" t="s">
        <v>295</v>
      </c>
      <c r="H211">
        <v>140</v>
      </c>
      <c r="I211" s="1">
        <v>42776</v>
      </c>
      <c r="J211" s="2">
        <v>0.61730324074074072</v>
      </c>
      <c r="K211" s="1">
        <v>42705</v>
      </c>
      <c r="L211" s="1">
        <v>42705</v>
      </c>
      <c r="M211" s="1">
        <v>42705</v>
      </c>
      <c r="N211" t="s">
        <v>296</v>
      </c>
      <c r="O211" t="s">
        <v>341</v>
      </c>
      <c r="AD211">
        <v>3661901</v>
      </c>
      <c r="AE211" t="s">
        <v>296</v>
      </c>
      <c r="AF211">
        <v>7162227473</v>
      </c>
      <c r="AG211">
        <v>1</v>
      </c>
      <c r="AH211" t="s">
        <v>298</v>
      </c>
      <c r="AJ211" t="s">
        <v>1359</v>
      </c>
      <c r="AK211" t="s">
        <v>1360</v>
      </c>
      <c r="AP211" t="s">
        <v>298</v>
      </c>
      <c r="AQ211" t="s">
        <v>298</v>
      </c>
      <c r="AR211" t="s">
        <v>298</v>
      </c>
      <c r="AS211" t="s">
        <v>298</v>
      </c>
      <c r="AT211" t="s">
        <v>298</v>
      </c>
      <c r="AU211" t="s">
        <v>1361</v>
      </c>
      <c r="AV211" t="s">
        <v>345</v>
      </c>
      <c r="AX211" s="1">
        <v>42666</v>
      </c>
      <c r="AY211">
        <v>1</v>
      </c>
      <c r="BA211" t="s">
        <v>1362</v>
      </c>
      <c r="BB211" t="s">
        <v>1020</v>
      </c>
      <c r="BC211" t="s">
        <v>1021</v>
      </c>
      <c r="BD211" t="s">
        <v>327</v>
      </c>
      <c r="BE211" t="s">
        <v>1363</v>
      </c>
      <c r="BF211">
        <v>2</v>
      </c>
      <c r="BG211">
        <v>1</v>
      </c>
      <c r="BH211">
        <v>3</v>
      </c>
      <c r="BI211">
        <v>10</v>
      </c>
      <c r="BJ211">
        <v>80</v>
      </c>
      <c r="BK211">
        <v>7</v>
      </c>
      <c r="BL211">
        <v>1</v>
      </c>
      <c r="BM211" s="1">
        <v>42705</v>
      </c>
      <c r="BN211" s="2">
        <v>0.42986111111111108</v>
      </c>
      <c r="BO211">
        <v>0</v>
      </c>
      <c r="BQ211" s="1">
        <v>42705</v>
      </c>
      <c r="BR211" s="2">
        <v>0.4375</v>
      </c>
      <c r="BS211" s="1">
        <v>42705</v>
      </c>
      <c r="BT211" s="2">
        <v>0.4597222222222222</v>
      </c>
      <c r="BU211" s="1">
        <v>42705</v>
      </c>
      <c r="BV211" s="2">
        <v>0.52083333333333337</v>
      </c>
      <c r="BW211" s="1">
        <v>42705</v>
      </c>
      <c r="BX211" s="2">
        <v>0.51874999999999993</v>
      </c>
      <c r="CA211" t="s">
        <v>345</v>
      </c>
      <c r="CC211" t="s">
        <v>345</v>
      </c>
      <c r="CE211" t="s">
        <v>296</v>
      </c>
      <c r="CF211" t="s">
        <v>345</v>
      </c>
      <c r="CG211" t="s">
        <v>1089</v>
      </c>
      <c r="DZ211">
        <v>1</v>
      </c>
      <c r="EA211" t="s">
        <v>1364</v>
      </c>
      <c r="EO211">
        <v>1</v>
      </c>
      <c r="EP211">
        <v>24</v>
      </c>
      <c r="IV211">
        <v>1</v>
      </c>
      <c r="IW211">
        <v>222</v>
      </c>
      <c r="IX211" s="1">
        <v>42705</v>
      </c>
    </row>
    <row r="212" spans="1:264" x14ac:dyDescent="0.25">
      <c r="A212" t="s">
        <v>292</v>
      </c>
      <c r="B212" t="s">
        <v>293</v>
      </c>
      <c r="C212">
        <v>0</v>
      </c>
      <c r="D212" t="s">
        <v>294</v>
      </c>
      <c r="E212">
        <v>10</v>
      </c>
      <c r="F212">
        <v>20</v>
      </c>
      <c r="G212" t="s">
        <v>295</v>
      </c>
      <c r="H212">
        <v>140</v>
      </c>
      <c r="I212" s="1">
        <v>42776</v>
      </c>
      <c r="J212" s="2">
        <v>0.61730324074074072</v>
      </c>
      <c r="K212" s="1">
        <v>42705</v>
      </c>
      <c r="L212" s="1">
        <v>42705</v>
      </c>
      <c r="M212" s="1">
        <v>42705</v>
      </c>
      <c r="N212" t="s">
        <v>296</v>
      </c>
      <c r="O212" t="s">
        <v>341</v>
      </c>
      <c r="AD212">
        <v>3665017</v>
      </c>
      <c r="AE212" t="s">
        <v>296</v>
      </c>
      <c r="AF212">
        <v>7163435363</v>
      </c>
      <c r="AG212">
        <v>1</v>
      </c>
      <c r="AH212" t="s">
        <v>298</v>
      </c>
      <c r="AJ212" t="s">
        <v>1365</v>
      </c>
      <c r="AK212" t="s">
        <v>1366</v>
      </c>
      <c r="AP212" t="s">
        <v>298</v>
      </c>
      <c r="AQ212" t="s">
        <v>298</v>
      </c>
      <c r="AR212" t="s">
        <v>298</v>
      </c>
      <c r="AS212" t="s">
        <v>298</v>
      </c>
      <c r="AT212" t="s">
        <v>298</v>
      </c>
      <c r="AU212" t="s">
        <v>1367</v>
      </c>
      <c r="AV212" t="s">
        <v>345</v>
      </c>
      <c r="AX212" s="1">
        <v>42686</v>
      </c>
      <c r="AY212">
        <v>1</v>
      </c>
      <c r="BA212" t="s">
        <v>304</v>
      </c>
      <c r="BB212" t="s">
        <v>1107</v>
      </c>
      <c r="BC212" t="s">
        <v>435</v>
      </c>
      <c r="BD212" t="s">
        <v>327</v>
      </c>
      <c r="BE212" t="s">
        <v>1368</v>
      </c>
      <c r="BF212">
        <v>2</v>
      </c>
      <c r="BG212">
        <v>3</v>
      </c>
      <c r="BH212">
        <v>1</v>
      </c>
      <c r="BI212">
        <v>10</v>
      </c>
      <c r="BJ212">
        <v>80</v>
      </c>
      <c r="BK212">
        <v>7</v>
      </c>
      <c r="BL212">
        <v>1</v>
      </c>
      <c r="BM212" s="1">
        <v>42705</v>
      </c>
      <c r="BN212" s="2">
        <v>0.80694444444444446</v>
      </c>
      <c r="BO212">
        <v>0</v>
      </c>
      <c r="BQ212" s="1">
        <v>42705</v>
      </c>
      <c r="BR212" s="2">
        <v>0.80833333333333324</v>
      </c>
      <c r="BS212" s="1">
        <v>42705</v>
      </c>
      <c r="BT212" s="2">
        <v>0.81458333333333333</v>
      </c>
      <c r="BU212" s="1">
        <v>42705</v>
      </c>
      <c r="BV212" s="2">
        <v>0.87222222222222223</v>
      </c>
      <c r="BW212" s="1">
        <v>42705</v>
      </c>
      <c r="BX212" s="2">
        <v>0.93263888888888891</v>
      </c>
      <c r="CA212" t="s">
        <v>345</v>
      </c>
      <c r="CC212" t="s">
        <v>345</v>
      </c>
      <c r="CE212" t="s">
        <v>296</v>
      </c>
      <c r="CF212" t="s">
        <v>345</v>
      </c>
      <c r="CG212" t="s">
        <v>966</v>
      </c>
      <c r="DZ212">
        <v>1</v>
      </c>
      <c r="EA212">
        <v>38</v>
      </c>
      <c r="EO212">
        <v>1</v>
      </c>
      <c r="EP212">
        <v>7</v>
      </c>
      <c r="EQ212">
        <v>15</v>
      </c>
      <c r="ER212">
        <v>7</v>
      </c>
      <c r="ES212">
        <v>5</v>
      </c>
      <c r="ET212">
        <v>5</v>
      </c>
      <c r="EU212">
        <v>24</v>
      </c>
      <c r="IV212">
        <v>1</v>
      </c>
      <c r="IW212">
        <v>222</v>
      </c>
      <c r="IX212" s="1">
        <v>42706</v>
      </c>
    </row>
    <row r="213" spans="1:264" x14ac:dyDescent="0.25">
      <c r="A213" t="s">
        <v>292</v>
      </c>
      <c r="B213" t="s">
        <v>293</v>
      </c>
      <c r="C213">
        <v>0</v>
      </c>
      <c r="D213" t="s">
        <v>294</v>
      </c>
      <c r="E213">
        <v>10</v>
      </c>
      <c r="F213">
        <v>20</v>
      </c>
      <c r="G213" t="s">
        <v>295</v>
      </c>
      <c r="H213">
        <v>140</v>
      </c>
      <c r="I213" s="1">
        <v>42776</v>
      </c>
      <c r="J213" s="2">
        <v>0.61730324074074072</v>
      </c>
      <c r="K213" s="1">
        <v>42705</v>
      </c>
      <c r="L213" s="1">
        <v>42705</v>
      </c>
      <c r="M213" s="1">
        <v>42705</v>
      </c>
      <c r="N213" t="s">
        <v>296</v>
      </c>
      <c r="O213" t="s">
        <v>341</v>
      </c>
      <c r="AD213">
        <v>3666906</v>
      </c>
      <c r="AE213" t="s">
        <v>296</v>
      </c>
      <c r="AF213">
        <v>4428180578</v>
      </c>
      <c r="AG213">
        <v>1</v>
      </c>
      <c r="AH213" t="s">
        <v>298</v>
      </c>
      <c r="AI213" t="s">
        <v>364</v>
      </c>
      <c r="AJ213" t="s">
        <v>1369</v>
      </c>
      <c r="AK213" t="s">
        <v>1370</v>
      </c>
      <c r="AP213" t="s">
        <v>298</v>
      </c>
      <c r="AQ213" t="s">
        <v>298</v>
      </c>
      <c r="AR213" t="s">
        <v>298</v>
      </c>
      <c r="AS213" t="s">
        <v>298</v>
      </c>
      <c r="AT213" t="s">
        <v>298</v>
      </c>
      <c r="AU213" t="s">
        <v>1371</v>
      </c>
      <c r="AV213" t="s">
        <v>345</v>
      </c>
      <c r="AX213" s="1">
        <v>28439</v>
      </c>
      <c r="AY213">
        <v>2</v>
      </c>
      <c r="BA213" t="s">
        <v>304</v>
      </c>
      <c r="BB213" t="s">
        <v>1372</v>
      </c>
      <c r="BC213" t="s">
        <v>1373</v>
      </c>
      <c r="BD213" t="s">
        <v>307</v>
      </c>
      <c r="BE213" t="s">
        <v>1374</v>
      </c>
      <c r="BF213">
        <v>2</v>
      </c>
      <c r="BG213">
        <v>1</v>
      </c>
      <c r="BH213">
        <v>1</v>
      </c>
      <c r="BI213">
        <v>10</v>
      </c>
      <c r="BJ213">
        <v>80</v>
      </c>
      <c r="BK213">
        <v>0</v>
      </c>
      <c r="BL213">
        <v>1</v>
      </c>
      <c r="BM213" s="1">
        <v>42705</v>
      </c>
      <c r="BN213" s="2">
        <v>0.46388888888888885</v>
      </c>
      <c r="BO213">
        <v>39</v>
      </c>
      <c r="BQ213" s="1">
        <v>42705</v>
      </c>
      <c r="BR213" s="2">
        <v>0.47569444444444442</v>
      </c>
      <c r="BS213" s="1">
        <v>42705</v>
      </c>
      <c r="BT213" s="2">
        <v>0.52847222222222223</v>
      </c>
      <c r="BU213" s="1">
        <v>42705</v>
      </c>
      <c r="BV213" s="2">
        <v>0.99583333333333324</v>
      </c>
      <c r="BW213" s="1">
        <v>42705</v>
      </c>
      <c r="BX213" s="2">
        <v>0.99583333333333324</v>
      </c>
      <c r="CA213" t="s">
        <v>345</v>
      </c>
      <c r="CC213" t="s">
        <v>345</v>
      </c>
      <c r="CE213" t="s">
        <v>296</v>
      </c>
      <c r="CF213" t="s">
        <v>345</v>
      </c>
      <c r="CG213" t="s">
        <v>485</v>
      </c>
      <c r="DZ213">
        <v>1</v>
      </c>
      <c r="EA213">
        <v>38</v>
      </c>
      <c r="EO213">
        <v>1</v>
      </c>
      <c r="EP213">
        <v>7</v>
      </c>
      <c r="EQ213">
        <v>15</v>
      </c>
      <c r="ER213">
        <v>7</v>
      </c>
      <c r="ES213">
        <v>7</v>
      </c>
      <c r="ET213">
        <v>5</v>
      </c>
      <c r="EU213">
        <v>5</v>
      </c>
      <c r="EV213">
        <v>5</v>
      </c>
      <c r="EW213">
        <v>99</v>
      </c>
      <c r="EX213">
        <v>99</v>
      </c>
      <c r="EY213">
        <v>99</v>
      </c>
      <c r="EZ213">
        <v>5</v>
      </c>
      <c r="FA213">
        <v>99</v>
      </c>
      <c r="IV213">
        <v>1</v>
      </c>
      <c r="IW213">
        <v>222</v>
      </c>
      <c r="IX213" s="1">
        <v>42706</v>
      </c>
    </row>
    <row r="214" spans="1:264" x14ac:dyDescent="0.25">
      <c r="A214" t="s">
        <v>292</v>
      </c>
      <c r="B214" t="s">
        <v>293</v>
      </c>
      <c r="C214">
        <v>0</v>
      </c>
      <c r="D214" t="s">
        <v>294</v>
      </c>
      <c r="E214">
        <v>10</v>
      </c>
      <c r="F214">
        <v>20</v>
      </c>
      <c r="G214" t="s">
        <v>295</v>
      </c>
      <c r="H214">
        <v>140</v>
      </c>
      <c r="I214" s="1">
        <v>42776</v>
      </c>
      <c r="J214" s="2">
        <v>0.61730324074074072</v>
      </c>
      <c r="K214" s="1">
        <v>42705</v>
      </c>
      <c r="L214" s="1">
        <v>42705</v>
      </c>
      <c r="M214" s="1">
        <v>42705</v>
      </c>
      <c r="N214" t="s">
        <v>296</v>
      </c>
      <c r="O214" t="s">
        <v>341</v>
      </c>
      <c r="AD214">
        <v>3667691</v>
      </c>
      <c r="AE214" t="s">
        <v>296</v>
      </c>
      <c r="AF214">
        <v>4280366470</v>
      </c>
      <c r="AG214">
        <v>1</v>
      </c>
      <c r="AH214" t="s">
        <v>298</v>
      </c>
      <c r="AI214" t="s">
        <v>331</v>
      </c>
      <c r="AJ214" t="s">
        <v>524</v>
      </c>
      <c r="AK214" t="s">
        <v>876</v>
      </c>
      <c r="AP214" t="s">
        <v>298</v>
      </c>
      <c r="AQ214" t="s">
        <v>298</v>
      </c>
      <c r="AR214" t="s">
        <v>298</v>
      </c>
      <c r="AS214" t="s">
        <v>298</v>
      </c>
      <c r="AT214" t="s">
        <v>298</v>
      </c>
      <c r="AU214" t="s">
        <v>1375</v>
      </c>
      <c r="AV214" t="s">
        <v>345</v>
      </c>
      <c r="AX214" s="1">
        <v>35001</v>
      </c>
      <c r="AY214">
        <v>1</v>
      </c>
      <c r="BA214" t="s">
        <v>304</v>
      </c>
      <c r="BB214" t="s">
        <v>1048</v>
      </c>
      <c r="BC214" t="s">
        <v>1049</v>
      </c>
      <c r="BD214" t="s">
        <v>307</v>
      </c>
      <c r="BE214" t="s">
        <v>1376</v>
      </c>
      <c r="BF214">
        <v>2</v>
      </c>
      <c r="BG214">
        <v>1</v>
      </c>
      <c r="BH214">
        <v>2</v>
      </c>
      <c r="BI214">
        <v>60</v>
      </c>
      <c r="BJ214">
        <v>40</v>
      </c>
      <c r="BK214">
        <v>1</v>
      </c>
      <c r="BL214">
        <v>1</v>
      </c>
      <c r="BM214" s="1">
        <v>42705</v>
      </c>
      <c r="BN214" s="2">
        <v>0.46875</v>
      </c>
      <c r="BO214">
        <v>21</v>
      </c>
      <c r="BQ214" s="1">
        <v>42705</v>
      </c>
      <c r="BR214" s="2">
        <v>0.4861111111111111</v>
      </c>
      <c r="BS214" s="1">
        <v>42705</v>
      </c>
      <c r="BT214" s="2">
        <v>0.50208333333333333</v>
      </c>
      <c r="BU214" s="1">
        <v>42705</v>
      </c>
      <c r="BV214" s="2">
        <v>0.55833333333333335</v>
      </c>
      <c r="BW214" s="1">
        <v>42705</v>
      </c>
      <c r="BX214" s="2">
        <v>0.61249999999999993</v>
      </c>
      <c r="CA214" t="s">
        <v>345</v>
      </c>
      <c r="CC214" t="s">
        <v>345</v>
      </c>
      <c r="CE214" t="s">
        <v>296</v>
      </c>
      <c r="CF214" t="s">
        <v>345</v>
      </c>
      <c r="CG214" t="s">
        <v>437</v>
      </c>
      <c r="DZ214">
        <v>1</v>
      </c>
      <c r="EA214">
        <v>38</v>
      </c>
      <c r="EO214">
        <v>1</v>
      </c>
      <c r="EP214">
        <v>1</v>
      </c>
      <c r="EQ214">
        <v>24</v>
      </c>
      <c r="IV214">
        <v>1</v>
      </c>
      <c r="IW214">
        <v>222</v>
      </c>
      <c r="IX214" s="1">
        <v>42705</v>
      </c>
    </row>
    <row r="215" spans="1:264" x14ac:dyDescent="0.25">
      <c r="A215" t="s">
        <v>292</v>
      </c>
      <c r="B215" t="s">
        <v>293</v>
      </c>
      <c r="C215">
        <v>0</v>
      </c>
      <c r="D215" t="s">
        <v>294</v>
      </c>
      <c r="E215">
        <v>10</v>
      </c>
      <c r="F215">
        <v>20</v>
      </c>
      <c r="G215" t="s">
        <v>295</v>
      </c>
      <c r="H215">
        <v>140</v>
      </c>
      <c r="I215" s="1">
        <v>42776</v>
      </c>
      <c r="J215" s="2">
        <v>0.61730324074074072</v>
      </c>
      <c r="K215" s="1">
        <v>42705</v>
      </c>
      <c r="L215" s="1">
        <v>42705</v>
      </c>
      <c r="M215" s="1">
        <v>42705</v>
      </c>
      <c r="N215" t="s">
        <v>296</v>
      </c>
      <c r="O215" t="s">
        <v>341</v>
      </c>
      <c r="AD215">
        <v>3667698</v>
      </c>
      <c r="AE215" t="s">
        <v>296</v>
      </c>
      <c r="AF215">
        <v>4083114274</v>
      </c>
      <c r="AG215">
        <v>1</v>
      </c>
      <c r="AH215" t="s">
        <v>298</v>
      </c>
      <c r="AI215" t="s">
        <v>331</v>
      </c>
      <c r="AJ215" t="s">
        <v>505</v>
      </c>
      <c r="AK215" t="s">
        <v>1377</v>
      </c>
      <c r="AP215" t="s">
        <v>298</v>
      </c>
      <c r="AQ215" t="s">
        <v>298</v>
      </c>
      <c r="AR215" t="s">
        <v>298</v>
      </c>
      <c r="AS215" t="s">
        <v>298</v>
      </c>
      <c r="AT215" t="s">
        <v>298</v>
      </c>
      <c r="AU215" t="s">
        <v>1378</v>
      </c>
      <c r="AV215" t="s">
        <v>345</v>
      </c>
      <c r="AX215" s="1">
        <v>24984</v>
      </c>
      <c r="AY215">
        <v>1</v>
      </c>
      <c r="BA215" t="s">
        <v>304</v>
      </c>
      <c r="BB215" t="s">
        <v>1379</v>
      </c>
      <c r="BC215" t="s">
        <v>558</v>
      </c>
      <c r="BD215" t="s">
        <v>307</v>
      </c>
      <c r="BE215" t="s">
        <v>1380</v>
      </c>
      <c r="BF215">
        <v>2</v>
      </c>
      <c r="BG215">
        <v>1</v>
      </c>
      <c r="BH215">
        <v>1</v>
      </c>
      <c r="BI215">
        <v>10</v>
      </c>
      <c r="BJ215">
        <v>80</v>
      </c>
      <c r="BK215">
        <v>7</v>
      </c>
      <c r="BL215">
        <v>1</v>
      </c>
      <c r="BM215" s="1">
        <v>42705</v>
      </c>
      <c r="BN215" s="2">
        <v>0.48194444444444445</v>
      </c>
      <c r="BO215">
        <v>48</v>
      </c>
      <c r="BQ215" s="1">
        <v>42705</v>
      </c>
      <c r="BR215" s="2">
        <v>0.49513888888888885</v>
      </c>
      <c r="BS215" s="1">
        <v>42705</v>
      </c>
      <c r="BT215" s="2">
        <v>0.50763888888888886</v>
      </c>
      <c r="BU215" s="1">
        <v>42705</v>
      </c>
      <c r="BV215" s="2">
        <v>0.5625</v>
      </c>
      <c r="BW215" s="1">
        <v>42705</v>
      </c>
      <c r="BX215" s="2">
        <v>0.5625</v>
      </c>
      <c r="CA215" t="s">
        <v>345</v>
      </c>
      <c r="CC215" t="s">
        <v>345</v>
      </c>
      <c r="CE215" t="s">
        <v>296</v>
      </c>
      <c r="CF215" t="s">
        <v>345</v>
      </c>
      <c r="CG215" t="s">
        <v>309</v>
      </c>
      <c r="DZ215">
        <v>1</v>
      </c>
      <c r="EA215">
        <v>38</v>
      </c>
      <c r="EO215">
        <v>1</v>
      </c>
      <c r="EP215">
        <v>12</v>
      </c>
      <c r="EQ215">
        <v>6</v>
      </c>
      <c r="ER215">
        <v>2</v>
      </c>
      <c r="ES215">
        <v>5</v>
      </c>
      <c r="IV215">
        <v>1</v>
      </c>
      <c r="IW215">
        <v>27</v>
      </c>
      <c r="IX215" s="1">
        <v>42705</v>
      </c>
      <c r="IY215">
        <v>21</v>
      </c>
      <c r="IZ215" s="1">
        <v>42705</v>
      </c>
      <c r="JA215">
        <v>27</v>
      </c>
      <c r="JB215" s="1">
        <v>42705</v>
      </c>
      <c r="JC215">
        <v>222</v>
      </c>
      <c r="JD215" s="1">
        <v>42705</v>
      </c>
    </row>
    <row r="216" spans="1:264" x14ac:dyDescent="0.25">
      <c r="A216" t="s">
        <v>292</v>
      </c>
      <c r="B216" t="s">
        <v>293</v>
      </c>
      <c r="C216">
        <v>0</v>
      </c>
      <c r="D216" t="s">
        <v>294</v>
      </c>
      <c r="E216">
        <v>10</v>
      </c>
      <c r="F216">
        <v>20</v>
      </c>
      <c r="G216" t="s">
        <v>295</v>
      </c>
      <c r="H216">
        <v>140</v>
      </c>
      <c r="I216" s="1">
        <v>42776</v>
      </c>
      <c r="J216" s="2">
        <v>0.61730324074074072</v>
      </c>
      <c r="K216" s="1">
        <v>42705</v>
      </c>
      <c r="L216" s="1">
        <v>42705</v>
      </c>
      <c r="M216" s="1">
        <v>42705</v>
      </c>
      <c r="N216" t="s">
        <v>296</v>
      </c>
      <c r="O216" t="s">
        <v>341</v>
      </c>
      <c r="AD216">
        <v>3667726</v>
      </c>
      <c r="AE216" t="s">
        <v>296</v>
      </c>
      <c r="AF216">
        <v>7154268387</v>
      </c>
      <c r="AG216">
        <v>1</v>
      </c>
      <c r="AH216" t="s">
        <v>298</v>
      </c>
      <c r="AJ216" t="s">
        <v>1381</v>
      </c>
      <c r="AK216" t="s">
        <v>1382</v>
      </c>
      <c r="AP216" t="s">
        <v>298</v>
      </c>
      <c r="AQ216" t="s">
        <v>298</v>
      </c>
      <c r="AR216" t="s">
        <v>298</v>
      </c>
      <c r="AS216" t="s">
        <v>298</v>
      </c>
      <c r="AT216" t="s">
        <v>298</v>
      </c>
      <c r="AU216" t="s">
        <v>1383</v>
      </c>
      <c r="AV216" t="s">
        <v>1065</v>
      </c>
      <c r="AX216" s="1">
        <v>42545</v>
      </c>
      <c r="AY216">
        <v>1</v>
      </c>
      <c r="BA216" t="s">
        <v>304</v>
      </c>
      <c r="BB216" t="s">
        <v>1384</v>
      </c>
      <c r="BC216" t="s">
        <v>361</v>
      </c>
      <c r="BD216" t="s">
        <v>327</v>
      </c>
      <c r="BE216" t="s">
        <v>1385</v>
      </c>
      <c r="BF216">
        <v>2</v>
      </c>
      <c r="BG216">
        <v>1</v>
      </c>
      <c r="BH216">
        <v>2</v>
      </c>
      <c r="BI216">
        <v>10</v>
      </c>
      <c r="BJ216">
        <v>80</v>
      </c>
      <c r="BK216">
        <v>8</v>
      </c>
      <c r="BL216">
        <v>1</v>
      </c>
      <c r="BM216" s="1">
        <v>42705</v>
      </c>
      <c r="BN216" s="2">
        <v>0.54861111111111105</v>
      </c>
      <c r="BO216">
        <v>0</v>
      </c>
      <c r="BQ216" s="1">
        <v>42705</v>
      </c>
      <c r="BR216" s="2">
        <v>0.55902777777777779</v>
      </c>
      <c r="BS216" s="1">
        <v>42705</v>
      </c>
      <c r="BT216" s="2">
        <v>0.57152777777777775</v>
      </c>
      <c r="BU216" s="1">
        <v>42705</v>
      </c>
      <c r="BV216" s="2">
        <v>0.66736111111111107</v>
      </c>
      <c r="BW216" s="1">
        <v>42705</v>
      </c>
      <c r="BX216" s="2">
        <v>0.66527777777777775</v>
      </c>
      <c r="CA216" t="s">
        <v>345</v>
      </c>
      <c r="CC216" t="s">
        <v>345</v>
      </c>
      <c r="CE216" t="s">
        <v>296</v>
      </c>
      <c r="CF216" t="s">
        <v>345</v>
      </c>
      <c r="CG216" t="s">
        <v>966</v>
      </c>
      <c r="DZ216">
        <v>1</v>
      </c>
      <c r="EA216">
        <v>252</v>
      </c>
      <c r="EO216">
        <v>1</v>
      </c>
      <c r="EP216">
        <v>24</v>
      </c>
      <c r="IV216">
        <v>1</v>
      </c>
      <c r="IW216">
        <v>222</v>
      </c>
      <c r="IX216" s="1">
        <v>42705</v>
      </c>
    </row>
    <row r="217" spans="1:264" x14ac:dyDescent="0.25">
      <c r="A217" t="s">
        <v>292</v>
      </c>
      <c r="B217" t="s">
        <v>293</v>
      </c>
      <c r="C217">
        <v>0</v>
      </c>
      <c r="D217" t="s">
        <v>294</v>
      </c>
      <c r="E217">
        <v>10</v>
      </c>
      <c r="F217">
        <v>20</v>
      </c>
      <c r="G217" t="s">
        <v>295</v>
      </c>
      <c r="H217">
        <v>140</v>
      </c>
      <c r="I217" s="1">
        <v>42776</v>
      </c>
      <c r="J217" s="2">
        <v>0.61730324074074072</v>
      </c>
      <c r="K217" s="1">
        <v>42705</v>
      </c>
      <c r="L217" s="1">
        <v>42705</v>
      </c>
      <c r="M217" s="1">
        <v>42705</v>
      </c>
      <c r="N217" t="s">
        <v>296</v>
      </c>
      <c r="O217" t="s">
        <v>341</v>
      </c>
      <c r="AD217">
        <v>3667727</v>
      </c>
      <c r="AE217" t="s">
        <v>296</v>
      </c>
      <c r="AF217">
        <v>6363297419</v>
      </c>
      <c r="AG217">
        <v>1</v>
      </c>
      <c r="AH217" t="s">
        <v>298</v>
      </c>
      <c r="AI217" t="s">
        <v>364</v>
      </c>
      <c r="AJ217" t="s">
        <v>1386</v>
      </c>
      <c r="AK217" t="s">
        <v>1387</v>
      </c>
      <c r="AP217" t="s">
        <v>298</v>
      </c>
      <c r="AQ217" t="s">
        <v>298</v>
      </c>
      <c r="AR217" t="s">
        <v>298</v>
      </c>
      <c r="AS217" t="s">
        <v>298</v>
      </c>
      <c r="AT217" t="s">
        <v>298</v>
      </c>
      <c r="AU217" t="s">
        <v>1388</v>
      </c>
      <c r="AV217" t="s">
        <v>345</v>
      </c>
      <c r="AX217" s="1">
        <v>27513</v>
      </c>
      <c r="AY217">
        <v>2</v>
      </c>
      <c r="BA217" t="s">
        <v>315</v>
      </c>
      <c r="BB217" t="s">
        <v>919</v>
      </c>
      <c r="BC217" t="s">
        <v>460</v>
      </c>
      <c r="BD217" t="s">
        <v>307</v>
      </c>
      <c r="BE217" t="s">
        <v>1389</v>
      </c>
      <c r="BF217">
        <v>1</v>
      </c>
      <c r="BG217">
        <v>1</v>
      </c>
      <c r="BH217">
        <v>6</v>
      </c>
      <c r="BI217">
        <v>10</v>
      </c>
      <c r="BJ217">
        <v>80</v>
      </c>
      <c r="BK217">
        <v>8</v>
      </c>
      <c r="BL217">
        <v>1</v>
      </c>
      <c r="BM217" s="1">
        <v>42705</v>
      </c>
      <c r="BN217" s="2">
        <v>0.54861111111111105</v>
      </c>
      <c r="BO217">
        <v>41</v>
      </c>
      <c r="BQ217" s="1">
        <v>42705</v>
      </c>
      <c r="BR217" s="2">
        <v>0.55902777777777779</v>
      </c>
      <c r="BS217" s="1">
        <v>42705</v>
      </c>
      <c r="BT217" s="2">
        <v>0.55902777777777779</v>
      </c>
      <c r="BU217" s="1">
        <v>42705</v>
      </c>
      <c r="BV217" s="2">
        <v>0.61249999999999993</v>
      </c>
      <c r="BW217" s="1">
        <v>42705</v>
      </c>
      <c r="BX217" s="2">
        <v>0.61249999999999993</v>
      </c>
      <c r="BY217">
        <v>26094474</v>
      </c>
      <c r="CA217" t="s">
        <v>345</v>
      </c>
      <c r="CC217" t="s">
        <v>345</v>
      </c>
      <c r="CE217" t="s">
        <v>296</v>
      </c>
      <c r="CF217" t="s">
        <v>345</v>
      </c>
      <c r="CG217" t="s">
        <v>339</v>
      </c>
      <c r="DZ217">
        <v>1</v>
      </c>
      <c r="EA217">
        <v>29</v>
      </c>
      <c r="EO217">
        <v>1</v>
      </c>
      <c r="EP217">
        <v>7</v>
      </c>
      <c r="EQ217">
        <v>5</v>
      </c>
      <c r="ER217">
        <v>21</v>
      </c>
      <c r="ES217">
        <v>21</v>
      </c>
      <c r="ET217">
        <v>6</v>
      </c>
      <c r="IV217">
        <v>1</v>
      </c>
      <c r="IW217">
        <v>222</v>
      </c>
      <c r="IX217" s="1">
        <v>42705</v>
      </c>
    </row>
    <row r="218" spans="1:264" x14ac:dyDescent="0.25">
      <c r="A218" t="s">
        <v>292</v>
      </c>
      <c r="B218" t="s">
        <v>293</v>
      </c>
      <c r="C218">
        <v>0</v>
      </c>
      <c r="D218" t="s">
        <v>294</v>
      </c>
      <c r="E218">
        <v>10</v>
      </c>
      <c r="F218">
        <v>20</v>
      </c>
      <c r="G218" t="s">
        <v>295</v>
      </c>
      <c r="H218">
        <v>140</v>
      </c>
      <c r="I218" s="1">
        <v>42776</v>
      </c>
      <c r="J218" s="2">
        <v>0.61730324074074072</v>
      </c>
      <c r="K218" s="1">
        <v>42705</v>
      </c>
      <c r="L218" s="1">
        <v>42705</v>
      </c>
      <c r="M218" s="1">
        <v>42705</v>
      </c>
      <c r="N218" t="s">
        <v>296</v>
      </c>
      <c r="O218" t="s">
        <v>341</v>
      </c>
      <c r="AD218">
        <v>3667769</v>
      </c>
      <c r="AE218" t="s">
        <v>296</v>
      </c>
      <c r="AF218">
        <v>4302599383</v>
      </c>
      <c r="AG218">
        <v>1</v>
      </c>
      <c r="AH218" t="s">
        <v>298</v>
      </c>
      <c r="AI218" t="s">
        <v>331</v>
      </c>
      <c r="AJ218" t="s">
        <v>1390</v>
      </c>
      <c r="AK218" t="s">
        <v>1391</v>
      </c>
      <c r="AP218" t="s">
        <v>298</v>
      </c>
      <c r="AQ218" t="s">
        <v>298</v>
      </c>
      <c r="AR218" t="s">
        <v>298</v>
      </c>
      <c r="AS218" t="s">
        <v>298</v>
      </c>
      <c r="AT218" t="s">
        <v>298</v>
      </c>
      <c r="AU218" t="s">
        <v>1392</v>
      </c>
      <c r="AV218" t="s">
        <v>345</v>
      </c>
      <c r="AX218" s="1">
        <v>33966</v>
      </c>
      <c r="AY218">
        <v>1</v>
      </c>
      <c r="BA218" t="s">
        <v>304</v>
      </c>
      <c r="BB218" t="s">
        <v>1393</v>
      </c>
      <c r="BC218" t="s">
        <v>1394</v>
      </c>
      <c r="BD218" t="s">
        <v>307</v>
      </c>
      <c r="BE218" t="s">
        <v>1395</v>
      </c>
      <c r="BF218">
        <v>2</v>
      </c>
      <c r="BG218">
        <v>1</v>
      </c>
      <c r="BH218">
        <v>2</v>
      </c>
      <c r="BI218">
        <v>10</v>
      </c>
      <c r="BJ218">
        <v>80</v>
      </c>
      <c r="BK218">
        <v>1</v>
      </c>
      <c r="BL218">
        <v>1</v>
      </c>
      <c r="BM218" s="1">
        <v>42705</v>
      </c>
      <c r="BN218" s="2">
        <v>0.67291666666666661</v>
      </c>
      <c r="BO218">
        <v>23</v>
      </c>
      <c r="BQ218" s="1">
        <v>42705</v>
      </c>
      <c r="BR218" s="2">
        <v>0.6743055555555556</v>
      </c>
      <c r="BS218" s="1">
        <v>42705</v>
      </c>
      <c r="BT218" s="2">
        <v>0.68125000000000002</v>
      </c>
      <c r="BU218" s="1">
        <v>42705</v>
      </c>
      <c r="BV218" s="2">
        <v>0.73749999999999993</v>
      </c>
      <c r="BW218" s="1">
        <v>42705</v>
      </c>
      <c r="BX218" s="2">
        <v>0.73749999999999993</v>
      </c>
      <c r="CA218" t="s">
        <v>1396</v>
      </c>
      <c r="CC218" t="s">
        <v>1396</v>
      </c>
      <c r="CE218" t="s">
        <v>296</v>
      </c>
      <c r="CF218" t="s">
        <v>1396</v>
      </c>
      <c r="CG218" t="s">
        <v>339</v>
      </c>
      <c r="DZ218">
        <v>1</v>
      </c>
      <c r="EA218" t="s">
        <v>1397</v>
      </c>
      <c r="EO218">
        <v>1</v>
      </c>
      <c r="EP218">
        <v>24</v>
      </c>
      <c r="IV218">
        <v>1</v>
      </c>
      <c r="IW218">
        <v>222</v>
      </c>
      <c r="IX218" s="1">
        <v>42705</v>
      </c>
    </row>
    <row r="219" spans="1:264" x14ac:dyDescent="0.25">
      <c r="A219" t="s">
        <v>292</v>
      </c>
      <c r="B219" t="s">
        <v>293</v>
      </c>
      <c r="C219">
        <v>0</v>
      </c>
      <c r="D219" t="s">
        <v>294</v>
      </c>
      <c r="E219">
        <v>10</v>
      </c>
      <c r="F219">
        <v>20</v>
      </c>
      <c r="G219" t="s">
        <v>295</v>
      </c>
      <c r="H219">
        <v>140</v>
      </c>
      <c r="I219" s="1">
        <v>42776</v>
      </c>
      <c r="J219" s="2">
        <v>0.61730324074074072</v>
      </c>
      <c r="K219" s="1">
        <v>42705</v>
      </c>
      <c r="L219" s="1">
        <v>42705</v>
      </c>
      <c r="M219" s="1">
        <v>42705</v>
      </c>
      <c r="N219" t="s">
        <v>296</v>
      </c>
      <c r="O219" t="s">
        <v>341</v>
      </c>
      <c r="AD219">
        <v>3667770</v>
      </c>
      <c r="AE219" t="s">
        <v>296</v>
      </c>
      <c r="AF219">
        <v>4428370504</v>
      </c>
      <c r="AG219">
        <v>1</v>
      </c>
      <c r="AH219" t="s">
        <v>298</v>
      </c>
      <c r="AI219" t="s">
        <v>299</v>
      </c>
      <c r="AJ219" t="s">
        <v>1398</v>
      </c>
      <c r="AK219" t="s">
        <v>1399</v>
      </c>
      <c r="AP219" t="s">
        <v>298</v>
      </c>
      <c r="AQ219" t="s">
        <v>298</v>
      </c>
      <c r="AR219" t="s">
        <v>298</v>
      </c>
      <c r="AS219" t="s">
        <v>298</v>
      </c>
      <c r="AT219" t="s">
        <v>298</v>
      </c>
      <c r="AU219" t="s">
        <v>1400</v>
      </c>
      <c r="AV219" t="s">
        <v>345</v>
      </c>
      <c r="AX219" s="1">
        <v>34737</v>
      </c>
      <c r="AY219">
        <v>2</v>
      </c>
      <c r="BA219" t="s">
        <v>304</v>
      </c>
      <c r="BB219" t="s">
        <v>1401</v>
      </c>
      <c r="BC219" t="s">
        <v>948</v>
      </c>
      <c r="BD219" t="s">
        <v>307</v>
      </c>
      <c r="BE219" t="s">
        <v>1402</v>
      </c>
      <c r="BF219">
        <v>2</v>
      </c>
      <c r="BG219">
        <v>1</v>
      </c>
      <c r="BH219">
        <v>2</v>
      </c>
      <c r="BI219">
        <v>10</v>
      </c>
      <c r="BJ219">
        <v>80</v>
      </c>
      <c r="BK219">
        <v>1</v>
      </c>
      <c r="BL219">
        <v>1</v>
      </c>
      <c r="BM219" s="1">
        <v>42705</v>
      </c>
      <c r="BN219" s="2">
        <v>0.6743055555555556</v>
      </c>
      <c r="BO219">
        <v>21</v>
      </c>
      <c r="BQ219" s="1">
        <v>42705</v>
      </c>
      <c r="BR219" s="2">
        <v>0.68125000000000002</v>
      </c>
      <c r="BS219" s="1">
        <v>42705</v>
      </c>
      <c r="BT219" s="2">
        <v>0.7090277777777777</v>
      </c>
      <c r="BU219" s="1">
        <v>42705</v>
      </c>
      <c r="BV219" s="2">
        <v>0.80138888888888893</v>
      </c>
      <c r="BW219" s="1">
        <v>42705</v>
      </c>
      <c r="BX219" s="2">
        <v>0.80208333333333337</v>
      </c>
      <c r="CA219" t="s">
        <v>345</v>
      </c>
      <c r="CC219" t="s">
        <v>345</v>
      </c>
      <c r="CE219" t="s">
        <v>296</v>
      </c>
      <c r="CF219" t="s">
        <v>345</v>
      </c>
      <c r="CG219" t="s">
        <v>339</v>
      </c>
      <c r="DZ219">
        <v>1</v>
      </c>
      <c r="EA219">
        <v>34</v>
      </c>
      <c r="EO219">
        <v>1</v>
      </c>
      <c r="EP219">
        <v>24</v>
      </c>
      <c r="IV219">
        <v>1</v>
      </c>
      <c r="IW219">
        <v>222</v>
      </c>
      <c r="IX219" s="1">
        <v>42705</v>
      </c>
    </row>
    <row r="220" spans="1:264" x14ac:dyDescent="0.25">
      <c r="A220" t="s">
        <v>292</v>
      </c>
      <c r="B220" t="s">
        <v>293</v>
      </c>
      <c r="C220">
        <v>0</v>
      </c>
      <c r="D220" t="s">
        <v>294</v>
      </c>
      <c r="E220">
        <v>10</v>
      </c>
      <c r="F220">
        <v>20</v>
      </c>
      <c r="G220" t="s">
        <v>295</v>
      </c>
      <c r="H220">
        <v>140</v>
      </c>
      <c r="I220" s="1">
        <v>42776</v>
      </c>
      <c r="J220" s="2">
        <v>0.61730324074074072</v>
      </c>
      <c r="K220" s="1">
        <v>42705</v>
      </c>
      <c r="L220" s="1">
        <v>42705</v>
      </c>
      <c r="M220" s="1">
        <v>42705</v>
      </c>
      <c r="N220" t="s">
        <v>296</v>
      </c>
      <c r="O220" t="s">
        <v>341</v>
      </c>
      <c r="AD220">
        <v>3667786</v>
      </c>
      <c r="AE220" t="s">
        <v>296</v>
      </c>
      <c r="AF220">
        <v>4729668340</v>
      </c>
      <c r="AG220">
        <v>1</v>
      </c>
      <c r="AH220" t="s">
        <v>298</v>
      </c>
      <c r="AI220" t="s">
        <v>299</v>
      </c>
      <c r="AJ220" t="s">
        <v>1403</v>
      </c>
      <c r="AK220" t="s">
        <v>937</v>
      </c>
      <c r="AP220" t="s">
        <v>298</v>
      </c>
      <c r="AQ220" t="s">
        <v>298</v>
      </c>
      <c r="AR220" t="s">
        <v>298</v>
      </c>
      <c r="AS220" t="s">
        <v>298</v>
      </c>
      <c r="AT220" t="s">
        <v>298</v>
      </c>
      <c r="AU220" t="s">
        <v>1404</v>
      </c>
      <c r="AV220" t="s">
        <v>345</v>
      </c>
      <c r="AX220" s="1">
        <v>34390</v>
      </c>
      <c r="AY220">
        <v>2</v>
      </c>
      <c r="BA220" t="s">
        <v>304</v>
      </c>
      <c r="BB220" t="s">
        <v>982</v>
      </c>
      <c r="BC220" t="s">
        <v>983</v>
      </c>
      <c r="BD220" t="s">
        <v>307</v>
      </c>
      <c r="BE220" t="s">
        <v>1405</v>
      </c>
      <c r="BF220">
        <v>2</v>
      </c>
      <c r="BG220">
        <v>1</v>
      </c>
      <c r="BH220">
        <v>3</v>
      </c>
      <c r="BI220">
        <v>10</v>
      </c>
      <c r="BJ220">
        <v>80</v>
      </c>
      <c r="BK220">
        <v>1</v>
      </c>
      <c r="BL220">
        <v>1</v>
      </c>
      <c r="BM220" s="1">
        <v>42705</v>
      </c>
      <c r="BN220" s="2">
        <v>0.71319444444444446</v>
      </c>
      <c r="BO220">
        <v>22</v>
      </c>
      <c r="BQ220" s="1">
        <v>42705</v>
      </c>
      <c r="BR220" s="2">
        <v>0.73472222222222217</v>
      </c>
      <c r="BS220" s="1">
        <v>42705</v>
      </c>
      <c r="BT220" s="2">
        <v>0.74305555555555547</v>
      </c>
      <c r="BU220" s="1">
        <v>42706</v>
      </c>
      <c r="BV220" s="2">
        <v>0.56388888888888888</v>
      </c>
      <c r="BW220" s="1">
        <v>42705</v>
      </c>
      <c r="BX220" s="2">
        <v>0.78749999999999998</v>
      </c>
      <c r="CA220" t="s">
        <v>345</v>
      </c>
      <c r="CC220" t="s">
        <v>345</v>
      </c>
      <c r="CE220" t="s">
        <v>296</v>
      </c>
      <c r="CF220" t="s">
        <v>345</v>
      </c>
      <c r="CG220" t="s">
        <v>393</v>
      </c>
      <c r="DZ220">
        <v>1</v>
      </c>
      <c r="EA220">
        <v>38</v>
      </c>
      <c r="EO220">
        <v>1</v>
      </c>
      <c r="EP220">
        <v>17</v>
      </c>
      <c r="EQ220">
        <v>2</v>
      </c>
      <c r="ER220">
        <v>5</v>
      </c>
      <c r="IV220">
        <v>1</v>
      </c>
      <c r="IW220">
        <v>21</v>
      </c>
      <c r="IX220" s="1">
        <v>42706</v>
      </c>
      <c r="IY220">
        <v>222</v>
      </c>
      <c r="IZ220" s="1">
        <v>42706</v>
      </c>
    </row>
    <row r="221" spans="1:264" x14ac:dyDescent="0.25">
      <c r="A221" t="s">
        <v>292</v>
      </c>
      <c r="B221" t="s">
        <v>293</v>
      </c>
      <c r="C221">
        <v>0</v>
      </c>
      <c r="D221" t="s">
        <v>294</v>
      </c>
      <c r="E221">
        <v>10</v>
      </c>
      <c r="F221">
        <v>20</v>
      </c>
      <c r="G221" t="s">
        <v>295</v>
      </c>
      <c r="H221">
        <v>140</v>
      </c>
      <c r="I221" s="1">
        <v>42776</v>
      </c>
      <c r="J221" s="2">
        <v>0.61730324074074072</v>
      </c>
      <c r="K221" s="1">
        <v>42705</v>
      </c>
      <c r="L221" s="1">
        <v>42705</v>
      </c>
      <c r="M221" s="1">
        <v>42705</v>
      </c>
      <c r="N221" t="s">
        <v>296</v>
      </c>
      <c r="O221" t="s">
        <v>341</v>
      </c>
      <c r="AD221">
        <v>3667789</v>
      </c>
      <c r="AE221" t="s">
        <v>296</v>
      </c>
      <c r="AG221">
        <v>7</v>
      </c>
      <c r="AH221" t="s">
        <v>1406</v>
      </c>
      <c r="AI221" t="s">
        <v>331</v>
      </c>
      <c r="AJ221" t="s">
        <v>1005</v>
      </c>
      <c r="AK221" t="s">
        <v>1407</v>
      </c>
      <c r="AP221" t="s">
        <v>1408</v>
      </c>
      <c r="AQ221" t="s">
        <v>1409</v>
      </c>
      <c r="AU221" t="s">
        <v>1410</v>
      </c>
      <c r="AV221" t="s">
        <v>345</v>
      </c>
      <c r="AX221" s="1">
        <v>33849</v>
      </c>
      <c r="AY221">
        <v>1</v>
      </c>
      <c r="BA221" t="s">
        <v>315</v>
      </c>
      <c r="BB221" t="s">
        <v>982</v>
      </c>
      <c r="BC221" t="s">
        <v>983</v>
      </c>
      <c r="BD221" t="s">
        <v>307</v>
      </c>
      <c r="BE221" t="s">
        <v>1411</v>
      </c>
      <c r="BF221">
        <v>2</v>
      </c>
      <c r="BG221">
        <v>1</v>
      </c>
      <c r="BH221">
        <v>3</v>
      </c>
      <c r="BI221">
        <v>60</v>
      </c>
      <c r="BJ221">
        <v>80</v>
      </c>
      <c r="BK221">
        <v>1</v>
      </c>
      <c r="BL221">
        <v>1</v>
      </c>
      <c r="BM221" s="1">
        <v>42705</v>
      </c>
      <c r="BN221" s="2">
        <v>0.74652777777777779</v>
      </c>
      <c r="BO221">
        <v>24</v>
      </c>
      <c r="BQ221" s="1">
        <v>42705</v>
      </c>
      <c r="BR221" s="2">
        <v>0.7729166666666667</v>
      </c>
      <c r="BS221" s="1">
        <v>42705</v>
      </c>
      <c r="BT221" s="2">
        <v>0.81944444444444453</v>
      </c>
      <c r="BU221" s="1">
        <v>42706</v>
      </c>
      <c r="BV221" s="2">
        <v>0.55833333333333335</v>
      </c>
      <c r="BW221" s="1">
        <v>42705</v>
      </c>
      <c r="BX221" s="2">
        <v>0.82986111111111116</v>
      </c>
      <c r="CA221" t="s">
        <v>345</v>
      </c>
      <c r="CC221" t="s">
        <v>345</v>
      </c>
      <c r="CE221" t="s">
        <v>296</v>
      </c>
      <c r="CF221" t="s">
        <v>345</v>
      </c>
      <c r="CG221" t="s">
        <v>393</v>
      </c>
      <c r="DZ221">
        <v>1</v>
      </c>
      <c r="EA221">
        <v>39</v>
      </c>
      <c r="EO221">
        <v>1</v>
      </c>
      <c r="EP221">
        <v>24</v>
      </c>
      <c r="IV221">
        <v>1</v>
      </c>
      <c r="IW221">
        <v>21</v>
      </c>
      <c r="IX221" s="1">
        <v>42706</v>
      </c>
      <c r="IY221">
        <v>222</v>
      </c>
      <c r="IZ221" s="1">
        <v>42706</v>
      </c>
    </row>
    <row r="222" spans="1:264" x14ac:dyDescent="0.25">
      <c r="A222" t="s">
        <v>292</v>
      </c>
      <c r="B222" t="s">
        <v>293</v>
      </c>
      <c r="C222">
        <v>0</v>
      </c>
      <c r="D222" t="s">
        <v>294</v>
      </c>
      <c r="E222">
        <v>10</v>
      </c>
      <c r="F222">
        <v>20</v>
      </c>
      <c r="G222" t="s">
        <v>295</v>
      </c>
      <c r="H222">
        <v>140</v>
      </c>
      <c r="I222" s="1">
        <v>42776</v>
      </c>
      <c r="J222" s="2">
        <v>0.61730324074074072</v>
      </c>
      <c r="K222" s="1">
        <v>42705</v>
      </c>
      <c r="L222" s="1">
        <v>42705</v>
      </c>
      <c r="M222" s="1">
        <v>42705</v>
      </c>
      <c r="N222" t="s">
        <v>296</v>
      </c>
      <c r="O222" t="s">
        <v>341</v>
      </c>
      <c r="AD222">
        <v>3667791</v>
      </c>
      <c r="AE222" t="s">
        <v>296</v>
      </c>
      <c r="AF222">
        <v>6418722728</v>
      </c>
      <c r="AG222">
        <v>1</v>
      </c>
      <c r="AH222" t="s">
        <v>298</v>
      </c>
      <c r="AJ222" t="s">
        <v>1412</v>
      </c>
      <c r="AK222" t="s">
        <v>1399</v>
      </c>
      <c r="AP222" t="s">
        <v>298</v>
      </c>
      <c r="AQ222" t="s">
        <v>298</v>
      </c>
      <c r="AR222" t="s">
        <v>298</v>
      </c>
      <c r="AS222" t="s">
        <v>298</v>
      </c>
      <c r="AT222" t="s">
        <v>298</v>
      </c>
      <c r="AU222" t="s">
        <v>1413</v>
      </c>
      <c r="AV222" t="s">
        <v>345</v>
      </c>
      <c r="AX222" s="1">
        <v>36526</v>
      </c>
      <c r="AY222">
        <v>1</v>
      </c>
      <c r="BA222" t="s">
        <v>304</v>
      </c>
      <c r="BB222" t="s">
        <v>694</v>
      </c>
      <c r="BC222" t="s">
        <v>391</v>
      </c>
      <c r="BD222" t="s">
        <v>327</v>
      </c>
      <c r="BE222" t="s">
        <v>1414</v>
      </c>
      <c r="BF222">
        <v>2</v>
      </c>
      <c r="BG222">
        <v>1</v>
      </c>
      <c r="BH222">
        <v>3</v>
      </c>
      <c r="BI222">
        <v>10</v>
      </c>
      <c r="BJ222">
        <v>80</v>
      </c>
      <c r="BK222">
        <v>0</v>
      </c>
      <c r="BL222">
        <v>1</v>
      </c>
      <c r="BM222" s="1">
        <v>42705</v>
      </c>
      <c r="BN222" s="2">
        <v>0.76874999999999993</v>
      </c>
      <c r="BO222">
        <v>16</v>
      </c>
      <c r="BQ222" s="1">
        <v>42705</v>
      </c>
      <c r="BR222" s="2">
        <v>0.78194444444444444</v>
      </c>
      <c r="BS222" s="1">
        <v>42705</v>
      </c>
      <c r="BT222" s="2">
        <v>0.8208333333333333</v>
      </c>
      <c r="BU222" s="1">
        <v>42706</v>
      </c>
      <c r="BV222" s="2">
        <v>3.4027777777777775E-2</v>
      </c>
      <c r="BW222" s="1">
        <v>42705</v>
      </c>
      <c r="BX222" s="2">
        <v>0.85416666666666663</v>
      </c>
      <c r="CA222" t="s">
        <v>345</v>
      </c>
      <c r="CC222" t="s">
        <v>345</v>
      </c>
      <c r="CE222" t="s">
        <v>296</v>
      </c>
      <c r="CF222" t="s">
        <v>345</v>
      </c>
      <c r="CG222" t="s">
        <v>613</v>
      </c>
      <c r="DZ222">
        <v>1</v>
      </c>
      <c r="EA222">
        <v>262</v>
      </c>
      <c r="EO222">
        <v>1</v>
      </c>
      <c r="EP222">
        <v>24</v>
      </c>
      <c r="IV222">
        <v>1</v>
      </c>
      <c r="IW222">
        <v>222</v>
      </c>
      <c r="IX222" s="1">
        <v>42706</v>
      </c>
    </row>
    <row r="223" spans="1:264" x14ac:dyDescent="0.25">
      <c r="A223" t="s">
        <v>292</v>
      </c>
      <c r="B223" t="s">
        <v>293</v>
      </c>
      <c r="C223">
        <v>0</v>
      </c>
      <c r="D223" t="s">
        <v>294</v>
      </c>
      <c r="E223">
        <v>10</v>
      </c>
      <c r="F223">
        <v>20</v>
      </c>
      <c r="G223" t="s">
        <v>295</v>
      </c>
      <c r="H223">
        <v>140</v>
      </c>
      <c r="I223" s="1">
        <v>42776</v>
      </c>
      <c r="J223" s="2">
        <v>0.61730324074074072</v>
      </c>
      <c r="K223" s="1">
        <v>42705</v>
      </c>
      <c r="L223" s="1">
        <v>42705</v>
      </c>
      <c r="M223" s="1">
        <v>42705</v>
      </c>
      <c r="N223" t="s">
        <v>296</v>
      </c>
      <c r="O223" t="s">
        <v>341</v>
      </c>
      <c r="AD223">
        <v>3667799</v>
      </c>
      <c r="AE223" t="s">
        <v>296</v>
      </c>
      <c r="AF223">
        <v>4242312687</v>
      </c>
      <c r="AG223">
        <v>1</v>
      </c>
      <c r="AH223" t="s">
        <v>298</v>
      </c>
      <c r="AI223" t="s">
        <v>299</v>
      </c>
      <c r="AJ223" t="s">
        <v>1415</v>
      </c>
      <c r="AK223" t="s">
        <v>1416</v>
      </c>
      <c r="AP223" t="s">
        <v>298</v>
      </c>
      <c r="AQ223" t="s">
        <v>298</v>
      </c>
      <c r="AR223" t="s">
        <v>298</v>
      </c>
      <c r="AS223" t="s">
        <v>298</v>
      </c>
      <c r="AT223" t="s">
        <v>298</v>
      </c>
      <c r="AU223" t="s">
        <v>1417</v>
      </c>
      <c r="AV223" t="s">
        <v>345</v>
      </c>
      <c r="AX223" s="1">
        <v>33747</v>
      </c>
      <c r="AY223">
        <v>2</v>
      </c>
      <c r="BA223" t="s">
        <v>304</v>
      </c>
      <c r="BB223" t="s">
        <v>1179</v>
      </c>
      <c r="BC223" t="s">
        <v>477</v>
      </c>
      <c r="BD223" t="s">
        <v>307</v>
      </c>
      <c r="BE223" t="s">
        <v>1418</v>
      </c>
      <c r="BF223">
        <v>2</v>
      </c>
      <c r="BG223">
        <v>1</v>
      </c>
      <c r="BH223">
        <v>2</v>
      </c>
      <c r="BI223">
        <v>10</v>
      </c>
      <c r="BJ223">
        <v>80</v>
      </c>
      <c r="BK223">
        <v>1</v>
      </c>
      <c r="BL223">
        <v>1</v>
      </c>
      <c r="BM223" s="1">
        <v>42705</v>
      </c>
      <c r="BN223" s="2">
        <v>0.88750000000000007</v>
      </c>
      <c r="BO223">
        <v>24</v>
      </c>
      <c r="BQ223" s="1">
        <v>42705</v>
      </c>
      <c r="BR223" s="2">
        <v>0.91736111111111107</v>
      </c>
      <c r="BS223" s="1">
        <v>42705</v>
      </c>
      <c r="BT223" s="2">
        <v>0.91736111111111107</v>
      </c>
      <c r="BU223" s="1">
        <v>42706</v>
      </c>
      <c r="BV223" s="2">
        <v>0.26111111111111113</v>
      </c>
      <c r="BW223" s="1">
        <v>42706</v>
      </c>
      <c r="BX223" s="2">
        <v>5.2777777777777778E-2</v>
      </c>
      <c r="CA223" t="s">
        <v>345</v>
      </c>
      <c r="CC223" t="s">
        <v>345</v>
      </c>
      <c r="CE223" t="s">
        <v>296</v>
      </c>
      <c r="CF223" t="s">
        <v>345</v>
      </c>
      <c r="CG223" t="s">
        <v>319</v>
      </c>
      <c r="DZ223">
        <v>1</v>
      </c>
      <c r="EA223">
        <v>27</v>
      </c>
      <c r="EO223">
        <v>1</v>
      </c>
      <c r="EP223">
        <v>3</v>
      </c>
      <c r="EQ223">
        <v>3</v>
      </c>
      <c r="ER223">
        <v>5</v>
      </c>
      <c r="ES223">
        <v>5</v>
      </c>
      <c r="ET223">
        <v>21</v>
      </c>
      <c r="EU223">
        <v>6</v>
      </c>
      <c r="IV223">
        <v>1</v>
      </c>
      <c r="IW223">
        <v>21</v>
      </c>
      <c r="IX223" s="1">
        <v>42706</v>
      </c>
      <c r="IY223">
        <v>222</v>
      </c>
      <c r="IZ223" s="1">
        <v>42706</v>
      </c>
    </row>
    <row r="224" spans="1:264" x14ac:dyDescent="0.25">
      <c r="A224" t="s">
        <v>292</v>
      </c>
      <c r="B224" t="s">
        <v>293</v>
      </c>
      <c r="C224">
        <v>0</v>
      </c>
      <c r="D224" t="s">
        <v>294</v>
      </c>
      <c r="E224">
        <v>10</v>
      </c>
      <c r="F224">
        <v>20</v>
      </c>
      <c r="G224" t="s">
        <v>295</v>
      </c>
      <c r="H224">
        <v>140</v>
      </c>
      <c r="I224" s="1">
        <v>42776</v>
      </c>
      <c r="J224" s="2">
        <v>0.61730324074074072</v>
      </c>
      <c r="K224" s="1">
        <v>42705</v>
      </c>
      <c r="L224" s="1">
        <v>42705</v>
      </c>
      <c r="M224" s="1">
        <v>42705</v>
      </c>
      <c r="N224" t="s">
        <v>296</v>
      </c>
      <c r="O224" t="s">
        <v>341</v>
      </c>
      <c r="AD224">
        <v>3667809</v>
      </c>
      <c r="AE224" t="s">
        <v>296</v>
      </c>
      <c r="AF224">
        <v>6014567836</v>
      </c>
      <c r="AG224">
        <v>1</v>
      </c>
      <c r="AH224" t="s">
        <v>298</v>
      </c>
      <c r="AI224" t="s">
        <v>299</v>
      </c>
      <c r="AJ224" t="s">
        <v>1419</v>
      </c>
      <c r="AK224" t="s">
        <v>1420</v>
      </c>
      <c r="AP224" t="s">
        <v>298</v>
      </c>
      <c r="AQ224" t="s">
        <v>298</v>
      </c>
      <c r="AR224" t="s">
        <v>298</v>
      </c>
      <c r="AS224" t="s">
        <v>298</v>
      </c>
      <c r="AT224" t="s">
        <v>298</v>
      </c>
      <c r="AU224" t="s">
        <v>1421</v>
      </c>
      <c r="AV224" t="s">
        <v>345</v>
      </c>
      <c r="AX224" s="1">
        <v>35232</v>
      </c>
      <c r="AY224">
        <v>2</v>
      </c>
      <c r="BA224" t="s">
        <v>315</v>
      </c>
      <c r="BB224" t="s">
        <v>673</v>
      </c>
      <c r="BC224" t="s">
        <v>653</v>
      </c>
      <c r="BD224" t="s">
        <v>307</v>
      </c>
      <c r="BE224" t="s">
        <v>1422</v>
      </c>
      <c r="BF224">
        <v>2</v>
      </c>
      <c r="BG224">
        <v>1</v>
      </c>
      <c r="BH224">
        <v>2</v>
      </c>
      <c r="BI224">
        <v>10</v>
      </c>
      <c r="BJ224">
        <v>80</v>
      </c>
      <c r="BK224">
        <v>1</v>
      </c>
      <c r="BL224">
        <v>1</v>
      </c>
      <c r="BM224" s="1">
        <v>42705</v>
      </c>
      <c r="BN224" s="2">
        <v>0.96666666666666667</v>
      </c>
      <c r="BO224">
        <v>20</v>
      </c>
      <c r="BQ224" s="1">
        <v>42705</v>
      </c>
      <c r="BR224" s="2">
        <v>0.99444444444444446</v>
      </c>
      <c r="BS224" s="1">
        <v>42706</v>
      </c>
      <c r="BT224" s="2">
        <v>5.7638888888888885E-2</v>
      </c>
      <c r="BU224" s="1">
        <v>42706</v>
      </c>
      <c r="BV224" s="2">
        <v>8.819444444444445E-2</v>
      </c>
      <c r="BW224" s="1">
        <v>42706</v>
      </c>
      <c r="BX224" s="2">
        <v>9.3055555555555558E-2</v>
      </c>
      <c r="CA224" t="s">
        <v>345</v>
      </c>
      <c r="CC224" t="s">
        <v>345</v>
      </c>
      <c r="CE224" t="s">
        <v>296</v>
      </c>
      <c r="CF224" t="s">
        <v>345</v>
      </c>
      <c r="CG224" t="s">
        <v>548</v>
      </c>
      <c r="DZ224">
        <v>1</v>
      </c>
      <c r="EA224" t="s">
        <v>787</v>
      </c>
      <c r="EO224">
        <v>1</v>
      </c>
      <c r="EP224">
        <v>1</v>
      </c>
      <c r="EQ224">
        <v>24</v>
      </c>
      <c r="IV224">
        <v>1</v>
      </c>
      <c r="IW224">
        <v>511</v>
      </c>
      <c r="IX224" s="1">
        <v>42706</v>
      </c>
      <c r="IY224">
        <v>222</v>
      </c>
      <c r="IZ224" s="1">
        <v>42706</v>
      </c>
    </row>
    <row r="225" spans="1:270" x14ac:dyDescent="0.25">
      <c r="A225" t="s">
        <v>292</v>
      </c>
      <c r="B225" t="s">
        <v>293</v>
      </c>
      <c r="C225">
        <v>0</v>
      </c>
      <c r="D225" t="s">
        <v>294</v>
      </c>
      <c r="E225">
        <v>10</v>
      </c>
      <c r="F225">
        <v>20</v>
      </c>
      <c r="G225" t="s">
        <v>295</v>
      </c>
      <c r="H225">
        <v>140</v>
      </c>
      <c r="I225" s="1">
        <v>42776</v>
      </c>
      <c r="J225" s="2">
        <v>0.61730324074074072</v>
      </c>
      <c r="K225" s="1">
        <v>42705</v>
      </c>
      <c r="L225" s="1">
        <v>42705</v>
      </c>
      <c r="M225" s="1">
        <v>42705</v>
      </c>
      <c r="N225" t="s">
        <v>296</v>
      </c>
      <c r="O225" t="s">
        <v>341</v>
      </c>
      <c r="AD225">
        <v>3667811</v>
      </c>
      <c r="AE225" t="s">
        <v>296</v>
      </c>
      <c r="AF225">
        <v>4304588400</v>
      </c>
      <c r="AG225">
        <v>1</v>
      </c>
      <c r="AH225" t="s">
        <v>298</v>
      </c>
      <c r="AJ225" t="s">
        <v>1423</v>
      </c>
      <c r="AK225" t="s">
        <v>1424</v>
      </c>
      <c r="AP225" t="s">
        <v>298</v>
      </c>
      <c r="AQ225" t="s">
        <v>298</v>
      </c>
      <c r="AR225" t="s">
        <v>298</v>
      </c>
      <c r="AS225" t="s">
        <v>298</v>
      </c>
      <c r="AT225" t="s">
        <v>298</v>
      </c>
      <c r="AU225" t="s">
        <v>1425</v>
      </c>
      <c r="AV225" t="s">
        <v>345</v>
      </c>
      <c r="AX225" s="1">
        <v>34519</v>
      </c>
      <c r="AY225">
        <v>2</v>
      </c>
      <c r="BA225">
        <v>99</v>
      </c>
      <c r="BB225" t="s">
        <v>982</v>
      </c>
      <c r="BC225" t="s">
        <v>983</v>
      </c>
      <c r="BD225" t="s">
        <v>307</v>
      </c>
      <c r="BE225" t="s">
        <v>1426</v>
      </c>
      <c r="BF225">
        <v>1</v>
      </c>
      <c r="BG225">
        <v>1</v>
      </c>
      <c r="BH225">
        <v>2</v>
      </c>
      <c r="BI225">
        <v>10</v>
      </c>
      <c r="BJ225">
        <v>60</v>
      </c>
      <c r="BK225">
        <v>1</v>
      </c>
      <c r="BL225">
        <v>1</v>
      </c>
      <c r="BM225" s="1">
        <v>42705</v>
      </c>
      <c r="BN225" s="2">
        <v>0.96180555555555547</v>
      </c>
      <c r="BO225">
        <v>22</v>
      </c>
      <c r="BQ225" s="1">
        <v>42705</v>
      </c>
      <c r="BR225" s="2">
        <v>0.96180555555555547</v>
      </c>
      <c r="BS225" s="1">
        <v>42706</v>
      </c>
      <c r="BT225" s="2">
        <v>1.9444444444444445E-2</v>
      </c>
      <c r="BU225" s="1">
        <v>42706</v>
      </c>
      <c r="BV225" s="2">
        <v>5.6944444444444443E-2</v>
      </c>
      <c r="BW225" s="1">
        <v>42706</v>
      </c>
      <c r="BX225" s="2">
        <v>6.1805555555555558E-2</v>
      </c>
      <c r="BY225">
        <v>26096290</v>
      </c>
      <c r="CA225" t="s">
        <v>345</v>
      </c>
      <c r="CC225" t="s">
        <v>345</v>
      </c>
      <c r="CE225" t="s">
        <v>296</v>
      </c>
      <c r="CF225" t="s">
        <v>345</v>
      </c>
      <c r="CG225" t="s">
        <v>548</v>
      </c>
      <c r="DZ225">
        <v>1</v>
      </c>
      <c r="EA225">
        <v>38</v>
      </c>
      <c r="EO225">
        <v>1</v>
      </c>
      <c r="EP225">
        <v>1</v>
      </c>
      <c r="EQ225">
        <v>24</v>
      </c>
      <c r="IV225">
        <v>1</v>
      </c>
      <c r="IW225">
        <v>222</v>
      </c>
      <c r="IX225" s="1">
        <v>42706</v>
      </c>
    </row>
    <row r="226" spans="1:270" x14ac:dyDescent="0.25">
      <c r="A226" t="s">
        <v>292</v>
      </c>
      <c r="B226" t="s">
        <v>293</v>
      </c>
      <c r="C226">
        <v>0</v>
      </c>
      <c r="D226" t="s">
        <v>294</v>
      </c>
      <c r="E226">
        <v>10</v>
      </c>
      <c r="F226">
        <v>20</v>
      </c>
      <c r="G226" t="s">
        <v>295</v>
      </c>
      <c r="H226">
        <v>140</v>
      </c>
      <c r="I226" s="1">
        <v>42776</v>
      </c>
      <c r="J226" s="2">
        <v>0.61730324074074072</v>
      </c>
      <c r="K226" s="1">
        <v>42705</v>
      </c>
      <c r="L226" s="1">
        <v>42705</v>
      </c>
      <c r="M226" s="1">
        <v>42705</v>
      </c>
      <c r="N226" t="s">
        <v>296</v>
      </c>
      <c r="O226" t="s">
        <v>1427</v>
      </c>
      <c r="AD226">
        <v>3348791</v>
      </c>
      <c r="AE226" t="s">
        <v>296</v>
      </c>
      <c r="AF226">
        <v>7097527714</v>
      </c>
      <c r="AG226">
        <v>1</v>
      </c>
      <c r="AH226" t="s">
        <v>298</v>
      </c>
      <c r="AI226" t="s">
        <v>331</v>
      </c>
      <c r="AJ226" t="s">
        <v>1428</v>
      </c>
      <c r="AK226" t="s">
        <v>1429</v>
      </c>
      <c r="AP226" t="s">
        <v>298</v>
      </c>
      <c r="AQ226" t="s">
        <v>298</v>
      </c>
      <c r="AR226" t="s">
        <v>298</v>
      </c>
      <c r="AS226" t="s">
        <v>298</v>
      </c>
      <c r="AT226" t="s">
        <v>298</v>
      </c>
      <c r="AU226" t="s">
        <v>1430</v>
      </c>
      <c r="AV226" t="s">
        <v>1431</v>
      </c>
      <c r="AX226" s="1">
        <v>40530</v>
      </c>
      <c r="AY226">
        <v>1</v>
      </c>
      <c r="BA226" t="s">
        <v>304</v>
      </c>
      <c r="BB226" t="s">
        <v>1432</v>
      </c>
      <c r="BC226" t="s">
        <v>1433</v>
      </c>
      <c r="BD226" t="s">
        <v>327</v>
      </c>
      <c r="BE226" t="s">
        <v>1434</v>
      </c>
      <c r="BF226">
        <v>2</v>
      </c>
      <c r="BG226">
        <v>1</v>
      </c>
      <c r="BH226">
        <v>2</v>
      </c>
      <c r="BI226">
        <v>10</v>
      </c>
      <c r="BJ226">
        <v>80</v>
      </c>
      <c r="BK226">
        <v>8</v>
      </c>
      <c r="BL226">
        <v>1</v>
      </c>
      <c r="BM226" s="1">
        <v>42705</v>
      </c>
      <c r="BN226" s="2">
        <v>0.90902777777777777</v>
      </c>
      <c r="BO226">
        <v>5</v>
      </c>
      <c r="BQ226" s="1">
        <v>42705</v>
      </c>
      <c r="BR226" s="2">
        <v>0.91180555555555554</v>
      </c>
      <c r="BS226" s="1">
        <v>42706</v>
      </c>
      <c r="BT226" s="2">
        <v>1.3888888888888889E-3</v>
      </c>
      <c r="BU226" s="1">
        <v>42706</v>
      </c>
      <c r="BV226" s="2">
        <v>0.25277777777777777</v>
      </c>
      <c r="BW226" s="1">
        <v>42706</v>
      </c>
      <c r="BX226" s="2">
        <v>2.2916666666666669E-2</v>
      </c>
      <c r="CA226" t="s">
        <v>1431</v>
      </c>
      <c r="CC226" t="s">
        <v>1431</v>
      </c>
      <c r="CE226" t="s">
        <v>296</v>
      </c>
      <c r="CF226" t="s">
        <v>1431</v>
      </c>
      <c r="CG226" t="s">
        <v>1225</v>
      </c>
      <c r="DZ226">
        <v>1</v>
      </c>
      <c r="EA226">
        <v>27</v>
      </c>
      <c r="EO226">
        <v>1</v>
      </c>
      <c r="EP226">
        <v>6</v>
      </c>
      <c r="IV226">
        <v>1</v>
      </c>
      <c r="IW226">
        <v>222</v>
      </c>
      <c r="IX226" s="1">
        <v>42706</v>
      </c>
    </row>
    <row r="227" spans="1:270" x14ac:dyDescent="0.25">
      <c r="A227" t="s">
        <v>292</v>
      </c>
      <c r="B227" t="s">
        <v>293</v>
      </c>
      <c r="C227">
        <v>0</v>
      </c>
      <c r="D227" t="s">
        <v>294</v>
      </c>
      <c r="E227">
        <v>10</v>
      </c>
      <c r="F227">
        <v>20</v>
      </c>
      <c r="G227" t="s">
        <v>295</v>
      </c>
      <c r="H227">
        <v>140</v>
      </c>
      <c r="I227" s="1">
        <v>42776</v>
      </c>
      <c r="J227" s="2">
        <v>0.61730324074074072</v>
      </c>
      <c r="K227" s="1">
        <v>42705</v>
      </c>
      <c r="L227" s="1">
        <v>42705</v>
      </c>
      <c r="M227" s="1">
        <v>42705</v>
      </c>
      <c r="N227" t="s">
        <v>296</v>
      </c>
      <c r="O227" t="s">
        <v>1427</v>
      </c>
      <c r="AD227">
        <v>3487988</v>
      </c>
      <c r="AE227" t="s">
        <v>296</v>
      </c>
      <c r="AF227">
        <v>4400857867</v>
      </c>
      <c r="AG227">
        <v>1</v>
      </c>
      <c r="AH227" t="s">
        <v>298</v>
      </c>
      <c r="AI227" t="s">
        <v>364</v>
      </c>
      <c r="AJ227" t="s">
        <v>1435</v>
      </c>
      <c r="AK227" t="s">
        <v>1436</v>
      </c>
      <c r="AP227" t="s">
        <v>298</v>
      </c>
      <c r="AQ227" t="s">
        <v>298</v>
      </c>
      <c r="AR227" t="s">
        <v>298</v>
      </c>
      <c r="AS227" t="s">
        <v>298</v>
      </c>
      <c r="AT227" t="s">
        <v>298</v>
      </c>
      <c r="AU227" t="s">
        <v>1437</v>
      </c>
      <c r="AV227" t="s">
        <v>1431</v>
      </c>
      <c r="AX227" s="1">
        <v>10633</v>
      </c>
      <c r="AY227">
        <v>2</v>
      </c>
      <c r="BA227" t="s">
        <v>304</v>
      </c>
      <c r="BB227" t="s">
        <v>1438</v>
      </c>
      <c r="BC227" t="s">
        <v>1433</v>
      </c>
      <c r="BD227" t="s">
        <v>307</v>
      </c>
      <c r="BE227" t="s">
        <v>1439</v>
      </c>
      <c r="BF227">
        <v>1</v>
      </c>
      <c r="BG227">
        <v>1</v>
      </c>
      <c r="BH227">
        <v>6</v>
      </c>
      <c r="BI227">
        <v>10</v>
      </c>
      <c r="BJ227">
        <v>80</v>
      </c>
      <c r="BK227">
        <v>1</v>
      </c>
      <c r="BL227">
        <v>1</v>
      </c>
      <c r="BM227" s="1">
        <v>42705</v>
      </c>
      <c r="BN227" s="2">
        <v>0.81805555555555554</v>
      </c>
      <c r="BO227">
        <v>87</v>
      </c>
      <c r="BQ227" s="1">
        <v>42705</v>
      </c>
      <c r="BR227" s="2">
        <v>0.83263888888888893</v>
      </c>
      <c r="BS227" s="1">
        <v>42705</v>
      </c>
      <c r="BT227" s="2">
        <v>0.90277777777777779</v>
      </c>
      <c r="BU227" s="1">
        <v>42706</v>
      </c>
      <c r="BV227" s="2">
        <v>2.7083333333333334E-2</v>
      </c>
      <c r="BW227" s="1">
        <v>42706</v>
      </c>
      <c r="BX227" s="2">
        <v>7.7777777777777779E-2</v>
      </c>
      <c r="BY227">
        <v>26095461</v>
      </c>
      <c r="CA227" t="s">
        <v>1431</v>
      </c>
      <c r="CC227" t="s">
        <v>1431</v>
      </c>
      <c r="CE227" t="s">
        <v>296</v>
      </c>
      <c r="CF227" t="s">
        <v>1431</v>
      </c>
      <c r="CG227" t="s">
        <v>802</v>
      </c>
      <c r="DZ227">
        <v>1</v>
      </c>
      <c r="EA227">
        <v>38</v>
      </c>
      <c r="EO227">
        <v>1</v>
      </c>
      <c r="EP227">
        <v>14</v>
      </c>
      <c r="EQ227">
        <v>3</v>
      </c>
      <c r="ER227">
        <v>3</v>
      </c>
      <c r="ES227">
        <v>15</v>
      </c>
      <c r="ET227">
        <v>1</v>
      </c>
      <c r="EU227">
        <v>5</v>
      </c>
      <c r="EV227">
        <v>2</v>
      </c>
      <c r="IV227">
        <v>1</v>
      </c>
      <c r="IW227">
        <v>222</v>
      </c>
      <c r="IX227" s="1">
        <v>42706</v>
      </c>
    </row>
    <row r="228" spans="1:270" x14ac:dyDescent="0.25">
      <c r="A228" t="s">
        <v>292</v>
      </c>
      <c r="B228" t="s">
        <v>293</v>
      </c>
      <c r="C228">
        <v>0</v>
      </c>
      <c r="D228" t="s">
        <v>294</v>
      </c>
      <c r="E228">
        <v>10</v>
      </c>
      <c r="F228">
        <v>20</v>
      </c>
      <c r="G228" t="s">
        <v>295</v>
      </c>
      <c r="H228">
        <v>140</v>
      </c>
      <c r="I228" s="1">
        <v>42776</v>
      </c>
      <c r="J228" s="2">
        <v>0.61730324074074072</v>
      </c>
      <c r="K228" s="1">
        <v>42705</v>
      </c>
      <c r="L228" s="1">
        <v>42705</v>
      </c>
      <c r="M228" s="1">
        <v>42705</v>
      </c>
      <c r="N228" t="s">
        <v>296</v>
      </c>
      <c r="O228" t="s">
        <v>1427</v>
      </c>
      <c r="AD228">
        <v>3515840</v>
      </c>
      <c r="AE228" t="s">
        <v>296</v>
      </c>
      <c r="AF228">
        <v>3793694879</v>
      </c>
      <c r="AG228">
        <v>1</v>
      </c>
      <c r="AH228" t="s">
        <v>298</v>
      </c>
      <c r="AJ228" t="s">
        <v>1440</v>
      </c>
      <c r="AK228" t="s">
        <v>1441</v>
      </c>
      <c r="AP228" t="s">
        <v>298</v>
      </c>
      <c r="AQ228" t="s">
        <v>298</v>
      </c>
      <c r="AR228" t="s">
        <v>298</v>
      </c>
      <c r="AS228" t="s">
        <v>298</v>
      </c>
      <c r="AT228" t="s">
        <v>298</v>
      </c>
      <c r="AU228" t="s">
        <v>1442</v>
      </c>
      <c r="AV228" t="s">
        <v>1431</v>
      </c>
      <c r="AX228" s="1">
        <v>38678</v>
      </c>
      <c r="AY228">
        <v>1</v>
      </c>
      <c r="BA228" t="s">
        <v>625</v>
      </c>
      <c r="BB228" t="s">
        <v>1443</v>
      </c>
      <c r="BC228" t="s">
        <v>1444</v>
      </c>
      <c r="BD228" t="s">
        <v>327</v>
      </c>
      <c r="BE228" t="s">
        <v>1445</v>
      </c>
      <c r="BF228">
        <v>1</v>
      </c>
      <c r="BG228">
        <v>1</v>
      </c>
      <c r="BH228">
        <v>1</v>
      </c>
      <c r="BI228">
        <v>10</v>
      </c>
      <c r="BJ228">
        <v>60</v>
      </c>
      <c r="BK228">
        <v>3</v>
      </c>
      <c r="BL228">
        <v>1</v>
      </c>
      <c r="BM228" s="1">
        <v>42705</v>
      </c>
      <c r="BN228" s="2">
        <v>0.95694444444444438</v>
      </c>
      <c r="BO228">
        <v>11</v>
      </c>
      <c r="BQ228" s="1">
        <v>42705</v>
      </c>
      <c r="BR228" s="2">
        <v>0.96319444444444446</v>
      </c>
      <c r="BS228" s="1">
        <v>42706</v>
      </c>
      <c r="BT228" s="2">
        <v>2.7777777777777776E-2</v>
      </c>
      <c r="BU228" s="1">
        <v>42706</v>
      </c>
      <c r="BV228" s="2">
        <v>7.013888888888889E-2</v>
      </c>
      <c r="BW228" s="1">
        <v>42706</v>
      </c>
      <c r="BX228" s="2">
        <v>0.12222222222222223</v>
      </c>
      <c r="BY228">
        <v>26096094</v>
      </c>
      <c r="CA228" t="s">
        <v>1431</v>
      </c>
      <c r="CC228" t="s">
        <v>1431</v>
      </c>
      <c r="CE228" t="s">
        <v>296</v>
      </c>
      <c r="CF228" t="s">
        <v>1431</v>
      </c>
      <c r="CG228" t="s">
        <v>791</v>
      </c>
      <c r="DZ228">
        <v>1</v>
      </c>
      <c r="EA228">
        <v>38</v>
      </c>
      <c r="EO228">
        <v>1</v>
      </c>
      <c r="EP228">
        <v>1</v>
      </c>
      <c r="EQ228">
        <v>24</v>
      </c>
      <c r="IV228">
        <v>1</v>
      </c>
      <c r="IW228">
        <v>222</v>
      </c>
      <c r="IX228" s="1">
        <v>42706</v>
      </c>
    </row>
    <row r="229" spans="1:270" x14ac:dyDescent="0.25">
      <c r="A229" t="s">
        <v>292</v>
      </c>
      <c r="B229" t="s">
        <v>293</v>
      </c>
      <c r="C229">
        <v>0</v>
      </c>
      <c r="D229" t="s">
        <v>294</v>
      </c>
      <c r="E229">
        <v>10</v>
      </c>
      <c r="F229">
        <v>20</v>
      </c>
      <c r="G229" t="s">
        <v>295</v>
      </c>
      <c r="H229">
        <v>140</v>
      </c>
      <c r="I229" s="1">
        <v>42776</v>
      </c>
      <c r="J229" s="2">
        <v>0.61730324074074072</v>
      </c>
      <c r="K229" s="1">
        <v>42705</v>
      </c>
      <c r="L229" s="1">
        <v>42705</v>
      </c>
      <c r="M229" s="1">
        <v>42705</v>
      </c>
      <c r="N229" t="s">
        <v>296</v>
      </c>
      <c r="O229" t="s">
        <v>1427</v>
      </c>
      <c r="AD229">
        <v>3628457</v>
      </c>
      <c r="AE229" t="s">
        <v>296</v>
      </c>
      <c r="AF229">
        <v>7148252628</v>
      </c>
      <c r="AG229">
        <v>1</v>
      </c>
      <c r="AH229" t="s">
        <v>298</v>
      </c>
      <c r="AI229" t="s">
        <v>299</v>
      </c>
      <c r="AJ229" t="s">
        <v>1446</v>
      </c>
      <c r="AK229" t="s">
        <v>1377</v>
      </c>
      <c r="AP229" t="s">
        <v>298</v>
      </c>
      <c r="AQ229" t="s">
        <v>298</v>
      </c>
      <c r="AR229" t="s">
        <v>298</v>
      </c>
      <c r="AS229" t="s">
        <v>298</v>
      </c>
      <c r="AT229" t="s">
        <v>298</v>
      </c>
      <c r="AU229" t="s">
        <v>1447</v>
      </c>
      <c r="AV229" t="s">
        <v>1431</v>
      </c>
      <c r="AX229" s="1">
        <v>42430</v>
      </c>
      <c r="AY229">
        <v>2</v>
      </c>
      <c r="BA229" t="s">
        <v>304</v>
      </c>
      <c r="BB229" t="s">
        <v>1443</v>
      </c>
      <c r="BC229" t="s">
        <v>1444</v>
      </c>
      <c r="BD229" t="s">
        <v>327</v>
      </c>
      <c r="BE229" t="s">
        <v>1448</v>
      </c>
      <c r="BF229">
        <v>2</v>
      </c>
      <c r="BG229">
        <v>1</v>
      </c>
      <c r="BH229">
        <v>1</v>
      </c>
      <c r="BI229">
        <v>10</v>
      </c>
      <c r="BJ229">
        <v>80</v>
      </c>
      <c r="BK229">
        <v>0</v>
      </c>
      <c r="BL229">
        <v>1</v>
      </c>
      <c r="BM229" s="1">
        <v>42705</v>
      </c>
      <c r="BN229" s="2">
        <v>0.50138888888888888</v>
      </c>
      <c r="BO229">
        <v>0</v>
      </c>
      <c r="BQ229" s="1">
        <v>42705</v>
      </c>
      <c r="BR229" s="2">
        <v>0.51250000000000007</v>
      </c>
      <c r="BS229" s="1">
        <v>42705</v>
      </c>
      <c r="BT229" s="2">
        <v>0.53125</v>
      </c>
      <c r="BU229" s="1">
        <v>42705</v>
      </c>
      <c r="BV229" s="2">
        <v>0.66805555555555562</v>
      </c>
      <c r="BW229" s="1">
        <v>42705</v>
      </c>
      <c r="BX229" s="2">
        <v>0.66666666666666663</v>
      </c>
      <c r="CA229" t="s">
        <v>1431</v>
      </c>
      <c r="CC229" t="s">
        <v>1431</v>
      </c>
      <c r="CE229" t="s">
        <v>296</v>
      </c>
      <c r="CF229" t="s">
        <v>1431</v>
      </c>
      <c r="CG229" t="s">
        <v>966</v>
      </c>
      <c r="DZ229">
        <v>1</v>
      </c>
      <c r="EA229">
        <v>38</v>
      </c>
      <c r="EO229">
        <v>1</v>
      </c>
      <c r="EP229">
        <v>24</v>
      </c>
      <c r="IV229">
        <v>1</v>
      </c>
      <c r="IW229">
        <v>222</v>
      </c>
      <c r="IX229" s="1">
        <v>42705</v>
      </c>
    </row>
    <row r="230" spans="1:270" x14ac:dyDescent="0.25">
      <c r="A230" t="s">
        <v>292</v>
      </c>
      <c r="B230" t="s">
        <v>293</v>
      </c>
      <c r="C230">
        <v>0</v>
      </c>
      <c r="D230" t="s">
        <v>294</v>
      </c>
      <c r="E230">
        <v>10</v>
      </c>
      <c r="F230">
        <v>20</v>
      </c>
      <c r="G230" t="s">
        <v>295</v>
      </c>
      <c r="H230">
        <v>140</v>
      </c>
      <c r="I230" s="1">
        <v>42776</v>
      </c>
      <c r="J230" s="2">
        <v>0.61730324074074072</v>
      </c>
      <c r="K230" s="1">
        <v>42705</v>
      </c>
      <c r="L230" s="1">
        <v>42705</v>
      </c>
      <c r="M230" s="1">
        <v>42705</v>
      </c>
      <c r="N230" t="s">
        <v>296</v>
      </c>
      <c r="O230" t="s">
        <v>1449</v>
      </c>
      <c r="AD230">
        <v>2168185</v>
      </c>
      <c r="AE230" t="s">
        <v>296</v>
      </c>
      <c r="AF230">
        <v>4464965237</v>
      </c>
      <c r="AG230">
        <v>1</v>
      </c>
      <c r="AH230" t="s">
        <v>298</v>
      </c>
      <c r="AI230" t="s">
        <v>299</v>
      </c>
      <c r="AJ230" t="s">
        <v>1450</v>
      </c>
      <c r="AK230" t="s">
        <v>1451</v>
      </c>
      <c r="AP230" t="s">
        <v>298</v>
      </c>
      <c r="AQ230" t="s">
        <v>298</v>
      </c>
      <c r="AR230" t="s">
        <v>298</v>
      </c>
      <c r="AS230" t="s">
        <v>298</v>
      </c>
      <c r="AT230" t="s">
        <v>298</v>
      </c>
      <c r="AU230" t="s">
        <v>1452</v>
      </c>
      <c r="AV230" t="s">
        <v>1065</v>
      </c>
      <c r="AX230" s="1">
        <v>34479</v>
      </c>
      <c r="AY230">
        <v>2</v>
      </c>
      <c r="BA230" t="s">
        <v>304</v>
      </c>
      <c r="BB230" t="s">
        <v>1453</v>
      </c>
      <c r="BC230" t="s">
        <v>1454</v>
      </c>
      <c r="BD230" t="s">
        <v>307</v>
      </c>
      <c r="BE230" t="s">
        <v>1455</v>
      </c>
      <c r="BF230">
        <v>2</v>
      </c>
      <c r="BG230">
        <v>1</v>
      </c>
      <c r="BH230">
        <v>2</v>
      </c>
      <c r="BI230">
        <v>10</v>
      </c>
      <c r="BJ230">
        <v>80</v>
      </c>
      <c r="BK230">
        <v>7</v>
      </c>
      <c r="BL230">
        <v>1</v>
      </c>
      <c r="BM230" s="1">
        <v>42705</v>
      </c>
      <c r="BN230" s="2">
        <v>0.11597222222222221</v>
      </c>
      <c r="BO230">
        <v>22</v>
      </c>
      <c r="BQ230" s="1">
        <v>42705</v>
      </c>
      <c r="BR230" s="2">
        <v>0.12013888888888889</v>
      </c>
      <c r="BS230" s="1">
        <v>42705</v>
      </c>
      <c r="BT230" s="2">
        <v>0.15763888888888888</v>
      </c>
      <c r="BU230" s="1">
        <v>42705</v>
      </c>
      <c r="BV230" s="2">
        <v>0.17361111111111113</v>
      </c>
      <c r="BW230" s="1">
        <v>42705</v>
      </c>
      <c r="BX230" s="2">
        <v>0.17361111111111113</v>
      </c>
      <c r="CA230" t="s">
        <v>1065</v>
      </c>
      <c r="CC230" t="s">
        <v>1065</v>
      </c>
      <c r="CE230" t="s">
        <v>296</v>
      </c>
      <c r="CF230" t="s">
        <v>1065</v>
      </c>
      <c r="CG230" t="s">
        <v>802</v>
      </c>
      <c r="DZ230">
        <v>1</v>
      </c>
      <c r="EA230">
        <v>35</v>
      </c>
      <c r="EO230">
        <v>1</v>
      </c>
      <c r="EP230">
        <v>2</v>
      </c>
      <c r="IV230">
        <v>1</v>
      </c>
      <c r="IW230">
        <v>222</v>
      </c>
      <c r="IX230" s="1">
        <v>42705</v>
      </c>
    </row>
    <row r="231" spans="1:270" x14ac:dyDescent="0.25">
      <c r="A231" t="s">
        <v>292</v>
      </c>
      <c r="B231" t="s">
        <v>293</v>
      </c>
      <c r="C231">
        <v>0</v>
      </c>
      <c r="D231" t="s">
        <v>294</v>
      </c>
      <c r="E231">
        <v>10</v>
      </c>
      <c r="F231">
        <v>20</v>
      </c>
      <c r="G231" t="s">
        <v>295</v>
      </c>
      <c r="H231">
        <v>140</v>
      </c>
      <c r="I231" s="1">
        <v>42776</v>
      </c>
      <c r="J231" s="2">
        <v>0.61730324074074072</v>
      </c>
      <c r="K231" s="1">
        <v>42705</v>
      </c>
      <c r="L231" s="1">
        <v>42705</v>
      </c>
      <c r="M231" s="1">
        <v>42705</v>
      </c>
      <c r="N231" t="s">
        <v>296</v>
      </c>
      <c r="O231" t="s">
        <v>1449</v>
      </c>
      <c r="AD231">
        <v>2578678</v>
      </c>
      <c r="AE231" t="s">
        <v>296</v>
      </c>
      <c r="AF231">
        <v>4464337228</v>
      </c>
      <c r="AG231">
        <v>1</v>
      </c>
      <c r="AH231" t="s">
        <v>298</v>
      </c>
      <c r="AI231" t="s">
        <v>331</v>
      </c>
      <c r="AJ231" t="s">
        <v>1456</v>
      </c>
      <c r="AK231" t="s">
        <v>1457</v>
      </c>
      <c r="AP231" t="s">
        <v>298</v>
      </c>
      <c r="AQ231" t="s">
        <v>298</v>
      </c>
      <c r="AR231" t="s">
        <v>298</v>
      </c>
      <c r="AS231" t="s">
        <v>298</v>
      </c>
      <c r="AT231" t="s">
        <v>298</v>
      </c>
      <c r="AU231" t="s">
        <v>1458</v>
      </c>
      <c r="AV231" t="s">
        <v>1065</v>
      </c>
      <c r="AX231" s="1">
        <v>28644</v>
      </c>
      <c r="AY231">
        <v>1</v>
      </c>
      <c r="BA231" t="s">
        <v>304</v>
      </c>
      <c r="BB231" t="s">
        <v>1459</v>
      </c>
      <c r="BC231" t="s">
        <v>1082</v>
      </c>
      <c r="BD231" t="s">
        <v>307</v>
      </c>
      <c r="BE231" t="s">
        <v>1460</v>
      </c>
      <c r="BF231">
        <v>2</v>
      </c>
      <c r="BG231">
        <v>1</v>
      </c>
      <c r="BH231">
        <v>3</v>
      </c>
      <c r="BI231">
        <v>40</v>
      </c>
      <c r="BJ231">
        <v>80</v>
      </c>
      <c r="BK231">
        <v>1</v>
      </c>
      <c r="BL231">
        <v>1</v>
      </c>
      <c r="BM231" s="1">
        <v>42705</v>
      </c>
      <c r="BN231" s="2">
        <v>0.70833333333333337</v>
      </c>
      <c r="BO231">
        <v>38</v>
      </c>
      <c r="BQ231" s="1">
        <v>42705</v>
      </c>
      <c r="BR231" s="2">
        <v>0.72777777777777775</v>
      </c>
      <c r="BS231" s="1">
        <v>42705</v>
      </c>
      <c r="BT231" s="2">
        <v>0.78819444444444453</v>
      </c>
      <c r="BU231" s="1">
        <v>42706</v>
      </c>
      <c r="BV231" s="2">
        <v>0.92986111111111114</v>
      </c>
      <c r="BW231" s="1">
        <v>42705</v>
      </c>
      <c r="BX231" s="2">
        <v>0.86111111111111116</v>
      </c>
      <c r="CA231" t="s">
        <v>1065</v>
      </c>
      <c r="CC231" t="s">
        <v>1065</v>
      </c>
      <c r="CE231" t="s">
        <v>296</v>
      </c>
      <c r="CF231" t="s">
        <v>1065</v>
      </c>
      <c r="CG231" t="s">
        <v>393</v>
      </c>
      <c r="DZ231">
        <v>1</v>
      </c>
      <c r="EA231">
        <v>202</v>
      </c>
      <c r="EO231">
        <v>1</v>
      </c>
      <c r="EP231">
        <v>3</v>
      </c>
      <c r="EQ231">
        <v>16</v>
      </c>
      <c r="ER231">
        <v>17</v>
      </c>
      <c r="ES231">
        <v>1</v>
      </c>
      <c r="ET231">
        <v>2</v>
      </c>
      <c r="EU231">
        <v>5</v>
      </c>
      <c r="IV231">
        <v>1</v>
      </c>
      <c r="IW231">
        <v>21</v>
      </c>
      <c r="IX231" s="1">
        <v>42706</v>
      </c>
    </row>
    <row r="232" spans="1:270" x14ac:dyDescent="0.25">
      <c r="A232" t="s">
        <v>292</v>
      </c>
      <c r="B232" t="s">
        <v>293</v>
      </c>
      <c r="C232">
        <v>0</v>
      </c>
      <c r="D232" t="s">
        <v>294</v>
      </c>
      <c r="E232">
        <v>10</v>
      </c>
      <c r="F232">
        <v>20</v>
      </c>
      <c r="G232" t="s">
        <v>295</v>
      </c>
      <c r="H232">
        <v>140</v>
      </c>
      <c r="I232" s="1">
        <v>42776</v>
      </c>
      <c r="J232" s="2">
        <v>0.61730324074074072</v>
      </c>
      <c r="K232" s="1">
        <v>42705</v>
      </c>
      <c r="L232" s="1">
        <v>42705</v>
      </c>
      <c r="M232" s="1">
        <v>42705</v>
      </c>
      <c r="N232" t="s">
        <v>296</v>
      </c>
      <c r="O232" t="s">
        <v>1449</v>
      </c>
      <c r="AD232">
        <v>2714316</v>
      </c>
      <c r="AE232" t="s">
        <v>296</v>
      </c>
      <c r="AF232">
        <v>6375795605</v>
      </c>
      <c r="AG232">
        <v>1</v>
      </c>
      <c r="AH232" t="s">
        <v>298</v>
      </c>
      <c r="AI232" t="s">
        <v>331</v>
      </c>
      <c r="AJ232" t="s">
        <v>961</v>
      </c>
      <c r="AK232" t="s">
        <v>1461</v>
      </c>
      <c r="AP232" t="s">
        <v>298</v>
      </c>
      <c r="AQ232" t="s">
        <v>298</v>
      </c>
      <c r="AR232" t="s">
        <v>298</v>
      </c>
      <c r="AS232" t="s">
        <v>298</v>
      </c>
      <c r="AT232" t="s">
        <v>298</v>
      </c>
      <c r="AU232" t="s">
        <v>1462</v>
      </c>
      <c r="AV232" t="s">
        <v>1065</v>
      </c>
      <c r="AX232" s="1">
        <v>35803</v>
      </c>
      <c r="AY232">
        <v>1</v>
      </c>
      <c r="BA232" t="s">
        <v>315</v>
      </c>
      <c r="BB232" t="s">
        <v>1463</v>
      </c>
      <c r="BC232" t="s">
        <v>1464</v>
      </c>
      <c r="BD232" t="s">
        <v>307</v>
      </c>
      <c r="BE232" t="s">
        <v>1465</v>
      </c>
      <c r="BF232">
        <v>1</v>
      </c>
      <c r="BG232">
        <v>1</v>
      </c>
      <c r="BH232">
        <v>12</v>
      </c>
      <c r="BI232">
        <v>10</v>
      </c>
      <c r="BJ232">
        <v>80</v>
      </c>
      <c r="BK232">
        <v>8</v>
      </c>
      <c r="BL232">
        <v>1</v>
      </c>
      <c r="BM232" s="1">
        <v>42705</v>
      </c>
      <c r="BN232" s="2">
        <v>0.51111111111111118</v>
      </c>
      <c r="BO232">
        <v>18</v>
      </c>
      <c r="BU232" s="1">
        <v>42706</v>
      </c>
      <c r="BV232" s="2">
        <v>0.11319444444444444</v>
      </c>
      <c r="BW232" s="1">
        <v>42705</v>
      </c>
      <c r="BX232" s="2">
        <v>0.53333333333333333</v>
      </c>
      <c r="BY232">
        <v>26094358</v>
      </c>
      <c r="CA232" t="s">
        <v>1065</v>
      </c>
      <c r="CC232" t="s">
        <v>1065</v>
      </c>
      <c r="CE232" t="s">
        <v>296</v>
      </c>
      <c r="CF232" t="s">
        <v>1065</v>
      </c>
      <c r="CG232" t="s">
        <v>485</v>
      </c>
      <c r="DZ232">
        <v>1</v>
      </c>
      <c r="EA232">
        <v>38</v>
      </c>
      <c r="EO232">
        <v>1</v>
      </c>
      <c r="EP232">
        <v>24</v>
      </c>
      <c r="IV232">
        <v>1</v>
      </c>
      <c r="IW232">
        <v>99</v>
      </c>
      <c r="IX232" s="1">
        <v>42706</v>
      </c>
    </row>
    <row r="233" spans="1:270" x14ac:dyDescent="0.25">
      <c r="A233" t="s">
        <v>292</v>
      </c>
      <c r="B233" t="s">
        <v>293</v>
      </c>
      <c r="C233">
        <v>0</v>
      </c>
      <c r="D233" t="s">
        <v>294</v>
      </c>
      <c r="E233">
        <v>10</v>
      </c>
      <c r="F233">
        <v>20</v>
      </c>
      <c r="G233" t="s">
        <v>295</v>
      </c>
      <c r="H233">
        <v>140</v>
      </c>
      <c r="I233" s="1">
        <v>42776</v>
      </c>
      <c r="J233" s="2">
        <v>0.61730324074074072</v>
      </c>
      <c r="K233" s="1">
        <v>42705</v>
      </c>
      <c r="L233" s="1">
        <v>42705</v>
      </c>
      <c r="M233" s="1">
        <v>42705</v>
      </c>
      <c r="N233" t="s">
        <v>296</v>
      </c>
      <c r="O233" t="s">
        <v>1449</v>
      </c>
      <c r="AD233">
        <v>2815249</v>
      </c>
      <c r="AE233" t="s">
        <v>296</v>
      </c>
      <c r="AF233">
        <v>4464046649</v>
      </c>
      <c r="AG233">
        <v>1</v>
      </c>
      <c r="AH233" t="s">
        <v>298</v>
      </c>
      <c r="AI233" t="s">
        <v>331</v>
      </c>
      <c r="AJ233" t="s">
        <v>1466</v>
      </c>
      <c r="AK233" t="s">
        <v>1467</v>
      </c>
      <c r="AP233" t="s">
        <v>298</v>
      </c>
      <c r="AQ233" t="s">
        <v>298</v>
      </c>
      <c r="AR233" t="s">
        <v>298</v>
      </c>
      <c r="AS233" t="s">
        <v>298</v>
      </c>
      <c r="AT233" t="s">
        <v>298</v>
      </c>
      <c r="AU233" t="s">
        <v>1468</v>
      </c>
      <c r="AV233" t="s">
        <v>1065</v>
      </c>
      <c r="AX233" s="1">
        <v>30288</v>
      </c>
      <c r="AY233">
        <v>1</v>
      </c>
      <c r="BA233" t="s">
        <v>304</v>
      </c>
      <c r="BB233" t="s">
        <v>719</v>
      </c>
      <c r="BC233" t="s">
        <v>442</v>
      </c>
      <c r="BD233" t="s">
        <v>307</v>
      </c>
      <c r="BE233" t="s">
        <v>1469</v>
      </c>
      <c r="BF233">
        <v>2</v>
      </c>
      <c r="BG233">
        <v>1</v>
      </c>
      <c r="BH233">
        <v>5</v>
      </c>
      <c r="BI233">
        <v>10</v>
      </c>
      <c r="BJ233">
        <v>60</v>
      </c>
      <c r="BK233">
        <v>1</v>
      </c>
      <c r="BL233">
        <v>1</v>
      </c>
      <c r="BM233" s="1">
        <v>42705</v>
      </c>
      <c r="BN233" s="2">
        <v>0.34930555555555554</v>
      </c>
      <c r="BO233">
        <v>33</v>
      </c>
      <c r="BQ233" s="1">
        <v>42705</v>
      </c>
      <c r="BR233" s="2">
        <v>0.3520833333333333</v>
      </c>
      <c r="BS233" s="1">
        <v>42705</v>
      </c>
      <c r="BT233" s="2">
        <v>0.3520833333333333</v>
      </c>
      <c r="BU233" s="1">
        <v>42705</v>
      </c>
      <c r="BV233" s="2">
        <v>0.41041666666666665</v>
      </c>
      <c r="BW233" s="1">
        <v>42705</v>
      </c>
      <c r="BX233" s="2">
        <v>0.41111111111111115</v>
      </c>
      <c r="CA233" t="s">
        <v>345</v>
      </c>
      <c r="CC233" t="s">
        <v>345</v>
      </c>
      <c r="CE233" t="s">
        <v>296</v>
      </c>
      <c r="CF233" t="s">
        <v>345</v>
      </c>
      <c r="CG233" t="s">
        <v>429</v>
      </c>
      <c r="DZ233">
        <v>1</v>
      </c>
      <c r="EA233" t="s">
        <v>950</v>
      </c>
      <c r="EO233">
        <v>1</v>
      </c>
      <c r="EP233">
        <v>1</v>
      </c>
      <c r="EQ233">
        <v>24</v>
      </c>
      <c r="IV233">
        <v>1</v>
      </c>
      <c r="IW233">
        <v>222</v>
      </c>
      <c r="IX233" s="1">
        <v>42705</v>
      </c>
      <c r="IY233">
        <v>221</v>
      </c>
      <c r="IZ233" s="1">
        <v>42705</v>
      </c>
    </row>
    <row r="234" spans="1:270" x14ac:dyDescent="0.25">
      <c r="A234" t="s">
        <v>292</v>
      </c>
      <c r="B234" t="s">
        <v>293</v>
      </c>
      <c r="C234">
        <v>0</v>
      </c>
      <c r="D234" t="s">
        <v>294</v>
      </c>
      <c r="E234">
        <v>10</v>
      </c>
      <c r="F234">
        <v>20</v>
      </c>
      <c r="G234" t="s">
        <v>295</v>
      </c>
      <c r="H234">
        <v>140</v>
      </c>
      <c r="I234" s="1">
        <v>42776</v>
      </c>
      <c r="J234" s="2">
        <v>0.61730324074074072</v>
      </c>
      <c r="K234" s="1">
        <v>42705</v>
      </c>
      <c r="L234" s="1">
        <v>42705</v>
      </c>
      <c r="M234" s="1">
        <v>42705</v>
      </c>
      <c r="N234" t="s">
        <v>296</v>
      </c>
      <c r="O234" t="s">
        <v>1449</v>
      </c>
      <c r="AD234">
        <v>3021179</v>
      </c>
      <c r="AE234" t="s">
        <v>296</v>
      </c>
      <c r="AF234">
        <v>4447824248</v>
      </c>
      <c r="AG234">
        <v>1</v>
      </c>
      <c r="AH234" t="s">
        <v>298</v>
      </c>
      <c r="AI234" t="s">
        <v>299</v>
      </c>
      <c r="AJ234" t="s">
        <v>554</v>
      </c>
      <c r="AK234" t="s">
        <v>1470</v>
      </c>
      <c r="AP234" t="s">
        <v>298</v>
      </c>
      <c r="AQ234" t="s">
        <v>298</v>
      </c>
      <c r="AR234" t="s">
        <v>298</v>
      </c>
      <c r="AS234" t="s">
        <v>298</v>
      </c>
      <c r="AT234" t="s">
        <v>298</v>
      </c>
      <c r="AU234" t="s">
        <v>1471</v>
      </c>
      <c r="AV234" t="s">
        <v>345</v>
      </c>
      <c r="AX234" s="1">
        <v>34905</v>
      </c>
      <c r="AY234">
        <v>2</v>
      </c>
      <c r="BA234" t="s">
        <v>304</v>
      </c>
      <c r="BB234" t="s">
        <v>1472</v>
      </c>
      <c r="BC234" t="s">
        <v>1473</v>
      </c>
      <c r="BD234" t="s">
        <v>307</v>
      </c>
      <c r="BE234" t="s">
        <v>1474</v>
      </c>
      <c r="BF234">
        <v>2</v>
      </c>
      <c r="BG234">
        <v>1</v>
      </c>
      <c r="BH234">
        <v>2</v>
      </c>
      <c r="BI234">
        <v>60</v>
      </c>
      <c r="BJ234">
        <v>10</v>
      </c>
      <c r="BK234">
        <v>6</v>
      </c>
      <c r="BL234">
        <v>1</v>
      </c>
      <c r="BM234" s="1">
        <v>42705</v>
      </c>
      <c r="BN234" s="2">
        <v>0.47083333333333338</v>
      </c>
      <c r="BO234">
        <v>21</v>
      </c>
      <c r="BQ234" s="1">
        <v>42705</v>
      </c>
      <c r="BR234" s="2">
        <v>0.48958333333333331</v>
      </c>
      <c r="BS234" s="1">
        <v>42705</v>
      </c>
      <c r="BT234" s="2">
        <v>0.49374999999999997</v>
      </c>
      <c r="BU234" s="1">
        <v>42705</v>
      </c>
      <c r="BV234" s="2">
        <v>0.58888888888888891</v>
      </c>
      <c r="BW234" s="1">
        <v>42705</v>
      </c>
      <c r="BX234" s="2">
        <v>0.52986111111111112</v>
      </c>
      <c r="CA234" t="s">
        <v>1065</v>
      </c>
      <c r="CC234" t="s">
        <v>1065</v>
      </c>
      <c r="CE234" t="s">
        <v>296</v>
      </c>
      <c r="CF234" t="s">
        <v>1065</v>
      </c>
      <c r="CG234" t="s">
        <v>309</v>
      </c>
      <c r="DZ234">
        <v>1</v>
      </c>
      <c r="EA234" t="s">
        <v>1475</v>
      </c>
      <c r="EO234">
        <v>1</v>
      </c>
      <c r="EP234">
        <v>24</v>
      </c>
      <c r="IV234">
        <v>1</v>
      </c>
      <c r="IW234">
        <v>222</v>
      </c>
      <c r="IX234" s="1">
        <v>42705</v>
      </c>
    </row>
    <row r="235" spans="1:270" x14ac:dyDescent="0.25">
      <c r="A235" t="s">
        <v>292</v>
      </c>
      <c r="B235" t="s">
        <v>293</v>
      </c>
      <c r="C235">
        <v>0</v>
      </c>
      <c r="D235" t="s">
        <v>294</v>
      </c>
      <c r="E235">
        <v>10</v>
      </c>
      <c r="F235">
        <v>20</v>
      </c>
      <c r="G235" t="s">
        <v>295</v>
      </c>
      <c r="H235">
        <v>140</v>
      </c>
      <c r="I235" s="1">
        <v>42776</v>
      </c>
      <c r="J235" s="2">
        <v>0.61730324074074072</v>
      </c>
      <c r="K235" s="1">
        <v>42705</v>
      </c>
      <c r="L235" s="1">
        <v>42705</v>
      </c>
      <c r="M235" s="1">
        <v>42705</v>
      </c>
      <c r="N235" t="s">
        <v>296</v>
      </c>
      <c r="O235" t="s">
        <v>1449</v>
      </c>
      <c r="AD235">
        <v>3024200</v>
      </c>
      <c r="AE235" t="s">
        <v>296</v>
      </c>
      <c r="AF235">
        <v>6503588186</v>
      </c>
      <c r="AG235">
        <v>1</v>
      </c>
      <c r="AH235" t="s">
        <v>298</v>
      </c>
      <c r="AI235" t="s">
        <v>364</v>
      </c>
      <c r="AJ235" t="s">
        <v>1476</v>
      </c>
      <c r="AK235" t="s">
        <v>1477</v>
      </c>
      <c r="AP235" t="s">
        <v>298</v>
      </c>
      <c r="AQ235" t="s">
        <v>298</v>
      </c>
      <c r="AR235" t="s">
        <v>298</v>
      </c>
      <c r="AS235" t="s">
        <v>298</v>
      </c>
      <c r="AT235" t="s">
        <v>298</v>
      </c>
      <c r="AU235" t="s">
        <v>1478</v>
      </c>
      <c r="AV235" t="s">
        <v>1065</v>
      </c>
      <c r="AX235" s="1">
        <v>28928</v>
      </c>
      <c r="AY235">
        <v>2</v>
      </c>
      <c r="BA235" t="s">
        <v>625</v>
      </c>
      <c r="BB235" t="s">
        <v>1479</v>
      </c>
      <c r="BC235" t="s">
        <v>1454</v>
      </c>
      <c r="BD235" t="s">
        <v>307</v>
      </c>
      <c r="BE235" t="s">
        <v>1480</v>
      </c>
      <c r="BF235">
        <v>2</v>
      </c>
      <c r="BG235">
        <v>1</v>
      </c>
      <c r="BH235">
        <v>1</v>
      </c>
      <c r="BI235">
        <v>10</v>
      </c>
      <c r="BJ235">
        <v>80</v>
      </c>
      <c r="BK235">
        <v>7</v>
      </c>
      <c r="BL235">
        <v>1</v>
      </c>
      <c r="BM235" s="1">
        <v>42705</v>
      </c>
      <c r="BN235" s="2">
        <v>0.68541666666666667</v>
      </c>
      <c r="BO235">
        <v>37</v>
      </c>
      <c r="BQ235" s="1">
        <v>42705</v>
      </c>
      <c r="BR235" s="2">
        <v>0.69444444444444453</v>
      </c>
      <c r="BU235" s="1">
        <v>42705</v>
      </c>
      <c r="BV235" s="2">
        <v>0.71736111111111101</v>
      </c>
      <c r="BW235" s="1">
        <v>42705</v>
      </c>
      <c r="BX235" s="2">
        <v>0.71875</v>
      </c>
      <c r="CA235" t="s">
        <v>1065</v>
      </c>
      <c r="CC235" t="s">
        <v>1065</v>
      </c>
      <c r="CE235" t="s">
        <v>296</v>
      </c>
      <c r="CF235" t="s">
        <v>1065</v>
      </c>
      <c r="CG235" t="s">
        <v>485</v>
      </c>
      <c r="DZ235">
        <v>1</v>
      </c>
      <c r="EA235">
        <v>29</v>
      </c>
      <c r="EO235">
        <v>1</v>
      </c>
      <c r="EP235">
        <v>24</v>
      </c>
      <c r="IV235">
        <v>1</v>
      </c>
      <c r="IW235">
        <v>21</v>
      </c>
      <c r="IX235" s="1">
        <v>42705</v>
      </c>
    </row>
    <row r="236" spans="1:270" x14ac:dyDescent="0.25">
      <c r="A236" t="s">
        <v>292</v>
      </c>
      <c r="B236" t="s">
        <v>293</v>
      </c>
      <c r="C236">
        <v>0</v>
      </c>
      <c r="D236" t="s">
        <v>294</v>
      </c>
      <c r="E236">
        <v>10</v>
      </c>
      <c r="F236">
        <v>20</v>
      </c>
      <c r="G236" t="s">
        <v>295</v>
      </c>
      <c r="H236">
        <v>140</v>
      </c>
      <c r="I236" s="1">
        <v>42776</v>
      </c>
      <c r="J236" s="2">
        <v>0.61730324074074072</v>
      </c>
      <c r="K236" s="1">
        <v>42705</v>
      </c>
      <c r="L236" s="1">
        <v>42705</v>
      </c>
      <c r="M236" s="1">
        <v>42705</v>
      </c>
      <c r="N236" t="s">
        <v>296</v>
      </c>
      <c r="O236" t="s">
        <v>1449</v>
      </c>
      <c r="AD236">
        <v>3211538</v>
      </c>
      <c r="AE236" t="s">
        <v>296</v>
      </c>
      <c r="AF236">
        <v>4342726424</v>
      </c>
      <c r="AG236">
        <v>1</v>
      </c>
      <c r="AH236" t="s">
        <v>298</v>
      </c>
      <c r="AI236" t="s">
        <v>331</v>
      </c>
      <c r="AJ236" t="s">
        <v>1481</v>
      </c>
      <c r="AK236" t="s">
        <v>1482</v>
      </c>
      <c r="AP236" t="s">
        <v>298</v>
      </c>
      <c r="AQ236" t="s">
        <v>298</v>
      </c>
      <c r="AR236" t="s">
        <v>298</v>
      </c>
      <c r="AS236" t="s">
        <v>298</v>
      </c>
      <c r="AT236" t="s">
        <v>298</v>
      </c>
      <c r="AU236" t="s">
        <v>1483</v>
      </c>
      <c r="AV236" t="s">
        <v>1065</v>
      </c>
      <c r="AX236" s="1">
        <v>30271</v>
      </c>
      <c r="AY236">
        <v>1</v>
      </c>
      <c r="BA236" t="s">
        <v>315</v>
      </c>
      <c r="BB236" t="s">
        <v>1484</v>
      </c>
      <c r="BC236" t="s">
        <v>1454</v>
      </c>
      <c r="BD236" t="s">
        <v>307</v>
      </c>
      <c r="BE236" t="s">
        <v>1485</v>
      </c>
      <c r="BF236">
        <v>2</v>
      </c>
      <c r="BG236">
        <v>2</v>
      </c>
      <c r="BH236">
        <v>6</v>
      </c>
      <c r="BI236">
        <v>10</v>
      </c>
      <c r="BJ236">
        <v>80</v>
      </c>
      <c r="BK236">
        <v>7</v>
      </c>
      <c r="BL236">
        <v>1</v>
      </c>
      <c r="BM236" s="1">
        <v>42705</v>
      </c>
      <c r="BN236" s="2">
        <v>0.40625</v>
      </c>
      <c r="BO236">
        <v>34</v>
      </c>
      <c r="BQ236" s="1">
        <v>42705</v>
      </c>
      <c r="BR236" s="2">
        <v>0.41666666666666669</v>
      </c>
      <c r="BS236" s="1">
        <v>42705</v>
      </c>
      <c r="BT236" s="2">
        <v>0.41666666666666669</v>
      </c>
      <c r="BU236" s="1">
        <v>42705</v>
      </c>
      <c r="BV236" s="2">
        <v>0.43472222222222223</v>
      </c>
      <c r="BW236" s="1">
        <v>42705</v>
      </c>
      <c r="BX236" s="2">
        <v>0.4069444444444445</v>
      </c>
      <c r="CA236" t="s">
        <v>1065</v>
      </c>
      <c r="CC236" t="s">
        <v>1065</v>
      </c>
      <c r="CE236" t="s">
        <v>296</v>
      </c>
      <c r="CF236" t="s">
        <v>1065</v>
      </c>
      <c r="CG236" t="s">
        <v>1486</v>
      </c>
      <c r="DZ236">
        <v>1</v>
      </c>
      <c r="EA236">
        <v>38</v>
      </c>
      <c r="EO236">
        <v>1</v>
      </c>
      <c r="EP236">
        <v>24</v>
      </c>
      <c r="IV236">
        <v>1</v>
      </c>
      <c r="IW236">
        <v>222</v>
      </c>
      <c r="IX236" s="1">
        <v>42705</v>
      </c>
    </row>
    <row r="237" spans="1:270" x14ac:dyDescent="0.25">
      <c r="A237" t="s">
        <v>292</v>
      </c>
      <c r="B237" t="s">
        <v>293</v>
      </c>
      <c r="C237">
        <v>0</v>
      </c>
      <c r="D237" t="s">
        <v>294</v>
      </c>
      <c r="E237">
        <v>10</v>
      </c>
      <c r="F237">
        <v>20</v>
      </c>
      <c r="G237" t="s">
        <v>295</v>
      </c>
      <c r="H237">
        <v>140</v>
      </c>
      <c r="I237" s="1">
        <v>42776</v>
      </c>
      <c r="J237" s="2">
        <v>0.61730324074074072</v>
      </c>
      <c r="K237" s="1">
        <v>42705</v>
      </c>
      <c r="L237" s="1">
        <v>42705</v>
      </c>
      <c r="M237" s="1">
        <v>42705</v>
      </c>
      <c r="N237" t="s">
        <v>296</v>
      </c>
      <c r="O237" t="s">
        <v>1449</v>
      </c>
      <c r="AD237">
        <v>3367934</v>
      </c>
      <c r="AE237" t="s">
        <v>296</v>
      </c>
      <c r="AF237">
        <v>4163622969</v>
      </c>
      <c r="AG237">
        <v>1</v>
      </c>
      <c r="AH237" t="s">
        <v>298</v>
      </c>
      <c r="AI237" t="s">
        <v>364</v>
      </c>
      <c r="AJ237" t="s">
        <v>445</v>
      </c>
      <c r="AK237" t="s">
        <v>1487</v>
      </c>
      <c r="AP237" t="s">
        <v>298</v>
      </c>
      <c r="AQ237" t="s">
        <v>298</v>
      </c>
      <c r="AR237" t="s">
        <v>298</v>
      </c>
      <c r="AS237" t="s">
        <v>298</v>
      </c>
      <c r="AT237" t="s">
        <v>298</v>
      </c>
      <c r="AU237" t="s">
        <v>1488</v>
      </c>
      <c r="AV237" t="s">
        <v>345</v>
      </c>
      <c r="AX237" s="1">
        <v>11125</v>
      </c>
      <c r="AY237">
        <v>2</v>
      </c>
      <c r="BA237" t="s">
        <v>304</v>
      </c>
      <c r="BB237" t="s">
        <v>1489</v>
      </c>
      <c r="BC237" t="s">
        <v>1490</v>
      </c>
      <c r="BD237" t="s">
        <v>307</v>
      </c>
      <c r="BE237" t="s">
        <v>1491</v>
      </c>
      <c r="BF237">
        <v>1</v>
      </c>
      <c r="BG237">
        <v>1</v>
      </c>
      <c r="BH237">
        <v>1</v>
      </c>
      <c r="BI237">
        <v>10</v>
      </c>
      <c r="BJ237">
        <v>80</v>
      </c>
      <c r="BK237">
        <v>8</v>
      </c>
      <c r="BL237">
        <v>1</v>
      </c>
      <c r="BM237" s="1">
        <v>42705</v>
      </c>
      <c r="BN237" s="2">
        <v>0.45555555555555555</v>
      </c>
      <c r="BO237">
        <v>86</v>
      </c>
      <c r="BQ237" s="1">
        <v>42705</v>
      </c>
      <c r="BR237" s="2">
        <v>0.45555555555555555</v>
      </c>
      <c r="BS237" s="1">
        <v>42705</v>
      </c>
      <c r="BT237" s="2">
        <v>0.4826388888888889</v>
      </c>
      <c r="BU237" s="1">
        <v>42705</v>
      </c>
      <c r="BV237" s="2">
        <v>0.99236111111111114</v>
      </c>
      <c r="BW237" s="1">
        <v>42706</v>
      </c>
      <c r="BX237" s="2">
        <v>3.0555555555555555E-2</v>
      </c>
      <c r="BY237">
        <v>26094368</v>
      </c>
      <c r="CA237" t="s">
        <v>1065</v>
      </c>
      <c r="CC237" t="s">
        <v>1065</v>
      </c>
      <c r="CE237" t="s">
        <v>296</v>
      </c>
      <c r="CF237" t="s">
        <v>1065</v>
      </c>
      <c r="CG237" t="s">
        <v>659</v>
      </c>
      <c r="DZ237">
        <v>1</v>
      </c>
      <c r="EA237">
        <v>38</v>
      </c>
      <c r="EO237">
        <v>1</v>
      </c>
      <c r="EP237">
        <v>12</v>
      </c>
      <c r="EQ237">
        <v>3</v>
      </c>
      <c r="ER237">
        <v>7</v>
      </c>
      <c r="ES237">
        <v>17</v>
      </c>
      <c r="ET237">
        <v>6</v>
      </c>
      <c r="EU237">
        <v>2</v>
      </c>
      <c r="EV237">
        <v>5</v>
      </c>
      <c r="IV237">
        <v>1</v>
      </c>
      <c r="IW237">
        <v>27</v>
      </c>
      <c r="IX237" s="1">
        <v>42705</v>
      </c>
      <c r="IY237">
        <v>27</v>
      </c>
      <c r="IZ237" s="1">
        <v>42705</v>
      </c>
      <c r="JA237">
        <v>21</v>
      </c>
      <c r="JB237" s="1">
        <v>42705</v>
      </c>
      <c r="JC237">
        <v>222</v>
      </c>
      <c r="JD237" s="1">
        <v>42705</v>
      </c>
    </row>
    <row r="238" spans="1:270" x14ac:dyDescent="0.25">
      <c r="A238" t="s">
        <v>292</v>
      </c>
      <c r="B238" t="s">
        <v>293</v>
      </c>
      <c r="C238">
        <v>0</v>
      </c>
      <c r="D238" t="s">
        <v>294</v>
      </c>
      <c r="E238">
        <v>10</v>
      </c>
      <c r="F238">
        <v>20</v>
      </c>
      <c r="G238" t="s">
        <v>295</v>
      </c>
      <c r="H238">
        <v>140</v>
      </c>
      <c r="I238" s="1">
        <v>42776</v>
      </c>
      <c r="J238" s="2">
        <v>0.61730324074074072</v>
      </c>
      <c r="K238" s="1">
        <v>42705</v>
      </c>
      <c r="L238" s="1">
        <v>42705</v>
      </c>
      <c r="M238" s="1">
        <v>42705</v>
      </c>
      <c r="N238" t="s">
        <v>296</v>
      </c>
      <c r="O238" t="s">
        <v>1449</v>
      </c>
      <c r="AD238">
        <v>3381942</v>
      </c>
      <c r="AE238" t="s">
        <v>296</v>
      </c>
      <c r="AF238">
        <v>7093533396</v>
      </c>
      <c r="AG238">
        <v>1</v>
      </c>
      <c r="AH238" t="s">
        <v>298</v>
      </c>
      <c r="AJ238" t="s">
        <v>698</v>
      </c>
      <c r="AK238" t="s">
        <v>1492</v>
      </c>
      <c r="AP238" t="s">
        <v>298</v>
      </c>
      <c r="AQ238" t="s">
        <v>298</v>
      </c>
      <c r="AR238" t="s">
        <v>298</v>
      </c>
      <c r="AS238" t="s">
        <v>298</v>
      </c>
      <c r="AT238" t="s">
        <v>298</v>
      </c>
      <c r="AU238" t="s">
        <v>1493</v>
      </c>
      <c r="AV238" t="s">
        <v>1065</v>
      </c>
      <c r="AX238" s="1">
        <v>40715</v>
      </c>
      <c r="AY238">
        <v>1</v>
      </c>
      <c r="BA238" t="s">
        <v>304</v>
      </c>
      <c r="BB238" t="s">
        <v>1494</v>
      </c>
      <c r="BC238" t="s">
        <v>1495</v>
      </c>
      <c r="BD238" t="s">
        <v>327</v>
      </c>
      <c r="BE238" t="s">
        <v>1496</v>
      </c>
      <c r="BF238">
        <v>2</v>
      </c>
      <c r="BG238">
        <v>1</v>
      </c>
      <c r="BH238">
        <v>3</v>
      </c>
      <c r="BI238">
        <v>10</v>
      </c>
      <c r="BJ238">
        <v>80</v>
      </c>
      <c r="BK238">
        <v>8</v>
      </c>
      <c r="BL238">
        <v>1</v>
      </c>
      <c r="BM238" s="1">
        <v>42705</v>
      </c>
      <c r="BN238" s="2">
        <v>0.13194444444444445</v>
      </c>
      <c r="BO238">
        <v>5</v>
      </c>
      <c r="BQ238" s="1">
        <v>42705</v>
      </c>
      <c r="BR238" s="2">
        <v>0.13333333333333333</v>
      </c>
      <c r="BS238" s="1">
        <v>42705</v>
      </c>
      <c r="BT238" s="2">
        <v>0.13958333333333334</v>
      </c>
      <c r="BU238" s="1">
        <v>42705</v>
      </c>
      <c r="BV238" s="2">
        <v>0.70277777777777783</v>
      </c>
      <c r="BW238" s="1">
        <v>42705</v>
      </c>
      <c r="BX238" s="2">
        <v>0.17152777777777775</v>
      </c>
      <c r="CA238" t="s">
        <v>1065</v>
      </c>
      <c r="CC238" t="s">
        <v>1065</v>
      </c>
      <c r="CE238" t="s">
        <v>296</v>
      </c>
      <c r="CF238" t="s">
        <v>1065</v>
      </c>
      <c r="CG238" t="s">
        <v>1122</v>
      </c>
      <c r="DZ238">
        <v>1</v>
      </c>
      <c r="EA238">
        <v>38</v>
      </c>
      <c r="EO238">
        <v>1</v>
      </c>
      <c r="EP238">
        <v>24</v>
      </c>
      <c r="IV238">
        <v>1</v>
      </c>
      <c r="IW238">
        <v>222</v>
      </c>
      <c r="IX238" s="1">
        <v>42705</v>
      </c>
    </row>
    <row r="239" spans="1:270" x14ac:dyDescent="0.25">
      <c r="A239" t="s">
        <v>292</v>
      </c>
      <c r="B239" t="s">
        <v>293</v>
      </c>
      <c r="C239">
        <v>0</v>
      </c>
      <c r="D239" t="s">
        <v>294</v>
      </c>
      <c r="E239">
        <v>10</v>
      </c>
      <c r="F239">
        <v>20</v>
      </c>
      <c r="G239" t="s">
        <v>295</v>
      </c>
      <c r="H239">
        <v>140</v>
      </c>
      <c r="I239" s="1">
        <v>42776</v>
      </c>
      <c r="J239" s="2">
        <v>0.61730324074074072</v>
      </c>
      <c r="K239" s="1">
        <v>42705</v>
      </c>
      <c r="L239" s="1">
        <v>42705</v>
      </c>
      <c r="M239" s="1">
        <v>42705</v>
      </c>
      <c r="N239" t="s">
        <v>296</v>
      </c>
      <c r="O239" t="s">
        <v>1449</v>
      </c>
      <c r="AD239">
        <v>3526553</v>
      </c>
      <c r="AE239" t="s">
        <v>296</v>
      </c>
      <c r="AF239">
        <v>6446037414</v>
      </c>
      <c r="AG239">
        <v>1</v>
      </c>
      <c r="AH239" t="s">
        <v>298</v>
      </c>
      <c r="AJ239" t="s">
        <v>1497</v>
      </c>
      <c r="AK239" t="s">
        <v>1498</v>
      </c>
      <c r="AP239" t="s">
        <v>298</v>
      </c>
      <c r="AQ239" t="s">
        <v>298</v>
      </c>
      <c r="AR239" t="s">
        <v>298</v>
      </c>
      <c r="AS239" t="s">
        <v>298</v>
      </c>
      <c r="AT239" t="s">
        <v>298</v>
      </c>
      <c r="AU239" t="s">
        <v>1499</v>
      </c>
      <c r="AV239" t="s">
        <v>1065</v>
      </c>
      <c r="AX239" s="1">
        <v>37390</v>
      </c>
      <c r="AY239">
        <v>1</v>
      </c>
      <c r="BA239" t="s">
        <v>304</v>
      </c>
      <c r="BB239" t="s">
        <v>1479</v>
      </c>
      <c r="BC239" t="s">
        <v>1454</v>
      </c>
      <c r="BD239" t="s">
        <v>327</v>
      </c>
      <c r="BE239" t="s">
        <v>1500</v>
      </c>
      <c r="BF239">
        <v>2</v>
      </c>
      <c r="BG239">
        <v>1</v>
      </c>
      <c r="BH239">
        <v>2</v>
      </c>
      <c r="BI239">
        <v>10</v>
      </c>
      <c r="BJ239">
        <v>80</v>
      </c>
      <c r="BK239">
        <v>0</v>
      </c>
      <c r="BL239">
        <v>1</v>
      </c>
      <c r="BM239" s="1">
        <v>42705</v>
      </c>
      <c r="BN239" s="2">
        <v>0.4458333333333333</v>
      </c>
      <c r="BO239">
        <v>14</v>
      </c>
      <c r="BQ239" s="1">
        <v>42705</v>
      </c>
      <c r="BR239" s="2">
        <v>0.4548611111111111</v>
      </c>
      <c r="BS239" s="1">
        <v>42705</v>
      </c>
      <c r="BT239" s="2">
        <v>0.47013888888888888</v>
      </c>
      <c r="BU239" s="1">
        <v>42705</v>
      </c>
      <c r="BV239" s="2">
        <v>0.625</v>
      </c>
      <c r="BW239" s="1">
        <v>42705</v>
      </c>
      <c r="BX239" s="2">
        <v>0.52083333333333337</v>
      </c>
      <c r="CA239" t="s">
        <v>1065</v>
      </c>
      <c r="CC239" t="s">
        <v>1065</v>
      </c>
      <c r="CE239" t="s">
        <v>296</v>
      </c>
      <c r="CF239" t="s">
        <v>1065</v>
      </c>
      <c r="CG239" t="s">
        <v>1094</v>
      </c>
      <c r="DZ239">
        <v>1</v>
      </c>
      <c r="EA239" t="s">
        <v>1501</v>
      </c>
      <c r="EO239">
        <v>1</v>
      </c>
      <c r="EP239">
        <v>1</v>
      </c>
      <c r="EQ239">
        <v>24</v>
      </c>
      <c r="IV239">
        <v>1</v>
      </c>
      <c r="IW239">
        <v>222</v>
      </c>
      <c r="IX239" s="1">
        <v>42705</v>
      </c>
    </row>
    <row r="240" spans="1:270" x14ac:dyDescent="0.25">
      <c r="A240" t="s">
        <v>292</v>
      </c>
      <c r="B240" t="s">
        <v>293</v>
      </c>
      <c r="C240">
        <v>0</v>
      </c>
      <c r="D240" t="s">
        <v>294</v>
      </c>
      <c r="E240">
        <v>10</v>
      </c>
      <c r="F240">
        <v>20</v>
      </c>
      <c r="G240" t="s">
        <v>295</v>
      </c>
      <c r="H240">
        <v>140</v>
      </c>
      <c r="I240" s="1">
        <v>42776</v>
      </c>
      <c r="J240" s="2">
        <v>0.61730324074074072</v>
      </c>
      <c r="K240" s="1">
        <v>42705</v>
      </c>
      <c r="L240" s="1">
        <v>42705</v>
      </c>
      <c r="M240" s="1">
        <v>42705</v>
      </c>
      <c r="N240" t="s">
        <v>296</v>
      </c>
      <c r="O240" t="s">
        <v>1449</v>
      </c>
      <c r="AD240">
        <v>3620534</v>
      </c>
      <c r="AE240" t="s">
        <v>296</v>
      </c>
      <c r="AF240">
        <v>6461612432</v>
      </c>
      <c r="AG240">
        <v>1</v>
      </c>
      <c r="AH240" t="s">
        <v>298</v>
      </c>
      <c r="AI240" t="s">
        <v>299</v>
      </c>
      <c r="AJ240" t="s">
        <v>1502</v>
      </c>
      <c r="AK240" t="s">
        <v>1503</v>
      </c>
      <c r="AP240" t="s">
        <v>298</v>
      </c>
      <c r="AQ240" t="s">
        <v>298</v>
      </c>
      <c r="AR240" t="s">
        <v>298</v>
      </c>
      <c r="AS240" t="s">
        <v>298</v>
      </c>
      <c r="AT240" t="s">
        <v>298</v>
      </c>
      <c r="AU240" t="s">
        <v>1504</v>
      </c>
      <c r="AV240" t="s">
        <v>1065</v>
      </c>
      <c r="AX240" s="1">
        <v>41884</v>
      </c>
      <c r="AY240">
        <v>2</v>
      </c>
      <c r="BA240" t="s">
        <v>304</v>
      </c>
      <c r="BB240" t="s">
        <v>1459</v>
      </c>
      <c r="BC240" t="s">
        <v>1082</v>
      </c>
      <c r="BD240" t="s">
        <v>327</v>
      </c>
      <c r="BE240" t="s">
        <v>1505</v>
      </c>
      <c r="BF240">
        <v>2</v>
      </c>
      <c r="BG240">
        <v>1</v>
      </c>
      <c r="BH240">
        <v>3</v>
      </c>
      <c r="BI240">
        <v>60</v>
      </c>
      <c r="BJ240">
        <v>60</v>
      </c>
      <c r="BK240">
        <v>8</v>
      </c>
      <c r="BL240">
        <v>1</v>
      </c>
      <c r="BM240" s="1">
        <v>42705</v>
      </c>
      <c r="BN240" s="2">
        <v>0.49513888888888885</v>
      </c>
      <c r="BO240">
        <v>2</v>
      </c>
      <c r="BQ240" s="1">
        <v>42705</v>
      </c>
      <c r="BR240" s="2">
        <v>0.5</v>
      </c>
      <c r="BS240" s="1">
        <v>42705</v>
      </c>
      <c r="BT240" s="2">
        <v>0.5</v>
      </c>
      <c r="BU240" s="1">
        <v>42705</v>
      </c>
      <c r="BV240" s="2">
        <v>0.64583333333333337</v>
      </c>
      <c r="BW240" s="1">
        <v>42705</v>
      </c>
      <c r="BX240" s="2">
        <v>0.51388888888888895</v>
      </c>
      <c r="CA240" t="s">
        <v>1065</v>
      </c>
      <c r="CC240" t="s">
        <v>1065</v>
      </c>
      <c r="CE240" t="s">
        <v>296</v>
      </c>
      <c r="CF240" t="s">
        <v>1065</v>
      </c>
      <c r="CG240" t="s">
        <v>859</v>
      </c>
      <c r="DZ240">
        <v>1</v>
      </c>
      <c r="EA240" t="s">
        <v>1506</v>
      </c>
      <c r="EO240">
        <v>1</v>
      </c>
      <c r="EP240">
        <v>24</v>
      </c>
      <c r="IV240">
        <v>1</v>
      </c>
      <c r="IW240">
        <v>42</v>
      </c>
      <c r="IX240" s="1">
        <v>42705</v>
      </c>
      <c r="IY240">
        <v>41</v>
      </c>
      <c r="IZ240" s="1">
        <v>42705</v>
      </c>
      <c r="JA240">
        <v>21</v>
      </c>
      <c r="JB240" s="1">
        <v>42705</v>
      </c>
      <c r="JC240">
        <v>11</v>
      </c>
      <c r="JD240" s="1">
        <v>42705</v>
      </c>
      <c r="JE240">
        <v>34</v>
      </c>
      <c r="JF240" s="1">
        <v>42705</v>
      </c>
      <c r="JG240">
        <v>222</v>
      </c>
      <c r="JH240" s="1">
        <v>42705</v>
      </c>
      <c r="JI240">
        <v>221</v>
      </c>
      <c r="JJ240" s="1">
        <v>42705</v>
      </c>
    </row>
    <row r="241" spans="1:268" x14ac:dyDescent="0.25">
      <c r="A241" t="s">
        <v>292</v>
      </c>
      <c r="B241" t="s">
        <v>293</v>
      </c>
      <c r="C241">
        <v>0</v>
      </c>
      <c r="D241" t="s">
        <v>294</v>
      </c>
      <c r="E241">
        <v>10</v>
      </c>
      <c r="F241">
        <v>20</v>
      </c>
      <c r="G241" t="s">
        <v>295</v>
      </c>
      <c r="H241">
        <v>140</v>
      </c>
      <c r="I241" s="1">
        <v>42776</v>
      </c>
      <c r="J241" s="2">
        <v>0.61730324074074072</v>
      </c>
      <c r="K241" s="1">
        <v>42705</v>
      </c>
      <c r="L241" s="1">
        <v>42705</v>
      </c>
      <c r="M241" s="1">
        <v>42705</v>
      </c>
      <c r="N241" t="s">
        <v>296</v>
      </c>
      <c r="O241" t="s">
        <v>1449</v>
      </c>
      <c r="AD241">
        <v>3666211</v>
      </c>
      <c r="AE241" t="s">
        <v>296</v>
      </c>
      <c r="AF241">
        <v>4003442628</v>
      </c>
      <c r="AG241">
        <v>1</v>
      </c>
      <c r="AH241" t="s">
        <v>298</v>
      </c>
      <c r="AI241" t="s">
        <v>331</v>
      </c>
      <c r="AJ241" t="s">
        <v>1507</v>
      </c>
      <c r="AK241" t="s">
        <v>1508</v>
      </c>
      <c r="AP241" t="s">
        <v>298</v>
      </c>
      <c r="AQ241" t="s">
        <v>298</v>
      </c>
      <c r="AR241" t="s">
        <v>298</v>
      </c>
      <c r="AS241" t="s">
        <v>298</v>
      </c>
      <c r="AT241" t="s">
        <v>298</v>
      </c>
      <c r="AU241" t="s">
        <v>1509</v>
      </c>
      <c r="AV241" t="s">
        <v>1065</v>
      </c>
      <c r="AX241" s="1">
        <v>15306</v>
      </c>
      <c r="AY241">
        <v>1</v>
      </c>
      <c r="BA241" t="s">
        <v>304</v>
      </c>
      <c r="BB241" t="s">
        <v>1510</v>
      </c>
      <c r="BC241" t="s">
        <v>1511</v>
      </c>
      <c r="BD241" t="s">
        <v>307</v>
      </c>
      <c r="BE241" t="s">
        <v>1512</v>
      </c>
      <c r="BF241">
        <v>1</v>
      </c>
      <c r="BG241">
        <v>2</v>
      </c>
      <c r="BH241">
        <v>2</v>
      </c>
      <c r="BI241">
        <v>91</v>
      </c>
      <c r="BJ241">
        <v>80</v>
      </c>
      <c r="BK241">
        <v>7</v>
      </c>
      <c r="BL241">
        <v>1</v>
      </c>
      <c r="BM241" s="1">
        <v>42705</v>
      </c>
      <c r="BN241" s="2">
        <v>4.6527777777777779E-2</v>
      </c>
      <c r="BO241">
        <v>75</v>
      </c>
      <c r="BQ241" s="1">
        <v>42705</v>
      </c>
      <c r="BR241" s="2">
        <v>4.6527777777777779E-2</v>
      </c>
      <c r="BS241" s="1">
        <v>42705</v>
      </c>
      <c r="BT241" s="2">
        <v>0.11458333333333333</v>
      </c>
      <c r="BU241" s="1">
        <v>42705</v>
      </c>
      <c r="BV241" s="2">
        <v>0.11666666666666665</v>
      </c>
      <c r="BW241" s="1">
        <v>42705</v>
      </c>
      <c r="BX241" s="2">
        <v>9.5833333333333326E-2</v>
      </c>
      <c r="BY241">
        <v>26093457</v>
      </c>
      <c r="CA241" t="s">
        <v>1065</v>
      </c>
      <c r="CC241" t="s">
        <v>1065</v>
      </c>
      <c r="CE241" t="s">
        <v>296</v>
      </c>
      <c r="CF241" t="s">
        <v>1065</v>
      </c>
      <c r="CG241" t="s">
        <v>504</v>
      </c>
      <c r="DZ241">
        <v>1</v>
      </c>
      <c r="EA241">
        <v>38</v>
      </c>
      <c r="EO241">
        <v>1</v>
      </c>
      <c r="EP241">
        <v>24</v>
      </c>
      <c r="IV241">
        <v>1</v>
      </c>
      <c r="IW241">
        <v>27</v>
      </c>
      <c r="IX241" s="1">
        <v>42705</v>
      </c>
      <c r="IY241">
        <v>21</v>
      </c>
      <c r="IZ241" s="1">
        <v>42705</v>
      </c>
      <c r="JA241">
        <v>27</v>
      </c>
      <c r="JB241" s="1">
        <v>42705</v>
      </c>
      <c r="JC241">
        <v>222</v>
      </c>
      <c r="JD241" s="1">
        <v>42705</v>
      </c>
    </row>
    <row r="242" spans="1:268" x14ac:dyDescent="0.25">
      <c r="A242" t="s">
        <v>292</v>
      </c>
      <c r="B242" t="s">
        <v>293</v>
      </c>
      <c r="C242">
        <v>0</v>
      </c>
      <c r="D242" t="s">
        <v>294</v>
      </c>
      <c r="E242">
        <v>10</v>
      </c>
      <c r="F242">
        <v>20</v>
      </c>
      <c r="G242" t="s">
        <v>295</v>
      </c>
      <c r="H242">
        <v>140</v>
      </c>
      <c r="I242" s="1">
        <v>42776</v>
      </c>
      <c r="J242" s="2">
        <v>0.61730324074074072</v>
      </c>
      <c r="K242" s="1">
        <v>42705</v>
      </c>
      <c r="L242" s="1">
        <v>42705</v>
      </c>
      <c r="M242" s="1">
        <v>42705</v>
      </c>
      <c r="N242" t="s">
        <v>296</v>
      </c>
      <c r="O242" t="s">
        <v>1449</v>
      </c>
      <c r="AD242">
        <v>3667639</v>
      </c>
      <c r="AE242" t="s">
        <v>296</v>
      </c>
      <c r="AF242">
        <v>6003722452</v>
      </c>
      <c r="AG242">
        <v>1</v>
      </c>
      <c r="AH242" t="s">
        <v>298</v>
      </c>
      <c r="AI242" t="s">
        <v>299</v>
      </c>
      <c r="AJ242" t="s">
        <v>1513</v>
      </c>
      <c r="AK242" t="s">
        <v>1514</v>
      </c>
      <c r="AP242" t="s">
        <v>298</v>
      </c>
      <c r="AQ242" t="s">
        <v>298</v>
      </c>
      <c r="AR242" t="s">
        <v>298</v>
      </c>
      <c r="AS242" t="s">
        <v>298</v>
      </c>
      <c r="AT242" t="s">
        <v>298</v>
      </c>
      <c r="AU242" t="s">
        <v>1515</v>
      </c>
      <c r="AV242" t="s">
        <v>1065</v>
      </c>
      <c r="AX242" s="1">
        <v>35255</v>
      </c>
      <c r="AY242">
        <v>2</v>
      </c>
      <c r="BA242" t="s">
        <v>304</v>
      </c>
      <c r="BB242" t="s">
        <v>1516</v>
      </c>
      <c r="BC242" t="s">
        <v>1517</v>
      </c>
      <c r="BD242" t="s">
        <v>307</v>
      </c>
      <c r="BE242" t="s">
        <v>1518</v>
      </c>
      <c r="BF242">
        <v>2</v>
      </c>
      <c r="BG242">
        <v>1</v>
      </c>
      <c r="BH242">
        <v>2</v>
      </c>
      <c r="BI242">
        <v>91</v>
      </c>
      <c r="BJ242">
        <v>80</v>
      </c>
      <c r="BK242">
        <v>1</v>
      </c>
      <c r="BL242">
        <v>1</v>
      </c>
      <c r="BM242" s="1">
        <v>42705</v>
      </c>
      <c r="BN242" s="2">
        <v>0.15972222222222224</v>
      </c>
      <c r="BO242">
        <v>20</v>
      </c>
      <c r="BQ242" s="1">
        <v>42705</v>
      </c>
      <c r="BR242" s="2">
        <v>0.17361111111111113</v>
      </c>
      <c r="BS242" s="1">
        <v>42705</v>
      </c>
      <c r="BT242" s="2">
        <v>0.17986111111111111</v>
      </c>
      <c r="BU242" s="1">
        <v>42705</v>
      </c>
      <c r="BV242" s="2">
        <v>0.18611111111111112</v>
      </c>
      <c r="BW242" s="1">
        <v>42705</v>
      </c>
      <c r="BX242" s="2">
        <v>0.18611111111111112</v>
      </c>
      <c r="CA242" t="s">
        <v>1065</v>
      </c>
      <c r="CC242" t="s">
        <v>1065</v>
      </c>
      <c r="CE242" t="s">
        <v>296</v>
      </c>
      <c r="CF242" t="s">
        <v>1065</v>
      </c>
      <c r="CG242" t="s">
        <v>802</v>
      </c>
      <c r="DZ242">
        <v>1</v>
      </c>
      <c r="EA242">
        <v>38</v>
      </c>
      <c r="EO242">
        <v>1</v>
      </c>
      <c r="EP242">
        <v>24</v>
      </c>
      <c r="IV242">
        <v>1</v>
      </c>
      <c r="IW242">
        <v>222</v>
      </c>
      <c r="IX242" s="1">
        <v>42705</v>
      </c>
    </row>
    <row r="243" spans="1:268" x14ac:dyDescent="0.25">
      <c r="A243" t="s">
        <v>292</v>
      </c>
      <c r="B243" t="s">
        <v>293</v>
      </c>
      <c r="C243">
        <v>0</v>
      </c>
      <c r="D243" t="s">
        <v>294</v>
      </c>
      <c r="E243">
        <v>10</v>
      </c>
      <c r="F243">
        <v>20</v>
      </c>
      <c r="G243" t="s">
        <v>295</v>
      </c>
      <c r="H243">
        <v>140</v>
      </c>
      <c r="I243" s="1">
        <v>42776</v>
      </c>
      <c r="J243" s="2">
        <v>0.61730324074074072</v>
      </c>
      <c r="K243" s="1">
        <v>42705</v>
      </c>
      <c r="L243" s="1">
        <v>42705</v>
      </c>
      <c r="M243" s="1">
        <v>42705</v>
      </c>
      <c r="N243" t="s">
        <v>296</v>
      </c>
      <c r="O243" t="s">
        <v>1449</v>
      </c>
      <c r="AD243">
        <v>3667795</v>
      </c>
      <c r="AE243" t="s">
        <v>296</v>
      </c>
      <c r="AF243">
        <v>4762859893</v>
      </c>
      <c r="AG243">
        <v>1</v>
      </c>
      <c r="AH243" t="s">
        <v>298</v>
      </c>
      <c r="AJ243" t="s">
        <v>666</v>
      </c>
      <c r="AK243" t="s">
        <v>1519</v>
      </c>
      <c r="AP243" t="s">
        <v>298</v>
      </c>
      <c r="AQ243" t="s">
        <v>298</v>
      </c>
      <c r="AR243" t="s">
        <v>298</v>
      </c>
      <c r="AS243" t="s">
        <v>298</v>
      </c>
      <c r="AT243" t="s">
        <v>298</v>
      </c>
      <c r="AU243" t="s">
        <v>1520</v>
      </c>
      <c r="AV243" t="s">
        <v>1065</v>
      </c>
      <c r="AX243" s="1">
        <v>22512</v>
      </c>
      <c r="AY243">
        <v>1</v>
      </c>
      <c r="BA243" t="s">
        <v>304</v>
      </c>
      <c r="BB243" t="s">
        <v>1521</v>
      </c>
      <c r="BC243" t="s">
        <v>1522</v>
      </c>
      <c r="BD243" t="s">
        <v>307</v>
      </c>
      <c r="BE243" t="s">
        <v>1523</v>
      </c>
      <c r="BF243">
        <v>2</v>
      </c>
      <c r="BG243">
        <v>1</v>
      </c>
      <c r="BH243">
        <v>13</v>
      </c>
      <c r="BI243">
        <v>40</v>
      </c>
      <c r="BJ243">
        <v>20</v>
      </c>
      <c r="BK243">
        <v>1</v>
      </c>
      <c r="BL243">
        <v>1</v>
      </c>
      <c r="BM243" s="1">
        <v>42705</v>
      </c>
      <c r="BN243" s="2">
        <v>0.79583333333333339</v>
      </c>
      <c r="BO243">
        <v>55</v>
      </c>
      <c r="BQ243" s="1">
        <v>42705</v>
      </c>
      <c r="BR243" s="2">
        <v>0.8354166666666667</v>
      </c>
      <c r="BS243" s="1">
        <v>42705</v>
      </c>
      <c r="BT243" s="2">
        <v>0.91249999999999998</v>
      </c>
      <c r="BU243" s="1">
        <v>42705</v>
      </c>
      <c r="BV243" s="2">
        <v>0.91388888888888886</v>
      </c>
      <c r="BW243" s="1">
        <v>42705</v>
      </c>
      <c r="BX243" s="2">
        <v>0.9159722222222223</v>
      </c>
      <c r="CA243" t="s">
        <v>1065</v>
      </c>
      <c r="CC243" t="s">
        <v>1065</v>
      </c>
      <c r="CE243" t="s">
        <v>296</v>
      </c>
      <c r="CF243" t="s">
        <v>1065</v>
      </c>
      <c r="CG243" t="s">
        <v>796</v>
      </c>
      <c r="DZ243">
        <v>1</v>
      </c>
      <c r="EA243">
        <v>38</v>
      </c>
      <c r="EO243">
        <v>1</v>
      </c>
      <c r="EP243">
        <v>24</v>
      </c>
      <c r="IV243">
        <v>1</v>
      </c>
      <c r="IW243">
        <v>99</v>
      </c>
      <c r="IX243" s="1">
        <v>42705</v>
      </c>
    </row>
    <row r="244" spans="1:268" x14ac:dyDescent="0.25">
      <c r="A244" t="s">
        <v>292</v>
      </c>
      <c r="B244" t="s">
        <v>293</v>
      </c>
      <c r="C244">
        <v>0</v>
      </c>
      <c r="D244" t="s">
        <v>294</v>
      </c>
      <c r="E244">
        <v>10</v>
      </c>
      <c r="F244">
        <v>20</v>
      </c>
      <c r="G244" t="s">
        <v>295</v>
      </c>
      <c r="H244">
        <v>140</v>
      </c>
      <c r="I244" s="1">
        <v>42776</v>
      </c>
      <c r="J244" s="2">
        <v>0.61730324074074072</v>
      </c>
      <c r="K244" s="1">
        <v>42705</v>
      </c>
      <c r="L244" s="1">
        <v>42705</v>
      </c>
      <c r="M244" s="1">
        <v>42705</v>
      </c>
      <c r="N244" t="s">
        <v>296</v>
      </c>
      <c r="O244" t="s">
        <v>1449</v>
      </c>
      <c r="AD244">
        <v>3667806</v>
      </c>
      <c r="AE244" t="s">
        <v>296</v>
      </c>
      <c r="AF244">
        <v>7152013985</v>
      </c>
      <c r="AG244">
        <v>1</v>
      </c>
      <c r="AH244" t="s">
        <v>298</v>
      </c>
      <c r="AJ244" t="s">
        <v>1524</v>
      </c>
      <c r="AK244" t="s">
        <v>1023</v>
      </c>
      <c r="AP244" t="s">
        <v>298</v>
      </c>
      <c r="AQ244" t="s">
        <v>298</v>
      </c>
      <c r="AR244" t="s">
        <v>298</v>
      </c>
      <c r="AS244" t="s">
        <v>298</v>
      </c>
      <c r="AT244" t="s">
        <v>298</v>
      </c>
      <c r="AU244" t="s">
        <v>1525</v>
      </c>
      <c r="AV244" t="s">
        <v>1065</v>
      </c>
      <c r="AX244" s="1">
        <v>42502</v>
      </c>
      <c r="AY244">
        <v>1</v>
      </c>
      <c r="BA244" t="s">
        <v>304</v>
      </c>
      <c r="BB244" t="s">
        <v>1526</v>
      </c>
      <c r="BC244" t="s">
        <v>1527</v>
      </c>
      <c r="BD244" t="s">
        <v>327</v>
      </c>
      <c r="BE244" t="s">
        <v>1528</v>
      </c>
      <c r="BF244">
        <v>1</v>
      </c>
      <c r="BG244">
        <v>2</v>
      </c>
      <c r="BH244">
        <v>1</v>
      </c>
      <c r="BI244">
        <v>10</v>
      </c>
      <c r="BJ244">
        <v>80</v>
      </c>
      <c r="BK244">
        <v>7</v>
      </c>
      <c r="BL244">
        <v>1</v>
      </c>
      <c r="BM244" s="1">
        <v>42705</v>
      </c>
      <c r="BN244" s="2">
        <v>0.94236111111111109</v>
      </c>
      <c r="BO244">
        <v>0</v>
      </c>
      <c r="BQ244" s="1">
        <v>42705</v>
      </c>
      <c r="BR244" s="2">
        <v>0.96458333333333324</v>
      </c>
      <c r="BS244" s="1">
        <v>42705</v>
      </c>
      <c r="BT244" s="2">
        <v>0.94791666666666663</v>
      </c>
      <c r="BU244" s="1">
        <v>42706</v>
      </c>
      <c r="BV244" s="2">
        <v>3.2638888888888891E-2</v>
      </c>
      <c r="BW244" s="1">
        <v>42706</v>
      </c>
      <c r="BX244" s="2">
        <v>2.9166666666666664E-2</v>
      </c>
      <c r="BY244">
        <v>26096019</v>
      </c>
      <c r="CA244" t="s">
        <v>1065</v>
      </c>
      <c r="CC244" t="s">
        <v>1065</v>
      </c>
      <c r="CE244" t="s">
        <v>296</v>
      </c>
      <c r="CF244" t="s">
        <v>1065</v>
      </c>
      <c r="CG244" t="s">
        <v>613</v>
      </c>
      <c r="DZ244">
        <v>1</v>
      </c>
      <c r="EA244">
        <v>38</v>
      </c>
      <c r="EO244">
        <v>1</v>
      </c>
      <c r="EP244">
        <v>24</v>
      </c>
      <c r="IV244">
        <v>1</v>
      </c>
      <c r="IW244">
        <v>222</v>
      </c>
      <c r="IX244" s="1">
        <v>42706</v>
      </c>
    </row>
    <row r="245" spans="1:268" x14ac:dyDescent="0.25">
      <c r="A245" t="s">
        <v>292</v>
      </c>
      <c r="B245" t="s">
        <v>293</v>
      </c>
      <c r="C245">
        <v>0</v>
      </c>
      <c r="D245" t="s">
        <v>294</v>
      </c>
      <c r="E245">
        <v>10</v>
      </c>
      <c r="F245">
        <v>20</v>
      </c>
      <c r="G245" t="s">
        <v>295</v>
      </c>
      <c r="H245">
        <v>140</v>
      </c>
      <c r="I245" s="1">
        <v>42776</v>
      </c>
      <c r="J245" s="2">
        <v>0.61730324074074072</v>
      </c>
      <c r="K245" s="1">
        <v>42705</v>
      </c>
      <c r="L245" s="1">
        <v>42705</v>
      </c>
      <c r="M245" s="1">
        <v>42705</v>
      </c>
      <c r="N245" t="s">
        <v>296</v>
      </c>
      <c r="O245" t="s">
        <v>1529</v>
      </c>
      <c r="AD245">
        <v>3667736</v>
      </c>
      <c r="AE245" t="s">
        <v>296</v>
      </c>
      <c r="AF245">
        <v>4565255200</v>
      </c>
      <c r="AG245">
        <v>1</v>
      </c>
      <c r="AH245" t="s">
        <v>298</v>
      </c>
      <c r="AI245" t="s">
        <v>331</v>
      </c>
      <c r="AJ245" t="s">
        <v>875</v>
      </c>
      <c r="AK245" t="s">
        <v>1530</v>
      </c>
      <c r="AP245" t="s">
        <v>298</v>
      </c>
      <c r="AQ245" t="s">
        <v>298</v>
      </c>
      <c r="AR245" t="s">
        <v>298</v>
      </c>
      <c r="AS245" t="s">
        <v>298</v>
      </c>
      <c r="AT245" t="s">
        <v>298</v>
      </c>
      <c r="AU245" t="s">
        <v>1531</v>
      </c>
      <c r="AV245" t="s">
        <v>1532</v>
      </c>
      <c r="AX245" s="1">
        <v>33422</v>
      </c>
      <c r="AY245">
        <v>1</v>
      </c>
      <c r="BA245" t="s">
        <v>304</v>
      </c>
      <c r="BB245" t="s">
        <v>1533</v>
      </c>
      <c r="BC245" t="s">
        <v>1534</v>
      </c>
      <c r="BD245" t="s">
        <v>307</v>
      </c>
      <c r="BE245" t="s">
        <v>1535</v>
      </c>
      <c r="BF245">
        <v>2</v>
      </c>
      <c r="BG245">
        <v>1</v>
      </c>
      <c r="BH245">
        <v>2</v>
      </c>
      <c r="BI245">
        <v>40</v>
      </c>
      <c r="BJ245">
        <v>60</v>
      </c>
      <c r="BK245">
        <v>1</v>
      </c>
      <c r="BL245">
        <v>1</v>
      </c>
      <c r="BM245" s="1">
        <v>42705</v>
      </c>
      <c r="BN245" s="2">
        <v>0.57430555555555551</v>
      </c>
      <c r="BO245">
        <v>25</v>
      </c>
      <c r="BQ245" s="1">
        <v>42705</v>
      </c>
      <c r="BR245" s="2">
        <v>0.60416666666666663</v>
      </c>
      <c r="BS245" s="1">
        <v>42705</v>
      </c>
      <c r="BT245" s="2">
        <v>0.61319444444444449</v>
      </c>
      <c r="BU245" s="1">
        <v>42705</v>
      </c>
      <c r="BV245" s="2">
        <v>0.65</v>
      </c>
      <c r="BW245" s="1">
        <v>42705</v>
      </c>
      <c r="BX245" s="2">
        <v>0.65069444444444446</v>
      </c>
      <c r="CA245" t="s">
        <v>1532</v>
      </c>
      <c r="CC245" t="s">
        <v>1532</v>
      </c>
      <c r="CE245" t="s">
        <v>296</v>
      </c>
      <c r="CF245" t="s">
        <v>1532</v>
      </c>
      <c r="CG245" t="s">
        <v>502</v>
      </c>
      <c r="DZ245">
        <v>1</v>
      </c>
      <c r="EA245">
        <v>41</v>
      </c>
      <c r="EB245" t="s">
        <v>865</v>
      </c>
      <c r="EO245">
        <v>1</v>
      </c>
      <c r="EP245">
        <v>24</v>
      </c>
      <c r="IV245">
        <v>1</v>
      </c>
      <c r="IW245">
        <v>511</v>
      </c>
      <c r="IX245" s="1">
        <v>42705</v>
      </c>
      <c r="IY245">
        <v>222</v>
      </c>
      <c r="IZ245" s="1">
        <v>42705</v>
      </c>
    </row>
    <row r="246" spans="1:268" x14ac:dyDescent="0.25">
      <c r="A246" t="s">
        <v>292</v>
      </c>
      <c r="B246" t="s">
        <v>293</v>
      </c>
      <c r="C246">
        <v>0</v>
      </c>
      <c r="D246" t="s">
        <v>294</v>
      </c>
      <c r="E246">
        <v>10</v>
      </c>
      <c r="F246">
        <v>20</v>
      </c>
      <c r="G246" t="s">
        <v>295</v>
      </c>
      <c r="H246">
        <v>140</v>
      </c>
      <c r="I246" s="1">
        <v>42776</v>
      </c>
      <c r="J246" s="2">
        <v>0.61730324074074072</v>
      </c>
      <c r="K246" s="1">
        <v>42705</v>
      </c>
      <c r="L246" s="1">
        <v>42705</v>
      </c>
      <c r="M246" s="1">
        <v>42705</v>
      </c>
      <c r="N246" t="s">
        <v>296</v>
      </c>
      <c r="O246" t="s">
        <v>1536</v>
      </c>
      <c r="AD246">
        <v>3667670</v>
      </c>
      <c r="AE246" t="s">
        <v>296</v>
      </c>
      <c r="AF246">
        <v>4440796842</v>
      </c>
      <c r="AG246">
        <v>1</v>
      </c>
      <c r="AH246" t="s">
        <v>298</v>
      </c>
      <c r="AI246" t="s">
        <v>536</v>
      </c>
      <c r="AJ246" t="s">
        <v>849</v>
      </c>
      <c r="AK246" t="s">
        <v>1537</v>
      </c>
      <c r="AP246" t="s">
        <v>298</v>
      </c>
      <c r="AQ246" t="s">
        <v>298</v>
      </c>
      <c r="AR246" t="s">
        <v>298</v>
      </c>
      <c r="AS246" t="s">
        <v>298</v>
      </c>
      <c r="AT246" t="s">
        <v>298</v>
      </c>
      <c r="AU246" t="s">
        <v>1538</v>
      </c>
      <c r="AV246" t="s">
        <v>1539</v>
      </c>
      <c r="AX246" s="1">
        <v>31884</v>
      </c>
      <c r="AY246">
        <v>2</v>
      </c>
      <c r="BA246" t="s">
        <v>304</v>
      </c>
      <c r="BB246" t="s">
        <v>1540</v>
      </c>
      <c r="BC246" t="s">
        <v>1541</v>
      </c>
      <c r="BD246" t="s">
        <v>307</v>
      </c>
      <c r="BE246" t="s">
        <v>1542</v>
      </c>
      <c r="BF246">
        <v>2</v>
      </c>
      <c r="BG246">
        <v>1</v>
      </c>
      <c r="BH246">
        <v>2</v>
      </c>
      <c r="BI246">
        <v>40</v>
      </c>
      <c r="BJ246">
        <v>60</v>
      </c>
      <c r="BK246">
        <v>1</v>
      </c>
      <c r="BL246">
        <v>1</v>
      </c>
      <c r="BM246" s="1">
        <v>42705</v>
      </c>
      <c r="BN246" s="2">
        <v>0.42291666666666666</v>
      </c>
      <c r="BO246">
        <v>29</v>
      </c>
      <c r="BQ246" s="1">
        <v>42705</v>
      </c>
      <c r="BR246" s="2">
        <v>0.44375000000000003</v>
      </c>
      <c r="BS246" s="1">
        <v>42705</v>
      </c>
      <c r="BT246" s="2">
        <v>0.4770833333333333</v>
      </c>
      <c r="BU246" s="1">
        <v>42705</v>
      </c>
      <c r="BV246" s="2">
        <v>0.51944444444444449</v>
      </c>
      <c r="BW246" s="1">
        <v>42705</v>
      </c>
      <c r="BX246" s="2">
        <v>0.52222222222222225</v>
      </c>
      <c r="CA246" t="s">
        <v>1543</v>
      </c>
      <c r="CC246" t="s">
        <v>1543</v>
      </c>
      <c r="CE246" t="s">
        <v>296</v>
      </c>
      <c r="CF246" t="s">
        <v>1543</v>
      </c>
      <c r="CG246" t="s">
        <v>429</v>
      </c>
      <c r="DZ246">
        <v>1</v>
      </c>
      <c r="EA246" t="s">
        <v>1544</v>
      </c>
      <c r="EO246">
        <v>1</v>
      </c>
      <c r="EP246">
        <v>1</v>
      </c>
      <c r="EQ246">
        <v>24</v>
      </c>
      <c r="IV246">
        <v>1</v>
      </c>
      <c r="IW246">
        <v>222</v>
      </c>
      <c r="IX246" s="1">
        <v>42705</v>
      </c>
      <c r="IY246">
        <v>221</v>
      </c>
      <c r="IZ246" s="1">
        <v>42705</v>
      </c>
    </row>
    <row r="247" spans="1:268" x14ac:dyDescent="0.25">
      <c r="A247" t="s">
        <v>292</v>
      </c>
      <c r="B247" t="s">
        <v>293</v>
      </c>
      <c r="C247">
        <v>0</v>
      </c>
      <c r="D247" t="s">
        <v>294</v>
      </c>
      <c r="E247">
        <v>10</v>
      </c>
      <c r="F247">
        <v>20</v>
      </c>
      <c r="G247" t="s">
        <v>295</v>
      </c>
      <c r="H247">
        <v>140</v>
      </c>
      <c r="I247" s="1">
        <v>42776</v>
      </c>
      <c r="J247" s="2">
        <v>0.61730324074074072</v>
      </c>
      <c r="K247" s="1">
        <v>42705</v>
      </c>
      <c r="L247" s="1">
        <v>42705</v>
      </c>
      <c r="M247" s="1">
        <v>42705</v>
      </c>
      <c r="N247" t="s">
        <v>296</v>
      </c>
      <c r="O247" t="s">
        <v>1545</v>
      </c>
      <c r="AD247">
        <v>3667794</v>
      </c>
      <c r="AE247" t="s">
        <v>296</v>
      </c>
      <c r="AF247">
        <v>4010507853</v>
      </c>
      <c r="AG247">
        <v>1</v>
      </c>
      <c r="AH247" t="s">
        <v>298</v>
      </c>
      <c r="AJ247" t="s">
        <v>497</v>
      </c>
      <c r="AK247" t="s">
        <v>1546</v>
      </c>
      <c r="AP247" t="s">
        <v>298</v>
      </c>
      <c r="AQ247" t="s">
        <v>298</v>
      </c>
      <c r="AR247" t="s">
        <v>298</v>
      </c>
      <c r="AS247" t="s">
        <v>298</v>
      </c>
      <c r="AT247" t="s">
        <v>298</v>
      </c>
      <c r="AU247" t="s">
        <v>1547</v>
      </c>
      <c r="AV247" t="s">
        <v>1548</v>
      </c>
      <c r="AX247" s="1">
        <v>15359</v>
      </c>
      <c r="AY247">
        <v>1</v>
      </c>
      <c r="BA247" t="s">
        <v>304</v>
      </c>
      <c r="BB247" t="s">
        <v>1549</v>
      </c>
      <c r="BC247" t="s">
        <v>1550</v>
      </c>
      <c r="BD247" t="s">
        <v>307</v>
      </c>
      <c r="BE247" t="s">
        <v>1551</v>
      </c>
      <c r="BF247">
        <v>2</v>
      </c>
      <c r="BG247">
        <v>1</v>
      </c>
      <c r="BH247">
        <v>1</v>
      </c>
      <c r="BI247">
        <v>10</v>
      </c>
      <c r="BJ247">
        <v>80</v>
      </c>
      <c r="BK247">
        <v>0</v>
      </c>
      <c r="BL247">
        <v>1</v>
      </c>
      <c r="BM247" s="1">
        <v>42705</v>
      </c>
      <c r="BN247" s="2">
        <v>0.79236111111111107</v>
      </c>
      <c r="BO247">
        <v>74</v>
      </c>
      <c r="BQ247" s="1">
        <v>42705</v>
      </c>
      <c r="BR247" s="2">
        <v>0.81736111111111109</v>
      </c>
      <c r="BS247" s="1">
        <v>42705</v>
      </c>
      <c r="BT247" s="2">
        <v>0.85555555555555562</v>
      </c>
      <c r="BU247" s="1">
        <v>42705</v>
      </c>
      <c r="BV247" s="2">
        <v>0.94305555555555554</v>
      </c>
      <c r="BW247" s="1">
        <v>42705</v>
      </c>
      <c r="BX247" s="2">
        <v>0.97777777777777775</v>
      </c>
      <c r="CA247" t="s">
        <v>1548</v>
      </c>
      <c r="CC247" t="s">
        <v>1548</v>
      </c>
      <c r="CE247" t="s">
        <v>296</v>
      </c>
      <c r="CF247" t="s">
        <v>1548</v>
      </c>
      <c r="CG247" t="s">
        <v>1552</v>
      </c>
      <c r="DZ247">
        <v>1</v>
      </c>
      <c r="EA247">
        <v>38</v>
      </c>
      <c r="EO247">
        <v>1</v>
      </c>
      <c r="EP247">
        <v>15</v>
      </c>
      <c r="EQ247">
        <v>14</v>
      </c>
      <c r="ER247">
        <v>7</v>
      </c>
      <c r="ES247">
        <v>4</v>
      </c>
      <c r="ET247">
        <v>7</v>
      </c>
      <c r="EU247">
        <v>7</v>
      </c>
      <c r="EV247">
        <v>4</v>
      </c>
      <c r="EW247">
        <v>17</v>
      </c>
      <c r="EX247">
        <v>99</v>
      </c>
      <c r="EY247">
        <v>5</v>
      </c>
      <c r="EZ247">
        <v>5</v>
      </c>
      <c r="FA247">
        <v>6</v>
      </c>
      <c r="IV247">
        <v>1</v>
      </c>
      <c r="IW247">
        <v>27</v>
      </c>
      <c r="IX247" s="1">
        <v>42705</v>
      </c>
      <c r="IY247">
        <v>27</v>
      </c>
      <c r="IZ247" s="1">
        <v>42705</v>
      </c>
      <c r="JA247">
        <v>21</v>
      </c>
      <c r="JB247" s="1">
        <v>42705</v>
      </c>
      <c r="JC247">
        <v>222</v>
      </c>
      <c r="JD247" s="1">
        <v>42705</v>
      </c>
    </row>
    <row r="248" spans="1:268" x14ac:dyDescent="0.25">
      <c r="A248" t="s">
        <v>292</v>
      </c>
      <c r="B248" t="s">
        <v>293</v>
      </c>
      <c r="C248">
        <v>0</v>
      </c>
      <c r="D248" t="s">
        <v>294</v>
      </c>
      <c r="E248">
        <v>10</v>
      </c>
      <c r="F248">
        <v>20</v>
      </c>
      <c r="G248" t="s">
        <v>295</v>
      </c>
      <c r="H248">
        <v>140</v>
      </c>
      <c r="I248" s="1">
        <v>42776</v>
      </c>
      <c r="J248" s="2">
        <v>0.61730324074074072</v>
      </c>
      <c r="K248" s="1">
        <v>42705</v>
      </c>
      <c r="L248" s="1">
        <v>42705</v>
      </c>
      <c r="M248" s="1">
        <v>42705</v>
      </c>
      <c r="N248" t="s">
        <v>296</v>
      </c>
      <c r="O248" t="s">
        <v>1553</v>
      </c>
      <c r="AD248">
        <v>2092083</v>
      </c>
      <c r="AE248" t="s">
        <v>296</v>
      </c>
      <c r="AF248">
        <v>4622834731</v>
      </c>
      <c r="AG248">
        <v>1</v>
      </c>
      <c r="AH248" t="s">
        <v>298</v>
      </c>
      <c r="AI248" t="s">
        <v>364</v>
      </c>
      <c r="AJ248" t="s">
        <v>1554</v>
      </c>
      <c r="AK248" t="s">
        <v>1555</v>
      </c>
      <c r="AP248" t="s">
        <v>298</v>
      </c>
      <c r="AQ248" t="s">
        <v>298</v>
      </c>
      <c r="AR248" t="s">
        <v>298</v>
      </c>
      <c r="AS248" t="s">
        <v>298</v>
      </c>
      <c r="AT248" t="s">
        <v>298</v>
      </c>
      <c r="AU248" t="s">
        <v>1556</v>
      </c>
      <c r="AV248" t="s">
        <v>1557</v>
      </c>
      <c r="AX248" s="1">
        <v>24135</v>
      </c>
      <c r="AY248">
        <v>2</v>
      </c>
      <c r="BA248" t="s">
        <v>304</v>
      </c>
      <c r="BB248" t="s">
        <v>1558</v>
      </c>
      <c r="BC248" t="s">
        <v>1559</v>
      </c>
      <c r="BD248" t="s">
        <v>307</v>
      </c>
      <c r="BE248" t="s">
        <v>1560</v>
      </c>
      <c r="BF248">
        <v>1</v>
      </c>
      <c r="BG248">
        <v>1</v>
      </c>
      <c r="BH248">
        <v>1</v>
      </c>
      <c r="BI248">
        <v>10</v>
      </c>
      <c r="BJ248">
        <v>60</v>
      </c>
      <c r="BK248">
        <v>8</v>
      </c>
      <c r="BL248">
        <v>1</v>
      </c>
      <c r="BM248" s="1">
        <v>42705</v>
      </c>
      <c r="BN248" s="2">
        <v>0.38750000000000001</v>
      </c>
      <c r="BO248">
        <v>50</v>
      </c>
      <c r="BQ248" s="1">
        <v>42705</v>
      </c>
      <c r="BR248" s="2">
        <v>0.38750000000000001</v>
      </c>
      <c r="BS248" s="1">
        <v>42705</v>
      </c>
      <c r="BT248" s="2">
        <v>0.39513888888888887</v>
      </c>
      <c r="BU248" s="1">
        <v>42705</v>
      </c>
      <c r="BV248" s="2">
        <v>0.66249999999999998</v>
      </c>
      <c r="BW248" s="1">
        <v>42705</v>
      </c>
      <c r="BX248" s="2">
        <v>0.6875</v>
      </c>
      <c r="BY248">
        <v>26094098</v>
      </c>
      <c r="CA248" t="s">
        <v>1557</v>
      </c>
      <c r="CC248" t="s">
        <v>1557</v>
      </c>
      <c r="CE248" t="s">
        <v>296</v>
      </c>
      <c r="CF248" t="s">
        <v>1557</v>
      </c>
      <c r="CG248" t="s">
        <v>349</v>
      </c>
      <c r="DZ248">
        <v>1</v>
      </c>
      <c r="EA248">
        <v>38</v>
      </c>
      <c r="EO248">
        <v>1</v>
      </c>
      <c r="EP248">
        <v>12</v>
      </c>
      <c r="EQ248">
        <v>7</v>
      </c>
      <c r="ER248">
        <v>7</v>
      </c>
      <c r="ES248">
        <v>7</v>
      </c>
      <c r="ET248">
        <v>7</v>
      </c>
      <c r="EU248">
        <v>24</v>
      </c>
      <c r="IV248">
        <v>1</v>
      </c>
      <c r="IW248">
        <v>17</v>
      </c>
      <c r="IX248" s="1">
        <v>42705</v>
      </c>
      <c r="IY248">
        <v>27</v>
      </c>
      <c r="IZ248" s="1">
        <v>42705</v>
      </c>
      <c r="JA248">
        <v>21</v>
      </c>
      <c r="JB248" s="1">
        <v>42705</v>
      </c>
      <c r="JC248">
        <v>222</v>
      </c>
      <c r="JD248" s="1">
        <v>42705</v>
      </c>
    </row>
    <row r="249" spans="1:268" x14ac:dyDescent="0.25">
      <c r="A249" t="s">
        <v>292</v>
      </c>
      <c r="B249" t="s">
        <v>293</v>
      </c>
      <c r="C249">
        <v>0</v>
      </c>
      <c r="D249" t="s">
        <v>294</v>
      </c>
      <c r="E249">
        <v>10</v>
      </c>
      <c r="F249">
        <v>20</v>
      </c>
      <c r="G249" t="s">
        <v>295</v>
      </c>
      <c r="H249">
        <v>140</v>
      </c>
      <c r="I249" s="1">
        <v>42776</v>
      </c>
      <c r="J249" s="2">
        <v>0.61730324074074072</v>
      </c>
      <c r="K249" s="1">
        <v>42705</v>
      </c>
      <c r="L249" s="1">
        <v>42705</v>
      </c>
      <c r="M249" s="1">
        <v>42705</v>
      </c>
      <c r="N249" t="s">
        <v>296</v>
      </c>
      <c r="O249" t="s">
        <v>1553</v>
      </c>
      <c r="AD249">
        <v>2153838</v>
      </c>
      <c r="AE249" t="s">
        <v>296</v>
      </c>
      <c r="AF249">
        <v>4084436747</v>
      </c>
      <c r="AG249">
        <v>1</v>
      </c>
      <c r="AH249" t="s">
        <v>298</v>
      </c>
      <c r="AI249" t="s">
        <v>331</v>
      </c>
      <c r="AJ249" t="s">
        <v>456</v>
      </c>
      <c r="AK249" t="s">
        <v>1561</v>
      </c>
      <c r="AP249" t="s">
        <v>298</v>
      </c>
      <c r="AQ249" t="s">
        <v>298</v>
      </c>
      <c r="AR249" t="s">
        <v>298</v>
      </c>
      <c r="AS249" t="s">
        <v>298</v>
      </c>
      <c r="AT249" t="s">
        <v>298</v>
      </c>
      <c r="AU249" t="s">
        <v>1562</v>
      </c>
      <c r="AV249" t="s">
        <v>1557</v>
      </c>
      <c r="AX249" s="1">
        <v>15482</v>
      </c>
      <c r="AY249">
        <v>1</v>
      </c>
      <c r="BA249" t="s">
        <v>304</v>
      </c>
      <c r="BB249" t="s">
        <v>1563</v>
      </c>
      <c r="BC249" t="s">
        <v>1564</v>
      </c>
      <c r="BD249" t="s">
        <v>307</v>
      </c>
      <c r="BE249" t="s">
        <v>1565</v>
      </c>
      <c r="BF249">
        <v>2</v>
      </c>
      <c r="BG249">
        <v>1</v>
      </c>
      <c r="BH249">
        <v>1</v>
      </c>
      <c r="BI249">
        <v>10</v>
      </c>
      <c r="BJ249">
        <v>80</v>
      </c>
      <c r="BK249">
        <v>1</v>
      </c>
      <c r="BL249">
        <v>1</v>
      </c>
      <c r="BM249" s="1">
        <v>42705</v>
      </c>
      <c r="BN249" s="2">
        <v>0.8222222222222223</v>
      </c>
      <c r="BO249">
        <v>74</v>
      </c>
      <c r="BQ249" s="1">
        <v>42705</v>
      </c>
      <c r="BR249" s="2">
        <v>0.83958333333333324</v>
      </c>
      <c r="BS249" s="1">
        <v>42705</v>
      </c>
      <c r="BT249" s="2">
        <v>0.83680555555555547</v>
      </c>
      <c r="BU249" s="1">
        <v>42705</v>
      </c>
      <c r="BV249" s="2">
        <v>0.97152777777777777</v>
      </c>
      <c r="BW249" s="1">
        <v>42705</v>
      </c>
      <c r="BX249" s="2">
        <v>0.97291666666666676</v>
      </c>
      <c r="CA249" t="s">
        <v>1557</v>
      </c>
      <c r="CC249" t="s">
        <v>1557</v>
      </c>
      <c r="CE249" t="s">
        <v>296</v>
      </c>
      <c r="CF249" t="s">
        <v>1557</v>
      </c>
      <c r="CG249" t="s">
        <v>406</v>
      </c>
      <c r="DZ249">
        <v>1</v>
      </c>
      <c r="EA249" t="s">
        <v>1566</v>
      </c>
      <c r="EO249">
        <v>1</v>
      </c>
      <c r="EP249">
        <v>7</v>
      </c>
      <c r="EQ249">
        <v>14</v>
      </c>
      <c r="ER249">
        <v>15</v>
      </c>
      <c r="ES249">
        <v>3</v>
      </c>
      <c r="ET249">
        <v>4</v>
      </c>
      <c r="EU249">
        <v>1</v>
      </c>
      <c r="EV249">
        <v>1</v>
      </c>
      <c r="EW249">
        <v>99</v>
      </c>
      <c r="EX249">
        <v>5</v>
      </c>
      <c r="EY249">
        <v>5</v>
      </c>
      <c r="EZ249">
        <v>24</v>
      </c>
      <c r="IV249">
        <v>1</v>
      </c>
      <c r="IW249">
        <v>43</v>
      </c>
      <c r="IX249" s="1">
        <v>42705</v>
      </c>
      <c r="IY249">
        <v>12</v>
      </c>
      <c r="IZ249" s="1">
        <v>42705</v>
      </c>
      <c r="JA249">
        <v>21</v>
      </c>
      <c r="JB249" s="1">
        <v>42705</v>
      </c>
      <c r="JC249">
        <v>222</v>
      </c>
      <c r="JD249" s="1">
        <v>42705</v>
      </c>
    </row>
    <row r="250" spans="1:268" x14ac:dyDescent="0.25">
      <c r="A250" t="s">
        <v>292</v>
      </c>
      <c r="B250" t="s">
        <v>293</v>
      </c>
      <c r="C250">
        <v>0</v>
      </c>
      <c r="D250" t="s">
        <v>294</v>
      </c>
      <c r="E250">
        <v>10</v>
      </c>
      <c r="F250">
        <v>20</v>
      </c>
      <c r="G250" t="s">
        <v>295</v>
      </c>
      <c r="H250">
        <v>140</v>
      </c>
      <c r="I250" s="1">
        <v>42776</v>
      </c>
      <c r="J250" s="2">
        <v>0.61730324074074072</v>
      </c>
      <c r="K250" s="1">
        <v>42705</v>
      </c>
      <c r="L250" s="1">
        <v>42705</v>
      </c>
      <c r="M250" s="1">
        <v>42705</v>
      </c>
      <c r="N250" t="s">
        <v>296</v>
      </c>
      <c r="O250" t="s">
        <v>1553</v>
      </c>
      <c r="AD250">
        <v>2184429</v>
      </c>
      <c r="AE250" t="s">
        <v>296</v>
      </c>
      <c r="AF250">
        <v>4766876679</v>
      </c>
      <c r="AG250">
        <v>1</v>
      </c>
      <c r="AH250" t="s">
        <v>298</v>
      </c>
      <c r="AI250" t="s">
        <v>536</v>
      </c>
      <c r="AJ250" t="s">
        <v>762</v>
      </c>
      <c r="AK250" t="s">
        <v>1567</v>
      </c>
      <c r="AP250" t="s">
        <v>298</v>
      </c>
      <c r="AQ250" t="s">
        <v>298</v>
      </c>
      <c r="AR250" t="s">
        <v>298</v>
      </c>
      <c r="AS250" t="s">
        <v>298</v>
      </c>
      <c r="AT250" t="s">
        <v>298</v>
      </c>
      <c r="AU250" t="s">
        <v>1568</v>
      </c>
      <c r="AV250" t="s">
        <v>1557</v>
      </c>
      <c r="AX250" s="1">
        <v>22751</v>
      </c>
      <c r="AY250">
        <v>2</v>
      </c>
      <c r="BA250" t="s">
        <v>304</v>
      </c>
      <c r="BB250" t="s">
        <v>1569</v>
      </c>
      <c r="BC250" t="s">
        <v>1570</v>
      </c>
      <c r="BD250" t="s">
        <v>307</v>
      </c>
      <c r="BE250" t="s">
        <v>1571</v>
      </c>
      <c r="BF250">
        <v>2</v>
      </c>
      <c r="BG250">
        <v>1</v>
      </c>
      <c r="BH250">
        <v>1</v>
      </c>
      <c r="BI250">
        <v>10</v>
      </c>
      <c r="BJ250">
        <v>80</v>
      </c>
      <c r="BK250">
        <v>1</v>
      </c>
      <c r="BL250">
        <v>1</v>
      </c>
      <c r="BM250" s="1">
        <v>42705</v>
      </c>
      <c r="BN250" s="2">
        <v>0.8534722222222223</v>
      </c>
      <c r="BO250">
        <v>54</v>
      </c>
      <c r="BQ250" s="1">
        <v>42705</v>
      </c>
      <c r="BR250" s="2">
        <v>0.8569444444444444</v>
      </c>
      <c r="BS250" s="1">
        <v>42705</v>
      </c>
      <c r="BT250" s="2">
        <v>0.94027777777777777</v>
      </c>
      <c r="BU250" s="1">
        <v>42706</v>
      </c>
      <c r="BV250" s="2">
        <v>0.46111111111111108</v>
      </c>
      <c r="BW250" s="1">
        <v>42706</v>
      </c>
      <c r="BX250" s="2">
        <v>0.4604166666666667</v>
      </c>
      <c r="CA250" t="s">
        <v>1557</v>
      </c>
      <c r="CC250" t="s">
        <v>1557</v>
      </c>
      <c r="CE250" t="s">
        <v>296</v>
      </c>
      <c r="CF250" t="s">
        <v>1557</v>
      </c>
      <c r="CG250" t="s">
        <v>802</v>
      </c>
      <c r="DZ250">
        <v>1</v>
      </c>
      <c r="EA250">
        <v>38</v>
      </c>
      <c r="EO250">
        <v>1</v>
      </c>
      <c r="EP250">
        <v>7</v>
      </c>
      <c r="EQ250">
        <v>5</v>
      </c>
      <c r="ER250">
        <v>7</v>
      </c>
      <c r="ES250">
        <v>15</v>
      </c>
      <c r="ET250">
        <v>14</v>
      </c>
      <c r="EU250">
        <v>7</v>
      </c>
      <c r="EV250">
        <v>7</v>
      </c>
      <c r="EW250">
        <v>7</v>
      </c>
      <c r="EX250">
        <v>7</v>
      </c>
      <c r="EY250">
        <v>5</v>
      </c>
      <c r="EZ250">
        <v>17</v>
      </c>
      <c r="FA250">
        <v>6</v>
      </c>
      <c r="IV250">
        <v>1</v>
      </c>
      <c r="IW250">
        <v>291</v>
      </c>
      <c r="IX250" s="1">
        <v>42706</v>
      </c>
      <c r="IY250">
        <v>43</v>
      </c>
      <c r="IZ250" s="1">
        <v>42706</v>
      </c>
      <c r="JA250">
        <v>12</v>
      </c>
      <c r="JB250" s="1">
        <v>42706</v>
      </c>
      <c r="JC250">
        <v>27</v>
      </c>
      <c r="JD250" s="1">
        <v>42706</v>
      </c>
      <c r="JE250">
        <v>21</v>
      </c>
      <c r="JF250" s="1">
        <v>42706</v>
      </c>
      <c r="JG250">
        <v>222</v>
      </c>
      <c r="JH250" s="1">
        <v>42706</v>
      </c>
    </row>
    <row r="251" spans="1:268" x14ac:dyDescent="0.25">
      <c r="A251" t="s">
        <v>292</v>
      </c>
      <c r="B251" t="s">
        <v>293</v>
      </c>
      <c r="C251">
        <v>0</v>
      </c>
      <c r="D251" t="s">
        <v>294</v>
      </c>
      <c r="E251">
        <v>10</v>
      </c>
      <c r="F251">
        <v>20</v>
      </c>
      <c r="G251" t="s">
        <v>295</v>
      </c>
      <c r="H251">
        <v>140</v>
      </c>
      <c r="I251" s="1">
        <v>42776</v>
      </c>
      <c r="J251" s="2">
        <v>0.61730324074074072</v>
      </c>
      <c r="K251" s="1">
        <v>42705</v>
      </c>
      <c r="L251" s="1">
        <v>42705</v>
      </c>
      <c r="M251" s="1">
        <v>42705</v>
      </c>
      <c r="N251" t="s">
        <v>296</v>
      </c>
      <c r="O251" t="s">
        <v>1553</v>
      </c>
      <c r="AD251">
        <v>2188856</v>
      </c>
      <c r="AE251" t="s">
        <v>296</v>
      </c>
      <c r="AF251">
        <v>4901974807</v>
      </c>
      <c r="AG251">
        <v>1</v>
      </c>
      <c r="AH251" t="s">
        <v>298</v>
      </c>
      <c r="AI251" t="s">
        <v>364</v>
      </c>
      <c r="AJ251" t="s">
        <v>608</v>
      </c>
      <c r="AK251" t="s">
        <v>1572</v>
      </c>
      <c r="AP251" t="s">
        <v>298</v>
      </c>
      <c r="AQ251" t="s">
        <v>298</v>
      </c>
      <c r="AR251" t="s">
        <v>298</v>
      </c>
      <c r="AS251" t="s">
        <v>298</v>
      </c>
      <c r="AT251" t="s">
        <v>298</v>
      </c>
      <c r="AU251" t="s">
        <v>1573</v>
      </c>
      <c r="AV251" t="s">
        <v>1557</v>
      </c>
      <c r="AX251" s="1">
        <v>9292</v>
      </c>
      <c r="AY251">
        <v>2</v>
      </c>
      <c r="BA251" t="s">
        <v>304</v>
      </c>
      <c r="BB251" t="s">
        <v>1574</v>
      </c>
      <c r="BC251" t="s">
        <v>1575</v>
      </c>
      <c r="BD251" t="s">
        <v>307</v>
      </c>
      <c r="BE251" t="s">
        <v>1576</v>
      </c>
      <c r="BF251">
        <v>1</v>
      </c>
      <c r="BG251">
        <v>1</v>
      </c>
      <c r="BH251">
        <v>2</v>
      </c>
      <c r="BI251">
        <v>10</v>
      </c>
      <c r="BJ251">
        <v>80</v>
      </c>
      <c r="BK251">
        <v>1</v>
      </c>
      <c r="BL251">
        <v>1</v>
      </c>
      <c r="BM251" s="1">
        <v>42705</v>
      </c>
      <c r="BN251" s="2">
        <v>7.2916666666666671E-2</v>
      </c>
      <c r="BO251">
        <v>91</v>
      </c>
      <c r="BQ251" s="1">
        <v>42705</v>
      </c>
      <c r="BR251" s="2">
        <v>7.2916666666666671E-2</v>
      </c>
      <c r="BS251" s="1">
        <v>42705</v>
      </c>
      <c r="BT251" s="2">
        <v>0.10069444444444443</v>
      </c>
      <c r="BU251" s="1">
        <v>42705</v>
      </c>
      <c r="BV251" s="2">
        <v>0.3659722222222222</v>
      </c>
      <c r="BW251" s="1">
        <v>42705</v>
      </c>
      <c r="BX251" s="2">
        <v>0.40833333333333338</v>
      </c>
      <c r="BY251">
        <v>26093457</v>
      </c>
      <c r="CA251" t="s">
        <v>1557</v>
      </c>
      <c r="CC251" t="s">
        <v>1557</v>
      </c>
      <c r="CE251" t="s">
        <v>296</v>
      </c>
      <c r="CF251" t="s">
        <v>1557</v>
      </c>
      <c r="CG251" t="s">
        <v>648</v>
      </c>
      <c r="DZ251">
        <v>1</v>
      </c>
      <c r="EA251">
        <v>27</v>
      </c>
      <c r="EO251">
        <v>1</v>
      </c>
      <c r="EP251">
        <v>7</v>
      </c>
      <c r="EQ251">
        <v>15</v>
      </c>
      <c r="ER251">
        <v>7</v>
      </c>
      <c r="ES251">
        <v>14</v>
      </c>
      <c r="ET251">
        <v>7</v>
      </c>
      <c r="EU251">
        <v>7</v>
      </c>
      <c r="EV251">
        <v>5</v>
      </c>
      <c r="EW251">
        <v>5</v>
      </c>
      <c r="EX251">
        <v>24</v>
      </c>
      <c r="IV251">
        <v>1</v>
      </c>
      <c r="IW251">
        <v>21</v>
      </c>
      <c r="IX251" s="1">
        <v>42705</v>
      </c>
      <c r="IY251">
        <v>222</v>
      </c>
      <c r="IZ251" s="1">
        <v>42705</v>
      </c>
    </row>
    <row r="252" spans="1:268" x14ac:dyDescent="0.25">
      <c r="A252" t="s">
        <v>292</v>
      </c>
      <c r="B252" t="s">
        <v>293</v>
      </c>
      <c r="C252">
        <v>0</v>
      </c>
      <c r="D252" t="s">
        <v>294</v>
      </c>
      <c r="E252">
        <v>10</v>
      </c>
      <c r="F252">
        <v>20</v>
      </c>
      <c r="G252" t="s">
        <v>295</v>
      </c>
      <c r="H252">
        <v>140</v>
      </c>
      <c r="I252" s="1">
        <v>42776</v>
      </c>
      <c r="J252" s="2">
        <v>0.61730324074074072</v>
      </c>
      <c r="K252" s="1">
        <v>42705</v>
      </c>
      <c r="L252" s="1">
        <v>42705</v>
      </c>
      <c r="M252" s="1">
        <v>42705</v>
      </c>
      <c r="N252" t="s">
        <v>296</v>
      </c>
      <c r="O252" t="s">
        <v>1553</v>
      </c>
      <c r="AD252">
        <v>2355503</v>
      </c>
      <c r="AE252" t="s">
        <v>296</v>
      </c>
      <c r="AF252">
        <v>4564306103</v>
      </c>
      <c r="AG252">
        <v>1</v>
      </c>
      <c r="AH252" t="s">
        <v>298</v>
      </c>
      <c r="AI252" t="s">
        <v>299</v>
      </c>
      <c r="AJ252" t="s">
        <v>1577</v>
      </c>
      <c r="AK252" t="s">
        <v>1578</v>
      </c>
      <c r="AP252" t="s">
        <v>298</v>
      </c>
      <c r="AQ252" t="s">
        <v>298</v>
      </c>
      <c r="AR252" t="s">
        <v>298</v>
      </c>
      <c r="AS252" t="s">
        <v>298</v>
      </c>
      <c r="AT252" t="s">
        <v>298</v>
      </c>
      <c r="AU252" t="s">
        <v>1579</v>
      </c>
      <c r="AV252" t="s">
        <v>1557</v>
      </c>
      <c r="AX252" s="1">
        <v>25276</v>
      </c>
      <c r="AY252">
        <v>2</v>
      </c>
      <c r="BA252" t="s">
        <v>304</v>
      </c>
      <c r="BB252" t="s">
        <v>1580</v>
      </c>
      <c r="BC252" t="s">
        <v>1581</v>
      </c>
      <c r="BD252" t="s">
        <v>307</v>
      </c>
      <c r="BE252" t="s">
        <v>1582</v>
      </c>
      <c r="BF252">
        <v>1</v>
      </c>
      <c r="BG252">
        <v>1</v>
      </c>
      <c r="BH252">
        <v>2</v>
      </c>
      <c r="BI252">
        <v>60</v>
      </c>
      <c r="BJ252">
        <v>80</v>
      </c>
      <c r="BK252">
        <v>1</v>
      </c>
      <c r="BL252">
        <v>1</v>
      </c>
      <c r="BM252" s="1">
        <v>42705</v>
      </c>
      <c r="BN252" s="2">
        <v>0.81111111111111101</v>
      </c>
      <c r="BO252">
        <v>47</v>
      </c>
      <c r="BQ252" s="1">
        <v>42705</v>
      </c>
      <c r="BR252" s="2">
        <v>0.81666666666666676</v>
      </c>
      <c r="BS252" s="1">
        <v>42705</v>
      </c>
      <c r="BT252" s="2">
        <v>0.8208333333333333</v>
      </c>
      <c r="BU252" s="1">
        <v>42705</v>
      </c>
      <c r="BV252" s="2">
        <v>0.97569444444444453</v>
      </c>
      <c r="BW252" s="1">
        <v>42705</v>
      </c>
      <c r="BX252" s="2">
        <v>0.97569444444444453</v>
      </c>
      <c r="BY252">
        <v>26095631</v>
      </c>
      <c r="CA252" t="s">
        <v>1557</v>
      </c>
      <c r="CC252" t="s">
        <v>1557</v>
      </c>
      <c r="CE252" t="s">
        <v>296</v>
      </c>
      <c r="CF252" t="s">
        <v>1557</v>
      </c>
      <c r="CG252" t="s">
        <v>406</v>
      </c>
      <c r="DZ252">
        <v>1</v>
      </c>
      <c r="EA252">
        <v>202</v>
      </c>
      <c r="EO252">
        <v>1</v>
      </c>
      <c r="EP252">
        <v>3</v>
      </c>
      <c r="EQ252">
        <v>17</v>
      </c>
      <c r="ER252">
        <v>2</v>
      </c>
      <c r="ES252">
        <v>5</v>
      </c>
      <c r="IV252">
        <v>1</v>
      </c>
      <c r="IW252">
        <v>27</v>
      </c>
      <c r="IX252" s="1">
        <v>42705</v>
      </c>
      <c r="IY252">
        <v>21</v>
      </c>
      <c r="IZ252" s="1">
        <v>42705</v>
      </c>
      <c r="JA252">
        <v>222</v>
      </c>
      <c r="JB252" s="1">
        <v>42705</v>
      </c>
    </row>
    <row r="253" spans="1:268" x14ac:dyDescent="0.25">
      <c r="A253" t="s">
        <v>292</v>
      </c>
      <c r="B253" t="s">
        <v>293</v>
      </c>
      <c r="C253">
        <v>0</v>
      </c>
      <c r="D253" t="s">
        <v>294</v>
      </c>
      <c r="E253">
        <v>10</v>
      </c>
      <c r="F253">
        <v>20</v>
      </c>
      <c r="G253" t="s">
        <v>295</v>
      </c>
      <c r="H253">
        <v>140</v>
      </c>
      <c r="I253" s="1">
        <v>42776</v>
      </c>
      <c r="J253" s="2">
        <v>0.61730324074074072</v>
      </c>
      <c r="K253" s="1">
        <v>42705</v>
      </c>
      <c r="L253" s="1">
        <v>42705</v>
      </c>
      <c r="M253" s="1">
        <v>42705</v>
      </c>
      <c r="N253" t="s">
        <v>296</v>
      </c>
      <c r="O253" t="s">
        <v>1553</v>
      </c>
      <c r="AD253">
        <v>2359823</v>
      </c>
      <c r="AE253" t="s">
        <v>296</v>
      </c>
      <c r="AF253">
        <v>4203243351</v>
      </c>
      <c r="AG253">
        <v>1</v>
      </c>
      <c r="AH253" t="s">
        <v>298</v>
      </c>
      <c r="AI253" t="s">
        <v>364</v>
      </c>
      <c r="AJ253" t="s">
        <v>1583</v>
      </c>
      <c r="AK253" t="s">
        <v>1584</v>
      </c>
      <c r="AP253" t="s">
        <v>298</v>
      </c>
      <c r="AQ253" t="s">
        <v>298</v>
      </c>
      <c r="AR253" t="s">
        <v>298</v>
      </c>
      <c r="AS253" t="s">
        <v>298</v>
      </c>
      <c r="AT253" t="s">
        <v>298</v>
      </c>
      <c r="AU253" t="s">
        <v>1585</v>
      </c>
      <c r="AV253" t="s">
        <v>1557</v>
      </c>
      <c r="AX253" s="1">
        <v>9854</v>
      </c>
      <c r="AY253">
        <v>2</v>
      </c>
      <c r="BA253" t="s">
        <v>304</v>
      </c>
      <c r="BB253" t="s">
        <v>1586</v>
      </c>
      <c r="BC253" t="s">
        <v>1587</v>
      </c>
      <c r="BD253" t="s">
        <v>307</v>
      </c>
      <c r="BE253" t="s">
        <v>1588</v>
      </c>
      <c r="BF253">
        <v>1</v>
      </c>
      <c r="BG253">
        <v>1</v>
      </c>
      <c r="BH253">
        <v>1</v>
      </c>
      <c r="BI253">
        <v>10</v>
      </c>
      <c r="BJ253">
        <v>80</v>
      </c>
      <c r="BK253">
        <v>8</v>
      </c>
      <c r="BL253">
        <v>1</v>
      </c>
      <c r="BM253" s="1">
        <v>42705</v>
      </c>
      <c r="BN253" s="2">
        <v>0.50972222222222219</v>
      </c>
      <c r="BO253">
        <v>89</v>
      </c>
      <c r="BQ253" s="1">
        <v>42705</v>
      </c>
      <c r="BR253" s="2">
        <v>0.50972222222222219</v>
      </c>
      <c r="BS253" s="1">
        <v>42705</v>
      </c>
      <c r="BT253" s="2">
        <v>0.52083333333333337</v>
      </c>
      <c r="BU253" s="1">
        <v>42705</v>
      </c>
      <c r="BV253" s="2">
        <v>0.56111111111111112</v>
      </c>
      <c r="BW253" s="1">
        <v>42705</v>
      </c>
      <c r="BX253" s="2">
        <v>0.56180555555555556</v>
      </c>
      <c r="BY253">
        <v>26094459</v>
      </c>
      <c r="CA253" t="s">
        <v>1557</v>
      </c>
      <c r="CC253" t="s">
        <v>1557</v>
      </c>
      <c r="CE253" t="s">
        <v>296</v>
      </c>
      <c r="CF253" t="s">
        <v>1557</v>
      </c>
      <c r="CG253" t="s">
        <v>1589</v>
      </c>
      <c r="DZ253">
        <v>1</v>
      </c>
      <c r="EA253">
        <v>38</v>
      </c>
      <c r="EO253">
        <v>1</v>
      </c>
      <c r="EP253">
        <v>12</v>
      </c>
      <c r="EQ253">
        <v>12</v>
      </c>
      <c r="ER253">
        <v>3</v>
      </c>
      <c r="ES253">
        <v>17</v>
      </c>
      <c r="ET253">
        <v>2</v>
      </c>
      <c r="IV253">
        <v>1</v>
      </c>
      <c r="IW253">
        <v>27</v>
      </c>
      <c r="IX253" s="1">
        <v>42705</v>
      </c>
      <c r="IY253">
        <v>12</v>
      </c>
      <c r="IZ253" s="1">
        <v>42705</v>
      </c>
      <c r="JA253">
        <v>27</v>
      </c>
      <c r="JB253" s="1">
        <v>42705</v>
      </c>
      <c r="JC253">
        <v>21</v>
      </c>
      <c r="JD253" s="1">
        <v>42705</v>
      </c>
      <c r="JE253">
        <v>222</v>
      </c>
      <c r="JF253" s="1">
        <v>42705</v>
      </c>
    </row>
    <row r="254" spans="1:268" x14ac:dyDescent="0.25">
      <c r="A254" t="s">
        <v>292</v>
      </c>
      <c r="B254" t="s">
        <v>293</v>
      </c>
      <c r="C254">
        <v>0</v>
      </c>
      <c r="D254" t="s">
        <v>294</v>
      </c>
      <c r="E254">
        <v>10</v>
      </c>
      <c r="F254">
        <v>20</v>
      </c>
      <c r="G254" t="s">
        <v>295</v>
      </c>
      <c r="H254">
        <v>140</v>
      </c>
      <c r="I254" s="1">
        <v>42776</v>
      </c>
      <c r="J254" s="2">
        <v>0.61730324074074072</v>
      </c>
      <c r="K254" s="1">
        <v>42705</v>
      </c>
      <c r="L254" s="1">
        <v>42705</v>
      </c>
      <c r="M254" s="1">
        <v>42705</v>
      </c>
      <c r="N254" t="s">
        <v>296</v>
      </c>
      <c r="O254" t="s">
        <v>1553</v>
      </c>
      <c r="AD254">
        <v>2852965</v>
      </c>
      <c r="AE254" t="s">
        <v>296</v>
      </c>
      <c r="AF254">
        <v>4901864637</v>
      </c>
      <c r="AG254">
        <v>1</v>
      </c>
      <c r="AH254" t="s">
        <v>298</v>
      </c>
      <c r="AI254" t="s">
        <v>331</v>
      </c>
      <c r="AJ254" t="s">
        <v>497</v>
      </c>
      <c r="AK254" t="s">
        <v>1590</v>
      </c>
      <c r="AP254" t="s">
        <v>298</v>
      </c>
      <c r="AQ254" t="s">
        <v>298</v>
      </c>
      <c r="AR254" t="s">
        <v>298</v>
      </c>
      <c r="AS254" t="s">
        <v>298</v>
      </c>
      <c r="AT254" t="s">
        <v>298</v>
      </c>
      <c r="AU254" t="s">
        <v>1591</v>
      </c>
      <c r="AV254" t="s">
        <v>1092</v>
      </c>
      <c r="AX254" s="1">
        <v>9000</v>
      </c>
      <c r="AY254">
        <v>1</v>
      </c>
      <c r="BA254" t="s">
        <v>304</v>
      </c>
      <c r="BB254" t="s">
        <v>1592</v>
      </c>
      <c r="BC254" t="s">
        <v>1575</v>
      </c>
      <c r="BD254" t="s">
        <v>307</v>
      </c>
      <c r="BE254" t="s">
        <v>1593</v>
      </c>
      <c r="BF254">
        <v>1</v>
      </c>
      <c r="BG254">
        <v>1</v>
      </c>
      <c r="BH254">
        <v>1</v>
      </c>
      <c r="BI254">
        <v>10</v>
      </c>
      <c r="BJ254">
        <v>80</v>
      </c>
      <c r="BK254">
        <v>8</v>
      </c>
      <c r="BL254">
        <v>1</v>
      </c>
      <c r="BM254" s="1">
        <v>42705</v>
      </c>
      <c r="BN254" s="2">
        <v>0.49791666666666662</v>
      </c>
      <c r="BO254">
        <v>92</v>
      </c>
      <c r="BQ254" s="1">
        <v>42705</v>
      </c>
      <c r="BR254" s="2">
        <v>0.49791666666666662</v>
      </c>
      <c r="BS254" s="1">
        <v>42705</v>
      </c>
      <c r="BT254" s="2">
        <v>0.51180555555555551</v>
      </c>
      <c r="BU254" s="1">
        <v>42705</v>
      </c>
      <c r="BV254" s="2">
        <v>0.85277777777777775</v>
      </c>
      <c r="BW254" s="1">
        <v>42705</v>
      </c>
      <c r="BX254" s="2">
        <v>0.86249999999999993</v>
      </c>
      <c r="BY254">
        <v>26094406</v>
      </c>
      <c r="CA254" t="s">
        <v>1557</v>
      </c>
      <c r="CC254" t="s">
        <v>1557</v>
      </c>
      <c r="CE254" t="s">
        <v>296</v>
      </c>
      <c r="CF254" t="s">
        <v>1557</v>
      </c>
      <c r="CG254" t="s">
        <v>406</v>
      </c>
      <c r="DZ254">
        <v>1</v>
      </c>
      <c r="EA254">
        <v>38</v>
      </c>
      <c r="EO254">
        <v>1</v>
      </c>
      <c r="EP254">
        <v>12</v>
      </c>
      <c r="EQ254">
        <v>7</v>
      </c>
      <c r="ER254">
        <v>15</v>
      </c>
      <c r="ES254">
        <v>17</v>
      </c>
      <c r="ET254">
        <v>5</v>
      </c>
      <c r="EU254">
        <v>6</v>
      </c>
      <c r="EV254">
        <v>2</v>
      </c>
      <c r="EW254">
        <v>5</v>
      </c>
      <c r="IV254">
        <v>1</v>
      </c>
      <c r="IW254">
        <v>27</v>
      </c>
      <c r="IX254" s="1">
        <v>42705</v>
      </c>
      <c r="IY254">
        <v>27</v>
      </c>
      <c r="IZ254" s="1">
        <v>42705</v>
      </c>
      <c r="JA254">
        <v>21</v>
      </c>
      <c r="JB254" s="1">
        <v>42705</v>
      </c>
      <c r="JC254">
        <v>222</v>
      </c>
      <c r="JD254" s="1">
        <v>42705</v>
      </c>
    </row>
    <row r="255" spans="1:268" x14ac:dyDescent="0.25">
      <c r="A255" t="s">
        <v>292</v>
      </c>
      <c r="B255" t="s">
        <v>293</v>
      </c>
      <c r="C255">
        <v>0</v>
      </c>
      <c r="D255" t="s">
        <v>294</v>
      </c>
      <c r="E255">
        <v>10</v>
      </c>
      <c r="F255">
        <v>20</v>
      </c>
      <c r="G255" t="s">
        <v>295</v>
      </c>
      <c r="H255">
        <v>140</v>
      </c>
      <c r="I255" s="1">
        <v>42776</v>
      </c>
      <c r="J255" s="2">
        <v>0.61730324074074072</v>
      </c>
      <c r="K255" s="1">
        <v>42705</v>
      </c>
      <c r="L255" s="1">
        <v>42705</v>
      </c>
      <c r="M255" s="1">
        <v>42705</v>
      </c>
      <c r="N255" t="s">
        <v>296</v>
      </c>
      <c r="O255" t="s">
        <v>1553</v>
      </c>
      <c r="AD255">
        <v>2859825</v>
      </c>
      <c r="AE255" t="s">
        <v>296</v>
      </c>
      <c r="AF255">
        <v>4942692652</v>
      </c>
      <c r="AG255">
        <v>1</v>
      </c>
      <c r="AH255" t="s">
        <v>298</v>
      </c>
      <c r="AI255" t="s">
        <v>364</v>
      </c>
      <c r="AJ255" t="s">
        <v>792</v>
      </c>
      <c r="AK255" t="s">
        <v>1594</v>
      </c>
      <c r="AP255" t="s">
        <v>298</v>
      </c>
      <c r="AQ255" t="s">
        <v>298</v>
      </c>
      <c r="AR255" t="s">
        <v>298</v>
      </c>
      <c r="AS255" t="s">
        <v>298</v>
      </c>
      <c r="AT255" t="s">
        <v>298</v>
      </c>
      <c r="AU255" t="s">
        <v>1595</v>
      </c>
      <c r="AV255" t="s">
        <v>1557</v>
      </c>
      <c r="AX255" s="1">
        <v>16797</v>
      </c>
      <c r="AY255">
        <v>2</v>
      </c>
      <c r="BA255" t="s">
        <v>304</v>
      </c>
      <c r="BB255" t="s">
        <v>1596</v>
      </c>
      <c r="BC255" t="s">
        <v>1559</v>
      </c>
      <c r="BD255" t="s">
        <v>307</v>
      </c>
      <c r="BE255" t="s">
        <v>1597</v>
      </c>
      <c r="BF255">
        <v>1</v>
      </c>
      <c r="BG255">
        <v>2</v>
      </c>
      <c r="BH255">
        <v>3</v>
      </c>
      <c r="BI255">
        <v>10</v>
      </c>
      <c r="BJ255">
        <v>80</v>
      </c>
      <c r="BK255">
        <v>7</v>
      </c>
      <c r="BL255">
        <v>1</v>
      </c>
      <c r="BM255" s="1">
        <v>42705</v>
      </c>
      <c r="BN255" s="2">
        <v>0.17916666666666667</v>
      </c>
      <c r="BO255">
        <v>70</v>
      </c>
      <c r="BQ255" s="1">
        <v>42705</v>
      </c>
      <c r="BR255" s="2">
        <v>0.17916666666666667</v>
      </c>
      <c r="BS255" s="1">
        <v>42705</v>
      </c>
      <c r="BT255" s="2">
        <v>0.2986111111111111</v>
      </c>
      <c r="BU255" s="1">
        <v>42705</v>
      </c>
      <c r="BV255" s="2">
        <v>0.38680555555555557</v>
      </c>
      <c r="BW255" s="1">
        <v>42705</v>
      </c>
      <c r="BX255" s="2">
        <v>0.38819444444444445</v>
      </c>
      <c r="BY255">
        <v>26093645</v>
      </c>
      <c r="CA255" t="s">
        <v>1557</v>
      </c>
      <c r="CC255" t="s">
        <v>1557</v>
      </c>
      <c r="CE255" t="s">
        <v>296</v>
      </c>
      <c r="CF255" t="s">
        <v>1557</v>
      </c>
      <c r="CG255" t="s">
        <v>1598</v>
      </c>
      <c r="DZ255">
        <v>1</v>
      </c>
      <c r="EA255">
        <v>12</v>
      </c>
      <c r="EO255">
        <v>1</v>
      </c>
      <c r="EP255">
        <v>24</v>
      </c>
      <c r="IV255">
        <v>1</v>
      </c>
      <c r="IW255">
        <v>21</v>
      </c>
      <c r="IX255" s="1">
        <v>42705</v>
      </c>
      <c r="IY255">
        <v>12</v>
      </c>
      <c r="IZ255" s="1">
        <v>42705</v>
      </c>
      <c r="JA255">
        <v>222</v>
      </c>
      <c r="JB255" s="1">
        <v>42705</v>
      </c>
    </row>
    <row r="256" spans="1:268" x14ac:dyDescent="0.25">
      <c r="A256" t="s">
        <v>292</v>
      </c>
      <c r="B256" t="s">
        <v>293</v>
      </c>
      <c r="C256">
        <v>0</v>
      </c>
      <c r="D256" t="s">
        <v>294</v>
      </c>
      <c r="E256">
        <v>10</v>
      </c>
      <c r="F256">
        <v>20</v>
      </c>
      <c r="G256" t="s">
        <v>295</v>
      </c>
      <c r="H256">
        <v>140</v>
      </c>
      <c r="I256" s="1">
        <v>42776</v>
      </c>
      <c r="J256" s="2">
        <v>0.61730324074074072</v>
      </c>
      <c r="K256" s="1">
        <v>42705</v>
      </c>
      <c r="L256" s="1">
        <v>42705</v>
      </c>
      <c r="M256" s="1">
        <v>42705</v>
      </c>
      <c r="N256" t="s">
        <v>296</v>
      </c>
      <c r="O256" t="s">
        <v>1553</v>
      </c>
      <c r="AD256">
        <v>2860598</v>
      </c>
      <c r="AE256" t="s">
        <v>296</v>
      </c>
      <c r="AF256">
        <v>4241544134</v>
      </c>
      <c r="AG256">
        <v>1</v>
      </c>
      <c r="AH256" t="s">
        <v>298</v>
      </c>
      <c r="AI256" t="s">
        <v>364</v>
      </c>
      <c r="AJ256" t="s">
        <v>1282</v>
      </c>
      <c r="AK256" t="s">
        <v>1599</v>
      </c>
      <c r="AP256" t="s">
        <v>298</v>
      </c>
      <c r="AQ256" t="s">
        <v>298</v>
      </c>
      <c r="AR256" t="s">
        <v>298</v>
      </c>
      <c r="AS256" t="s">
        <v>298</v>
      </c>
      <c r="AT256" t="s">
        <v>298</v>
      </c>
      <c r="AU256" t="s">
        <v>1600</v>
      </c>
      <c r="AV256" t="s">
        <v>1557</v>
      </c>
      <c r="AX256" s="1">
        <v>29254</v>
      </c>
      <c r="AY256">
        <v>2</v>
      </c>
      <c r="BA256" t="s">
        <v>304</v>
      </c>
      <c r="BB256" t="s">
        <v>1601</v>
      </c>
      <c r="BC256" t="s">
        <v>1575</v>
      </c>
      <c r="BD256" t="s">
        <v>307</v>
      </c>
      <c r="BE256" t="s">
        <v>1602</v>
      </c>
      <c r="BF256">
        <v>1</v>
      </c>
      <c r="BG256">
        <v>1</v>
      </c>
      <c r="BH256">
        <v>1</v>
      </c>
      <c r="BI256">
        <v>10</v>
      </c>
      <c r="BJ256">
        <v>80</v>
      </c>
      <c r="BK256">
        <v>8</v>
      </c>
      <c r="BL256">
        <v>1</v>
      </c>
      <c r="BM256" s="1">
        <v>42705</v>
      </c>
      <c r="BN256" s="2">
        <v>0.51736111111111105</v>
      </c>
      <c r="BO256">
        <v>36</v>
      </c>
      <c r="BQ256" s="1">
        <v>42705</v>
      </c>
      <c r="BR256" s="2">
        <v>0.52638888888888891</v>
      </c>
      <c r="BS256" s="1">
        <v>42705</v>
      </c>
      <c r="BT256" s="2">
        <v>0.56180555555555556</v>
      </c>
      <c r="BU256" s="1">
        <v>42705</v>
      </c>
      <c r="BV256" s="2">
        <v>0.8041666666666667</v>
      </c>
      <c r="BW256" s="1">
        <v>42705</v>
      </c>
      <c r="BX256" s="2">
        <v>0.64583333333333337</v>
      </c>
      <c r="BY256">
        <v>26094510</v>
      </c>
      <c r="CA256" t="s">
        <v>1557</v>
      </c>
      <c r="CC256" t="s">
        <v>1557</v>
      </c>
      <c r="CE256" t="s">
        <v>296</v>
      </c>
      <c r="CF256" t="s">
        <v>1557</v>
      </c>
      <c r="CG256" t="s">
        <v>516</v>
      </c>
      <c r="DZ256">
        <v>1</v>
      </c>
      <c r="EA256">
        <v>38</v>
      </c>
      <c r="EO256">
        <v>1</v>
      </c>
      <c r="EP256">
        <v>10</v>
      </c>
      <c r="EQ256">
        <v>5</v>
      </c>
      <c r="ER256">
        <v>5</v>
      </c>
      <c r="ES256">
        <v>5</v>
      </c>
      <c r="ET256">
        <v>14</v>
      </c>
      <c r="EU256">
        <v>7</v>
      </c>
      <c r="EV256">
        <v>15</v>
      </c>
      <c r="EW256">
        <v>14</v>
      </c>
      <c r="EX256">
        <v>5</v>
      </c>
      <c r="EY256">
        <v>1</v>
      </c>
      <c r="EZ256">
        <v>99</v>
      </c>
      <c r="FA256">
        <v>24</v>
      </c>
      <c r="IV256">
        <v>1</v>
      </c>
      <c r="IW256">
        <v>291</v>
      </c>
      <c r="IX256" s="1">
        <v>42705</v>
      </c>
      <c r="IY256">
        <v>43</v>
      </c>
      <c r="IZ256" s="1">
        <v>42705</v>
      </c>
      <c r="JA256">
        <v>12</v>
      </c>
      <c r="JB256" s="1">
        <v>42705</v>
      </c>
      <c r="JC256">
        <v>511</v>
      </c>
      <c r="JD256" s="1">
        <v>42705</v>
      </c>
      <c r="JE256">
        <v>21</v>
      </c>
      <c r="JF256" s="1">
        <v>42705</v>
      </c>
      <c r="JG256">
        <v>222</v>
      </c>
      <c r="JH256" s="1">
        <v>42705</v>
      </c>
    </row>
    <row r="257" spans="1:274" x14ac:dyDescent="0.25">
      <c r="A257" t="s">
        <v>292</v>
      </c>
      <c r="B257" t="s">
        <v>293</v>
      </c>
      <c r="C257">
        <v>0</v>
      </c>
      <c r="D257" t="s">
        <v>294</v>
      </c>
      <c r="E257">
        <v>10</v>
      </c>
      <c r="F257">
        <v>20</v>
      </c>
      <c r="G257" t="s">
        <v>295</v>
      </c>
      <c r="H257">
        <v>140</v>
      </c>
      <c r="I257" s="1">
        <v>42776</v>
      </c>
      <c r="J257" s="2">
        <v>0.61730324074074072</v>
      </c>
      <c r="K257" s="1">
        <v>42705</v>
      </c>
      <c r="L257" s="1">
        <v>42705</v>
      </c>
      <c r="M257" s="1">
        <v>42705</v>
      </c>
      <c r="N257" t="s">
        <v>296</v>
      </c>
      <c r="O257" t="s">
        <v>1553</v>
      </c>
      <c r="AD257">
        <v>2872681</v>
      </c>
      <c r="AE257" t="s">
        <v>296</v>
      </c>
      <c r="AF257">
        <v>6269682045</v>
      </c>
      <c r="AG257">
        <v>1</v>
      </c>
      <c r="AH257" t="s">
        <v>298</v>
      </c>
      <c r="AI257" t="s">
        <v>299</v>
      </c>
      <c r="AJ257" t="s">
        <v>1603</v>
      </c>
      <c r="AK257" t="s">
        <v>1604</v>
      </c>
      <c r="AP257" t="s">
        <v>298</v>
      </c>
      <c r="AQ257" t="s">
        <v>298</v>
      </c>
      <c r="AR257" t="s">
        <v>298</v>
      </c>
      <c r="AS257" t="s">
        <v>298</v>
      </c>
      <c r="AT257" t="s">
        <v>298</v>
      </c>
      <c r="AU257" t="s">
        <v>1605</v>
      </c>
      <c r="AV257" t="s">
        <v>1557</v>
      </c>
      <c r="AX257" s="1">
        <v>21699</v>
      </c>
      <c r="AY257">
        <v>2</v>
      </c>
      <c r="BA257" t="s">
        <v>493</v>
      </c>
      <c r="BB257" t="s">
        <v>1606</v>
      </c>
      <c r="BC257" t="s">
        <v>1607</v>
      </c>
      <c r="BD257" t="s">
        <v>307</v>
      </c>
      <c r="BE257" t="s">
        <v>1608</v>
      </c>
      <c r="BF257">
        <v>2</v>
      </c>
      <c r="BG257">
        <v>1</v>
      </c>
      <c r="BH257">
        <v>2</v>
      </c>
      <c r="BI257">
        <v>10</v>
      </c>
      <c r="BJ257">
        <v>80</v>
      </c>
      <c r="BK257">
        <v>8</v>
      </c>
      <c r="BL257">
        <v>1</v>
      </c>
      <c r="BM257" s="1">
        <v>42705</v>
      </c>
      <c r="BN257" s="2">
        <v>0.55625000000000002</v>
      </c>
      <c r="BO257">
        <v>57</v>
      </c>
      <c r="BQ257" s="1">
        <v>42705</v>
      </c>
      <c r="BR257" s="2">
        <v>0.58124999999999993</v>
      </c>
      <c r="BS257" s="1">
        <v>42705</v>
      </c>
      <c r="BT257" s="2">
        <v>0.60277777777777775</v>
      </c>
      <c r="BU257" s="1">
        <v>42705</v>
      </c>
      <c r="BV257" s="2">
        <v>0.62361111111111112</v>
      </c>
      <c r="BW257" s="1">
        <v>42705</v>
      </c>
      <c r="BX257" s="2">
        <v>0.62291666666666667</v>
      </c>
      <c r="CA257" t="s">
        <v>1557</v>
      </c>
      <c r="CC257" t="s">
        <v>1557</v>
      </c>
      <c r="CE257" t="s">
        <v>296</v>
      </c>
      <c r="CF257" t="s">
        <v>1557</v>
      </c>
      <c r="CG257" t="s">
        <v>309</v>
      </c>
      <c r="DZ257">
        <v>1</v>
      </c>
      <c r="EA257">
        <v>38</v>
      </c>
      <c r="EO257">
        <v>1</v>
      </c>
      <c r="EP257">
        <v>24</v>
      </c>
      <c r="IV257">
        <v>1</v>
      </c>
      <c r="IW257">
        <v>222</v>
      </c>
      <c r="IX257" s="1">
        <v>42705</v>
      </c>
    </row>
    <row r="258" spans="1:274" x14ac:dyDescent="0.25">
      <c r="A258" t="s">
        <v>292</v>
      </c>
      <c r="B258" t="s">
        <v>293</v>
      </c>
      <c r="C258">
        <v>0</v>
      </c>
      <c r="D258" t="s">
        <v>294</v>
      </c>
      <c r="E258">
        <v>10</v>
      </c>
      <c r="F258">
        <v>20</v>
      </c>
      <c r="G258" t="s">
        <v>295</v>
      </c>
      <c r="H258">
        <v>140</v>
      </c>
      <c r="I258" s="1">
        <v>42776</v>
      </c>
      <c r="J258" s="2">
        <v>0.61730324074074072</v>
      </c>
      <c r="K258" s="1">
        <v>42705</v>
      </c>
      <c r="L258" s="1">
        <v>42705</v>
      </c>
      <c r="M258" s="1">
        <v>42705</v>
      </c>
      <c r="N258" t="s">
        <v>296</v>
      </c>
      <c r="O258" t="s">
        <v>1553</v>
      </c>
      <c r="AD258">
        <v>3022002</v>
      </c>
      <c r="AE258" t="s">
        <v>296</v>
      </c>
      <c r="AF258">
        <v>7007648304</v>
      </c>
      <c r="AG258">
        <v>1</v>
      </c>
      <c r="AH258" t="s">
        <v>298</v>
      </c>
      <c r="AI258" t="s">
        <v>299</v>
      </c>
      <c r="AJ258" t="s">
        <v>1609</v>
      </c>
      <c r="AK258" t="s">
        <v>1610</v>
      </c>
      <c r="AP258" t="s">
        <v>298</v>
      </c>
      <c r="AQ258" t="s">
        <v>298</v>
      </c>
      <c r="AR258" t="s">
        <v>298</v>
      </c>
      <c r="AS258" t="s">
        <v>298</v>
      </c>
      <c r="AT258" t="s">
        <v>298</v>
      </c>
      <c r="AU258" t="s">
        <v>1611</v>
      </c>
      <c r="AV258" t="s">
        <v>1557</v>
      </c>
      <c r="AX258" s="1">
        <v>39032</v>
      </c>
      <c r="AY258">
        <v>2</v>
      </c>
      <c r="BA258" t="s">
        <v>304</v>
      </c>
      <c r="BB258" t="s">
        <v>1612</v>
      </c>
      <c r="BC258" t="s">
        <v>1613</v>
      </c>
      <c r="BD258" t="s">
        <v>327</v>
      </c>
      <c r="BE258" t="s">
        <v>1614</v>
      </c>
      <c r="BF258">
        <v>2</v>
      </c>
      <c r="BG258">
        <v>2</v>
      </c>
      <c r="BH258">
        <v>1</v>
      </c>
      <c r="BI258">
        <v>50</v>
      </c>
      <c r="BJ258">
        <v>60</v>
      </c>
      <c r="BK258">
        <v>7</v>
      </c>
      <c r="BL258">
        <v>1</v>
      </c>
      <c r="BM258" s="1">
        <v>42705</v>
      </c>
      <c r="BN258" s="2">
        <v>0.66527777777777775</v>
      </c>
      <c r="BO258">
        <v>10</v>
      </c>
      <c r="BQ258" s="1">
        <v>42705</v>
      </c>
      <c r="BR258" s="2">
        <v>0.66666666666666663</v>
      </c>
      <c r="BS258" s="1">
        <v>42705</v>
      </c>
      <c r="BT258" s="2">
        <v>0.6972222222222223</v>
      </c>
      <c r="BU258" s="1">
        <v>42705</v>
      </c>
      <c r="BV258" s="2">
        <v>0.69861111111111107</v>
      </c>
      <c r="BW258" s="1">
        <v>42705</v>
      </c>
      <c r="BX258" s="2">
        <v>0.69861111111111107</v>
      </c>
      <c r="CA258" t="s">
        <v>1557</v>
      </c>
      <c r="CC258" t="s">
        <v>1557</v>
      </c>
      <c r="CE258" t="s">
        <v>296</v>
      </c>
      <c r="CF258" t="s">
        <v>1557</v>
      </c>
      <c r="CG258" t="s">
        <v>1615</v>
      </c>
      <c r="DZ258">
        <v>1</v>
      </c>
      <c r="EA258">
        <v>38</v>
      </c>
      <c r="EO258">
        <v>1</v>
      </c>
      <c r="EP258">
        <v>24</v>
      </c>
      <c r="IV258">
        <v>1</v>
      </c>
      <c r="IW258">
        <v>222</v>
      </c>
      <c r="IX258" s="1">
        <v>42705</v>
      </c>
    </row>
    <row r="259" spans="1:274" x14ac:dyDescent="0.25">
      <c r="A259" t="s">
        <v>292</v>
      </c>
      <c r="B259" t="s">
        <v>293</v>
      </c>
      <c r="C259">
        <v>0</v>
      </c>
      <c r="D259" t="s">
        <v>294</v>
      </c>
      <c r="E259">
        <v>10</v>
      </c>
      <c r="F259">
        <v>20</v>
      </c>
      <c r="G259" t="s">
        <v>295</v>
      </c>
      <c r="H259">
        <v>140</v>
      </c>
      <c r="I259" s="1">
        <v>42776</v>
      </c>
      <c r="J259" s="2">
        <v>0.61730324074074072</v>
      </c>
      <c r="K259" s="1">
        <v>42705</v>
      </c>
      <c r="L259" s="1">
        <v>42705</v>
      </c>
      <c r="M259" s="1">
        <v>42705</v>
      </c>
      <c r="N259" t="s">
        <v>296</v>
      </c>
      <c r="O259" t="s">
        <v>1553</v>
      </c>
      <c r="AD259">
        <v>3036296</v>
      </c>
      <c r="AE259" t="s">
        <v>296</v>
      </c>
      <c r="AF259">
        <v>4481487194</v>
      </c>
      <c r="AG259">
        <v>1</v>
      </c>
      <c r="AH259" t="s">
        <v>298</v>
      </c>
      <c r="AI259" t="s">
        <v>299</v>
      </c>
      <c r="AJ259" t="s">
        <v>1616</v>
      </c>
      <c r="AK259" t="s">
        <v>1617</v>
      </c>
      <c r="AP259" t="s">
        <v>298</v>
      </c>
      <c r="AQ259" t="s">
        <v>298</v>
      </c>
      <c r="AR259" t="s">
        <v>298</v>
      </c>
      <c r="AS259" t="s">
        <v>298</v>
      </c>
      <c r="AT259" t="s">
        <v>298</v>
      </c>
      <c r="AU259" t="s">
        <v>1618</v>
      </c>
      <c r="AV259" t="s">
        <v>1557</v>
      </c>
      <c r="AX259" s="1">
        <v>34565</v>
      </c>
      <c r="AY259">
        <v>2</v>
      </c>
      <c r="BA259" t="s">
        <v>304</v>
      </c>
      <c r="BB259" t="s">
        <v>1596</v>
      </c>
      <c r="BC259" t="s">
        <v>1559</v>
      </c>
      <c r="BD259" t="s">
        <v>307</v>
      </c>
      <c r="BE259" t="s">
        <v>1619</v>
      </c>
      <c r="BF259">
        <v>1</v>
      </c>
      <c r="BG259">
        <v>1</v>
      </c>
      <c r="BH259">
        <v>12</v>
      </c>
      <c r="BI259">
        <v>91</v>
      </c>
      <c r="BJ259">
        <v>80</v>
      </c>
      <c r="BK259">
        <v>1</v>
      </c>
      <c r="BL259">
        <v>1</v>
      </c>
      <c r="BM259" s="1">
        <v>42705</v>
      </c>
      <c r="BN259" s="2">
        <v>0.2298611111111111</v>
      </c>
      <c r="BO259">
        <v>22</v>
      </c>
      <c r="BQ259" s="1">
        <v>42705</v>
      </c>
      <c r="BR259" s="2">
        <v>0.2298611111111111</v>
      </c>
      <c r="BU259" s="1">
        <v>42705</v>
      </c>
      <c r="BV259" s="2">
        <v>0.25069444444444444</v>
      </c>
      <c r="BW259" s="1">
        <v>42705</v>
      </c>
      <c r="BX259" s="2">
        <v>0.25069444444444444</v>
      </c>
      <c r="BY259">
        <v>26093878</v>
      </c>
      <c r="CA259" t="s">
        <v>1557</v>
      </c>
      <c r="CC259" t="s">
        <v>1557</v>
      </c>
      <c r="CE259" t="s">
        <v>296</v>
      </c>
      <c r="CF259" t="s">
        <v>1557</v>
      </c>
      <c r="CG259" t="s">
        <v>485</v>
      </c>
      <c r="DZ259">
        <v>1</v>
      </c>
      <c r="EA259">
        <v>38</v>
      </c>
      <c r="EO259">
        <v>1</v>
      </c>
      <c r="EP259">
        <v>24</v>
      </c>
      <c r="IV259">
        <v>1</v>
      </c>
      <c r="IW259">
        <v>99</v>
      </c>
      <c r="IX259" s="1">
        <v>42705</v>
      </c>
    </row>
    <row r="260" spans="1:274" x14ac:dyDescent="0.25">
      <c r="A260" t="s">
        <v>292</v>
      </c>
      <c r="B260" t="s">
        <v>293</v>
      </c>
      <c r="C260">
        <v>0</v>
      </c>
      <c r="D260" t="s">
        <v>294</v>
      </c>
      <c r="E260">
        <v>10</v>
      </c>
      <c r="F260">
        <v>20</v>
      </c>
      <c r="G260" t="s">
        <v>295</v>
      </c>
      <c r="H260">
        <v>140</v>
      </c>
      <c r="I260" s="1">
        <v>42776</v>
      </c>
      <c r="J260" s="2">
        <v>0.61730324074074072</v>
      </c>
      <c r="K260" s="1">
        <v>42705</v>
      </c>
      <c r="L260" s="1">
        <v>42705</v>
      </c>
      <c r="M260" s="1">
        <v>42705</v>
      </c>
      <c r="N260" t="s">
        <v>296</v>
      </c>
      <c r="O260" t="s">
        <v>1553</v>
      </c>
      <c r="AD260">
        <v>3051232</v>
      </c>
      <c r="AE260" t="s">
        <v>296</v>
      </c>
      <c r="AF260">
        <v>4468434430</v>
      </c>
      <c r="AG260">
        <v>1</v>
      </c>
      <c r="AH260" t="s">
        <v>298</v>
      </c>
      <c r="AI260" t="s">
        <v>331</v>
      </c>
      <c r="AJ260" t="s">
        <v>1620</v>
      </c>
      <c r="AK260" t="s">
        <v>1621</v>
      </c>
      <c r="AP260" t="s">
        <v>298</v>
      </c>
      <c r="AQ260" t="s">
        <v>298</v>
      </c>
      <c r="AR260" t="s">
        <v>298</v>
      </c>
      <c r="AS260" t="s">
        <v>298</v>
      </c>
      <c r="AT260" t="s">
        <v>298</v>
      </c>
      <c r="AU260" t="s">
        <v>1622</v>
      </c>
      <c r="AV260" t="s">
        <v>1557</v>
      </c>
      <c r="AX260" s="1">
        <v>17959</v>
      </c>
      <c r="AY260">
        <v>1</v>
      </c>
      <c r="BA260" t="s">
        <v>304</v>
      </c>
      <c r="BB260" t="s">
        <v>1623</v>
      </c>
      <c r="BC260" t="s">
        <v>1624</v>
      </c>
      <c r="BD260" t="s">
        <v>307</v>
      </c>
      <c r="BE260" t="s">
        <v>1625</v>
      </c>
      <c r="BF260">
        <v>1</v>
      </c>
      <c r="BG260">
        <v>1</v>
      </c>
      <c r="BH260">
        <v>1</v>
      </c>
      <c r="BI260">
        <v>10</v>
      </c>
      <c r="BJ260">
        <v>80</v>
      </c>
      <c r="BK260">
        <v>8</v>
      </c>
      <c r="BL260">
        <v>1</v>
      </c>
      <c r="BM260" s="1">
        <v>42705</v>
      </c>
      <c r="BN260" s="2">
        <v>0.90972222222222221</v>
      </c>
      <c r="BO260">
        <v>67</v>
      </c>
      <c r="BQ260" s="1">
        <v>42705</v>
      </c>
      <c r="BR260" s="2">
        <v>0.90972222222222221</v>
      </c>
      <c r="BS260" s="1">
        <v>42705</v>
      </c>
      <c r="BT260" s="2">
        <v>0.91319444444444453</v>
      </c>
      <c r="BU260" s="1">
        <v>42706</v>
      </c>
      <c r="BV260" s="2">
        <v>0.28472222222222221</v>
      </c>
      <c r="BW260" s="1">
        <v>42706</v>
      </c>
      <c r="BX260" s="2">
        <v>0.28125</v>
      </c>
      <c r="BY260">
        <v>26095991</v>
      </c>
      <c r="CA260" t="s">
        <v>1557</v>
      </c>
      <c r="CC260" t="s">
        <v>1557</v>
      </c>
      <c r="CE260" t="s">
        <v>296</v>
      </c>
      <c r="CF260" t="s">
        <v>1557</v>
      </c>
      <c r="CG260" t="s">
        <v>738</v>
      </c>
      <c r="DZ260">
        <v>1</v>
      </c>
      <c r="EA260">
        <v>242</v>
      </c>
      <c r="EO260">
        <v>1</v>
      </c>
      <c r="EP260">
        <v>12</v>
      </c>
      <c r="EQ260">
        <v>3</v>
      </c>
      <c r="ER260">
        <v>7</v>
      </c>
      <c r="ES260">
        <v>7</v>
      </c>
      <c r="ET260">
        <v>7</v>
      </c>
      <c r="EU260">
        <v>5</v>
      </c>
      <c r="EV260">
        <v>17</v>
      </c>
      <c r="EW260">
        <v>1</v>
      </c>
      <c r="EX260">
        <v>1</v>
      </c>
      <c r="EY260">
        <v>99</v>
      </c>
      <c r="EZ260">
        <v>2</v>
      </c>
      <c r="IV260">
        <v>1</v>
      </c>
      <c r="IW260">
        <v>291</v>
      </c>
      <c r="IX260" s="1">
        <v>42706</v>
      </c>
      <c r="IY260">
        <v>27</v>
      </c>
      <c r="IZ260" s="1">
        <v>42706</v>
      </c>
      <c r="JA260">
        <v>12</v>
      </c>
      <c r="JB260" s="1">
        <v>42706</v>
      </c>
      <c r="JC260">
        <v>40</v>
      </c>
      <c r="JD260" s="1">
        <v>42706</v>
      </c>
      <c r="JE260">
        <v>27</v>
      </c>
      <c r="JF260" s="1">
        <v>42706</v>
      </c>
      <c r="JG260">
        <v>21</v>
      </c>
      <c r="JH260" s="1">
        <v>42706</v>
      </c>
      <c r="JI260">
        <v>43</v>
      </c>
      <c r="JJ260" s="1">
        <v>42706</v>
      </c>
      <c r="JK260">
        <v>222</v>
      </c>
      <c r="JL260" s="1">
        <v>42706</v>
      </c>
      <c r="JM260">
        <v>221</v>
      </c>
      <c r="JN260" s="1">
        <v>42706</v>
      </c>
    </row>
    <row r="261" spans="1:274" x14ac:dyDescent="0.25">
      <c r="A261" t="s">
        <v>292</v>
      </c>
      <c r="B261" t="s">
        <v>293</v>
      </c>
      <c r="C261">
        <v>0</v>
      </c>
      <c r="D261" t="s">
        <v>294</v>
      </c>
      <c r="E261">
        <v>10</v>
      </c>
      <c r="F261">
        <v>20</v>
      </c>
      <c r="G261" t="s">
        <v>295</v>
      </c>
      <c r="H261">
        <v>140</v>
      </c>
      <c r="I261" s="1">
        <v>42776</v>
      </c>
      <c r="J261" s="2">
        <v>0.61730324074074072</v>
      </c>
      <c r="K261" s="1">
        <v>42705</v>
      </c>
      <c r="L261" s="1">
        <v>42705</v>
      </c>
      <c r="M261" s="1">
        <v>42705</v>
      </c>
      <c r="N261" t="s">
        <v>296</v>
      </c>
      <c r="O261" t="s">
        <v>1553</v>
      </c>
      <c r="AD261">
        <v>3108452</v>
      </c>
      <c r="AE261" t="s">
        <v>296</v>
      </c>
      <c r="AF261">
        <v>6438103519</v>
      </c>
      <c r="AG261">
        <v>1</v>
      </c>
      <c r="AH261" t="s">
        <v>298</v>
      </c>
      <c r="AI261" t="s">
        <v>299</v>
      </c>
      <c r="AJ261" t="s">
        <v>1329</v>
      </c>
      <c r="AK261" t="s">
        <v>1626</v>
      </c>
      <c r="AP261" t="s">
        <v>298</v>
      </c>
      <c r="AQ261" t="s">
        <v>298</v>
      </c>
      <c r="AR261" t="s">
        <v>298</v>
      </c>
      <c r="AS261" t="s">
        <v>298</v>
      </c>
      <c r="AT261" t="s">
        <v>298</v>
      </c>
      <c r="AU261" t="s">
        <v>1627</v>
      </c>
      <c r="AV261" t="s">
        <v>1557</v>
      </c>
      <c r="AX261" s="1">
        <v>37111</v>
      </c>
      <c r="AY261">
        <v>2</v>
      </c>
      <c r="BA261" t="s">
        <v>304</v>
      </c>
      <c r="BB261" t="s">
        <v>1628</v>
      </c>
      <c r="BC261" t="s">
        <v>1629</v>
      </c>
      <c r="BD261" t="s">
        <v>327</v>
      </c>
      <c r="BE261" t="s">
        <v>1630</v>
      </c>
      <c r="BF261">
        <v>2</v>
      </c>
      <c r="BG261">
        <v>1</v>
      </c>
      <c r="BH261">
        <v>3</v>
      </c>
      <c r="BI261">
        <v>10</v>
      </c>
      <c r="BJ261">
        <v>80</v>
      </c>
      <c r="BK261">
        <v>0</v>
      </c>
      <c r="BL261">
        <v>1</v>
      </c>
      <c r="BM261" s="1">
        <v>42705</v>
      </c>
      <c r="BN261" s="2">
        <v>0.47916666666666669</v>
      </c>
      <c r="BO261">
        <v>15</v>
      </c>
      <c r="BQ261" s="1">
        <v>42705</v>
      </c>
      <c r="BR261" s="2">
        <v>0.4861111111111111</v>
      </c>
      <c r="BS261" s="1">
        <v>42705</v>
      </c>
      <c r="BT261" s="2">
        <v>0.52222222222222225</v>
      </c>
      <c r="BU261" s="1">
        <v>42705</v>
      </c>
      <c r="BV261" s="2">
        <v>0.67569444444444438</v>
      </c>
      <c r="BW261" s="1">
        <v>42705</v>
      </c>
      <c r="BX261" s="2">
        <v>0.64166666666666672</v>
      </c>
      <c r="CA261" t="s">
        <v>1557</v>
      </c>
      <c r="CC261" t="s">
        <v>1557</v>
      </c>
      <c r="CE261" t="s">
        <v>296</v>
      </c>
      <c r="CF261" t="s">
        <v>1557</v>
      </c>
      <c r="CG261" t="s">
        <v>1089</v>
      </c>
      <c r="DZ261">
        <v>1</v>
      </c>
      <c r="EA261">
        <v>17208</v>
      </c>
      <c r="EO261">
        <v>1</v>
      </c>
      <c r="EP261">
        <v>7</v>
      </c>
      <c r="EQ261">
        <v>15</v>
      </c>
      <c r="ER261">
        <v>7</v>
      </c>
      <c r="ES261">
        <v>7</v>
      </c>
      <c r="ET261">
        <v>7</v>
      </c>
      <c r="EU261">
        <v>5</v>
      </c>
      <c r="EV261">
        <v>5</v>
      </c>
      <c r="EW261">
        <v>24</v>
      </c>
      <c r="IV261">
        <v>1</v>
      </c>
      <c r="IW261">
        <v>511</v>
      </c>
      <c r="IX261" s="1">
        <v>42705</v>
      </c>
      <c r="IY261">
        <v>511</v>
      </c>
      <c r="IZ261" s="1">
        <v>42705</v>
      </c>
      <c r="JA261">
        <v>21</v>
      </c>
      <c r="JB261" s="1">
        <v>42705</v>
      </c>
      <c r="JC261">
        <v>222</v>
      </c>
      <c r="JD261" s="1">
        <v>42705</v>
      </c>
    </row>
    <row r="262" spans="1:274" x14ac:dyDescent="0.25">
      <c r="A262" t="s">
        <v>292</v>
      </c>
      <c r="B262" t="s">
        <v>293</v>
      </c>
      <c r="C262">
        <v>0</v>
      </c>
      <c r="D262" t="s">
        <v>294</v>
      </c>
      <c r="E262">
        <v>10</v>
      </c>
      <c r="F262">
        <v>20</v>
      </c>
      <c r="G262" t="s">
        <v>295</v>
      </c>
      <c r="H262">
        <v>140</v>
      </c>
      <c r="I262" s="1">
        <v>42776</v>
      </c>
      <c r="J262" s="2">
        <v>0.61730324074074072</v>
      </c>
      <c r="K262" s="1">
        <v>42705</v>
      </c>
      <c r="L262" s="1">
        <v>42705</v>
      </c>
      <c r="M262" s="1">
        <v>42705</v>
      </c>
      <c r="N262" t="s">
        <v>296</v>
      </c>
      <c r="O262" t="s">
        <v>1553</v>
      </c>
      <c r="AD262">
        <v>3122912</v>
      </c>
      <c r="AE262" t="s">
        <v>296</v>
      </c>
      <c r="AF262">
        <v>4468236698</v>
      </c>
      <c r="AG262">
        <v>1</v>
      </c>
      <c r="AH262" t="s">
        <v>298</v>
      </c>
      <c r="AI262" t="s">
        <v>331</v>
      </c>
      <c r="AJ262" t="s">
        <v>497</v>
      </c>
      <c r="AK262" t="s">
        <v>1631</v>
      </c>
      <c r="AP262" t="s">
        <v>298</v>
      </c>
      <c r="AQ262" t="s">
        <v>298</v>
      </c>
      <c r="AR262" t="s">
        <v>298</v>
      </c>
      <c r="AS262" t="s">
        <v>298</v>
      </c>
      <c r="AT262" t="s">
        <v>298</v>
      </c>
      <c r="AU262" t="s">
        <v>1632</v>
      </c>
      <c r="AV262" t="s">
        <v>1557</v>
      </c>
      <c r="AX262" s="1">
        <v>17474</v>
      </c>
      <c r="AY262">
        <v>1</v>
      </c>
      <c r="BA262" t="s">
        <v>304</v>
      </c>
      <c r="BB262" t="s">
        <v>1558</v>
      </c>
      <c r="BC262" t="s">
        <v>1559</v>
      </c>
      <c r="BD262" t="s">
        <v>307</v>
      </c>
      <c r="BE262" t="s">
        <v>1633</v>
      </c>
      <c r="BF262">
        <v>1</v>
      </c>
      <c r="BG262">
        <v>1</v>
      </c>
      <c r="BH262">
        <v>1</v>
      </c>
      <c r="BI262">
        <v>10</v>
      </c>
      <c r="BJ262">
        <v>80</v>
      </c>
      <c r="BK262">
        <v>8</v>
      </c>
      <c r="BL262">
        <v>1</v>
      </c>
      <c r="BM262" s="1">
        <v>42705</v>
      </c>
      <c r="BN262" s="2">
        <v>0.6</v>
      </c>
      <c r="BO262">
        <v>69</v>
      </c>
      <c r="BQ262" s="1">
        <v>42705</v>
      </c>
      <c r="BR262" s="2">
        <v>0.60902777777777783</v>
      </c>
      <c r="BS262" s="1">
        <v>42705</v>
      </c>
      <c r="BT262" s="2">
        <v>0.61111111111111105</v>
      </c>
      <c r="BU262" s="1">
        <v>42705</v>
      </c>
      <c r="BV262" s="2">
        <v>0.9243055555555556</v>
      </c>
      <c r="BW262" s="1">
        <v>42705</v>
      </c>
      <c r="BX262" s="2">
        <v>0.93819444444444444</v>
      </c>
      <c r="BY262">
        <v>26094661</v>
      </c>
      <c r="CA262" t="s">
        <v>1557</v>
      </c>
      <c r="CC262" t="s">
        <v>1557</v>
      </c>
      <c r="CE262" t="s">
        <v>296</v>
      </c>
      <c r="CF262" t="s">
        <v>1557</v>
      </c>
      <c r="CG262" t="s">
        <v>516</v>
      </c>
      <c r="DZ262">
        <v>1</v>
      </c>
      <c r="EA262">
        <v>262</v>
      </c>
      <c r="EO262">
        <v>1</v>
      </c>
      <c r="EP262">
        <v>12</v>
      </c>
      <c r="EQ262">
        <v>14</v>
      </c>
      <c r="ER262">
        <v>14</v>
      </c>
      <c r="ES262">
        <v>15</v>
      </c>
      <c r="ET262">
        <v>3</v>
      </c>
      <c r="EU262">
        <v>4</v>
      </c>
      <c r="EV262">
        <v>4</v>
      </c>
      <c r="EW262">
        <v>5</v>
      </c>
      <c r="EX262">
        <v>17</v>
      </c>
      <c r="EY262">
        <v>6</v>
      </c>
      <c r="EZ262">
        <v>2</v>
      </c>
      <c r="IV262">
        <v>1</v>
      </c>
      <c r="IW262">
        <v>291</v>
      </c>
      <c r="IX262" s="1">
        <v>42705</v>
      </c>
      <c r="IY262">
        <v>291</v>
      </c>
      <c r="IZ262" s="1">
        <v>42705</v>
      </c>
      <c r="JA262">
        <v>27</v>
      </c>
      <c r="JB262" s="1">
        <v>42705</v>
      </c>
      <c r="JC262">
        <v>12</v>
      </c>
      <c r="JD262" s="1">
        <v>42705</v>
      </c>
      <c r="JE262">
        <v>27</v>
      </c>
      <c r="JF262" s="1">
        <v>42705</v>
      </c>
      <c r="JG262">
        <v>21</v>
      </c>
      <c r="JH262" s="1">
        <v>42705</v>
      </c>
      <c r="JI262">
        <v>43</v>
      </c>
      <c r="JJ262" s="1">
        <v>42705</v>
      </c>
      <c r="JK262">
        <v>222</v>
      </c>
      <c r="JL262" s="1">
        <v>42705</v>
      </c>
    </row>
    <row r="263" spans="1:274" x14ac:dyDescent="0.25">
      <c r="A263" t="s">
        <v>292</v>
      </c>
      <c r="B263" t="s">
        <v>293</v>
      </c>
      <c r="C263">
        <v>0</v>
      </c>
      <c r="D263" t="s">
        <v>294</v>
      </c>
      <c r="E263">
        <v>10</v>
      </c>
      <c r="F263">
        <v>20</v>
      </c>
      <c r="G263" t="s">
        <v>295</v>
      </c>
      <c r="H263">
        <v>140</v>
      </c>
      <c r="I263" s="1">
        <v>42776</v>
      </c>
      <c r="J263" s="2">
        <v>0.61730324074074072</v>
      </c>
      <c r="K263" s="1">
        <v>42705</v>
      </c>
      <c r="L263" s="1">
        <v>42705</v>
      </c>
      <c r="M263" s="1">
        <v>42705</v>
      </c>
      <c r="N263" t="s">
        <v>296</v>
      </c>
      <c r="O263" t="s">
        <v>1553</v>
      </c>
      <c r="AD263">
        <v>3381779</v>
      </c>
      <c r="AE263" t="s">
        <v>296</v>
      </c>
      <c r="AF263">
        <v>7093594921</v>
      </c>
      <c r="AG263">
        <v>1</v>
      </c>
      <c r="AH263" t="s">
        <v>298</v>
      </c>
      <c r="AJ263" t="s">
        <v>788</v>
      </c>
      <c r="AK263" t="s">
        <v>676</v>
      </c>
      <c r="AP263" t="s">
        <v>298</v>
      </c>
      <c r="AQ263" t="s">
        <v>298</v>
      </c>
      <c r="AR263" t="s">
        <v>298</v>
      </c>
      <c r="AS263" t="s">
        <v>298</v>
      </c>
      <c r="AT263" t="s">
        <v>298</v>
      </c>
      <c r="AU263" t="s">
        <v>1634</v>
      </c>
      <c r="AV263" t="s">
        <v>1557</v>
      </c>
      <c r="AX263" s="1">
        <v>40712</v>
      </c>
      <c r="AY263">
        <v>1</v>
      </c>
      <c r="BA263" t="s">
        <v>304</v>
      </c>
      <c r="BB263" t="s">
        <v>1635</v>
      </c>
      <c r="BC263" t="s">
        <v>1575</v>
      </c>
      <c r="BD263" t="s">
        <v>327</v>
      </c>
      <c r="BE263" t="s">
        <v>1636</v>
      </c>
      <c r="BF263">
        <v>2</v>
      </c>
      <c r="BG263">
        <v>1</v>
      </c>
      <c r="BH263">
        <v>2</v>
      </c>
      <c r="BI263">
        <v>10</v>
      </c>
      <c r="BJ263">
        <v>80</v>
      </c>
      <c r="BK263">
        <v>0</v>
      </c>
      <c r="BL263">
        <v>1</v>
      </c>
      <c r="BM263" s="1">
        <v>42705</v>
      </c>
      <c r="BN263" s="2">
        <v>0.70694444444444438</v>
      </c>
      <c r="BO263">
        <v>5</v>
      </c>
      <c r="BQ263" s="1">
        <v>42705</v>
      </c>
      <c r="BR263" s="2">
        <v>0.7090277777777777</v>
      </c>
      <c r="BS263" s="1">
        <v>42705</v>
      </c>
      <c r="BT263" s="2">
        <v>0.71527777777777779</v>
      </c>
      <c r="BU263" s="1">
        <v>42705</v>
      </c>
      <c r="BV263" s="2">
        <v>0.96388888888888891</v>
      </c>
      <c r="BW263" s="1">
        <v>42705</v>
      </c>
      <c r="BX263" s="2">
        <v>0.77847222222222223</v>
      </c>
      <c r="CA263" t="s">
        <v>1557</v>
      </c>
      <c r="CC263" t="s">
        <v>1557</v>
      </c>
      <c r="CE263" t="s">
        <v>296</v>
      </c>
      <c r="CF263" t="s">
        <v>1557</v>
      </c>
      <c r="CG263" t="s">
        <v>966</v>
      </c>
      <c r="DZ263">
        <v>1</v>
      </c>
      <c r="EA263">
        <v>252</v>
      </c>
      <c r="EO263">
        <v>1</v>
      </c>
      <c r="EP263">
        <v>24</v>
      </c>
      <c r="IV263">
        <v>1</v>
      </c>
      <c r="IW263">
        <v>222</v>
      </c>
      <c r="IX263" s="1">
        <v>42705</v>
      </c>
    </row>
    <row r="264" spans="1:274" x14ac:dyDescent="0.25">
      <c r="A264" t="s">
        <v>292</v>
      </c>
      <c r="B264" t="s">
        <v>293</v>
      </c>
      <c r="C264">
        <v>0</v>
      </c>
      <c r="D264" t="s">
        <v>294</v>
      </c>
      <c r="E264">
        <v>10</v>
      </c>
      <c r="F264">
        <v>20</v>
      </c>
      <c r="G264" t="s">
        <v>295</v>
      </c>
      <c r="H264">
        <v>140</v>
      </c>
      <c r="I264" s="1">
        <v>42776</v>
      </c>
      <c r="J264" s="2">
        <v>0.61730324074074072</v>
      </c>
      <c r="K264" s="1">
        <v>42705</v>
      </c>
      <c r="L264" s="1">
        <v>42705</v>
      </c>
      <c r="M264" s="1">
        <v>42705</v>
      </c>
      <c r="N264" t="s">
        <v>296</v>
      </c>
      <c r="O264" t="s">
        <v>1553</v>
      </c>
      <c r="AD264">
        <v>3414676</v>
      </c>
      <c r="AE264" t="s">
        <v>296</v>
      </c>
      <c r="AF264">
        <v>4468333715</v>
      </c>
      <c r="AG264">
        <v>1</v>
      </c>
      <c r="AH264" t="s">
        <v>298</v>
      </c>
      <c r="AI264" t="s">
        <v>331</v>
      </c>
      <c r="AJ264" t="s">
        <v>985</v>
      </c>
      <c r="AK264" t="s">
        <v>1637</v>
      </c>
      <c r="AP264" t="s">
        <v>298</v>
      </c>
      <c r="AQ264" t="s">
        <v>298</v>
      </c>
      <c r="AR264" t="s">
        <v>298</v>
      </c>
      <c r="AS264" t="s">
        <v>298</v>
      </c>
      <c r="AT264" t="s">
        <v>298</v>
      </c>
      <c r="AU264" t="s">
        <v>1638</v>
      </c>
      <c r="AV264" t="s">
        <v>1557</v>
      </c>
      <c r="AX264" s="1">
        <v>20436</v>
      </c>
      <c r="AY264">
        <v>1</v>
      </c>
      <c r="BA264" t="s">
        <v>304</v>
      </c>
      <c r="BB264" t="s">
        <v>1639</v>
      </c>
      <c r="BC264" t="s">
        <v>1640</v>
      </c>
      <c r="BD264" t="s">
        <v>307</v>
      </c>
      <c r="BE264" t="s">
        <v>1641</v>
      </c>
      <c r="BF264">
        <v>2</v>
      </c>
      <c r="BG264">
        <v>1</v>
      </c>
      <c r="BH264">
        <v>1</v>
      </c>
      <c r="BI264">
        <v>10</v>
      </c>
      <c r="BJ264">
        <v>80</v>
      </c>
      <c r="BK264">
        <v>0</v>
      </c>
      <c r="BL264">
        <v>1</v>
      </c>
      <c r="BM264" s="1">
        <v>42705</v>
      </c>
      <c r="BN264" s="2">
        <v>0.57222222222222219</v>
      </c>
      <c r="BO264">
        <v>60</v>
      </c>
      <c r="BQ264" s="1">
        <v>42705</v>
      </c>
      <c r="BR264" s="2">
        <v>0.58402777777777781</v>
      </c>
      <c r="BS264" s="1">
        <v>42705</v>
      </c>
      <c r="BT264" s="2">
        <v>0.57986111111111105</v>
      </c>
      <c r="BU264" s="1">
        <v>42705</v>
      </c>
      <c r="BV264" s="2">
        <v>0.95624999999999993</v>
      </c>
      <c r="BW264" s="1">
        <v>42705</v>
      </c>
      <c r="BX264" s="2">
        <v>0.96111111111111114</v>
      </c>
      <c r="CA264" t="s">
        <v>1557</v>
      </c>
      <c r="CC264" t="s">
        <v>1557</v>
      </c>
      <c r="CE264" t="s">
        <v>296</v>
      </c>
      <c r="CF264" t="s">
        <v>1557</v>
      </c>
      <c r="CG264" t="s">
        <v>1642</v>
      </c>
      <c r="DZ264">
        <v>1</v>
      </c>
      <c r="EA264">
        <v>38</v>
      </c>
      <c r="EO264">
        <v>1</v>
      </c>
      <c r="EP264">
        <v>12</v>
      </c>
      <c r="EQ264">
        <v>7</v>
      </c>
      <c r="ER264">
        <v>14</v>
      </c>
      <c r="ES264">
        <v>15</v>
      </c>
      <c r="ET264">
        <v>7</v>
      </c>
      <c r="EU264">
        <v>17</v>
      </c>
      <c r="EV264">
        <v>1</v>
      </c>
      <c r="EW264">
        <v>5</v>
      </c>
      <c r="EX264">
        <v>5</v>
      </c>
      <c r="EY264">
        <v>5</v>
      </c>
      <c r="EZ264">
        <v>6</v>
      </c>
      <c r="FA264">
        <v>2</v>
      </c>
      <c r="IV264">
        <v>1</v>
      </c>
      <c r="IW264">
        <v>27</v>
      </c>
      <c r="IX264" s="1">
        <v>42705</v>
      </c>
      <c r="IY264">
        <v>27</v>
      </c>
      <c r="IZ264" s="1">
        <v>42705</v>
      </c>
      <c r="JA264">
        <v>21</v>
      </c>
      <c r="JB264" s="1">
        <v>42705</v>
      </c>
      <c r="JC264">
        <v>222</v>
      </c>
      <c r="JD264" s="1">
        <v>42705</v>
      </c>
    </row>
    <row r="265" spans="1:274" x14ac:dyDescent="0.25">
      <c r="A265" t="s">
        <v>292</v>
      </c>
      <c r="B265" t="s">
        <v>293</v>
      </c>
      <c r="C265">
        <v>0</v>
      </c>
      <c r="D265" t="s">
        <v>294</v>
      </c>
      <c r="E265">
        <v>10</v>
      </c>
      <c r="F265">
        <v>20</v>
      </c>
      <c r="G265" t="s">
        <v>295</v>
      </c>
      <c r="H265">
        <v>140</v>
      </c>
      <c r="I265" s="1">
        <v>42776</v>
      </c>
      <c r="J265" s="2">
        <v>0.61730324074074072</v>
      </c>
      <c r="K265" s="1">
        <v>42705</v>
      </c>
      <c r="L265" s="1">
        <v>42705</v>
      </c>
      <c r="M265" s="1">
        <v>42705</v>
      </c>
      <c r="N265" t="s">
        <v>296</v>
      </c>
      <c r="O265" t="s">
        <v>1553</v>
      </c>
      <c r="AD265">
        <v>3485453</v>
      </c>
      <c r="AE265" t="s">
        <v>296</v>
      </c>
      <c r="AF265">
        <v>6532232572</v>
      </c>
      <c r="AG265">
        <v>1</v>
      </c>
      <c r="AH265" t="s">
        <v>298</v>
      </c>
      <c r="AI265" t="s">
        <v>331</v>
      </c>
      <c r="AJ265" t="s">
        <v>1643</v>
      </c>
      <c r="AK265" t="s">
        <v>1644</v>
      </c>
      <c r="AP265" t="s">
        <v>298</v>
      </c>
      <c r="AQ265" t="s">
        <v>298</v>
      </c>
      <c r="AR265" t="s">
        <v>298</v>
      </c>
      <c r="AS265" t="s">
        <v>298</v>
      </c>
      <c r="AT265" t="s">
        <v>298</v>
      </c>
      <c r="AU265" t="s">
        <v>1645</v>
      </c>
      <c r="AV265" t="s">
        <v>1557</v>
      </c>
      <c r="AX265" s="1">
        <v>41433</v>
      </c>
      <c r="AY265">
        <v>1</v>
      </c>
      <c r="BA265" t="s">
        <v>304</v>
      </c>
      <c r="BB265" t="s">
        <v>1635</v>
      </c>
      <c r="BC265" t="s">
        <v>1575</v>
      </c>
      <c r="BD265" t="s">
        <v>327</v>
      </c>
      <c r="BE265" t="s">
        <v>1646</v>
      </c>
      <c r="BF265">
        <v>2</v>
      </c>
      <c r="BG265">
        <v>1</v>
      </c>
      <c r="BH265">
        <v>6</v>
      </c>
      <c r="BI265">
        <v>10</v>
      </c>
      <c r="BJ265">
        <v>80</v>
      </c>
      <c r="BK265">
        <v>8</v>
      </c>
      <c r="BL265">
        <v>1</v>
      </c>
      <c r="BM265" s="1">
        <v>42705</v>
      </c>
      <c r="BN265" s="2">
        <v>0.32777777777777778</v>
      </c>
      <c r="BO265">
        <v>3</v>
      </c>
      <c r="BQ265" s="1">
        <v>42705</v>
      </c>
      <c r="BR265" s="2">
        <v>0.33124999999999999</v>
      </c>
      <c r="BS265" s="1">
        <v>42705</v>
      </c>
      <c r="BT265" s="2">
        <v>0.38055555555555554</v>
      </c>
      <c r="BU265" s="1">
        <v>42705</v>
      </c>
      <c r="BV265" s="2">
        <v>0.42708333333333331</v>
      </c>
      <c r="BW265" s="1">
        <v>42705</v>
      </c>
      <c r="BX265" s="2">
        <v>0.4381944444444445</v>
      </c>
      <c r="CA265" t="s">
        <v>1557</v>
      </c>
      <c r="CC265" t="s">
        <v>1557</v>
      </c>
      <c r="CE265" t="s">
        <v>296</v>
      </c>
      <c r="CF265" t="s">
        <v>1557</v>
      </c>
      <c r="CG265" t="s">
        <v>1122</v>
      </c>
      <c r="DZ265">
        <v>1</v>
      </c>
      <c r="EA265">
        <v>252</v>
      </c>
      <c r="EO265">
        <v>1</v>
      </c>
      <c r="EP265">
        <v>24</v>
      </c>
      <c r="IV265">
        <v>1</v>
      </c>
      <c r="IW265">
        <v>21</v>
      </c>
      <c r="IX265" s="1">
        <v>42705</v>
      </c>
      <c r="IY265">
        <v>222</v>
      </c>
      <c r="IZ265" s="1">
        <v>42705</v>
      </c>
    </row>
    <row r="266" spans="1:274" x14ac:dyDescent="0.25">
      <c r="A266" t="s">
        <v>292</v>
      </c>
      <c r="B266" t="s">
        <v>293</v>
      </c>
      <c r="C266">
        <v>0</v>
      </c>
      <c r="D266" t="s">
        <v>294</v>
      </c>
      <c r="E266">
        <v>10</v>
      </c>
      <c r="F266">
        <v>20</v>
      </c>
      <c r="G266" t="s">
        <v>295</v>
      </c>
      <c r="H266">
        <v>140</v>
      </c>
      <c r="I266" s="1">
        <v>42776</v>
      </c>
      <c r="J266" s="2">
        <v>0.61730324074074072</v>
      </c>
      <c r="K266" s="1">
        <v>42705</v>
      </c>
      <c r="L266" s="1">
        <v>42705</v>
      </c>
      <c r="M266" s="1">
        <v>42705</v>
      </c>
      <c r="N266" t="s">
        <v>296</v>
      </c>
      <c r="O266" t="s">
        <v>1553</v>
      </c>
      <c r="AD266">
        <v>3498285</v>
      </c>
      <c r="AE266" t="s">
        <v>296</v>
      </c>
      <c r="AF266">
        <v>6530377662</v>
      </c>
      <c r="AG266">
        <v>1</v>
      </c>
      <c r="AH266" t="s">
        <v>298</v>
      </c>
      <c r="AI266" t="s">
        <v>299</v>
      </c>
      <c r="AJ266" t="s">
        <v>1300</v>
      </c>
      <c r="AK266" t="s">
        <v>1578</v>
      </c>
      <c r="AP266" t="s">
        <v>298</v>
      </c>
      <c r="AQ266" t="s">
        <v>298</v>
      </c>
      <c r="AR266" t="s">
        <v>298</v>
      </c>
      <c r="AS266" t="s">
        <v>298</v>
      </c>
      <c r="AT266" t="s">
        <v>298</v>
      </c>
      <c r="AU266" t="s">
        <v>1647</v>
      </c>
      <c r="AV266" t="s">
        <v>1557</v>
      </c>
      <c r="AX266" s="1">
        <v>41519</v>
      </c>
      <c r="AY266">
        <v>2</v>
      </c>
      <c r="BA266" t="s">
        <v>304</v>
      </c>
      <c r="BB266" t="s">
        <v>1569</v>
      </c>
      <c r="BC266" t="s">
        <v>1570</v>
      </c>
      <c r="BD266" t="s">
        <v>327</v>
      </c>
      <c r="BE266" t="s">
        <v>1648</v>
      </c>
      <c r="BF266">
        <v>1</v>
      </c>
      <c r="BG266">
        <v>1</v>
      </c>
      <c r="BH266">
        <v>1</v>
      </c>
      <c r="BI266">
        <v>10</v>
      </c>
      <c r="BJ266">
        <v>80</v>
      </c>
      <c r="BK266">
        <v>3</v>
      </c>
      <c r="BL266">
        <v>1</v>
      </c>
      <c r="BM266" s="1">
        <v>42705</v>
      </c>
      <c r="BN266" s="2">
        <v>0.78541666666666676</v>
      </c>
      <c r="BO266">
        <v>3</v>
      </c>
      <c r="BQ266" s="1">
        <v>42705</v>
      </c>
      <c r="BR266" s="2">
        <v>0.79375000000000007</v>
      </c>
      <c r="BS266" s="1">
        <v>42705</v>
      </c>
      <c r="BT266" s="2">
        <v>0.81944444444444453</v>
      </c>
      <c r="BU266" s="1">
        <v>42705</v>
      </c>
      <c r="BV266" s="2">
        <v>0.90208333333333324</v>
      </c>
      <c r="BW266" s="1">
        <v>42705</v>
      </c>
      <c r="BX266" s="2">
        <v>0.9506944444444444</v>
      </c>
      <c r="BY266">
        <v>26095466</v>
      </c>
      <c r="CA266" t="s">
        <v>1557</v>
      </c>
      <c r="CC266" t="s">
        <v>1557</v>
      </c>
      <c r="CE266" t="s">
        <v>296</v>
      </c>
      <c r="CF266" t="s">
        <v>1557</v>
      </c>
      <c r="CG266" t="s">
        <v>329</v>
      </c>
      <c r="DZ266">
        <v>1</v>
      </c>
      <c r="EA266">
        <v>38</v>
      </c>
      <c r="EO266">
        <v>1</v>
      </c>
      <c r="EP266">
        <v>7</v>
      </c>
      <c r="EQ266">
        <v>3</v>
      </c>
      <c r="ER266">
        <v>15</v>
      </c>
      <c r="ES266">
        <v>5</v>
      </c>
      <c r="ET266">
        <v>24</v>
      </c>
      <c r="IV266">
        <v>1</v>
      </c>
      <c r="IW266">
        <v>222</v>
      </c>
      <c r="IX266" s="1">
        <v>42706</v>
      </c>
    </row>
    <row r="267" spans="1:274" x14ac:dyDescent="0.25">
      <c r="A267" t="s">
        <v>292</v>
      </c>
      <c r="B267" t="s">
        <v>293</v>
      </c>
      <c r="C267">
        <v>0</v>
      </c>
      <c r="D267" t="s">
        <v>294</v>
      </c>
      <c r="E267">
        <v>10</v>
      </c>
      <c r="F267">
        <v>20</v>
      </c>
      <c r="G267" t="s">
        <v>295</v>
      </c>
      <c r="H267">
        <v>140</v>
      </c>
      <c r="I267" s="1">
        <v>42776</v>
      </c>
      <c r="J267" s="2">
        <v>0.61730324074074072</v>
      </c>
      <c r="K267" s="1">
        <v>42705</v>
      </c>
      <c r="L267" s="1">
        <v>42705</v>
      </c>
      <c r="M267" s="1">
        <v>42705</v>
      </c>
      <c r="N267" t="s">
        <v>296</v>
      </c>
      <c r="O267" t="s">
        <v>1553</v>
      </c>
      <c r="AD267">
        <v>3566684</v>
      </c>
      <c r="AE267" t="s">
        <v>296</v>
      </c>
      <c r="AF267">
        <v>7012004169</v>
      </c>
      <c r="AG267">
        <v>1</v>
      </c>
      <c r="AH267" t="s">
        <v>298</v>
      </c>
      <c r="AI267" t="s">
        <v>299</v>
      </c>
      <c r="AJ267" t="s">
        <v>1649</v>
      </c>
      <c r="AK267" t="s">
        <v>1650</v>
      </c>
      <c r="AP267" t="s">
        <v>298</v>
      </c>
      <c r="AQ267" t="s">
        <v>298</v>
      </c>
      <c r="AR267" t="s">
        <v>298</v>
      </c>
      <c r="AS267" t="s">
        <v>298</v>
      </c>
      <c r="AT267" t="s">
        <v>298</v>
      </c>
      <c r="AU267" t="s">
        <v>1651</v>
      </c>
      <c r="AV267" t="s">
        <v>1557</v>
      </c>
      <c r="AX267" s="1">
        <v>41996</v>
      </c>
      <c r="AY267">
        <v>2</v>
      </c>
      <c r="BA267" t="s">
        <v>304</v>
      </c>
      <c r="BB267" t="s">
        <v>1652</v>
      </c>
      <c r="BC267" t="s">
        <v>1564</v>
      </c>
      <c r="BD267" t="s">
        <v>327</v>
      </c>
      <c r="BE267" t="s">
        <v>1653</v>
      </c>
      <c r="BF267">
        <v>1</v>
      </c>
      <c r="BG267">
        <v>3</v>
      </c>
      <c r="BH267">
        <v>2</v>
      </c>
      <c r="BI267">
        <v>10</v>
      </c>
      <c r="BJ267">
        <v>80</v>
      </c>
      <c r="BK267">
        <v>0</v>
      </c>
      <c r="BL267">
        <v>1</v>
      </c>
      <c r="BM267" s="1">
        <v>42705</v>
      </c>
      <c r="BN267" s="2">
        <v>0.77013888888888893</v>
      </c>
      <c r="BO267">
        <v>1</v>
      </c>
      <c r="BQ267" s="1">
        <v>42705</v>
      </c>
      <c r="BR267" s="2">
        <v>0.78749999999999998</v>
      </c>
      <c r="BS267" s="1">
        <v>42705</v>
      </c>
      <c r="BT267" s="2">
        <v>0.79791666666666661</v>
      </c>
      <c r="BU267" s="1">
        <v>42705</v>
      </c>
      <c r="BV267" s="2">
        <v>0.96666666666666667</v>
      </c>
      <c r="BW267" s="1">
        <v>42705</v>
      </c>
      <c r="BX267" s="2">
        <v>0.9291666666666667</v>
      </c>
      <c r="BY267">
        <v>26095508</v>
      </c>
      <c r="CA267" t="s">
        <v>1557</v>
      </c>
      <c r="CC267" t="s">
        <v>1557</v>
      </c>
      <c r="CE267" t="s">
        <v>296</v>
      </c>
      <c r="CF267" t="s">
        <v>1557</v>
      </c>
      <c r="CG267" t="s">
        <v>966</v>
      </c>
      <c r="DZ267">
        <v>1</v>
      </c>
      <c r="EA267">
        <v>252</v>
      </c>
      <c r="EO267">
        <v>1</v>
      </c>
      <c r="EP267">
        <v>24</v>
      </c>
      <c r="IV267">
        <v>1</v>
      </c>
      <c r="IW267">
        <v>222</v>
      </c>
      <c r="IX267" s="1">
        <v>42705</v>
      </c>
    </row>
    <row r="268" spans="1:274" x14ac:dyDescent="0.25">
      <c r="A268" t="s">
        <v>292</v>
      </c>
      <c r="B268" t="s">
        <v>293</v>
      </c>
      <c r="C268">
        <v>0</v>
      </c>
      <c r="D268" t="s">
        <v>294</v>
      </c>
      <c r="E268">
        <v>10</v>
      </c>
      <c r="F268">
        <v>20</v>
      </c>
      <c r="G268" t="s">
        <v>295</v>
      </c>
      <c r="H268">
        <v>140</v>
      </c>
      <c r="I268" s="1">
        <v>42776</v>
      </c>
      <c r="J268" s="2">
        <v>0.61730324074074072</v>
      </c>
      <c r="K268" s="1">
        <v>42705</v>
      </c>
      <c r="L268" s="1">
        <v>42705</v>
      </c>
      <c r="M268" s="1">
        <v>42705</v>
      </c>
      <c r="N268" t="s">
        <v>296</v>
      </c>
      <c r="O268" t="s">
        <v>1553</v>
      </c>
      <c r="AD268">
        <v>3589183</v>
      </c>
      <c r="AE268" t="s">
        <v>296</v>
      </c>
      <c r="AF268">
        <v>7131235067</v>
      </c>
      <c r="AG268">
        <v>1</v>
      </c>
      <c r="AH268" t="s">
        <v>298</v>
      </c>
      <c r="AI268" t="s">
        <v>299</v>
      </c>
      <c r="AJ268" t="s">
        <v>1654</v>
      </c>
      <c r="AK268" t="s">
        <v>1655</v>
      </c>
      <c r="AP268" t="s">
        <v>298</v>
      </c>
      <c r="AQ268" t="s">
        <v>298</v>
      </c>
      <c r="AR268" t="s">
        <v>298</v>
      </c>
      <c r="AS268" t="s">
        <v>298</v>
      </c>
      <c r="AT268" t="s">
        <v>298</v>
      </c>
      <c r="AU268" t="s">
        <v>1656</v>
      </c>
      <c r="AV268" t="s">
        <v>1557</v>
      </c>
      <c r="AX268" s="1">
        <v>42159</v>
      </c>
      <c r="AY268">
        <v>2</v>
      </c>
      <c r="BA268" t="s">
        <v>304</v>
      </c>
      <c r="BB268" t="s">
        <v>1657</v>
      </c>
      <c r="BC268" t="s">
        <v>1624</v>
      </c>
      <c r="BD268" t="s">
        <v>327</v>
      </c>
      <c r="BE268" t="s">
        <v>1658</v>
      </c>
      <c r="BF268">
        <v>2</v>
      </c>
      <c r="BG268">
        <v>1</v>
      </c>
      <c r="BH268">
        <v>3</v>
      </c>
      <c r="BI268">
        <v>10</v>
      </c>
      <c r="BJ268">
        <v>80</v>
      </c>
      <c r="BK268">
        <v>0</v>
      </c>
      <c r="BL268">
        <v>1</v>
      </c>
      <c r="BM268" s="1">
        <v>42705</v>
      </c>
      <c r="BN268" s="2">
        <v>0.59930555555555554</v>
      </c>
      <c r="BO268">
        <v>1</v>
      </c>
      <c r="BQ268" s="1">
        <v>42705</v>
      </c>
      <c r="BR268" s="2">
        <v>0.60138888888888886</v>
      </c>
      <c r="BS268" s="1">
        <v>42705</v>
      </c>
      <c r="BT268" s="2">
        <v>0.64027777777777783</v>
      </c>
      <c r="BU268" s="1">
        <v>42705</v>
      </c>
      <c r="BV268" s="2">
        <v>0.7055555555555556</v>
      </c>
      <c r="BW268" s="1">
        <v>42705</v>
      </c>
      <c r="BX268" s="2">
        <v>0.68680555555555556</v>
      </c>
      <c r="CA268" t="s">
        <v>1557</v>
      </c>
      <c r="CC268" t="s">
        <v>1557</v>
      </c>
      <c r="CE268" t="s">
        <v>296</v>
      </c>
      <c r="CF268" t="s">
        <v>1557</v>
      </c>
      <c r="CG268" t="s">
        <v>329</v>
      </c>
      <c r="DZ268">
        <v>1</v>
      </c>
      <c r="EA268">
        <v>172</v>
      </c>
      <c r="EO268">
        <v>1</v>
      </c>
      <c r="EP268">
        <v>24</v>
      </c>
      <c r="IV268">
        <v>1</v>
      </c>
      <c r="IW268">
        <v>21</v>
      </c>
      <c r="IX268" s="1">
        <v>42705</v>
      </c>
      <c r="IY268">
        <v>222</v>
      </c>
      <c r="IZ268" s="1">
        <v>42705</v>
      </c>
    </row>
    <row r="269" spans="1:274" x14ac:dyDescent="0.25">
      <c r="A269" t="s">
        <v>292</v>
      </c>
      <c r="B269" t="s">
        <v>293</v>
      </c>
      <c r="C269">
        <v>0</v>
      </c>
      <c r="D269" t="s">
        <v>294</v>
      </c>
      <c r="E269">
        <v>10</v>
      </c>
      <c r="F269">
        <v>20</v>
      </c>
      <c r="G269" t="s">
        <v>295</v>
      </c>
      <c r="H269">
        <v>140</v>
      </c>
      <c r="I269" s="1">
        <v>42776</v>
      </c>
      <c r="J269" s="2">
        <v>0.61730324074074072</v>
      </c>
      <c r="K269" s="1">
        <v>42705</v>
      </c>
      <c r="L269" s="1">
        <v>42705</v>
      </c>
      <c r="M269" s="1">
        <v>42705</v>
      </c>
      <c r="N269" t="s">
        <v>296</v>
      </c>
      <c r="O269" t="s">
        <v>1553</v>
      </c>
      <c r="AD269">
        <v>3626289</v>
      </c>
      <c r="AE269" t="s">
        <v>296</v>
      </c>
      <c r="AF269">
        <v>7101496407</v>
      </c>
      <c r="AG269">
        <v>1</v>
      </c>
      <c r="AH269" t="s">
        <v>298</v>
      </c>
      <c r="AJ269" t="s">
        <v>1659</v>
      </c>
      <c r="AK269" t="s">
        <v>1660</v>
      </c>
      <c r="AP269" t="s">
        <v>298</v>
      </c>
      <c r="AQ269" t="s">
        <v>298</v>
      </c>
      <c r="AR269" t="s">
        <v>298</v>
      </c>
      <c r="AS269" t="s">
        <v>298</v>
      </c>
      <c r="AT269" t="s">
        <v>298</v>
      </c>
      <c r="AU269" t="s">
        <v>1661</v>
      </c>
      <c r="AV269" t="s">
        <v>1557</v>
      </c>
      <c r="AX269" s="1">
        <v>40354</v>
      </c>
      <c r="AY269">
        <v>1</v>
      </c>
      <c r="BA269" t="s">
        <v>304</v>
      </c>
      <c r="BB269" t="s">
        <v>1662</v>
      </c>
      <c r="BC269" t="s">
        <v>1559</v>
      </c>
      <c r="BD269" t="s">
        <v>327</v>
      </c>
      <c r="BE269" t="s">
        <v>1663</v>
      </c>
      <c r="BF269">
        <v>2</v>
      </c>
      <c r="BG269">
        <v>1</v>
      </c>
      <c r="BH269">
        <v>3</v>
      </c>
      <c r="BI269">
        <v>10</v>
      </c>
      <c r="BJ269">
        <v>60</v>
      </c>
      <c r="BK269">
        <v>8</v>
      </c>
      <c r="BL269">
        <v>1</v>
      </c>
      <c r="BM269" s="1">
        <v>42705</v>
      </c>
      <c r="BN269" s="2">
        <v>0.4916666666666667</v>
      </c>
      <c r="BO269">
        <v>6</v>
      </c>
      <c r="BQ269" s="1">
        <v>42705</v>
      </c>
      <c r="BR269" s="2">
        <v>0.50555555555555554</v>
      </c>
      <c r="BS269" s="1">
        <v>42705</v>
      </c>
      <c r="BT269" s="2">
        <v>0.5131944444444444</v>
      </c>
      <c r="BU269" s="1">
        <v>42705</v>
      </c>
      <c r="BV269" s="2">
        <v>0.65208333333333335</v>
      </c>
      <c r="BW269" s="1">
        <v>42705</v>
      </c>
      <c r="BX269" s="2">
        <v>0.57013888888888886</v>
      </c>
      <c r="CA269" t="s">
        <v>1557</v>
      </c>
      <c r="CC269" t="s">
        <v>1557</v>
      </c>
      <c r="CE269" t="s">
        <v>296</v>
      </c>
      <c r="CF269" t="s">
        <v>1557</v>
      </c>
      <c r="CG269" t="s">
        <v>696</v>
      </c>
      <c r="DZ269">
        <v>1</v>
      </c>
      <c r="EA269" t="s">
        <v>1664</v>
      </c>
      <c r="EO269">
        <v>1</v>
      </c>
      <c r="EP269">
        <v>1</v>
      </c>
      <c r="EQ269">
        <v>24</v>
      </c>
      <c r="IV269">
        <v>1</v>
      </c>
      <c r="IW269">
        <v>222</v>
      </c>
      <c r="IX269" s="1">
        <v>42705</v>
      </c>
    </row>
    <row r="270" spans="1:274" x14ac:dyDescent="0.25">
      <c r="A270" t="s">
        <v>292</v>
      </c>
      <c r="B270" t="s">
        <v>293</v>
      </c>
      <c r="C270">
        <v>0</v>
      </c>
      <c r="D270" t="s">
        <v>294</v>
      </c>
      <c r="E270">
        <v>10</v>
      </c>
      <c r="F270">
        <v>20</v>
      </c>
      <c r="G270" t="s">
        <v>295</v>
      </c>
      <c r="H270">
        <v>140</v>
      </c>
      <c r="I270" s="1">
        <v>42776</v>
      </c>
      <c r="J270" s="2">
        <v>0.61730324074074072</v>
      </c>
      <c r="K270" s="1">
        <v>42705</v>
      </c>
      <c r="L270" s="1">
        <v>42705</v>
      </c>
      <c r="M270" s="1">
        <v>42705</v>
      </c>
      <c r="N270" t="s">
        <v>296</v>
      </c>
      <c r="O270" t="s">
        <v>1553</v>
      </c>
      <c r="AD270">
        <v>3649426</v>
      </c>
      <c r="AE270" t="s">
        <v>296</v>
      </c>
      <c r="AF270">
        <v>7156068237</v>
      </c>
      <c r="AG270">
        <v>1</v>
      </c>
      <c r="AH270" t="s">
        <v>298</v>
      </c>
      <c r="AJ270" t="s">
        <v>1665</v>
      </c>
      <c r="AK270" t="s">
        <v>1666</v>
      </c>
      <c r="AP270" t="s">
        <v>298</v>
      </c>
      <c r="AQ270" t="s">
        <v>298</v>
      </c>
      <c r="AR270" t="s">
        <v>298</v>
      </c>
      <c r="AS270" t="s">
        <v>298</v>
      </c>
      <c r="AT270" t="s">
        <v>298</v>
      </c>
      <c r="AU270" t="s">
        <v>1667</v>
      </c>
      <c r="AV270" t="s">
        <v>1557</v>
      </c>
      <c r="AX270" s="1">
        <v>42580</v>
      </c>
      <c r="AY270">
        <v>1</v>
      </c>
      <c r="BA270" t="s">
        <v>304</v>
      </c>
      <c r="BB270" t="s">
        <v>1668</v>
      </c>
      <c r="BC270" t="s">
        <v>1559</v>
      </c>
      <c r="BD270" t="s">
        <v>327</v>
      </c>
      <c r="BE270" t="s">
        <v>1669</v>
      </c>
      <c r="BF270">
        <v>2</v>
      </c>
      <c r="BG270">
        <v>1</v>
      </c>
      <c r="BH270">
        <v>3</v>
      </c>
      <c r="BI270">
        <v>10</v>
      </c>
      <c r="BJ270">
        <v>80</v>
      </c>
      <c r="BK270">
        <v>0</v>
      </c>
      <c r="BL270">
        <v>1</v>
      </c>
      <c r="BM270" s="1">
        <v>42705</v>
      </c>
      <c r="BN270" s="2">
        <v>0.53333333333333333</v>
      </c>
      <c r="BO270">
        <v>0</v>
      </c>
      <c r="BQ270" s="1">
        <v>42705</v>
      </c>
      <c r="BR270" s="2">
        <v>0.54722222222222217</v>
      </c>
      <c r="BS270" s="1">
        <v>42705</v>
      </c>
      <c r="BT270" s="2">
        <v>0.57013888888888886</v>
      </c>
      <c r="BU270" s="1">
        <v>42705</v>
      </c>
      <c r="BV270" s="2">
        <v>0.64374999999999993</v>
      </c>
      <c r="BW270" s="1">
        <v>42705</v>
      </c>
      <c r="BX270" s="2">
        <v>0.64097222222222217</v>
      </c>
      <c r="CA270" t="s">
        <v>1557</v>
      </c>
      <c r="CC270" t="s">
        <v>1557</v>
      </c>
      <c r="CE270" t="s">
        <v>296</v>
      </c>
      <c r="CF270" t="s">
        <v>1557</v>
      </c>
      <c r="CG270" t="s">
        <v>955</v>
      </c>
      <c r="DZ270">
        <v>1</v>
      </c>
      <c r="EA270">
        <v>252</v>
      </c>
      <c r="EO270">
        <v>1</v>
      </c>
      <c r="EP270">
        <v>24</v>
      </c>
      <c r="IV270">
        <v>1</v>
      </c>
      <c r="IW270">
        <v>221</v>
      </c>
      <c r="IX270" s="1">
        <v>42705</v>
      </c>
    </row>
    <row r="271" spans="1:274" x14ac:dyDescent="0.25">
      <c r="A271" t="s">
        <v>292</v>
      </c>
      <c r="B271" t="s">
        <v>293</v>
      </c>
      <c r="C271">
        <v>0</v>
      </c>
      <c r="D271" t="s">
        <v>294</v>
      </c>
      <c r="E271">
        <v>10</v>
      </c>
      <c r="F271">
        <v>20</v>
      </c>
      <c r="G271" t="s">
        <v>295</v>
      </c>
      <c r="H271">
        <v>140</v>
      </c>
      <c r="I271" s="1">
        <v>42776</v>
      </c>
      <c r="J271" s="2">
        <v>0.61730324074074072</v>
      </c>
      <c r="K271" s="1">
        <v>42705</v>
      </c>
      <c r="L271" s="1">
        <v>42705</v>
      </c>
      <c r="M271" s="1">
        <v>42705</v>
      </c>
      <c r="N271" t="s">
        <v>296</v>
      </c>
      <c r="O271" t="s">
        <v>1553</v>
      </c>
      <c r="AD271">
        <v>3652071</v>
      </c>
      <c r="AE271" t="s">
        <v>296</v>
      </c>
      <c r="AF271">
        <v>7156788981</v>
      </c>
      <c r="AG271">
        <v>1</v>
      </c>
      <c r="AH271" t="s">
        <v>298</v>
      </c>
      <c r="AJ271" t="s">
        <v>739</v>
      </c>
      <c r="AK271" t="s">
        <v>1670</v>
      </c>
      <c r="AP271" t="s">
        <v>298</v>
      </c>
      <c r="AQ271" t="s">
        <v>298</v>
      </c>
      <c r="AR271" t="s">
        <v>298</v>
      </c>
      <c r="AS271" t="s">
        <v>298</v>
      </c>
      <c r="AT271" t="s">
        <v>298</v>
      </c>
      <c r="AU271" t="s">
        <v>1671</v>
      </c>
      <c r="AV271" t="s">
        <v>1557</v>
      </c>
      <c r="AX271" s="1">
        <v>42596</v>
      </c>
      <c r="AY271">
        <v>1</v>
      </c>
      <c r="BA271" t="s">
        <v>304</v>
      </c>
      <c r="BB271" t="s">
        <v>1672</v>
      </c>
      <c r="BC271" t="s">
        <v>1587</v>
      </c>
      <c r="BD271" t="s">
        <v>327</v>
      </c>
      <c r="BE271" t="s">
        <v>1673</v>
      </c>
      <c r="BF271">
        <v>2</v>
      </c>
      <c r="BG271">
        <v>1</v>
      </c>
      <c r="BH271">
        <v>2</v>
      </c>
      <c r="BI271">
        <v>10</v>
      </c>
      <c r="BJ271">
        <v>80</v>
      </c>
      <c r="BK271">
        <v>0</v>
      </c>
      <c r="BL271">
        <v>1</v>
      </c>
      <c r="BM271" s="1">
        <v>42705</v>
      </c>
      <c r="BN271" s="2">
        <v>0.47152777777777777</v>
      </c>
      <c r="BO271">
        <v>0</v>
      </c>
      <c r="BQ271" s="1">
        <v>42705</v>
      </c>
      <c r="BR271" s="2">
        <v>0.48055555555555557</v>
      </c>
      <c r="BS271" s="1">
        <v>42705</v>
      </c>
      <c r="BT271" s="2">
        <v>0.55694444444444446</v>
      </c>
      <c r="BU271" s="1">
        <v>42705</v>
      </c>
      <c r="BV271" s="2">
        <v>0.6694444444444444</v>
      </c>
      <c r="BW271" s="1">
        <v>42705</v>
      </c>
      <c r="BX271" s="2">
        <v>0.62430555555555556</v>
      </c>
      <c r="CA271" t="s">
        <v>1557</v>
      </c>
      <c r="CC271" t="s">
        <v>1557</v>
      </c>
      <c r="CE271" t="s">
        <v>296</v>
      </c>
      <c r="CF271" t="s">
        <v>1557</v>
      </c>
      <c r="CG271" t="s">
        <v>966</v>
      </c>
      <c r="DZ271">
        <v>1</v>
      </c>
      <c r="EA271">
        <v>252</v>
      </c>
      <c r="EO271">
        <v>1</v>
      </c>
      <c r="EP271">
        <v>24</v>
      </c>
      <c r="IV271">
        <v>1</v>
      </c>
      <c r="IW271">
        <v>222</v>
      </c>
      <c r="IX271" s="1">
        <v>42705</v>
      </c>
    </row>
    <row r="272" spans="1:274" x14ac:dyDescent="0.25">
      <c r="A272" t="s">
        <v>292</v>
      </c>
      <c r="B272" t="s">
        <v>293</v>
      </c>
      <c r="C272">
        <v>0</v>
      </c>
      <c r="D272" t="s">
        <v>294</v>
      </c>
      <c r="E272">
        <v>10</v>
      </c>
      <c r="F272">
        <v>20</v>
      </c>
      <c r="G272" t="s">
        <v>295</v>
      </c>
      <c r="H272">
        <v>140</v>
      </c>
      <c r="I272" s="1">
        <v>42776</v>
      </c>
      <c r="J272" s="2">
        <v>0.61730324074074072</v>
      </c>
      <c r="K272" s="1">
        <v>42705</v>
      </c>
      <c r="L272" s="1">
        <v>42705</v>
      </c>
      <c r="M272" s="1">
        <v>42705</v>
      </c>
      <c r="N272" t="s">
        <v>296</v>
      </c>
      <c r="O272" t="s">
        <v>1553</v>
      </c>
      <c r="AD272">
        <v>3667797</v>
      </c>
      <c r="AE272" t="s">
        <v>296</v>
      </c>
      <c r="AF272">
        <v>6530674713</v>
      </c>
      <c r="AG272">
        <v>1</v>
      </c>
      <c r="AH272" t="s">
        <v>298</v>
      </c>
      <c r="AJ272" t="s">
        <v>1415</v>
      </c>
      <c r="AK272" t="s">
        <v>1674</v>
      </c>
      <c r="AP272" t="s">
        <v>298</v>
      </c>
      <c r="AQ272" t="s">
        <v>298</v>
      </c>
      <c r="AR272" t="s">
        <v>298</v>
      </c>
      <c r="AS272" t="s">
        <v>298</v>
      </c>
      <c r="AT272" t="s">
        <v>298</v>
      </c>
      <c r="AU272" t="s">
        <v>1675</v>
      </c>
      <c r="AV272" t="s">
        <v>1557</v>
      </c>
      <c r="AX272" s="1">
        <v>41505</v>
      </c>
      <c r="AY272">
        <v>2</v>
      </c>
      <c r="BA272" t="s">
        <v>1168</v>
      </c>
      <c r="BB272" t="s">
        <v>1676</v>
      </c>
      <c r="BC272" t="s">
        <v>1570</v>
      </c>
      <c r="BD272" t="s">
        <v>327</v>
      </c>
      <c r="BE272" t="s">
        <v>1677</v>
      </c>
      <c r="BF272">
        <v>2</v>
      </c>
      <c r="BG272">
        <v>1</v>
      </c>
      <c r="BH272">
        <v>3</v>
      </c>
      <c r="BI272">
        <v>10</v>
      </c>
      <c r="BJ272">
        <v>80</v>
      </c>
      <c r="BK272">
        <v>0</v>
      </c>
      <c r="BL272">
        <v>1</v>
      </c>
      <c r="BM272" s="1">
        <v>42705</v>
      </c>
      <c r="BN272" s="2">
        <v>0.80972222222222223</v>
      </c>
      <c r="BO272">
        <v>3</v>
      </c>
      <c r="BQ272" s="1">
        <v>42705</v>
      </c>
      <c r="BR272" s="2">
        <v>0.81944444444444453</v>
      </c>
      <c r="BS272" s="1">
        <v>42705</v>
      </c>
      <c r="BT272" s="2">
        <v>0.85486111111111107</v>
      </c>
      <c r="BU272" s="1">
        <v>42705</v>
      </c>
      <c r="BV272" s="2">
        <v>0.96319444444444446</v>
      </c>
      <c r="BW272" s="1">
        <v>42705</v>
      </c>
      <c r="BX272" s="2">
        <v>0.96180555555555547</v>
      </c>
      <c r="CA272" t="s">
        <v>1557</v>
      </c>
      <c r="CC272" t="s">
        <v>1557</v>
      </c>
      <c r="CE272" t="s">
        <v>296</v>
      </c>
      <c r="CF272" t="s">
        <v>1557</v>
      </c>
      <c r="CG272" t="s">
        <v>329</v>
      </c>
      <c r="DZ272">
        <v>1</v>
      </c>
      <c r="EA272">
        <v>252</v>
      </c>
      <c r="EO272">
        <v>1</v>
      </c>
      <c r="EP272">
        <v>24</v>
      </c>
      <c r="IV272">
        <v>1</v>
      </c>
      <c r="IW272">
        <v>222</v>
      </c>
      <c r="IX272" s="1">
        <v>42705</v>
      </c>
    </row>
    <row r="273" spans="1:268" x14ac:dyDescent="0.25">
      <c r="A273" t="s">
        <v>292</v>
      </c>
      <c r="B273" t="s">
        <v>293</v>
      </c>
      <c r="C273">
        <v>0</v>
      </c>
      <c r="D273" t="s">
        <v>294</v>
      </c>
      <c r="E273">
        <v>10</v>
      </c>
      <c r="F273">
        <v>20</v>
      </c>
      <c r="G273" t="s">
        <v>295</v>
      </c>
      <c r="H273">
        <v>140</v>
      </c>
      <c r="I273" s="1">
        <v>42776</v>
      </c>
      <c r="J273" s="2">
        <v>0.61730324074074072</v>
      </c>
      <c r="K273" s="1">
        <v>42705</v>
      </c>
      <c r="L273" s="1">
        <v>42705</v>
      </c>
      <c r="M273" s="1">
        <v>42705</v>
      </c>
      <c r="N273" t="s">
        <v>296</v>
      </c>
      <c r="O273" t="s">
        <v>1678</v>
      </c>
      <c r="AD273">
        <v>3667724</v>
      </c>
      <c r="AE273" t="s">
        <v>296</v>
      </c>
      <c r="AF273">
        <v>6503965133</v>
      </c>
      <c r="AG273">
        <v>1</v>
      </c>
      <c r="AH273" t="s">
        <v>298</v>
      </c>
      <c r="AI273" t="s">
        <v>331</v>
      </c>
      <c r="AJ273" t="s">
        <v>1679</v>
      </c>
      <c r="AK273" t="s">
        <v>1680</v>
      </c>
      <c r="AP273" t="s">
        <v>298</v>
      </c>
      <c r="AQ273" t="s">
        <v>298</v>
      </c>
      <c r="AR273" t="s">
        <v>298</v>
      </c>
      <c r="AS273" t="s">
        <v>298</v>
      </c>
      <c r="AT273" t="s">
        <v>298</v>
      </c>
      <c r="AU273" t="s">
        <v>1681</v>
      </c>
      <c r="AV273" t="s">
        <v>1682</v>
      </c>
      <c r="AX273" s="1">
        <v>33883</v>
      </c>
      <c r="AY273">
        <v>1</v>
      </c>
      <c r="BA273" t="s">
        <v>304</v>
      </c>
      <c r="BB273" t="s">
        <v>1683</v>
      </c>
      <c r="BC273" t="s">
        <v>1684</v>
      </c>
      <c r="BD273" t="s">
        <v>307</v>
      </c>
      <c r="BE273" t="s">
        <v>1685</v>
      </c>
      <c r="BF273">
        <v>1</v>
      </c>
      <c r="BG273">
        <v>1</v>
      </c>
      <c r="BH273">
        <v>3</v>
      </c>
      <c r="BI273">
        <v>91</v>
      </c>
      <c r="BJ273">
        <v>10</v>
      </c>
      <c r="BK273">
        <v>8</v>
      </c>
      <c r="BL273">
        <v>1</v>
      </c>
      <c r="BM273" s="1">
        <v>42705</v>
      </c>
      <c r="BN273" s="2">
        <v>0.54236111111111118</v>
      </c>
      <c r="BO273">
        <v>24</v>
      </c>
      <c r="BQ273" s="1">
        <v>42705</v>
      </c>
      <c r="BR273" s="2">
        <v>0.54236111111111118</v>
      </c>
      <c r="BS273" s="1">
        <v>42705</v>
      </c>
      <c r="BT273" s="2">
        <v>0.5444444444444444</v>
      </c>
      <c r="BU273" s="1">
        <v>42705</v>
      </c>
      <c r="BV273" s="2">
        <v>0.67569444444444438</v>
      </c>
      <c r="BW273" s="1">
        <v>42705</v>
      </c>
      <c r="BX273" s="2">
        <v>0.67569444444444438</v>
      </c>
      <c r="BY273">
        <v>26094517</v>
      </c>
      <c r="CA273" t="s">
        <v>1682</v>
      </c>
      <c r="CC273" t="s">
        <v>1682</v>
      </c>
      <c r="CE273" t="s">
        <v>296</v>
      </c>
      <c r="CF273" t="s">
        <v>1682</v>
      </c>
      <c r="CG273" t="s">
        <v>690</v>
      </c>
      <c r="DZ273">
        <v>1</v>
      </c>
      <c r="EA273" t="s">
        <v>1686</v>
      </c>
      <c r="EO273">
        <v>1</v>
      </c>
      <c r="EP273">
        <v>12</v>
      </c>
      <c r="EQ273">
        <v>3</v>
      </c>
      <c r="ER273">
        <v>4</v>
      </c>
      <c r="ES273">
        <v>17</v>
      </c>
      <c r="IV273">
        <v>1</v>
      </c>
      <c r="IW273">
        <v>222</v>
      </c>
      <c r="IX273" s="1">
        <v>42705</v>
      </c>
    </row>
    <row r="274" spans="1:268" x14ac:dyDescent="0.25">
      <c r="A274" t="s">
        <v>292</v>
      </c>
      <c r="B274" t="s">
        <v>293</v>
      </c>
      <c r="C274">
        <v>0</v>
      </c>
      <c r="D274" t="s">
        <v>294</v>
      </c>
      <c r="E274">
        <v>10</v>
      </c>
      <c r="F274">
        <v>20</v>
      </c>
      <c r="G274" t="s">
        <v>295</v>
      </c>
      <c r="H274">
        <v>140</v>
      </c>
      <c r="I274" s="1">
        <v>42776</v>
      </c>
      <c r="J274" s="2">
        <v>0.61730324074074072</v>
      </c>
      <c r="K274" s="1">
        <v>42705</v>
      </c>
      <c r="L274" s="1">
        <v>42705</v>
      </c>
      <c r="M274" s="1">
        <v>42705</v>
      </c>
      <c r="N274" t="s">
        <v>296</v>
      </c>
      <c r="O274" t="s">
        <v>1678</v>
      </c>
      <c r="AD274">
        <v>3667729</v>
      </c>
      <c r="AE274" t="s">
        <v>296</v>
      </c>
      <c r="AG274">
        <v>7</v>
      </c>
      <c r="AH274" t="s">
        <v>1687</v>
      </c>
      <c r="AJ274" t="s">
        <v>1688</v>
      </c>
      <c r="AK274" t="s">
        <v>1680</v>
      </c>
      <c r="AP274" t="s">
        <v>1689</v>
      </c>
      <c r="AQ274" t="s">
        <v>1690</v>
      </c>
      <c r="AU274" t="s">
        <v>1681</v>
      </c>
      <c r="AV274" t="s">
        <v>1682</v>
      </c>
      <c r="AX274" s="1">
        <v>23729</v>
      </c>
      <c r="AY274">
        <v>2</v>
      </c>
      <c r="BA274">
        <v>99</v>
      </c>
      <c r="BB274" t="s">
        <v>305</v>
      </c>
      <c r="BC274" t="s">
        <v>306</v>
      </c>
      <c r="BD274" t="s">
        <v>307</v>
      </c>
      <c r="BE274" t="s">
        <v>1691</v>
      </c>
      <c r="BF274">
        <v>1</v>
      </c>
      <c r="BG274">
        <v>1</v>
      </c>
      <c r="BH274">
        <v>2</v>
      </c>
      <c r="BI274">
        <v>60</v>
      </c>
      <c r="BJ274">
        <v>10</v>
      </c>
      <c r="BK274">
        <v>8</v>
      </c>
      <c r="BL274">
        <v>1</v>
      </c>
      <c r="BM274" s="1">
        <v>42705</v>
      </c>
      <c r="BN274" s="2">
        <v>0.55138888888888882</v>
      </c>
      <c r="BO274">
        <v>51</v>
      </c>
      <c r="BQ274" s="1">
        <v>42705</v>
      </c>
      <c r="BR274" s="2">
        <v>0.55138888888888882</v>
      </c>
      <c r="BS274" s="1">
        <v>42705</v>
      </c>
      <c r="BT274" s="2">
        <v>0.55486111111111114</v>
      </c>
      <c r="BU274" s="1">
        <v>42705</v>
      </c>
      <c r="BV274" s="2">
        <v>0.8305555555555556</v>
      </c>
      <c r="BW274" s="1">
        <v>42705</v>
      </c>
      <c r="BX274" s="2">
        <v>0.84097222222222223</v>
      </c>
      <c r="BY274">
        <v>26094517</v>
      </c>
      <c r="CA274" t="s">
        <v>1682</v>
      </c>
      <c r="CC274" t="s">
        <v>1682</v>
      </c>
      <c r="CE274" t="s">
        <v>296</v>
      </c>
      <c r="CF274" t="s">
        <v>1682</v>
      </c>
      <c r="CG274" t="s">
        <v>1692</v>
      </c>
      <c r="DZ274">
        <v>1</v>
      </c>
      <c r="EA274" t="s">
        <v>1693</v>
      </c>
      <c r="EO274">
        <v>1</v>
      </c>
      <c r="EP274">
        <v>12</v>
      </c>
      <c r="EQ274">
        <v>7</v>
      </c>
      <c r="ER274">
        <v>14</v>
      </c>
      <c r="ES274">
        <v>15</v>
      </c>
      <c r="ET274">
        <v>1</v>
      </c>
      <c r="EU274">
        <v>5</v>
      </c>
      <c r="EV274">
        <v>5</v>
      </c>
      <c r="EW274">
        <v>24</v>
      </c>
      <c r="IV274">
        <v>1</v>
      </c>
      <c r="IW274">
        <v>222</v>
      </c>
      <c r="IX274" s="1">
        <v>42705</v>
      </c>
    </row>
    <row r="275" spans="1:268" x14ac:dyDescent="0.25">
      <c r="A275" t="s">
        <v>292</v>
      </c>
      <c r="B275" t="s">
        <v>293</v>
      </c>
      <c r="C275">
        <v>0</v>
      </c>
      <c r="D275" t="s">
        <v>294</v>
      </c>
      <c r="E275">
        <v>10</v>
      </c>
      <c r="F275">
        <v>20</v>
      </c>
      <c r="G275" t="s">
        <v>295</v>
      </c>
      <c r="H275">
        <v>140</v>
      </c>
      <c r="I275" s="1">
        <v>42776</v>
      </c>
      <c r="J275" s="2">
        <v>0.61730324074074072</v>
      </c>
      <c r="K275" s="1">
        <v>42705</v>
      </c>
      <c r="L275" s="1">
        <v>42705</v>
      </c>
      <c r="M275" s="1">
        <v>42705</v>
      </c>
      <c r="N275" t="s">
        <v>296</v>
      </c>
      <c r="O275" t="s">
        <v>1694</v>
      </c>
      <c r="AD275">
        <v>3630617</v>
      </c>
      <c r="AE275" t="s">
        <v>296</v>
      </c>
      <c r="AF275">
        <v>4486042913</v>
      </c>
      <c r="AG275">
        <v>1</v>
      </c>
      <c r="AH275" t="s">
        <v>298</v>
      </c>
      <c r="AI275" t="s">
        <v>364</v>
      </c>
      <c r="AJ275" t="s">
        <v>1695</v>
      </c>
      <c r="AK275" t="s">
        <v>1696</v>
      </c>
      <c r="AP275" t="s">
        <v>298</v>
      </c>
      <c r="AQ275" t="s">
        <v>298</v>
      </c>
      <c r="AR275" t="s">
        <v>298</v>
      </c>
      <c r="AS275" t="s">
        <v>298</v>
      </c>
      <c r="AT275" t="s">
        <v>298</v>
      </c>
      <c r="AU275" t="s">
        <v>1697</v>
      </c>
      <c r="AV275" t="s">
        <v>1698</v>
      </c>
      <c r="AX275" s="1">
        <v>19750</v>
      </c>
      <c r="AY275">
        <v>2</v>
      </c>
      <c r="BA275" t="s">
        <v>304</v>
      </c>
      <c r="BB275" t="s">
        <v>1699</v>
      </c>
      <c r="BC275" t="s">
        <v>1700</v>
      </c>
      <c r="BD275" t="s">
        <v>307</v>
      </c>
      <c r="BE275" t="s">
        <v>1701</v>
      </c>
      <c r="BF275">
        <v>2</v>
      </c>
      <c r="BG275">
        <v>1</v>
      </c>
      <c r="BH275">
        <v>12</v>
      </c>
      <c r="BI275">
        <v>10</v>
      </c>
      <c r="BJ275">
        <v>80</v>
      </c>
      <c r="BK275">
        <v>0</v>
      </c>
      <c r="BL275">
        <v>1</v>
      </c>
      <c r="BM275" s="1">
        <v>42705</v>
      </c>
      <c r="BN275" s="2">
        <v>0.71666666666666667</v>
      </c>
      <c r="BO275">
        <v>62</v>
      </c>
      <c r="BQ275" s="1">
        <v>42705</v>
      </c>
      <c r="BR275" s="2">
        <v>0.74513888888888891</v>
      </c>
      <c r="BU275" s="1">
        <v>42705</v>
      </c>
      <c r="BV275" s="2">
        <v>0.9555555555555556</v>
      </c>
      <c r="BW275" s="1">
        <v>42705</v>
      </c>
      <c r="BX275" s="2">
        <v>0.86736111111111114</v>
      </c>
      <c r="CA275" t="s">
        <v>1065</v>
      </c>
      <c r="CC275" t="s">
        <v>1065</v>
      </c>
      <c r="CE275" t="s">
        <v>296</v>
      </c>
      <c r="CF275" t="s">
        <v>1065</v>
      </c>
      <c r="CG275" t="s">
        <v>485</v>
      </c>
      <c r="DZ275">
        <v>1</v>
      </c>
      <c r="EA275">
        <v>38</v>
      </c>
      <c r="EO275">
        <v>1</v>
      </c>
      <c r="EP275">
        <v>24</v>
      </c>
      <c r="IV275">
        <v>1</v>
      </c>
      <c r="IW275">
        <v>99</v>
      </c>
      <c r="IX275" s="1">
        <v>42705</v>
      </c>
    </row>
    <row r="276" spans="1:268" x14ac:dyDescent="0.25">
      <c r="A276" t="s">
        <v>292</v>
      </c>
      <c r="B276" t="s">
        <v>293</v>
      </c>
      <c r="C276">
        <v>0</v>
      </c>
      <c r="D276" t="s">
        <v>294</v>
      </c>
      <c r="E276">
        <v>10</v>
      </c>
      <c r="F276">
        <v>20</v>
      </c>
      <c r="G276" t="s">
        <v>295</v>
      </c>
      <c r="H276">
        <v>140</v>
      </c>
      <c r="I276" s="1">
        <v>42776</v>
      </c>
      <c r="J276" s="2">
        <v>0.61730324074074072</v>
      </c>
      <c r="K276" s="1">
        <v>42705</v>
      </c>
      <c r="L276" s="1">
        <v>42705</v>
      </c>
      <c r="M276" s="1">
        <v>42705</v>
      </c>
      <c r="N276" t="s">
        <v>296</v>
      </c>
      <c r="O276" t="s">
        <v>1694</v>
      </c>
      <c r="AD276">
        <v>3630617</v>
      </c>
      <c r="AE276" t="s">
        <v>296</v>
      </c>
      <c r="AF276">
        <v>4486042913</v>
      </c>
      <c r="AG276">
        <v>1</v>
      </c>
      <c r="AH276" t="s">
        <v>298</v>
      </c>
      <c r="AI276" t="s">
        <v>364</v>
      </c>
      <c r="AJ276" t="s">
        <v>1695</v>
      </c>
      <c r="AK276" t="s">
        <v>1696</v>
      </c>
      <c r="AP276" t="s">
        <v>298</v>
      </c>
      <c r="AQ276" t="s">
        <v>298</v>
      </c>
      <c r="AR276" t="s">
        <v>298</v>
      </c>
      <c r="AS276" t="s">
        <v>298</v>
      </c>
      <c r="AT276" t="s">
        <v>298</v>
      </c>
      <c r="AU276" t="s">
        <v>1697</v>
      </c>
      <c r="AV276" t="s">
        <v>1698</v>
      </c>
      <c r="AX276" s="1">
        <v>19750</v>
      </c>
      <c r="AY276">
        <v>2</v>
      </c>
      <c r="BA276" t="s">
        <v>304</v>
      </c>
      <c r="BB276" t="s">
        <v>1699</v>
      </c>
      <c r="BC276" t="s">
        <v>1700</v>
      </c>
      <c r="BD276" t="s">
        <v>307</v>
      </c>
      <c r="BE276" t="s">
        <v>1702</v>
      </c>
      <c r="BF276">
        <v>2</v>
      </c>
      <c r="BG276">
        <v>3</v>
      </c>
      <c r="BH276">
        <v>1</v>
      </c>
      <c r="BI276">
        <v>10</v>
      </c>
      <c r="BJ276">
        <v>80</v>
      </c>
      <c r="BK276">
        <v>1</v>
      </c>
      <c r="BL276">
        <v>1</v>
      </c>
      <c r="BM276" s="1">
        <v>42705</v>
      </c>
      <c r="BN276" s="2">
        <v>0.95694444444444438</v>
      </c>
      <c r="BO276">
        <v>62</v>
      </c>
      <c r="BQ276" s="1">
        <v>42705</v>
      </c>
      <c r="BR276" s="2">
        <v>0.9604166666666667</v>
      </c>
      <c r="BS276" s="1">
        <v>42705</v>
      </c>
      <c r="BT276" s="2">
        <v>0.9604166666666667</v>
      </c>
      <c r="BU276" s="1">
        <v>42706</v>
      </c>
      <c r="BV276" s="2">
        <v>6.3194444444444442E-2</v>
      </c>
      <c r="BW276" s="1">
        <v>42706</v>
      </c>
      <c r="BX276" s="2">
        <v>7.8472222222222221E-2</v>
      </c>
      <c r="CA276" t="s">
        <v>1065</v>
      </c>
      <c r="CC276" t="s">
        <v>1065</v>
      </c>
      <c r="CE276" t="s">
        <v>296</v>
      </c>
      <c r="CF276" t="s">
        <v>1065</v>
      </c>
      <c r="CG276" t="s">
        <v>1552</v>
      </c>
      <c r="DZ276">
        <v>1</v>
      </c>
      <c r="EA276" t="s">
        <v>1703</v>
      </c>
      <c r="EO276">
        <v>1</v>
      </c>
      <c r="EP276">
        <v>7</v>
      </c>
      <c r="EQ276">
        <v>14</v>
      </c>
      <c r="ER276">
        <v>15</v>
      </c>
      <c r="ES276">
        <v>4</v>
      </c>
      <c r="ET276">
        <v>1</v>
      </c>
      <c r="EU276">
        <v>5</v>
      </c>
      <c r="EV276">
        <v>5</v>
      </c>
      <c r="EW276">
        <v>2</v>
      </c>
      <c r="IV276">
        <v>1</v>
      </c>
      <c r="IW276">
        <v>12</v>
      </c>
      <c r="IX276" s="1">
        <v>42706</v>
      </c>
      <c r="IY276">
        <v>21</v>
      </c>
      <c r="IZ276" s="1">
        <v>42706</v>
      </c>
      <c r="JA276">
        <v>222</v>
      </c>
      <c r="JB276" s="1">
        <v>42706</v>
      </c>
    </row>
    <row r="277" spans="1:268" x14ac:dyDescent="0.25">
      <c r="A277" t="s">
        <v>292</v>
      </c>
      <c r="B277" t="s">
        <v>293</v>
      </c>
      <c r="C277">
        <v>0</v>
      </c>
      <c r="D277" t="s">
        <v>294</v>
      </c>
      <c r="E277">
        <v>10</v>
      </c>
      <c r="F277">
        <v>20</v>
      </c>
      <c r="G277" t="s">
        <v>295</v>
      </c>
      <c r="H277">
        <v>140</v>
      </c>
      <c r="I277" s="1">
        <v>42776</v>
      </c>
      <c r="J277" s="2">
        <v>0.61730324074074072</v>
      </c>
      <c r="K277" s="1">
        <v>42705</v>
      </c>
      <c r="L277" s="1">
        <v>42705</v>
      </c>
      <c r="M277" s="1">
        <v>42705</v>
      </c>
      <c r="N277" t="s">
        <v>296</v>
      </c>
      <c r="O277" t="s">
        <v>1704</v>
      </c>
      <c r="AD277">
        <v>3667792</v>
      </c>
      <c r="AE277" t="s">
        <v>296</v>
      </c>
      <c r="AF277">
        <v>4782064314</v>
      </c>
      <c r="AG277">
        <v>1</v>
      </c>
      <c r="AH277" t="s">
        <v>298</v>
      </c>
      <c r="AI277" t="s">
        <v>331</v>
      </c>
      <c r="AJ277" t="s">
        <v>1705</v>
      </c>
      <c r="AK277" t="s">
        <v>1706</v>
      </c>
      <c r="AP277" t="s">
        <v>298</v>
      </c>
      <c r="AQ277" t="s">
        <v>298</v>
      </c>
      <c r="AR277" t="s">
        <v>298</v>
      </c>
      <c r="AS277" t="s">
        <v>298</v>
      </c>
      <c r="AT277" t="s">
        <v>298</v>
      </c>
      <c r="AU277" t="s">
        <v>1707</v>
      </c>
      <c r="AV277" t="s">
        <v>1708</v>
      </c>
      <c r="AX277" s="1">
        <v>32271</v>
      </c>
      <c r="AY277">
        <v>1</v>
      </c>
      <c r="BA277" t="s">
        <v>304</v>
      </c>
      <c r="BB277" t="s">
        <v>1709</v>
      </c>
      <c r="BC277" t="s">
        <v>1710</v>
      </c>
      <c r="BD277" t="s">
        <v>307</v>
      </c>
      <c r="BE277" t="s">
        <v>1711</v>
      </c>
      <c r="BF277">
        <v>2</v>
      </c>
      <c r="BG277">
        <v>1</v>
      </c>
      <c r="BH277">
        <v>3</v>
      </c>
      <c r="BI277">
        <v>60</v>
      </c>
      <c r="BJ277">
        <v>80</v>
      </c>
      <c r="BK277">
        <v>1</v>
      </c>
      <c r="BL277">
        <v>1</v>
      </c>
      <c r="BM277" s="1">
        <v>42705</v>
      </c>
      <c r="BN277" s="2">
        <v>0.77222222222222225</v>
      </c>
      <c r="BO277">
        <v>28</v>
      </c>
      <c r="BQ277" s="1">
        <v>42705</v>
      </c>
      <c r="BR277" s="2">
        <v>0.79236111111111107</v>
      </c>
      <c r="BS277" s="1">
        <v>42705</v>
      </c>
      <c r="BT277" s="2">
        <v>0.83333333333333337</v>
      </c>
      <c r="BU277" s="1">
        <v>42705</v>
      </c>
      <c r="BV277" s="2">
        <v>0.87222222222222223</v>
      </c>
      <c r="BW277" s="1">
        <v>42705</v>
      </c>
      <c r="BX277" s="2">
        <v>0.87361111111111101</v>
      </c>
      <c r="CA277" t="s">
        <v>1708</v>
      </c>
      <c r="CC277" t="s">
        <v>1708</v>
      </c>
      <c r="CE277" t="s">
        <v>296</v>
      </c>
      <c r="CF277" t="s">
        <v>1708</v>
      </c>
      <c r="CG277" t="s">
        <v>393</v>
      </c>
      <c r="DZ277">
        <v>1</v>
      </c>
      <c r="EA277">
        <v>39</v>
      </c>
      <c r="EO277">
        <v>1</v>
      </c>
      <c r="EP277">
        <v>24</v>
      </c>
      <c r="IV277">
        <v>1</v>
      </c>
      <c r="IW277">
        <v>222</v>
      </c>
      <c r="IX277" s="1">
        <v>42705</v>
      </c>
    </row>
    <row r="278" spans="1:268" x14ac:dyDescent="0.25">
      <c r="A278" t="s">
        <v>292</v>
      </c>
      <c r="B278" t="s">
        <v>293</v>
      </c>
      <c r="C278">
        <v>0</v>
      </c>
      <c r="D278" t="s">
        <v>294</v>
      </c>
      <c r="E278">
        <v>10</v>
      </c>
      <c r="F278">
        <v>20</v>
      </c>
      <c r="G278" t="s">
        <v>295</v>
      </c>
      <c r="H278">
        <v>140</v>
      </c>
      <c r="I278" s="1">
        <v>42776</v>
      </c>
      <c r="J278" s="2">
        <v>0.61730324074074072</v>
      </c>
      <c r="K278" s="1">
        <v>42705</v>
      </c>
      <c r="L278" s="1">
        <v>42705</v>
      </c>
      <c r="M278" s="1">
        <v>42705</v>
      </c>
      <c r="N278" t="s">
        <v>296</v>
      </c>
      <c r="O278" t="s">
        <v>1712</v>
      </c>
      <c r="AD278">
        <v>3667657</v>
      </c>
      <c r="AE278" t="s">
        <v>296</v>
      </c>
      <c r="AF278">
        <v>4083298405</v>
      </c>
      <c r="AG278">
        <v>1</v>
      </c>
      <c r="AH278" t="s">
        <v>298</v>
      </c>
      <c r="AI278" t="s">
        <v>331</v>
      </c>
      <c r="AJ278" t="s">
        <v>1305</v>
      </c>
      <c r="AK278" t="s">
        <v>1713</v>
      </c>
      <c r="AP278" t="s">
        <v>298</v>
      </c>
      <c r="AQ278" t="s">
        <v>298</v>
      </c>
      <c r="AR278" t="s">
        <v>298</v>
      </c>
      <c r="AS278" t="s">
        <v>298</v>
      </c>
      <c r="AT278" t="s">
        <v>298</v>
      </c>
      <c r="AU278" t="s">
        <v>1714</v>
      </c>
      <c r="AX278" s="1">
        <v>30141</v>
      </c>
      <c r="AY278">
        <v>1</v>
      </c>
      <c r="BA278" t="s">
        <v>304</v>
      </c>
      <c r="BB278" t="s">
        <v>1715</v>
      </c>
      <c r="BC278" t="s">
        <v>1716</v>
      </c>
      <c r="BD278" t="s">
        <v>307</v>
      </c>
      <c r="BE278" t="s">
        <v>1717</v>
      </c>
      <c r="BF278">
        <v>2</v>
      </c>
      <c r="BG278">
        <v>1</v>
      </c>
      <c r="BH278">
        <v>2</v>
      </c>
      <c r="BI278">
        <v>10</v>
      </c>
      <c r="BJ278">
        <v>60</v>
      </c>
      <c r="BK278">
        <v>1</v>
      </c>
      <c r="BL278">
        <v>1</v>
      </c>
      <c r="BM278" s="1">
        <v>42705</v>
      </c>
      <c r="BN278" s="2">
        <v>0.38611111111111113</v>
      </c>
      <c r="BO278">
        <v>34</v>
      </c>
      <c r="BQ278" s="1">
        <v>42705</v>
      </c>
      <c r="BR278" s="2">
        <v>0.39097222222222222</v>
      </c>
      <c r="BS278" s="1">
        <v>42705</v>
      </c>
      <c r="BT278" s="2">
        <v>0.39097222222222222</v>
      </c>
      <c r="BU278" s="1">
        <v>42705</v>
      </c>
      <c r="BV278" s="2">
        <v>0.40972222222222227</v>
      </c>
      <c r="BW278" s="1">
        <v>42705</v>
      </c>
      <c r="BX278" s="2">
        <v>0.41111111111111115</v>
      </c>
      <c r="CA278" t="s">
        <v>1718</v>
      </c>
      <c r="CC278" t="s">
        <v>1718</v>
      </c>
      <c r="CE278" t="s">
        <v>296</v>
      </c>
      <c r="CF278" t="s">
        <v>1718</v>
      </c>
      <c r="CG278" t="s">
        <v>429</v>
      </c>
      <c r="DZ278">
        <v>1</v>
      </c>
      <c r="EA278" t="s">
        <v>944</v>
      </c>
      <c r="EO278">
        <v>1</v>
      </c>
      <c r="EP278">
        <v>24</v>
      </c>
      <c r="IV278">
        <v>1</v>
      </c>
      <c r="IW278">
        <v>222</v>
      </c>
      <c r="IX278" s="1">
        <v>42705</v>
      </c>
      <c r="IY278">
        <v>221</v>
      </c>
      <c r="IZ278" s="1">
        <v>42705</v>
      </c>
    </row>
    <row r="279" spans="1:268" x14ac:dyDescent="0.25">
      <c r="A279" t="s">
        <v>292</v>
      </c>
      <c r="B279" t="s">
        <v>293</v>
      </c>
      <c r="C279">
        <v>0</v>
      </c>
      <c r="D279" t="s">
        <v>294</v>
      </c>
      <c r="E279">
        <v>10</v>
      </c>
      <c r="F279">
        <v>20</v>
      </c>
      <c r="G279" t="s">
        <v>295</v>
      </c>
      <c r="H279">
        <v>140</v>
      </c>
      <c r="I279" s="1">
        <v>42776</v>
      </c>
      <c r="J279" s="2">
        <v>0.61730324074074072</v>
      </c>
      <c r="K279" s="1">
        <v>42705</v>
      </c>
      <c r="L279" s="1">
        <v>42705</v>
      </c>
      <c r="M279" s="1">
        <v>42705</v>
      </c>
      <c r="N279" t="s">
        <v>296</v>
      </c>
      <c r="O279" t="s">
        <v>1712</v>
      </c>
      <c r="AD279">
        <v>3667721</v>
      </c>
      <c r="AE279" t="s">
        <v>296</v>
      </c>
      <c r="AF279">
        <v>4869291118</v>
      </c>
      <c r="AG279">
        <v>1</v>
      </c>
      <c r="AH279" t="s">
        <v>298</v>
      </c>
      <c r="AJ279" t="s">
        <v>505</v>
      </c>
      <c r="AK279" t="s">
        <v>1719</v>
      </c>
      <c r="AP279" t="s">
        <v>298</v>
      </c>
      <c r="AQ279" t="s">
        <v>298</v>
      </c>
      <c r="AR279" t="s">
        <v>298</v>
      </c>
      <c r="AS279" t="s">
        <v>298</v>
      </c>
      <c r="AT279" t="s">
        <v>298</v>
      </c>
      <c r="AU279" t="s">
        <v>1720</v>
      </c>
      <c r="AV279" t="s">
        <v>345</v>
      </c>
      <c r="AX279" s="1">
        <v>24739</v>
      </c>
      <c r="AY279">
        <v>1</v>
      </c>
      <c r="BA279" t="s">
        <v>304</v>
      </c>
      <c r="BB279" t="s">
        <v>1721</v>
      </c>
      <c r="BC279" t="s">
        <v>1722</v>
      </c>
      <c r="BD279" t="s">
        <v>307</v>
      </c>
      <c r="BE279" t="s">
        <v>1723</v>
      </c>
      <c r="BF279">
        <v>2</v>
      </c>
      <c r="BG279">
        <v>1</v>
      </c>
      <c r="BH279">
        <v>2</v>
      </c>
      <c r="BI279">
        <v>10</v>
      </c>
      <c r="BJ279">
        <v>60</v>
      </c>
      <c r="BK279">
        <v>1</v>
      </c>
      <c r="BL279">
        <v>1</v>
      </c>
      <c r="BM279" s="1">
        <v>42705</v>
      </c>
      <c r="BN279" s="2">
        <v>0.53541666666666665</v>
      </c>
      <c r="BO279">
        <v>49</v>
      </c>
      <c r="BQ279" s="1">
        <v>42705</v>
      </c>
      <c r="BR279" s="2">
        <v>0.56805555555555554</v>
      </c>
      <c r="BS279" s="1">
        <v>42705</v>
      </c>
      <c r="BT279" s="2">
        <v>0.57986111111111105</v>
      </c>
      <c r="BU279" s="1">
        <v>42705</v>
      </c>
      <c r="BV279" s="2">
        <v>0.59791666666666665</v>
      </c>
      <c r="BW279" s="1">
        <v>42705</v>
      </c>
      <c r="BX279" s="2">
        <v>0.60138888888888886</v>
      </c>
      <c r="CA279" t="s">
        <v>1724</v>
      </c>
      <c r="CC279" t="s">
        <v>1724</v>
      </c>
      <c r="CE279" t="s">
        <v>296</v>
      </c>
      <c r="CF279" t="s">
        <v>1724</v>
      </c>
      <c r="CG279" t="s">
        <v>429</v>
      </c>
      <c r="DZ279">
        <v>1</v>
      </c>
      <c r="EA279" t="s">
        <v>709</v>
      </c>
      <c r="EO279">
        <v>1</v>
      </c>
      <c r="EP279">
        <v>24</v>
      </c>
      <c r="IV279">
        <v>1</v>
      </c>
      <c r="IW279">
        <v>222</v>
      </c>
      <c r="IX279" s="1">
        <v>42705</v>
      </c>
      <c r="IY279">
        <v>221</v>
      </c>
      <c r="IZ279" s="1">
        <v>42705</v>
      </c>
    </row>
    <row r="280" spans="1:268" x14ac:dyDescent="0.25">
      <c r="A280" t="s">
        <v>292</v>
      </c>
      <c r="B280" t="s">
        <v>293</v>
      </c>
      <c r="C280">
        <v>0</v>
      </c>
      <c r="D280" t="s">
        <v>294</v>
      </c>
      <c r="E280">
        <v>10</v>
      </c>
      <c r="F280">
        <v>20</v>
      </c>
      <c r="G280" t="s">
        <v>295</v>
      </c>
      <c r="H280">
        <v>140</v>
      </c>
      <c r="I280" s="1">
        <v>42776</v>
      </c>
      <c r="J280" s="2">
        <v>0.61730324074074072</v>
      </c>
      <c r="K280" s="1">
        <v>42705</v>
      </c>
      <c r="L280" s="1">
        <v>42705</v>
      </c>
      <c r="M280" s="1">
        <v>42705</v>
      </c>
      <c r="N280" t="s">
        <v>296</v>
      </c>
      <c r="O280" t="s">
        <v>1725</v>
      </c>
      <c r="AD280">
        <v>2130877</v>
      </c>
      <c r="AE280" t="s">
        <v>296</v>
      </c>
      <c r="AF280">
        <v>4702036912</v>
      </c>
      <c r="AG280">
        <v>1</v>
      </c>
      <c r="AH280" t="s">
        <v>298</v>
      </c>
      <c r="AI280" t="s">
        <v>331</v>
      </c>
      <c r="AJ280" t="s">
        <v>1726</v>
      </c>
      <c r="AK280" t="s">
        <v>1096</v>
      </c>
      <c r="AP280" t="s">
        <v>298</v>
      </c>
      <c r="AQ280" t="s">
        <v>298</v>
      </c>
      <c r="AR280" t="s">
        <v>298</v>
      </c>
      <c r="AS280" t="s">
        <v>298</v>
      </c>
      <c r="AT280" t="s">
        <v>298</v>
      </c>
      <c r="AU280" t="s">
        <v>1727</v>
      </c>
      <c r="AV280" t="s">
        <v>1092</v>
      </c>
      <c r="AX280" s="1">
        <v>30974</v>
      </c>
      <c r="AY280">
        <v>1</v>
      </c>
      <c r="BA280" t="s">
        <v>304</v>
      </c>
      <c r="BB280" t="s">
        <v>1728</v>
      </c>
      <c r="BC280" t="s">
        <v>306</v>
      </c>
      <c r="BD280" t="s">
        <v>307</v>
      </c>
      <c r="BE280" t="s">
        <v>1729</v>
      </c>
      <c r="BF280">
        <v>2</v>
      </c>
      <c r="BG280">
        <v>1</v>
      </c>
      <c r="BH280">
        <v>2</v>
      </c>
      <c r="BI280">
        <v>10</v>
      </c>
      <c r="BJ280">
        <v>80</v>
      </c>
      <c r="BK280">
        <v>0</v>
      </c>
      <c r="BL280">
        <v>1</v>
      </c>
      <c r="BM280" s="1">
        <v>42705</v>
      </c>
      <c r="BN280" s="2">
        <v>0.87986111111111109</v>
      </c>
      <c r="BO280">
        <v>32</v>
      </c>
      <c r="BQ280" s="1">
        <v>42705</v>
      </c>
      <c r="BR280" s="2">
        <v>0.89097222222222217</v>
      </c>
      <c r="BS280" s="1">
        <v>42705</v>
      </c>
      <c r="BT280" s="2">
        <v>0.94027777777777777</v>
      </c>
      <c r="BU280" s="1">
        <v>42706</v>
      </c>
      <c r="BV280" s="2">
        <v>4.6527777777777779E-2</v>
      </c>
      <c r="BW280" s="1">
        <v>42706</v>
      </c>
      <c r="BX280" s="2">
        <v>4.5138888888888888E-2</v>
      </c>
      <c r="CA280" t="s">
        <v>1092</v>
      </c>
      <c r="CC280" t="s">
        <v>1092</v>
      </c>
      <c r="CE280" t="s">
        <v>296</v>
      </c>
      <c r="CF280" t="s">
        <v>1092</v>
      </c>
      <c r="CG280" t="s">
        <v>548</v>
      </c>
      <c r="DZ280">
        <v>1</v>
      </c>
      <c r="EA280">
        <v>38</v>
      </c>
      <c r="EO280">
        <v>1</v>
      </c>
      <c r="EP280">
        <v>14</v>
      </c>
      <c r="EQ280">
        <v>3</v>
      </c>
      <c r="ER280">
        <v>17</v>
      </c>
      <c r="ES280">
        <v>99</v>
      </c>
      <c r="ET280">
        <v>2</v>
      </c>
      <c r="IV280">
        <v>1</v>
      </c>
      <c r="IW280">
        <v>222</v>
      </c>
      <c r="IX280" s="1">
        <v>42706</v>
      </c>
    </row>
    <row r="281" spans="1:268" x14ac:dyDescent="0.25">
      <c r="A281" t="s">
        <v>292</v>
      </c>
      <c r="B281" t="s">
        <v>293</v>
      </c>
      <c r="C281">
        <v>0</v>
      </c>
      <c r="D281" t="s">
        <v>294</v>
      </c>
      <c r="E281">
        <v>10</v>
      </c>
      <c r="F281">
        <v>20</v>
      </c>
      <c r="G281" t="s">
        <v>295</v>
      </c>
      <c r="H281">
        <v>140</v>
      </c>
      <c r="I281" s="1">
        <v>42776</v>
      </c>
      <c r="J281" s="2">
        <v>0.61730324074074072</v>
      </c>
      <c r="K281" s="1">
        <v>42705</v>
      </c>
      <c r="L281" s="1">
        <v>42705</v>
      </c>
      <c r="M281" s="1">
        <v>42705</v>
      </c>
      <c r="N281" t="s">
        <v>296</v>
      </c>
      <c r="O281" t="s">
        <v>1725</v>
      </c>
      <c r="AD281">
        <v>2154273</v>
      </c>
      <c r="AE281" t="s">
        <v>296</v>
      </c>
      <c r="AF281">
        <v>4204991998</v>
      </c>
      <c r="AG281">
        <v>1</v>
      </c>
      <c r="AH281" t="s">
        <v>298</v>
      </c>
      <c r="AI281" t="s">
        <v>536</v>
      </c>
      <c r="AJ281" t="s">
        <v>1730</v>
      </c>
      <c r="AK281" t="s">
        <v>1731</v>
      </c>
      <c r="AP281" t="s">
        <v>298</v>
      </c>
      <c r="AQ281" t="s">
        <v>298</v>
      </c>
      <c r="AR281" t="s">
        <v>298</v>
      </c>
      <c r="AS281" t="s">
        <v>298</v>
      </c>
      <c r="AT281" t="s">
        <v>298</v>
      </c>
      <c r="AU281" t="s">
        <v>1732</v>
      </c>
      <c r="AV281" t="s">
        <v>1092</v>
      </c>
      <c r="AX281" s="1">
        <v>15799</v>
      </c>
      <c r="AY281">
        <v>2</v>
      </c>
      <c r="BA281" t="s">
        <v>304</v>
      </c>
      <c r="BB281" t="s">
        <v>1733</v>
      </c>
      <c r="BC281" t="s">
        <v>1734</v>
      </c>
      <c r="BD281" t="s">
        <v>307</v>
      </c>
      <c r="BE281" t="s">
        <v>1735</v>
      </c>
      <c r="BF281">
        <v>2</v>
      </c>
      <c r="BG281">
        <v>1</v>
      </c>
      <c r="BH281">
        <v>5</v>
      </c>
      <c r="BI281">
        <v>10</v>
      </c>
      <c r="BJ281">
        <v>60</v>
      </c>
      <c r="BK281">
        <v>8</v>
      </c>
      <c r="BL281">
        <v>1</v>
      </c>
      <c r="BM281" s="1">
        <v>42705</v>
      </c>
      <c r="BN281" s="2">
        <v>0.6694444444444444</v>
      </c>
      <c r="BO281">
        <v>73</v>
      </c>
      <c r="BQ281" s="1">
        <v>42705</v>
      </c>
      <c r="BR281" s="2">
        <v>0.68333333333333324</v>
      </c>
      <c r="BS281" s="1">
        <v>42705</v>
      </c>
      <c r="BT281" s="2">
        <v>0.70833333333333337</v>
      </c>
      <c r="BU281" s="1">
        <v>42705</v>
      </c>
      <c r="BV281" s="2">
        <v>0.73888888888888893</v>
      </c>
      <c r="BW281" s="1">
        <v>42705</v>
      </c>
      <c r="BX281" s="2">
        <v>0.73888888888888893</v>
      </c>
      <c r="CA281" t="s">
        <v>1092</v>
      </c>
      <c r="CC281" t="s">
        <v>1092</v>
      </c>
      <c r="CE281" t="s">
        <v>296</v>
      </c>
      <c r="CF281" t="s">
        <v>1092</v>
      </c>
      <c r="CG281" t="s">
        <v>356</v>
      </c>
      <c r="DZ281">
        <v>1</v>
      </c>
      <c r="EA281" t="s">
        <v>1736</v>
      </c>
      <c r="EO281">
        <v>1</v>
      </c>
      <c r="EP281">
        <v>1</v>
      </c>
      <c r="EQ281">
        <v>24</v>
      </c>
      <c r="IV281">
        <v>1</v>
      </c>
      <c r="IW281">
        <v>222</v>
      </c>
      <c r="IX281" s="1">
        <v>42705</v>
      </c>
    </row>
    <row r="282" spans="1:268" x14ac:dyDescent="0.25">
      <c r="A282" t="s">
        <v>292</v>
      </c>
      <c r="B282" t="s">
        <v>293</v>
      </c>
      <c r="C282">
        <v>0</v>
      </c>
      <c r="D282" t="s">
        <v>294</v>
      </c>
      <c r="E282">
        <v>10</v>
      </c>
      <c r="F282">
        <v>20</v>
      </c>
      <c r="G282" t="s">
        <v>295</v>
      </c>
      <c r="H282">
        <v>140</v>
      </c>
      <c r="I282" s="1">
        <v>42776</v>
      </c>
      <c r="J282" s="2">
        <v>0.61730324074074072</v>
      </c>
      <c r="K282" s="1">
        <v>42705</v>
      </c>
      <c r="L282" s="1">
        <v>42705</v>
      </c>
      <c r="M282" s="1">
        <v>42705</v>
      </c>
      <c r="N282" t="s">
        <v>296</v>
      </c>
      <c r="O282" t="s">
        <v>1725</v>
      </c>
      <c r="AD282">
        <v>2208271</v>
      </c>
      <c r="AE282" t="s">
        <v>296</v>
      </c>
      <c r="AF282">
        <v>4204512291</v>
      </c>
      <c r="AG282">
        <v>1</v>
      </c>
      <c r="AH282" t="s">
        <v>298</v>
      </c>
      <c r="AI282" t="s">
        <v>364</v>
      </c>
      <c r="AJ282" t="s">
        <v>387</v>
      </c>
      <c r="AK282" t="s">
        <v>1737</v>
      </c>
      <c r="AP282" t="s">
        <v>298</v>
      </c>
      <c r="AQ282" t="s">
        <v>298</v>
      </c>
      <c r="AR282" t="s">
        <v>298</v>
      </c>
      <c r="AS282" t="s">
        <v>298</v>
      </c>
      <c r="AT282" t="s">
        <v>298</v>
      </c>
      <c r="AU282" t="s">
        <v>1738</v>
      </c>
      <c r="AV282" t="s">
        <v>1092</v>
      </c>
      <c r="AX282" s="1">
        <v>16295</v>
      </c>
      <c r="AY282">
        <v>2</v>
      </c>
      <c r="BA282" t="s">
        <v>304</v>
      </c>
      <c r="BB282" t="s">
        <v>1739</v>
      </c>
      <c r="BC282" t="s">
        <v>1740</v>
      </c>
      <c r="BD282" t="s">
        <v>307</v>
      </c>
      <c r="BE282" t="s">
        <v>1741</v>
      </c>
      <c r="BF282">
        <v>1</v>
      </c>
      <c r="BG282">
        <v>1</v>
      </c>
      <c r="BH282">
        <v>1</v>
      </c>
      <c r="BI282">
        <v>10</v>
      </c>
      <c r="BJ282">
        <v>80</v>
      </c>
      <c r="BK282">
        <v>3</v>
      </c>
      <c r="BL282">
        <v>1</v>
      </c>
      <c r="BM282" s="1">
        <v>42705</v>
      </c>
      <c r="BN282" s="2">
        <v>0.4381944444444445</v>
      </c>
      <c r="BO282">
        <v>72</v>
      </c>
      <c r="BQ282" s="1">
        <v>42705</v>
      </c>
      <c r="BR282" s="2">
        <v>0.4381944444444445</v>
      </c>
      <c r="BS282" s="1">
        <v>42705</v>
      </c>
      <c r="BT282" s="2">
        <v>0.47083333333333338</v>
      </c>
      <c r="BU282" s="1">
        <v>42705</v>
      </c>
      <c r="BV282" s="2">
        <v>0.89583333333333337</v>
      </c>
      <c r="BW282" s="1">
        <v>42705</v>
      </c>
      <c r="BX282" s="2">
        <v>0.92083333333333339</v>
      </c>
      <c r="BY282" t="s">
        <v>1742</v>
      </c>
      <c r="CA282" t="s">
        <v>1092</v>
      </c>
      <c r="CC282" t="s">
        <v>1092</v>
      </c>
      <c r="CE282" t="s">
        <v>296</v>
      </c>
      <c r="CF282" t="s">
        <v>1092</v>
      </c>
      <c r="CG282" t="s">
        <v>636</v>
      </c>
      <c r="DZ282">
        <v>1</v>
      </c>
      <c r="EA282">
        <v>38</v>
      </c>
      <c r="EO282">
        <v>1</v>
      </c>
      <c r="EP282">
        <v>7</v>
      </c>
      <c r="EQ282">
        <v>15</v>
      </c>
      <c r="ER282">
        <v>7</v>
      </c>
      <c r="ES282">
        <v>7</v>
      </c>
      <c r="ET282">
        <v>7</v>
      </c>
      <c r="EU282">
        <v>14</v>
      </c>
      <c r="EV282">
        <v>3</v>
      </c>
      <c r="EW282">
        <v>17</v>
      </c>
      <c r="EX282">
        <v>1</v>
      </c>
      <c r="EY282">
        <v>1</v>
      </c>
      <c r="EZ282">
        <v>5</v>
      </c>
      <c r="FA282">
        <v>5</v>
      </c>
      <c r="IV282">
        <v>1</v>
      </c>
      <c r="IW282">
        <v>27</v>
      </c>
      <c r="IX282" s="1">
        <v>42705</v>
      </c>
      <c r="IY282">
        <v>27</v>
      </c>
      <c r="IZ282" s="1">
        <v>42705</v>
      </c>
      <c r="JA282">
        <v>21</v>
      </c>
      <c r="JB282" s="1">
        <v>42705</v>
      </c>
      <c r="JC282">
        <v>222</v>
      </c>
      <c r="JD282" s="1">
        <v>42705</v>
      </c>
    </row>
    <row r="283" spans="1:268" x14ac:dyDescent="0.25">
      <c r="A283" t="s">
        <v>292</v>
      </c>
      <c r="B283" t="s">
        <v>293</v>
      </c>
      <c r="C283">
        <v>0</v>
      </c>
      <c r="D283" t="s">
        <v>294</v>
      </c>
      <c r="E283">
        <v>10</v>
      </c>
      <c r="F283">
        <v>20</v>
      </c>
      <c r="G283" t="s">
        <v>295</v>
      </c>
      <c r="H283">
        <v>140</v>
      </c>
      <c r="I283" s="1">
        <v>42776</v>
      </c>
      <c r="J283" s="2">
        <v>0.61730324074074072</v>
      </c>
      <c r="K283" s="1">
        <v>42705</v>
      </c>
      <c r="L283" s="1">
        <v>42705</v>
      </c>
      <c r="M283" s="1">
        <v>42705</v>
      </c>
      <c r="N283" t="s">
        <v>296</v>
      </c>
      <c r="O283" t="s">
        <v>1725</v>
      </c>
      <c r="AD283">
        <v>2211139</v>
      </c>
      <c r="AE283" t="s">
        <v>296</v>
      </c>
      <c r="AF283">
        <v>4108507355</v>
      </c>
      <c r="AG283">
        <v>1</v>
      </c>
      <c r="AH283" t="s">
        <v>298</v>
      </c>
      <c r="AI283" t="s">
        <v>364</v>
      </c>
      <c r="AJ283" t="s">
        <v>1743</v>
      </c>
      <c r="AK283" t="s">
        <v>1301</v>
      </c>
      <c r="AP283" t="s">
        <v>298</v>
      </c>
      <c r="AQ283" t="s">
        <v>298</v>
      </c>
      <c r="AR283" t="s">
        <v>298</v>
      </c>
      <c r="AS283" t="s">
        <v>298</v>
      </c>
      <c r="AT283" t="s">
        <v>298</v>
      </c>
      <c r="AU283" t="s">
        <v>1744</v>
      </c>
      <c r="AV283" t="s">
        <v>1092</v>
      </c>
      <c r="AX283" s="1">
        <v>15833</v>
      </c>
      <c r="AY283">
        <v>2</v>
      </c>
      <c r="BA283" t="s">
        <v>304</v>
      </c>
      <c r="BB283" t="s">
        <v>1745</v>
      </c>
      <c r="BC283" t="s">
        <v>1746</v>
      </c>
      <c r="BD283" t="s">
        <v>307</v>
      </c>
      <c r="BE283" t="s">
        <v>1747</v>
      </c>
      <c r="BF283">
        <v>2</v>
      </c>
      <c r="BG283">
        <v>1</v>
      </c>
      <c r="BH283">
        <v>1</v>
      </c>
      <c r="BI283">
        <v>10</v>
      </c>
      <c r="BJ283">
        <v>80</v>
      </c>
      <c r="BK283">
        <v>5</v>
      </c>
      <c r="BL283">
        <v>1</v>
      </c>
      <c r="BM283" s="1">
        <v>42705</v>
      </c>
      <c r="BN283" s="2">
        <v>0.91666666666666663</v>
      </c>
      <c r="BO283">
        <v>73</v>
      </c>
      <c r="BQ283" s="1">
        <v>42705</v>
      </c>
      <c r="BR283" s="2">
        <v>0.9375</v>
      </c>
      <c r="BS283" s="1">
        <v>42706</v>
      </c>
      <c r="BT283" s="2">
        <v>8.3333333333333332E-3</v>
      </c>
      <c r="BU283" s="1">
        <v>42706</v>
      </c>
      <c r="BV283" s="2">
        <v>9.3055555555555558E-2</v>
      </c>
      <c r="BW283" s="1">
        <v>42706</v>
      </c>
      <c r="BX283" s="2">
        <v>9.375E-2</v>
      </c>
      <c r="CA283" t="s">
        <v>1092</v>
      </c>
      <c r="CC283" t="s">
        <v>1092</v>
      </c>
      <c r="CE283" t="s">
        <v>296</v>
      </c>
      <c r="CF283" t="s">
        <v>1092</v>
      </c>
      <c r="CG283" t="s">
        <v>1598</v>
      </c>
      <c r="DZ283">
        <v>1</v>
      </c>
      <c r="EA283">
        <v>34</v>
      </c>
      <c r="EO283">
        <v>1</v>
      </c>
      <c r="EP283">
        <v>14</v>
      </c>
      <c r="EQ283">
        <v>7</v>
      </c>
      <c r="ER283">
        <v>5</v>
      </c>
      <c r="ES283">
        <v>24</v>
      </c>
      <c r="IV283">
        <v>1</v>
      </c>
      <c r="IW283">
        <v>37</v>
      </c>
      <c r="IX283" s="1">
        <v>42706</v>
      </c>
      <c r="IY283">
        <v>43</v>
      </c>
      <c r="IZ283" s="1">
        <v>42706</v>
      </c>
      <c r="JA283">
        <v>12</v>
      </c>
      <c r="JB283" s="1">
        <v>42706</v>
      </c>
      <c r="JC283">
        <v>21</v>
      </c>
      <c r="JD283" s="1">
        <v>42706</v>
      </c>
      <c r="JE283">
        <v>222</v>
      </c>
      <c r="JF283" s="1">
        <v>42706</v>
      </c>
    </row>
    <row r="284" spans="1:268" x14ac:dyDescent="0.25">
      <c r="A284" t="s">
        <v>292</v>
      </c>
      <c r="B284" t="s">
        <v>293</v>
      </c>
      <c r="C284">
        <v>0</v>
      </c>
      <c r="D284" t="s">
        <v>294</v>
      </c>
      <c r="E284">
        <v>10</v>
      </c>
      <c r="F284">
        <v>20</v>
      </c>
      <c r="G284" t="s">
        <v>295</v>
      </c>
      <c r="H284">
        <v>140</v>
      </c>
      <c r="I284" s="1">
        <v>42776</v>
      </c>
      <c r="J284" s="2">
        <v>0.61730324074074072</v>
      </c>
      <c r="K284" s="1">
        <v>42705</v>
      </c>
      <c r="L284" s="1">
        <v>42705</v>
      </c>
      <c r="M284" s="1">
        <v>42705</v>
      </c>
      <c r="N284" t="s">
        <v>296</v>
      </c>
      <c r="O284" t="s">
        <v>1725</v>
      </c>
      <c r="AD284">
        <v>2215000</v>
      </c>
      <c r="AE284" t="s">
        <v>296</v>
      </c>
      <c r="AF284">
        <v>4205223188</v>
      </c>
      <c r="AG284">
        <v>2</v>
      </c>
      <c r="AH284" t="s">
        <v>298</v>
      </c>
      <c r="AI284" t="s">
        <v>364</v>
      </c>
      <c r="AJ284" t="s">
        <v>1748</v>
      </c>
      <c r="AK284" t="s">
        <v>1749</v>
      </c>
      <c r="AP284" t="s">
        <v>298</v>
      </c>
      <c r="AQ284" t="s">
        <v>298</v>
      </c>
      <c r="AR284" t="s">
        <v>298</v>
      </c>
      <c r="AS284" t="s">
        <v>298</v>
      </c>
      <c r="AT284" t="s">
        <v>298</v>
      </c>
      <c r="AU284" t="s">
        <v>1750</v>
      </c>
      <c r="AV284" t="s">
        <v>1092</v>
      </c>
      <c r="AX284" s="1">
        <v>13988</v>
      </c>
      <c r="AY284">
        <v>2</v>
      </c>
      <c r="BA284">
        <v>99</v>
      </c>
      <c r="BB284" t="s">
        <v>1751</v>
      </c>
      <c r="BC284" t="s">
        <v>1752</v>
      </c>
      <c r="BD284" t="s">
        <v>307</v>
      </c>
      <c r="BE284" t="s">
        <v>1753</v>
      </c>
      <c r="BF284">
        <v>1</v>
      </c>
      <c r="BG284">
        <v>1</v>
      </c>
      <c r="BH284">
        <v>3</v>
      </c>
      <c r="BI284">
        <v>60</v>
      </c>
      <c r="BJ284">
        <v>10</v>
      </c>
      <c r="BK284">
        <v>8</v>
      </c>
      <c r="BL284">
        <v>1</v>
      </c>
      <c r="BM284" s="1">
        <v>42705</v>
      </c>
      <c r="BN284" s="2">
        <v>0.69027777777777777</v>
      </c>
      <c r="BO284">
        <v>78</v>
      </c>
      <c r="BQ284" s="1">
        <v>42705</v>
      </c>
      <c r="BR284" s="2">
        <v>0.69305555555555554</v>
      </c>
      <c r="BS284" s="1">
        <v>42705</v>
      </c>
      <c r="BT284" s="2">
        <v>0.73819444444444438</v>
      </c>
      <c r="BU284" s="1">
        <v>42705</v>
      </c>
      <c r="BV284" s="2">
        <v>0.90972222222222221</v>
      </c>
      <c r="BW284" s="1">
        <v>42705</v>
      </c>
      <c r="BX284" s="2">
        <v>0.73819444444444438</v>
      </c>
      <c r="BY284">
        <v>26095180</v>
      </c>
      <c r="CA284" t="s">
        <v>1092</v>
      </c>
      <c r="CC284" t="s">
        <v>1092</v>
      </c>
      <c r="CE284" t="s">
        <v>296</v>
      </c>
      <c r="CF284" t="s">
        <v>1092</v>
      </c>
      <c r="CG284" t="s">
        <v>516</v>
      </c>
      <c r="DZ284">
        <v>1</v>
      </c>
      <c r="EA284">
        <v>38</v>
      </c>
      <c r="EO284">
        <v>1</v>
      </c>
      <c r="EP284">
        <v>24</v>
      </c>
      <c r="IV284">
        <v>1</v>
      </c>
      <c r="IW284">
        <v>21</v>
      </c>
      <c r="IX284" s="1">
        <v>42705</v>
      </c>
      <c r="IY284">
        <v>511</v>
      </c>
      <c r="IZ284" s="1">
        <v>42705</v>
      </c>
    </row>
    <row r="285" spans="1:268" x14ac:dyDescent="0.25">
      <c r="A285" t="s">
        <v>292</v>
      </c>
      <c r="B285" t="s">
        <v>293</v>
      </c>
      <c r="C285">
        <v>0</v>
      </c>
      <c r="D285" t="s">
        <v>294</v>
      </c>
      <c r="E285">
        <v>10</v>
      </c>
      <c r="F285">
        <v>20</v>
      </c>
      <c r="G285" t="s">
        <v>295</v>
      </c>
      <c r="H285">
        <v>140</v>
      </c>
      <c r="I285" s="1">
        <v>42776</v>
      </c>
      <c r="J285" s="2">
        <v>0.61730324074074072</v>
      </c>
      <c r="K285" s="1">
        <v>42705</v>
      </c>
      <c r="L285" s="1">
        <v>42705</v>
      </c>
      <c r="M285" s="1">
        <v>42705</v>
      </c>
      <c r="N285" t="s">
        <v>296</v>
      </c>
      <c r="O285" t="s">
        <v>1725</v>
      </c>
      <c r="AD285">
        <v>2236566</v>
      </c>
      <c r="AE285" t="s">
        <v>296</v>
      </c>
      <c r="AF285">
        <v>4468548525</v>
      </c>
      <c r="AG285">
        <v>1</v>
      </c>
      <c r="AH285" t="s">
        <v>298</v>
      </c>
      <c r="AI285" t="s">
        <v>331</v>
      </c>
      <c r="AJ285" t="s">
        <v>666</v>
      </c>
      <c r="AK285" t="s">
        <v>1754</v>
      </c>
      <c r="AP285" t="s">
        <v>298</v>
      </c>
      <c r="AQ285" t="s">
        <v>298</v>
      </c>
      <c r="AR285" t="s">
        <v>298</v>
      </c>
      <c r="AS285" t="s">
        <v>298</v>
      </c>
      <c r="AT285" t="s">
        <v>298</v>
      </c>
      <c r="AU285" t="s">
        <v>1755</v>
      </c>
      <c r="AV285" t="s">
        <v>1092</v>
      </c>
      <c r="AX285" s="1">
        <v>18329</v>
      </c>
      <c r="AY285">
        <v>1</v>
      </c>
      <c r="BA285" t="s">
        <v>304</v>
      </c>
      <c r="BB285" t="s">
        <v>1756</v>
      </c>
      <c r="BC285" t="s">
        <v>1757</v>
      </c>
      <c r="BD285" t="s">
        <v>307</v>
      </c>
      <c r="BE285" t="s">
        <v>1758</v>
      </c>
      <c r="BF285">
        <v>2</v>
      </c>
      <c r="BG285">
        <v>1</v>
      </c>
      <c r="BH285">
        <v>3</v>
      </c>
      <c r="BI285">
        <v>10</v>
      </c>
      <c r="BJ285">
        <v>80</v>
      </c>
      <c r="BK285">
        <v>7</v>
      </c>
      <c r="BL285">
        <v>1</v>
      </c>
      <c r="BM285" s="1">
        <v>42705</v>
      </c>
      <c r="BN285" s="2">
        <v>0.4284722222222222</v>
      </c>
      <c r="BO285">
        <v>66</v>
      </c>
      <c r="BQ285" s="1">
        <v>42705</v>
      </c>
      <c r="BR285" s="2">
        <v>0.43055555555555558</v>
      </c>
      <c r="BS285" s="1">
        <v>42705</v>
      </c>
      <c r="BT285" s="2">
        <v>0.43055555555555558</v>
      </c>
      <c r="BU285" s="1">
        <v>42705</v>
      </c>
      <c r="BV285" s="2">
        <v>0.47916666666666669</v>
      </c>
      <c r="BW285" s="1">
        <v>42705</v>
      </c>
      <c r="BX285" s="2">
        <v>0.4291666666666667</v>
      </c>
      <c r="CA285" t="s">
        <v>1092</v>
      </c>
      <c r="CC285" t="s">
        <v>1092</v>
      </c>
      <c r="CE285" t="s">
        <v>296</v>
      </c>
      <c r="CF285" t="s">
        <v>1092</v>
      </c>
      <c r="CG285" t="s">
        <v>1486</v>
      </c>
      <c r="DZ285">
        <v>1</v>
      </c>
      <c r="EA285">
        <v>38</v>
      </c>
      <c r="EO285">
        <v>1</v>
      </c>
      <c r="EP285">
        <v>24</v>
      </c>
      <c r="IV285">
        <v>1</v>
      </c>
      <c r="IW285">
        <v>21</v>
      </c>
      <c r="IX285" s="1">
        <v>42705</v>
      </c>
      <c r="IY285">
        <v>11</v>
      </c>
      <c r="IZ285" s="1">
        <v>42705</v>
      </c>
      <c r="JA285">
        <v>11</v>
      </c>
      <c r="JB285" s="1">
        <v>42705</v>
      </c>
      <c r="JC285">
        <v>34</v>
      </c>
      <c r="JD285" s="1">
        <v>42705</v>
      </c>
      <c r="JE285">
        <v>222</v>
      </c>
      <c r="JF285" s="1">
        <v>42705</v>
      </c>
    </row>
    <row r="286" spans="1:268" x14ac:dyDescent="0.25">
      <c r="A286" t="s">
        <v>292</v>
      </c>
      <c r="B286" t="s">
        <v>293</v>
      </c>
      <c r="C286">
        <v>0</v>
      </c>
      <c r="D286" t="s">
        <v>294</v>
      </c>
      <c r="E286">
        <v>10</v>
      </c>
      <c r="F286">
        <v>20</v>
      </c>
      <c r="G286" t="s">
        <v>295</v>
      </c>
      <c r="H286">
        <v>140</v>
      </c>
      <c r="I286" s="1">
        <v>42776</v>
      </c>
      <c r="J286" s="2">
        <v>0.61730324074074072</v>
      </c>
      <c r="K286" s="1">
        <v>42705</v>
      </c>
      <c r="L286" s="1">
        <v>42705</v>
      </c>
      <c r="M286" s="1">
        <v>42705</v>
      </c>
      <c r="N286" t="s">
        <v>296</v>
      </c>
      <c r="O286" t="s">
        <v>1725</v>
      </c>
      <c r="AD286">
        <v>2372766</v>
      </c>
      <c r="AE286" t="s">
        <v>296</v>
      </c>
      <c r="AF286">
        <v>4202570243</v>
      </c>
      <c r="AG286">
        <v>1</v>
      </c>
      <c r="AH286" t="s">
        <v>298</v>
      </c>
      <c r="AI286" t="s">
        <v>331</v>
      </c>
      <c r="AJ286" t="s">
        <v>1759</v>
      </c>
      <c r="AK286" t="s">
        <v>1760</v>
      </c>
      <c r="AP286" t="s">
        <v>298</v>
      </c>
      <c r="AQ286" t="s">
        <v>298</v>
      </c>
      <c r="AR286" t="s">
        <v>298</v>
      </c>
      <c r="AS286" t="s">
        <v>298</v>
      </c>
      <c r="AT286" t="s">
        <v>298</v>
      </c>
      <c r="AU286" t="s">
        <v>1761</v>
      </c>
      <c r="AV286" t="s">
        <v>1092</v>
      </c>
      <c r="AX286" s="1">
        <v>11675</v>
      </c>
      <c r="AY286">
        <v>1</v>
      </c>
      <c r="BA286" t="s">
        <v>304</v>
      </c>
      <c r="BB286" t="s">
        <v>1762</v>
      </c>
      <c r="BC286" t="s">
        <v>1734</v>
      </c>
      <c r="BD286" t="s">
        <v>307</v>
      </c>
      <c r="BE286" t="s">
        <v>1763</v>
      </c>
      <c r="BF286">
        <v>1</v>
      </c>
      <c r="BG286">
        <v>1</v>
      </c>
      <c r="BH286">
        <v>6</v>
      </c>
      <c r="BI286">
        <v>10</v>
      </c>
      <c r="BJ286">
        <v>80</v>
      </c>
      <c r="BK286">
        <v>8</v>
      </c>
      <c r="BL286">
        <v>1</v>
      </c>
      <c r="BM286" s="1">
        <v>42705</v>
      </c>
      <c r="BN286" s="2">
        <v>0.41597222222222219</v>
      </c>
      <c r="BO286">
        <v>84</v>
      </c>
      <c r="BQ286" s="1">
        <v>42705</v>
      </c>
      <c r="BR286" s="2">
        <v>0.41597222222222219</v>
      </c>
      <c r="BS286" s="1">
        <v>42705</v>
      </c>
      <c r="BT286" s="2">
        <v>0.43958333333333338</v>
      </c>
      <c r="BU286" s="1">
        <v>42705</v>
      </c>
      <c r="BV286" s="2">
        <v>0.68125000000000002</v>
      </c>
      <c r="BW286" s="1">
        <v>42705</v>
      </c>
      <c r="BX286" s="2">
        <v>0.73263888888888884</v>
      </c>
      <c r="BY286">
        <v>26094017</v>
      </c>
      <c r="CA286" t="s">
        <v>1092</v>
      </c>
      <c r="CC286" t="s">
        <v>1092</v>
      </c>
      <c r="CE286" t="s">
        <v>296</v>
      </c>
      <c r="CF286" t="s">
        <v>1092</v>
      </c>
      <c r="CG286" t="s">
        <v>349</v>
      </c>
      <c r="DZ286">
        <v>1</v>
      </c>
      <c r="EA286">
        <v>39</v>
      </c>
      <c r="EO286">
        <v>1</v>
      </c>
      <c r="EP286">
        <v>12</v>
      </c>
      <c r="EQ286">
        <v>5</v>
      </c>
      <c r="ER286">
        <v>5</v>
      </c>
      <c r="ES286">
        <v>14</v>
      </c>
      <c r="ET286">
        <v>7</v>
      </c>
      <c r="EU286">
        <v>15</v>
      </c>
      <c r="EV286">
        <v>14</v>
      </c>
      <c r="EW286">
        <v>7</v>
      </c>
      <c r="EX286">
        <v>7</v>
      </c>
      <c r="EY286">
        <v>5</v>
      </c>
      <c r="EZ286">
        <v>17</v>
      </c>
      <c r="FA286">
        <v>1</v>
      </c>
      <c r="IV286">
        <v>1</v>
      </c>
      <c r="IW286">
        <v>291</v>
      </c>
      <c r="IX286" s="1">
        <v>42705</v>
      </c>
      <c r="IY286">
        <v>43</v>
      </c>
      <c r="IZ286" s="1">
        <v>42705</v>
      </c>
      <c r="JA286">
        <v>12</v>
      </c>
      <c r="JB286" s="1">
        <v>42705</v>
      </c>
      <c r="JC286">
        <v>27</v>
      </c>
      <c r="JD286" s="1">
        <v>42705</v>
      </c>
      <c r="JE286">
        <v>21</v>
      </c>
      <c r="JF286" s="1">
        <v>42705</v>
      </c>
      <c r="JG286">
        <v>222</v>
      </c>
      <c r="JH286" s="1">
        <v>42705</v>
      </c>
    </row>
    <row r="287" spans="1:268" x14ac:dyDescent="0.25">
      <c r="A287" t="s">
        <v>292</v>
      </c>
      <c r="B287" t="s">
        <v>293</v>
      </c>
      <c r="C287">
        <v>0</v>
      </c>
      <c r="D287" t="s">
        <v>294</v>
      </c>
      <c r="E287">
        <v>10</v>
      </c>
      <c r="F287">
        <v>20</v>
      </c>
      <c r="G287" t="s">
        <v>295</v>
      </c>
      <c r="H287">
        <v>140</v>
      </c>
      <c r="I287" s="1">
        <v>42776</v>
      </c>
      <c r="J287" s="2">
        <v>0.61730324074074072</v>
      </c>
      <c r="K287" s="1">
        <v>42705</v>
      </c>
      <c r="L287" s="1">
        <v>42705</v>
      </c>
      <c r="M287" s="1">
        <v>42705</v>
      </c>
      <c r="N287" t="s">
        <v>296</v>
      </c>
      <c r="O287" t="s">
        <v>1725</v>
      </c>
      <c r="AD287">
        <v>2385181</v>
      </c>
      <c r="AE287" t="s">
        <v>296</v>
      </c>
      <c r="AF287">
        <v>6009744962</v>
      </c>
      <c r="AG287">
        <v>1</v>
      </c>
      <c r="AH287" t="s">
        <v>298</v>
      </c>
      <c r="AI287" t="s">
        <v>299</v>
      </c>
      <c r="AJ287" t="s">
        <v>1764</v>
      </c>
      <c r="AK287" t="s">
        <v>1765</v>
      </c>
      <c r="AP287" t="s">
        <v>298</v>
      </c>
      <c r="AQ287" t="s">
        <v>298</v>
      </c>
      <c r="AR287" t="s">
        <v>298</v>
      </c>
      <c r="AS287" t="s">
        <v>298</v>
      </c>
      <c r="AT287" t="s">
        <v>298</v>
      </c>
      <c r="AU287" t="s">
        <v>1766</v>
      </c>
      <c r="AV287" t="s">
        <v>1092</v>
      </c>
      <c r="AX287" s="1">
        <v>35508</v>
      </c>
      <c r="AY287">
        <v>2</v>
      </c>
      <c r="BA287" t="s">
        <v>304</v>
      </c>
      <c r="BB287" t="s">
        <v>1767</v>
      </c>
      <c r="BC287" t="s">
        <v>1768</v>
      </c>
      <c r="BD287" t="s">
        <v>307</v>
      </c>
      <c r="BE287" t="s">
        <v>1769</v>
      </c>
      <c r="BF287">
        <v>2</v>
      </c>
      <c r="BG287">
        <v>1</v>
      </c>
      <c r="BH287">
        <v>2</v>
      </c>
      <c r="BI287">
        <v>10</v>
      </c>
      <c r="BJ287">
        <v>80</v>
      </c>
      <c r="BK287">
        <v>0</v>
      </c>
      <c r="BL287">
        <v>1</v>
      </c>
      <c r="BM287" s="1">
        <v>42705</v>
      </c>
      <c r="BN287" s="2">
        <v>0.75416666666666676</v>
      </c>
      <c r="BO287">
        <v>19</v>
      </c>
      <c r="BU287" s="1">
        <v>42706</v>
      </c>
      <c r="BV287" s="2">
        <v>0.33958333333333335</v>
      </c>
      <c r="BW287" s="1">
        <v>42705</v>
      </c>
      <c r="BX287" s="2">
        <v>0.75486111111111109</v>
      </c>
      <c r="CA287" t="s">
        <v>1092</v>
      </c>
      <c r="CC287" t="s">
        <v>1092</v>
      </c>
      <c r="CE287" t="s">
        <v>296</v>
      </c>
      <c r="CF287" t="s">
        <v>1092</v>
      </c>
      <c r="CG287" t="s">
        <v>485</v>
      </c>
      <c r="DZ287">
        <v>1</v>
      </c>
      <c r="EA287">
        <v>38</v>
      </c>
      <c r="EO287">
        <v>1</v>
      </c>
      <c r="EP287">
        <v>24</v>
      </c>
      <c r="IV287">
        <v>1</v>
      </c>
      <c r="IW287">
        <v>21</v>
      </c>
      <c r="IX287" s="1">
        <v>42706</v>
      </c>
      <c r="IY287">
        <v>222</v>
      </c>
      <c r="IZ287" s="1">
        <v>42706</v>
      </c>
    </row>
    <row r="288" spans="1:268" x14ac:dyDescent="0.25">
      <c r="A288" t="s">
        <v>292</v>
      </c>
      <c r="B288" t="s">
        <v>293</v>
      </c>
      <c r="C288">
        <v>0</v>
      </c>
      <c r="D288" t="s">
        <v>294</v>
      </c>
      <c r="E288">
        <v>10</v>
      </c>
      <c r="F288">
        <v>20</v>
      </c>
      <c r="G288" t="s">
        <v>295</v>
      </c>
      <c r="H288">
        <v>140</v>
      </c>
      <c r="I288" s="1">
        <v>42776</v>
      </c>
      <c r="J288" s="2">
        <v>0.61730324074074072</v>
      </c>
      <c r="K288" s="1">
        <v>42705</v>
      </c>
      <c r="L288" s="1">
        <v>42705</v>
      </c>
      <c r="M288" s="1">
        <v>42705</v>
      </c>
      <c r="N288" t="s">
        <v>296</v>
      </c>
      <c r="O288" t="s">
        <v>1725</v>
      </c>
      <c r="AD288">
        <v>2419748</v>
      </c>
      <c r="AE288" t="s">
        <v>296</v>
      </c>
      <c r="AF288">
        <v>4464603025</v>
      </c>
      <c r="AG288">
        <v>1</v>
      </c>
      <c r="AH288" t="s">
        <v>298</v>
      </c>
      <c r="AI288" t="s">
        <v>331</v>
      </c>
      <c r="AJ288" t="s">
        <v>1770</v>
      </c>
      <c r="AK288" t="s">
        <v>1771</v>
      </c>
      <c r="AP288" t="s">
        <v>298</v>
      </c>
      <c r="AQ288" t="s">
        <v>298</v>
      </c>
      <c r="AR288" t="s">
        <v>298</v>
      </c>
      <c r="AS288" t="s">
        <v>298</v>
      </c>
      <c r="AT288" t="s">
        <v>298</v>
      </c>
      <c r="AU288" t="s">
        <v>1772</v>
      </c>
      <c r="AV288" t="s">
        <v>1092</v>
      </c>
      <c r="AX288" s="1">
        <v>24886</v>
      </c>
      <c r="AY288">
        <v>1</v>
      </c>
      <c r="BA288" t="s">
        <v>304</v>
      </c>
      <c r="BB288" t="s">
        <v>1773</v>
      </c>
      <c r="BC288" t="s">
        <v>1746</v>
      </c>
      <c r="BD288" t="s">
        <v>307</v>
      </c>
      <c r="BE288" t="s">
        <v>1774</v>
      </c>
      <c r="BF288">
        <v>1</v>
      </c>
      <c r="BG288">
        <v>1</v>
      </c>
      <c r="BH288">
        <v>6</v>
      </c>
      <c r="BI288">
        <v>10</v>
      </c>
      <c r="BJ288">
        <v>80</v>
      </c>
      <c r="BK288">
        <v>1</v>
      </c>
      <c r="BL288">
        <v>1</v>
      </c>
      <c r="BM288" s="1">
        <v>42705</v>
      </c>
      <c r="BN288" s="2">
        <v>0.92569444444444438</v>
      </c>
      <c r="BO288">
        <v>48</v>
      </c>
      <c r="BQ288" s="1">
        <v>42705</v>
      </c>
      <c r="BR288" s="2">
        <v>0.92569444444444438</v>
      </c>
      <c r="BS288" s="1">
        <v>42705</v>
      </c>
      <c r="BT288" s="2">
        <v>0.98263888888888884</v>
      </c>
      <c r="BU288" s="1">
        <v>42706</v>
      </c>
      <c r="BV288" s="2">
        <v>0.45347222222222222</v>
      </c>
      <c r="BW288" s="1">
        <v>42706</v>
      </c>
      <c r="BX288" s="2">
        <v>0.43472222222222223</v>
      </c>
      <c r="BY288">
        <v>26096020</v>
      </c>
      <c r="CA288" t="s">
        <v>1092</v>
      </c>
      <c r="CC288" t="s">
        <v>1092</v>
      </c>
      <c r="CE288" t="s">
        <v>296</v>
      </c>
      <c r="CF288" t="s">
        <v>1092</v>
      </c>
      <c r="CG288" t="s">
        <v>600</v>
      </c>
      <c r="DZ288">
        <v>1</v>
      </c>
      <c r="EA288">
        <v>201</v>
      </c>
      <c r="EO288">
        <v>1</v>
      </c>
      <c r="EP288">
        <v>3</v>
      </c>
      <c r="EQ288">
        <v>16</v>
      </c>
      <c r="ER288">
        <v>17</v>
      </c>
      <c r="ES288">
        <v>1</v>
      </c>
      <c r="ET288">
        <v>2</v>
      </c>
      <c r="EU288">
        <v>5</v>
      </c>
      <c r="IV288">
        <v>1</v>
      </c>
      <c r="IW288">
        <v>511</v>
      </c>
      <c r="IX288" s="1">
        <v>42706</v>
      </c>
      <c r="IY288">
        <v>27</v>
      </c>
      <c r="IZ288" s="1">
        <v>42706</v>
      </c>
      <c r="JA288">
        <v>12</v>
      </c>
      <c r="JB288" s="1">
        <v>42706</v>
      </c>
      <c r="JC288">
        <v>21</v>
      </c>
      <c r="JD288" s="1">
        <v>42706</v>
      </c>
      <c r="JE288">
        <v>222</v>
      </c>
      <c r="JF288" s="1">
        <v>42706</v>
      </c>
    </row>
    <row r="289" spans="1:268" x14ac:dyDescent="0.25">
      <c r="A289" t="s">
        <v>292</v>
      </c>
      <c r="B289" t="s">
        <v>293</v>
      </c>
      <c r="C289">
        <v>0</v>
      </c>
      <c r="D289" t="s">
        <v>294</v>
      </c>
      <c r="E289">
        <v>10</v>
      </c>
      <c r="F289">
        <v>20</v>
      </c>
      <c r="G289" t="s">
        <v>295</v>
      </c>
      <c r="H289">
        <v>140</v>
      </c>
      <c r="I289" s="1">
        <v>42776</v>
      </c>
      <c r="J289" s="2">
        <v>0.61730324074074072</v>
      </c>
      <c r="K289" s="1">
        <v>42705</v>
      </c>
      <c r="L289" s="1">
        <v>42705</v>
      </c>
      <c r="M289" s="1">
        <v>42705</v>
      </c>
      <c r="N289" t="s">
        <v>296</v>
      </c>
      <c r="O289" t="s">
        <v>1725</v>
      </c>
      <c r="AD289">
        <v>2453058</v>
      </c>
      <c r="AE289" t="s">
        <v>296</v>
      </c>
      <c r="AF289">
        <v>4447725363</v>
      </c>
      <c r="AG289">
        <v>1</v>
      </c>
      <c r="AH289" t="s">
        <v>298</v>
      </c>
      <c r="AI289" t="s">
        <v>331</v>
      </c>
      <c r="AJ289" t="s">
        <v>1775</v>
      </c>
      <c r="AK289" t="s">
        <v>1776</v>
      </c>
      <c r="AP289" t="s">
        <v>298</v>
      </c>
      <c r="AQ289" t="s">
        <v>298</v>
      </c>
      <c r="AR289" t="s">
        <v>298</v>
      </c>
      <c r="AS289" t="s">
        <v>298</v>
      </c>
      <c r="AT289" t="s">
        <v>298</v>
      </c>
      <c r="AU289" t="s">
        <v>1777</v>
      </c>
      <c r="AV289" t="s">
        <v>1092</v>
      </c>
      <c r="AX289" s="1">
        <v>31440</v>
      </c>
      <c r="AY289">
        <v>1</v>
      </c>
      <c r="BA289" t="s">
        <v>304</v>
      </c>
      <c r="BB289" t="s">
        <v>1778</v>
      </c>
      <c r="BC289" t="s">
        <v>1740</v>
      </c>
      <c r="BD289" t="s">
        <v>307</v>
      </c>
      <c r="BE289" t="s">
        <v>1779</v>
      </c>
      <c r="BF289">
        <v>2</v>
      </c>
      <c r="BG289">
        <v>1</v>
      </c>
      <c r="BH289">
        <v>1</v>
      </c>
      <c r="BI289">
        <v>10</v>
      </c>
      <c r="BJ289">
        <v>80</v>
      </c>
      <c r="BK289">
        <v>0</v>
      </c>
      <c r="BL289">
        <v>1</v>
      </c>
      <c r="BM289" s="1">
        <v>42705</v>
      </c>
      <c r="BN289" s="2">
        <v>0.45277777777777778</v>
      </c>
      <c r="BO289">
        <v>30</v>
      </c>
      <c r="BQ289" s="1">
        <v>42705</v>
      </c>
      <c r="BR289" s="2">
        <v>0.46597222222222223</v>
      </c>
      <c r="BU289" s="1">
        <v>42705</v>
      </c>
      <c r="BV289" s="2">
        <v>0.62083333333333335</v>
      </c>
      <c r="BW289" s="1">
        <v>42705</v>
      </c>
      <c r="BX289" s="2">
        <v>0.5625</v>
      </c>
      <c r="CA289" t="s">
        <v>1092</v>
      </c>
      <c r="CC289" t="s">
        <v>1092</v>
      </c>
      <c r="CE289" t="s">
        <v>296</v>
      </c>
      <c r="CF289" t="s">
        <v>1092</v>
      </c>
      <c r="CG289" t="s">
        <v>485</v>
      </c>
      <c r="DZ289">
        <v>1</v>
      </c>
      <c r="EA289">
        <v>38</v>
      </c>
      <c r="EO289">
        <v>1</v>
      </c>
      <c r="EP289">
        <v>7</v>
      </c>
      <c r="EQ289">
        <v>15</v>
      </c>
      <c r="ER289">
        <v>5</v>
      </c>
      <c r="ES289">
        <v>6</v>
      </c>
      <c r="ET289">
        <v>2</v>
      </c>
      <c r="EU289">
        <v>5</v>
      </c>
      <c r="IV289">
        <v>1</v>
      </c>
      <c r="IW289">
        <v>21</v>
      </c>
      <c r="IX289" s="1">
        <v>42705</v>
      </c>
      <c r="IY289">
        <v>27</v>
      </c>
      <c r="IZ289" s="1">
        <v>42705</v>
      </c>
      <c r="JA289">
        <v>27</v>
      </c>
      <c r="JB289" s="1">
        <v>42705</v>
      </c>
      <c r="JC289">
        <v>222</v>
      </c>
      <c r="JD289" s="1">
        <v>42705</v>
      </c>
    </row>
    <row r="290" spans="1:268" x14ac:dyDescent="0.25">
      <c r="A290" t="s">
        <v>292</v>
      </c>
      <c r="B290" t="s">
        <v>293</v>
      </c>
      <c r="C290">
        <v>0</v>
      </c>
      <c r="D290" t="s">
        <v>294</v>
      </c>
      <c r="E290">
        <v>10</v>
      </c>
      <c r="F290">
        <v>20</v>
      </c>
      <c r="G290" t="s">
        <v>295</v>
      </c>
      <c r="H290">
        <v>140</v>
      </c>
      <c r="I290" s="1">
        <v>42776</v>
      </c>
      <c r="J290" s="2">
        <v>0.61730324074074072</v>
      </c>
      <c r="K290" s="1">
        <v>42705</v>
      </c>
      <c r="L290" s="1">
        <v>42705</v>
      </c>
      <c r="M290" s="1">
        <v>42705</v>
      </c>
      <c r="N290" t="s">
        <v>296</v>
      </c>
      <c r="O290" t="s">
        <v>1725</v>
      </c>
      <c r="AD290">
        <v>2501948</v>
      </c>
      <c r="AE290" t="s">
        <v>296</v>
      </c>
      <c r="AF290">
        <v>4423408899</v>
      </c>
      <c r="AG290">
        <v>1</v>
      </c>
      <c r="AH290" t="s">
        <v>298</v>
      </c>
      <c r="AI290" t="s">
        <v>331</v>
      </c>
      <c r="AJ290" t="s">
        <v>1507</v>
      </c>
      <c r="AK290" t="s">
        <v>1780</v>
      </c>
      <c r="AP290" t="s">
        <v>298</v>
      </c>
      <c r="AQ290" t="s">
        <v>298</v>
      </c>
      <c r="AR290" t="s">
        <v>298</v>
      </c>
      <c r="AS290" t="s">
        <v>298</v>
      </c>
      <c r="AT290" t="s">
        <v>298</v>
      </c>
      <c r="AU290" t="s">
        <v>1781</v>
      </c>
      <c r="AV290" t="s">
        <v>1092</v>
      </c>
      <c r="AX290" s="1">
        <v>25694</v>
      </c>
      <c r="AY290">
        <v>1</v>
      </c>
      <c r="BA290" t="s">
        <v>304</v>
      </c>
      <c r="BB290" t="s">
        <v>1782</v>
      </c>
      <c r="BC290" t="s">
        <v>1740</v>
      </c>
      <c r="BD290" t="s">
        <v>307</v>
      </c>
      <c r="BE290" t="s">
        <v>1783</v>
      </c>
      <c r="BF290">
        <v>2</v>
      </c>
      <c r="BG290">
        <v>1</v>
      </c>
      <c r="BH290">
        <v>5</v>
      </c>
      <c r="BI290">
        <v>40</v>
      </c>
      <c r="BJ290">
        <v>60</v>
      </c>
      <c r="BK290">
        <v>1</v>
      </c>
      <c r="BL290">
        <v>1</v>
      </c>
      <c r="BM290" s="1">
        <v>42705</v>
      </c>
      <c r="BN290" s="2">
        <v>0.64930555555555558</v>
      </c>
      <c r="BO290">
        <v>46</v>
      </c>
      <c r="BQ290" s="1">
        <v>42705</v>
      </c>
      <c r="BR290" s="2">
        <v>0.65902777777777777</v>
      </c>
      <c r="BS290" s="1">
        <v>42705</v>
      </c>
      <c r="BT290" s="2">
        <v>0.70347222222222217</v>
      </c>
      <c r="BU290" s="1">
        <v>42705</v>
      </c>
      <c r="BV290" s="2">
        <v>0.7368055555555556</v>
      </c>
      <c r="BW290" s="1">
        <v>42705</v>
      </c>
      <c r="BX290" s="2">
        <v>0.79513888888888884</v>
      </c>
      <c r="CA290" t="s">
        <v>1092</v>
      </c>
      <c r="CC290" t="s">
        <v>1092</v>
      </c>
      <c r="CE290" t="s">
        <v>296</v>
      </c>
      <c r="CF290" t="s">
        <v>1092</v>
      </c>
      <c r="CG290" t="s">
        <v>437</v>
      </c>
      <c r="DZ290">
        <v>1</v>
      </c>
      <c r="EA290" t="s">
        <v>1784</v>
      </c>
      <c r="EO290">
        <v>1</v>
      </c>
      <c r="EP290">
        <v>1</v>
      </c>
      <c r="EQ290">
        <v>24</v>
      </c>
      <c r="IV290">
        <v>1</v>
      </c>
      <c r="IW290">
        <v>222</v>
      </c>
      <c r="IX290" s="1">
        <v>42705</v>
      </c>
    </row>
    <row r="291" spans="1:268" x14ac:dyDescent="0.25">
      <c r="A291" t="s">
        <v>292</v>
      </c>
      <c r="B291" t="s">
        <v>293</v>
      </c>
      <c r="C291">
        <v>0</v>
      </c>
      <c r="D291" t="s">
        <v>294</v>
      </c>
      <c r="E291">
        <v>10</v>
      </c>
      <c r="F291">
        <v>20</v>
      </c>
      <c r="G291" t="s">
        <v>295</v>
      </c>
      <c r="H291">
        <v>140</v>
      </c>
      <c r="I291" s="1">
        <v>42776</v>
      </c>
      <c r="J291" s="2">
        <v>0.61730324074074072</v>
      </c>
      <c r="K291" s="1">
        <v>42705</v>
      </c>
      <c r="L291" s="1">
        <v>42705</v>
      </c>
      <c r="M291" s="1">
        <v>42705</v>
      </c>
      <c r="N291" t="s">
        <v>296</v>
      </c>
      <c r="O291" t="s">
        <v>1725</v>
      </c>
      <c r="AD291">
        <v>2525137</v>
      </c>
      <c r="AE291" t="s">
        <v>296</v>
      </c>
      <c r="AF291">
        <v>4463829143</v>
      </c>
      <c r="AG291">
        <v>1</v>
      </c>
      <c r="AH291" t="s">
        <v>298</v>
      </c>
      <c r="AI291" t="s">
        <v>299</v>
      </c>
      <c r="AJ291" t="s">
        <v>1282</v>
      </c>
      <c r="AK291" t="s">
        <v>1785</v>
      </c>
      <c r="AP291" t="s">
        <v>298</v>
      </c>
      <c r="AQ291" t="s">
        <v>298</v>
      </c>
      <c r="AR291" t="s">
        <v>298</v>
      </c>
      <c r="AS291" t="s">
        <v>298</v>
      </c>
      <c r="AT291" t="s">
        <v>298</v>
      </c>
      <c r="AU291" t="s">
        <v>1786</v>
      </c>
      <c r="AV291" t="s">
        <v>1092</v>
      </c>
      <c r="AX291" s="1">
        <v>33220</v>
      </c>
      <c r="AY291">
        <v>2</v>
      </c>
      <c r="BA291" t="s">
        <v>304</v>
      </c>
      <c r="BB291" t="s">
        <v>1787</v>
      </c>
      <c r="BC291" t="s">
        <v>1740</v>
      </c>
      <c r="BD291" t="s">
        <v>307</v>
      </c>
      <c r="BE291" t="s">
        <v>1788</v>
      </c>
      <c r="BF291">
        <v>2</v>
      </c>
      <c r="BG291">
        <v>1</v>
      </c>
      <c r="BH291">
        <v>2</v>
      </c>
      <c r="BI291">
        <v>10</v>
      </c>
      <c r="BJ291">
        <v>80</v>
      </c>
      <c r="BK291">
        <v>0</v>
      </c>
      <c r="BL291">
        <v>1</v>
      </c>
      <c r="BM291" s="1">
        <v>42705</v>
      </c>
      <c r="BN291" s="2">
        <v>0.31805555555555554</v>
      </c>
      <c r="BO291">
        <v>25</v>
      </c>
      <c r="BQ291" s="1">
        <v>42705</v>
      </c>
      <c r="BR291" s="2">
        <v>0.3263888888888889</v>
      </c>
      <c r="BS291" s="1">
        <v>42705</v>
      </c>
      <c r="BT291" s="2">
        <v>0.3576388888888889</v>
      </c>
      <c r="BU291" s="1">
        <v>42705</v>
      </c>
      <c r="BV291" s="2">
        <v>0.39999999999999997</v>
      </c>
      <c r="BW291" s="1">
        <v>42705</v>
      </c>
      <c r="BX291" s="2">
        <v>0.40138888888888885</v>
      </c>
      <c r="CA291" t="s">
        <v>1092</v>
      </c>
      <c r="CC291" t="s">
        <v>1092</v>
      </c>
      <c r="CE291" t="s">
        <v>296</v>
      </c>
      <c r="CF291" t="s">
        <v>1092</v>
      </c>
      <c r="CG291" t="s">
        <v>356</v>
      </c>
      <c r="DZ291">
        <v>1</v>
      </c>
      <c r="EA291">
        <v>262</v>
      </c>
      <c r="EO291">
        <v>1</v>
      </c>
      <c r="EP291">
        <v>15</v>
      </c>
      <c r="EQ291">
        <v>3</v>
      </c>
      <c r="ER291">
        <v>6</v>
      </c>
      <c r="IV291">
        <v>1</v>
      </c>
      <c r="IW291">
        <v>222</v>
      </c>
      <c r="IX291" s="1">
        <v>42705</v>
      </c>
    </row>
    <row r="292" spans="1:268" x14ac:dyDescent="0.25">
      <c r="A292" t="s">
        <v>292</v>
      </c>
      <c r="B292" t="s">
        <v>293</v>
      </c>
      <c r="C292">
        <v>0</v>
      </c>
      <c r="D292" t="s">
        <v>294</v>
      </c>
      <c r="E292">
        <v>10</v>
      </c>
      <c r="F292">
        <v>20</v>
      </c>
      <c r="G292" t="s">
        <v>295</v>
      </c>
      <c r="H292">
        <v>140</v>
      </c>
      <c r="I292" s="1">
        <v>42776</v>
      </c>
      <c r="J292" s="2">
        <v>0.61730324074074072</v>
      </c>
      <c r="K292" s="1">
        <v>42705</v>
      </c>
      <c r="L292" s="1">
        <v>42705</v>
      </c>
      <c r="M292" s="1">
        <v>42705</v>
      </c>
      <c r="N292" t="s">
        <v>296</v>
      </c>
      <c r="O292" t="s">
        <v>1725</v>
      </c>
      <c r="AD292">
        <v>2565954</v>
      </c>
      <c r="AE292" t="s">
        <v>296</v>
      </c>
      <c r="AF292">
        <v>4604659087</v>
      </c>
      <c r="AG292">
        <v>1</v>
      </c>
      <c r="AH292" t="s">
        <v>298</v>
      </c>
      <c r="AI292" t="s">
        <v>331</v>
      </c>
      <c r="AJ292" t="s">
        <v>845</v>
      </c>
      <c r="AK292" t="s">
        <v>1789</v>
      </c>
      <c r="AP292" t="s">
        <v>298</v>
      </c>
      <c r="AQ292" t="s">
        <v>298</v>
      </c>
      <c r="AR292" t="s">
        <v>298</v>
      </c>
      <c r="AS292" t="s">
        <v>298</v>
      </c>
      <c r="AT292" t="s">
        <v>298</v>
      </c>
      <c r="AU292" t="s">
        <v>1790</v>
      </c>
      <c r="AV292" t="s">
        <v>1092</v>
      </c>
      <c r="AX292" s="1">
        <v>19081</v>
      </c>
      <c r="AY292">
        <v>1</v>
      </c>
      <c r="BA292" t="s">
        <v>304</v>
      </c>
      <c r="BB292" t="s">
        <v>1791</v>
      </c>
      <c r="BC292" t="s">
        <v>1768</v>
      </c>
      <c r="BD292" t="s">
        <v>307</v>
      </c>
      <c r="BE292" t="s">
        <v>1792</v>
      </c>
      <c r="BF292">
        <v>1</v>
      </c>
      <c r="BG292">
        <v>1</v>
      </c>
      <c r="BH292">
        <v>3</v>
      </c>
      <c r="BI292">
        <v>10</v>
      </c>
      <c r="BJ292">
        <v>60</v>
      </c>
      <c r="BK292">
        <v>1</v>
      </c>
      <c r="BL292">
        <v>1</v>
      </c>
      <c r="BM292" s="1">
        <v>42705</v>
      </c>
      <c r="BN292" s="2">
        <v>0.28333333333333333</v>
      </c>
      <c r="BO292">
        <v>64</v>
      </c>
      <c r="BQ292" s="1">
        <v>42705</v>
      </c>
      <c r="BR292" s="2">
        <v>0.28333333333333333</v>
      </c>
      <c r="BS292" s="1">
        <v>42705</v>
      </c>
      <c r="BT292" s="2">
        <v>0.28680555555555554</v>
      </c>
      <c r="BU292" s="1">
        <v>42705</v>
      </c>
      <c r="BV292" s="2">
        <v>0.71875</v>
      </c>
      <c r="BW292" s="1">
        <v>42705</v>
      </c>
      <c r="BX292" s="2">
        <v>0.51388888888888895</v>
      </c>
      <c r="BY292">
        <v>26093916</v>
      </c>
      <c r="CA292" t="s">
        <v>1092</v>
      </c>
      <c r="CC292" t="s">
        <v>1092</v>
      </c>
      <c r="CE292" t="s">
        <v>296</v>
      </c>
      <c r="CF292" t="s">
        <v>1092</v>
      </c>
      <c r="CG292" t="s">
        <v>636</v>
      </c>
      <c r="DZ292">
        <v>1</v>
      </c>
      <c r="EA292">
        <v>41</v>
      </c>
      <c r="EO292">
        <v>1</v>
      </c>
      <c r="EP292">
        <v>5</v>
      </c>
      <c r="EQ292">
        <v>15</v>
      </c>
      <c r="ER292">
        <v>7</v>
      </c>
      <c r="ES292">
        <v>5</v>
      </c>
      <c r="ET292">
        <v>5</v>
      </c>
      <c r="EU292">
        <v>5</v>
      </c>
      <c r="EV292">
        <v>7</v>
      </c>
      <c r="EW292">
        <v>7</v>
      </c>
      <c r="EX292">
        <v>17</v>
      </c>
      <c r="IV292">
        <v>1</v>
      </c>
      <c r="IW292">
        <v>292</v>
      </c>
      <c r="IX292" s="1">
        <v>42705</v>
      </c>
      <c r="IY292">
        <v>42</v>
      </c>
      <c r="IZ292" s="1">
        <v>42705</v>
      </c>
      <c r="JA292">
        <v>12</v>
      </c>
      <c r="JB292" s="1">
        <v>42705</v>
      </c>
      <c r="JC292">
        <v>27</v>
      </c>
      <c r="JD292" s="1">
        <v>42705</v>
      </c>
      <c r="JE292">
        <v>21</v>
      </c>
      <c r="JF292" s="1">
        <v>42705</v>
      </c>
      <c r="JG292">
        <v>222</v>
      </c>
      <c r="JH292" s="1">
        <v>42705</v>
      </c>
    </row>
    <row r="293" spans="1:268" x14ac:dyDescent="0.25">
      <c r="A293" t="s">
        <v>292</v>
      </c>
      <c r="B293" t="s">
        <v>293</v>
      </c>
      <c r="C293">
        <v>0</v>
      </c>
      <c r="D293" t="s">
        <v>294</v>
      </c>
      <c r="E293">
        <v>10</v>
      </c>
      <c r="F293">
        <v>20</v>
      </c>
      <c r="G293" t="s">
        <v>295</v>
      </c>
      <c r="H293">
        <v>140</v>
      </c>
      <c r="I293" s="1">
        <v>42776</v>
      </c>
      <c r="J293" s="2">
        <v>0.61730324074074072</v>
      </c>
      <c r="K293" s="1">
        <v>42705</v>
      </c>
      <c r="L293" s="1">
        <v>42705</v>
      </c>
      <c r="M293" s="1">
        <v>42705</v>
      </c>
      <c r="N293" t="s">
        <v>296</v>
      </c>
      <c r="O293" t="s">
        <v>1725</v>
      </c>
      <c r="AD293">
        <v>2579032</v>
      </c>
      <c r="AE293" t="s">
        <v>296</v>
      </c>
      <c r="AF293">
        <v>4468812036</v>
      </c>
      <c r="AG293">
        <v>1</v>
      </c>
      <c r="AH293" t="s">
        <v>298</v>
      </c>
      <c r="AI293" t="s">
        <v>364</v>
      </c>
      <c r="AJ293" t="s">
        <v>1793</v>
      </c>
      <c r="AK293" t="s">
        <v>1794</v>
      </c>
      <c r="AP293" t="s">
        <v>298</v>
      </c>
      <c r="AQ293" t="s">
        <v>298</v>
      </c>
      <c r="AR293" t="s">
        <v>298</v>
      </c>
      <c r="AS293" t="s">
        <v>298</v>
      </c>
      <c r="AT293" t="s">
        <v>298</v>
      </c>
      <c r="AU293" t="s">
        <v>1795</v>
      </c>
      <c r="AV293" t="s">
        <v>1092</v>
      </c>
      <c r="AX293" s="1">
        <v>20048</v>
      </c>
      <c r="AY293">
        <v>2</v>
      </c>
      <c r="BA293" t="s">
        <v>304</v>
      </c>
      <c r="BB293" t="s">
        <v>1796</v>
      </c>
      <c r="BC293" t="s">
        <v>1797</v>
      </c>
      <c r="BD293" t="s">
        <v>307</v>
      </c>
      <c r="BE293" t="s">
        <v>1798</v>
      </c>
      <c r="BF293">
        <v>2</v>
      </c>
      <c r="BG293">
        <v>1</v>
      </c>
      <c r="BH293">
        <v>5</v>
      </c>
      <c r="BI293">
        <v>40</v>
      </c>
      <c r="BJ293">
        <v>60</v>
      </c>
      <c r="BK293">
        <v>1</v>
      </c>
      <c r="BL293">
        <v>1</v>
      </c>
      <c r="BM293" s="1">
        <v>42705</v>
      </c>
      <c r="BN293" s="2">
        <v>0.78611111111111109</v>
      </c>
      <c r="BO293">
        <v>62</v>
      </c>
      <c r="BQ293" s="1">
        <v>42705</v>
      </c>
      <c r="BR293" s="2">
        <v>0.8256944444444444</v>
      </c>
      <c r="BS293" s="1">
        <v>42705</v>
      </c>
      <c r="BT293" s="2">
        <v>0.8256944444444444</v>
      </c>
      <c r="BU293" s="1">
        <v>42705</v>
      </c>
      <c r="BV293" s="2">
        <v>0.9458333333333333</v>
      </c>
      <c r="BW293" s="1">
        <v>42705</v>
      </c>
      <c r="BX293" s="2">
        <v>0.94791666666666663</v>
      </c>
      <c r="CA293" t="s">
        <v>1092</v>
      </c>
      <c r="CC293" t="s">
        <v>1092</v>
      </c>
      <c r="CE293" t="s">
        <v>296</v>
      </c>
      <c r="CF293" t="s">
        <v>1092</v>
      </c>
      <c r="CG293" t="s">
        <v>437</v>
      </c>
      <c r="DZ293">
        <v>1</v>
      </c>
      <c r="EA293" t="s">
        <v>496</v>
      </c>
      <c r="EO293">
        <v>1</v>
      </c>
      <c r="EP293">
        <v>1</v>
      </c>
      <c r="EQ293">
        <v>24</v>
      </c>
      <c r="IV293">
        <v>1</v>
      </c>
      <c r="IW293">
        <v>222</v>
      </c>
      <c r="IX293" s="1">
        <v>42705</v>
      </c>
    </row>
    <row r="294" spans="1:268" x14ac:dyDescent="0.25">
      <c r="A294" t="s">
        <v>292</v>
      </c>
      <c r="B294" t="s">
        <v>293</v>
      </c>
      <c r="C294">
        <v>0</v>
      </c>
      <c r="D294" t="s">
        <v>294</v>
      </c>
      <c r="E294">
        <v>10</v>
      </c>
      <c r="F294">
        <v>20</v>
      </c>
      <c r="G294" t="s">
        <v>295</v>
      </c>
      <c r="H294">
        <v>140</v>
      </c>
      <c r="I294" s="1">
        <v>42776</v>
      </c>
      <c r="J294" s="2">
        <v>0.61730324074074072</v>
      </c>
      <c r="K294" s="1">
        <v>42705</v>
      </c>
      <c r="L294" s="1">
        <v>42705</v>
      </c>
      <c r="M294" s="1">
        <v>42705</v>
      </c>
      <c r="N294" t="s">
        <v>296</v>
      </c>
      <c r="O294" t="s">
        <v>1725</v>
      </c>
      <c r="AD294">
        <v>2678541</v>
      </c>
      <c r="AE294" t="s">
        <v>296</v>
      </c>
      <c r="AF294">
        <v>4522213212</v>
      </c>
      <c r="AG294">
        <v>1</v>
      </c>
      <c r="AH294" t="s">
        <v>298</v>
      </c>
      <c r="AI294" t="s">
        <v>331</v>
      </c>
      <c r="AJ294" t="s">
        <v>407</v>
      </c>
      <c r="AK294" t="s">
        <v>1765</v>
      </c>
      <c r="AP294" t="s">
        <v>298</v>
      </c>
      <c r="AQ294" t="s">
        <v>298</v>
      </c>
      <c r="AR294" t="s">
        <v>298</v>
      </c>
      <c r="AS294" t="s">
        <v>298</v>
      </c>
      <c r="AT294" t="s">
        <v>298</v>
      </c>
      <c r="AU294" t="s">
        <v>1799</v>
      </c>
      <c r="AV294" t="s">
        <v>1092</v>
      </c>
      <c r="AX294" s="1">
        <v>19257</v>
      </c>
      <c r="AY294">
        <v>1</v>
      </c>
      <c r="BA294" t="s">
        <v>304</v>
      </c>
      <c r="BB294" t="s">
        <v>1800</v>
      </c>
      <c r="BC294" t="s">
        <v>1740</v>
      </c>
      <c r="BD294" t="s">
        <v>307</v>
      </c>
      <c r="BE294" t="s">
        <v>1801</v>
      </c>
      <c r="BF294">
        <v>1</v>
      </c>
      <c r="BG294">
        <v>1</v>
      </c>
      <c r="BH294">
        <v>1</v>
      </c>
      <c r="BI294">
        <v>10</v>
      </c>
      <c r="BJ294">
        <v>60</v>
      </c>
      <c r="BK294">
        <v>8</v>
      </c>
      <c r="BL294">
        <v>1</v>
      </c>
      <c r="BM294" s="1">
        <v>42705</v>
      </c>
      <c r="BN294" s="2">
        <v>0.41875000000000001</v>
      </c>
      <c r="BO294">
        <v>64</v>
      </c>
      <c r="BQ294" s="1">
        <v>42705</v>
      </c>
      <c r="BR294" s="2">
        <v>0.44236111111111115</v>
      </c>
      <c r="BS294" s="1">
        <v>42705</v>
      </c>
      <c r="BT294" s="2">
        <v>0.44236111111111115</v>
      </c>
      <c r="BU294" s="1">
        <v>42705</v>
      </c>
      <c r="BV294" s="2">
        <v>0.97430555555555554</v>
      </c>
      <c r="BW294" s="1">
        <v>42706</v>
      </c>
      <c r="BX294" s="2">
        <v>3.4722222222222224E-2</v>
      </c>
      <c r="BY294">
        <v>26094007</v>
      </c>
      <c r="CA294" t="s">
        <v>1092</v>
      </c>
      <c r="CC294" t="s">
        <v>1092</v>
      </c>
      <c r="CE294" t="s">
        <v>296</v>
      </c>
      <c r="CF294" t="s">
        <v>1092</v>
      </c>
      <c r="CG294" t="s">
        <v>636</v>
      </c>
      <c r="DZ294">
        <v>1</v>
      </c>
      <c r="EA294">
        <v>38</v>
      </c>
      <c r="EO294">
        <v>1</v>
      </c>
      <c r="EP294">
        <v>17</v>
      </c>
      <c r="EQ294">
        <v>1</v>
      </c>
      <c r="ER294">
        <v>1</v>
      </c>
      <c r="ES294">
        <v>6</v>
      </c>
      <c r="ET294">
        <v>2</v>
      </c>
      <c r="EU294">
        <v>5</v>
      </c>
      <c r="IV294">
        <v>1</v>
      </c>
      <c r="IW294">
        <v>27</v>
      </c>
      <c r="IX294" s="1">
        <v>42705</v>
      </c>
      <c r="IY294">
        <v>27</v>
      </c>
      <c r="IZ294" s="1">
        <v>42705</v>
      </c>
      <c r="JA294">
        <v>21</v>
      </c>
      <c r="JB294" s="1">
        <v>42705</v>
      </c>
      <c r="JC294">
        <v>222</v>
      </c>
      <c r="JD294" s="1">
        <v>42705</v>
      </c>
    </row>
    <row r="295" spans="1:268" x14ac:dyDescent="0.25">
      <c r="A295" t="s">
        <v>292</v>
      </c>
      <c r="B295" t="s">
        <v>293</v>
      </c>
      <c r="C295">
        <v>0</v>
      </c>
      <c r="D295" t="s">
        <v>294</v>
      </c>
      <c r="E295">
        <v>10</v>
      </c>
      <c r="F295">
        <v>20</v>
      </c>
      <c r="G295" t="s">
        <v>295</v>
      </c>
      <c r="H295">
        <v>140</v>
      </c>
      <c r="I295" s="1">
        <v>42776</v>
      </c>
      <c r="J295" s="2">
        <v>0.61730324074074072</v>
      </c>
      <c r="K295" s="1">
        <v>42705</v>
      </c>
      <c r="L295" s="1">
        <v>42705</v>
      </c>
      <c r="M295" s="1">
        <v>42705</v>
      </c>
      <c r="N295" t="s">
        <v>296</v>
      </c>
      <c r="O295" t="s">
        <v>1725</v>
      </c>
      <c r="AD295">
        <v>2694891</v>
      </c>
      <c r="AE295" t="s">
        <v>296</v>
      </c>
      <c r="AF295">
        <v>4206567654</v>
      </c>
      <c r="AG295">
        <v>1</v>
      </c>
      <c r="AH295" t="s">
        <v>298</v>
      </c>
      <c r="AI295" t="s">
        <v>331</v>
      </c>
      <c r="AJ295" t="s">
        <v>505</v>
      </c>
      <c r="AK295" t="s">
        <v>1802</v>
      </c>
      <c r="AP295" t="s">
        <v>298</v>
      </c>
      <c r="AQ295" t="s">
        <v>298</v>
      </c>
      <c r="AR295" t="s">
        <v>298</v>
      </c>
      <c r="AS295" t="s">
        <v>298</v>
      </c>
      <c r="AT295" t="s">
        <v>298</v>
      </c>
      <c r="AU295" t="s">
        <v>1803</v>
      </c>
      <c r="AV295" t="s">
        <v>1092</v>
      </c>
      <c r="AX295" s="1">
        <v>12617</v>
      </c>
      <c r="AY295">
        <v>1</v>
      </c>
      <c r="BA295" t="s">
        <v>304</v>
      </c>
      <c r="BB295" t="s">
        <v>1800</v>
      </c>
      <c r="BC295" t="s">
        <v>1740</v>
      </c>
      <c r="BD295" t="s">
        <v>307</v>
      </c>
      <c r="BE295" t="s">
        <v>1804</v>
      </c>
      <c r="BF295">
        <v>1</v>
      </c>
      <c r="BG295">
        <v>1</v>
      </c>
      <c r="BH295">
        <v>3</v>
      </c>
      <c r="BI295">
        <v>10</v>
      </c>
      <c r="BJ295">
        <v>80</v>
      </c>
      <c r="BK295">
        <v>8</v>
      </c>
      <c r="BL295">
        <v>1</v>
      </c>
      <c r="BM295" s="1">
        <v>42705</v>
      </c>
      <c r="BN295" s="2">
        <v>0.99444444444444446</v>
      </c>
      <c r="BO295">
        <v>82</v>
      </c>
      <c r="BQ295" s="1">
        <v>42705</v>
      </c>
      <c r="BR295" s="2">
        <v>0.99444444444444446</v>
      </c>
      <c r="BS295" s="1">
        <v>42706</v>
      </c>
      <c r="BT295" s="2">
        <v>3.4027777777777775E-2</v>
      </c>
      <c r="BU295" s="1">
        <v>42706</v>
      </c>
      <c r="BV295" s="2">
        <v>0.15138888888888888</v>
      </c>
      <c r="BW295" s="1">
        <v>42706</v>
      </c>
      <c r="BX295" s="2">
        <v>0.15138888888888888</v>
      </c>
      <c r="BY295">
        <v>26096330</v>
      </c>
      <c r="CA295" t="s">
        <v>1092</v>
      </c>
      <c r="CC295" t="s">
        <v>1092</v>
      </c>
      <c r="CE295" t="s">
        <v>296</v>
      </c>
      <c r="CF295" t="s">
        <v>1092</v>
      </c>
      <c r="CG295" t="s">
        <v>648</v>
      </c>
      <c r="DZ295">
        <v>1</v>
      </c>
      <c r="EA295">
        <v>38</v>
      </c>
      <c r="EO295">
        <v>1</v>
      </c>
      <c r="EP295">
        <v>14</v>
      </c>
      <c r="EQ295">
        <v>15</v>
      </c>
      <c r="ER295">
        <v>3</v>
      </c>
      <c r="ES295">
        <v>17</v>
      </c>
      <c r="ET295">
        <v>2</v>
      </c>
      <c r="EU295">
        <v>5</v>
      </c>
      <c r="IV295">
        <v>1</v>
      </c>
      <c r="IW295">
        <v>21</v>
      </c>
      <c r="IX295" s="1">
        <v>42706</v>
      </c>
      <c r="IY295">
        <v>222</v>
      </c>
      <c r="IZ295" s="1">
        <v>42706</v>
      </c>
    </row>
    <row r="296" spans="1:268" x14ac:dyDescent="0.25">
      <c r="A296" t="s">
        <v>292</v>
      </c>
      <c r="B296" t="s">
        <v>293</v>
      </c>
      <c r="C296">
        <v>0</v>
      </c>
      <c r="D296" t="s">
        <v>294</v>
      </c>
      <c r="E296">
        <v>10</v>
      </c>
      <c r="F296">
        <v>20</v>
      </c>
      <c r="G296" t="s">
        <v>295</v>
      </c>
      <c r="H296">
        <v>140</v>
      </c>
      <c r="I296" s="1">
        <v>42776</v>
      </c>
      <c r="J296" s="2">
        <v>0.61730324074074072</v>
      </c>
      <c r="K296" s="1">
        <v>42705</v>
      </c>
      <c r="L296" s="1">
        <v>42705</v>
      </c>
      <c r="M296" s="1">
        <v>42705</v>
      </c>
      <c r="N296" t="s">
        <v>296</v>
      </c>
      <c r="O296" t="s">
        <v>1725</v>
      </c>
      <c r="AD296">
        <v>2749552</v>
      </c>
      <c r="AE296" t="s">
        <v>296</v>
      </c>
      <c r="AF296">
        <v>4545527647</v>
      </c>
      <c r="AG296">
        <v>1</v>
      </c>
      <c r="AH296" t="s">
        <v>298</v>
      </c>
      <c r="AI296" t="s">
        <v>331</v>
      </c>
      <c r="AJ296" t="s">
        <v>580</v>
      </c>
      <c r="AK296" t="s">
        <v>1805</v>
      </c>
      <c r="AP296" t="s">
        <v>298</v>
      </c>
      <c r="AQ296" t="s">
        <v>298</v>
      </c>
      <c r="AR296" t="s">
        <v>298</v>
      </c>
      <c r="AS296" t="s">
        <v>298</v>
      </c>
      <c r="AT296" t="s">
        <v>298</v>
      </c>
      <c r="AU296" t="s">
        <v>1806</v>
      </c>
      <c r="AV296" t="s">
        <v>1092</v>
      </c>
      <c r="AX296" s="1">
        <v>20583</v>
      </c>
      <c r="AY296">
        <v>1</v>
      </c>
      <c r="BA296" t="s">
        <v>315</v>
      </c>
      <c r="BB296" t="s">
        <v>1782</v>
      </c>
      <c r="BC296" t="s">
        <v>1740</v>
      </c>
      <c r="BD296" t="s">
        <v>307</v>
      </c>
      <c r="BE296" t="s">
        <v>1807</v>
      </c>
      <c r="BF296">
        <v>2</v>
      </c>
      <c r="BG296">
        <v>1</v>
      </c>
      <c r="BH296">
        <v>1</v>
      </c>
      <c r="BI296">
        <v>10</v>
      </c>
      <c r="BJ296">
        <v>80</v>
      </c>
      <c r="BK296">
        <v>1</v>
      </c>
      <c r="BL296">
        <v>1</v>
      </c>
      <c r="BM296" s="1">
        <v>42705</v>
      </c>
      <c r="BN296" s="2">
        <v>0.78680555555555554</v>
      </c>
      <c r="BO296">
        <v>60</v>
      </c>
      <c r="BQ296" s="1">
        <v>42705</v>
      </c>
      <c r="BR296" s="2">
        <v>0.8027777777777777</v>
      </c>
      <c r="BS296" s="1">
        <v>42705</v>
      </c>
      <c r="BT296" s="2">
        <v>0.85138888888888886</v>
      </c>
      <c r="BU296" s="1">
        <v>42705</v>
      </c>
      <c r="BV296" s="2">
        <v>0.91388888888888886</v>
      </c>
      <c r="BW296" s="1">
        <v>42705</v>
      </c>
      <c r="BX296" s="2">
        <v>0.91527777777777775</v>
      </c>
      <c r="CA296" t="s">
        <v>1092</v>
      </c>
      <c r="CC296" t="s">
        <v>1092</v>
      </c>
      <c r="CE296" t="s">
        <v>296</v>
      </c>
      <c r="CF296" t="s">
        <v>1092</v>
      </c>
      <c r="CG296" t="s">
        <v>541</v>
      </c>
      <c r="DZ296">
        <v>1</v>
      </c>
      <c r="EA296">
        <v>38</v>
      </c>
      <c r="EO296">
        <v>1</v>
      </c>
      <c r="EP296">
        <v>1</v>
      </c>
      <c r="EQ296">
        <v>24</v>
      </c>
      <c r="IV296">
        <v>1</v>
      </c>
      <c r="IW296">
        <v>21</v>
      </c>
      <c r="IX296" s="1">
        <v>42705</v>
      </c>
      <c r="IY296">
        <v>222</v>
      </c>
      <c r="IZ296" s="1">
        <v>42705</v>
      </c>
    </row>
    <row r="297" spans="1:268" x14ac:dyDescent="0.25">
      <c r="A297" t="s">
        <v>292</v>
      </c>
      <c r="B297" t="s">
        <v>293</v>
      </c>
      <c r="C297">
        <v>0</v>
      </c>
      <c r="D297" t="s">
        <v>294</v>
      </c>
      <c r="E297">
        <v>10</v>
      </c>
      <c r="F297">
        <v>20</v>
      </c>
      <c r="G297" t="s">
        <v>295</v>
      </c>
      <c r="H297">
        <v>140</v>
      </c>
      <c r="I297" s="1">
        <v>42776</v>
      </c>
      <c r="J297" s="2">
        <v>0.61730324074074072</v>
      </c>
      <c r="K297" s="1">
        <v>42705</v>
      </c>
      <c r="L297" s="1">
        <v>42705</v>
      </c>
      <c r="M297" s="1">
        <v>42705</v>
      </c>
      <c r="N297" t="s">
        <v>296</v>
      </c>
      <c r="O297" t="s">
        <v>1725</v>
      </c>
      <c r="AD297">
        <v>2778397</v>
      </c>
      <c r="AE297" t="s">
        <v>296</v>
      </c>
      <c r="AF297">
        <v>4200073242</v>
      </c>
      <c r="AG297">
        <v>1</v>
      </c>
      <c r="AH297" t="s">
        <v>298</v>
      </c>
      <c r="AI297" t="s">
        <v>364</v>
      </c>
      <c r="AJ297" t="s">
        <v>1808</v>
      </c>
      <c r="AK297" t="s">
        <v>1660</v>
      </c>
      <c r="AP297" t="s">
        <v>298</v>
      </c>
      <c r="AQ297" t="s">
        <v>298</v>
      </c>
      <c r="AR297" t="s">
        <v>298</v>
      </c>
      <c r="AS297" t="s">
        <v>298</v>
      </c>
      <c r="AT297" t="s">
        <v>298</v>
      </c>
      <c r="AU297" t="s">
        <v>1809</v>
      </c>
      <c r="AV297" t="s">
        <v>1092</v>
      </c>
      <c r="AX297" s="1">
        <v>14390</v>
      </c>
      <c r="AY297">
        <v>2</v>
      </c>
      <c r="BA297" t="s">
        <v>304</v>
      </c>
      <c r="BB297" t="s">
        <v>1745</v>
      </c>
      <c r="BC297" t="s">
        <v>1746</v>
      </c>
      <c r="BD297" t="s">
        <v>307</v>
      </c>
      <c r="BE297" t="s">
        <v>1810</v>
      </c>
      <c r="BF297">
        <v>2</v>
      </c>
      <c r="BG297">
        <v>1</v>
      </c>
      <c r="BH297">
        <v>1</v>
      </c>
      <c r="BI297">
        <v>10</v>
      </c>
      <c r="BJ297">
        <v>80</v>
      </c>
      <c r="BK297">
        <v>0</v>
      </c>
      <c r="BL297">
        <v>1</v>
      </c>
      <c r="BM297" s="1">
        <v>42705</v>
      </c>
      <c r="BN297" s="2">
        <v>3.472222222222222E-3</v>
      </c>
      <c r="BO297">
        <v>77</v>
      </c>
      <c r="BQ297" s="1">
        <v>42705</v>
      </c>
      <c r="BR297" s="2">
        <v>2.4999999999999998E-2</v>
      </c>
      <c r="BS297" s="1">
        <v>42705</v>
      </c>
      <c r="BT297" s="2">
        <v>4.1666666666666664E-2</v>
      </c>
      <c r="BU297" s="1">
        <v>42706</v>
      </c>
      <c r="BV297" s="2">
        <v>0.84861111111111109</v>
      </c>
      <c r="BW297" s="1">
        <v>42705</v>
      </c>
      <c r="BX297" s="2">
        <v>0.1076388888888889</v>
      </c>
      <c r="CA297" t="s">
        <v>1092</v>
      </c>
      <c r="CC297" t="s">
        <v>1092</v>
      </c>
      <c r="CE297" t="s">
        <v>296</v>
      </c>
      <c r="CF297" t="s">
        <v>1092</v>
      </c>
      <c r="CG297" t="s">
        <v>1615</v>
      </c>
      <c r="DZ297">
        <v>1</v>
      </c>
      <c r="EA297">
        <v>38</v>
      </c>
      <c r="EO297">
        <v>1</v>
      </c>
      <c r="EP297">
        <v>14</v>
      </c>
      <c r="EQ297">
        <v>7</v>
      </c>
      <c r="ER297">
        <v>15</v>
      </c>
      <c r="ES297">
        <v>17</v>
      </c>
      <c r="ET297">
        <v>5</v>
      </c>
      <c r="EU297">
        <v>2</v>
      </c>
      <c r="IV297">
        <v>1</v>
      </c>
      <c r="IW297">
        <v>21</v>
      </c>
      <c r="IX297" s="1">
        <v>42705</v>
      </c>
      <c r="IY297">
        <v>27</v>
      </c>
      <c r="IZ297" s="1">
        <v>42705</v>
      </c>
      <c r="JA297">
        <v>222</v>
      </c>
      <c r="JB297" s="1">
        <v>42705</v>
      </c>
    </row>
    <row r="298" spans="1:268" x14ac:dyDescent="0.25">
      <c r="A298" t="s">
        <v>292</v>
      </c>
      <c r="B298" t="s">
        <v>293</v>
      </c>
      <c r="C298">
        <v>0</v>
      </c>
      <c r="D298" t="s">
        <v>294</v>
      </c>
      <c r="E298">
        <v>10</v>
      </c>
      <c r="F298">
        <v>20</v>
      </c>
      <c r="G298" t="s">
        <v>295</v>
      </c>
      <c r="H298">
        <v>140</v>
      </c>
      <c r="I298" s="1">
        <v>42776</v>
      </c>
      <c r="J298" s="2">
        <v>0.61730324074074072</v>
      </c>
      <c r="K298" s="1">
        <v>42705</v>
      </c>
      <c r="L298" s="1">
        <v>42705</v>
      </c>
      <c r="M298" s="1">
        <v>42705</v>
      </c>
      <c r="N298" t="s">
        <v>296</v>
      </c>
      <c r="O298" t="s">
        <v>1725</v>
      </c>
      <c r="AD298">
        <v>2793240</v>
      </c>
      <c r="AE298" t="s">
        <v>296</v>
      </c>
      <c r="AF298">
        <v>4564919938</v>
      </c>
      <c r="AG298">
        <v>1</v>
      </c>
      <c r="AH298" t="s">
        <v>298</v>
      </c>
      <c r="AI298" t="s">
        <v>331</v>
      </c>
      <c r="AJ298" t="s">
        <v>517</v>
      </c>
      <c r="AK298" t="s">
        <v>1811</v>
      </c>
      <c r="AP298" t="s">
        <v>298</v>
      </c>
      <c r="AQ298" t="s">
        <v>298</v>
      </c>
      <c r="AR298" t="s">
        <v>298</v>
      </c>
      <c r="AS298" t="s">
        <v>298</v>
      </c>
      <c r="AT298" t="s">
        <v>298</v>
      </c>
      <c r="AU298" t="s">
        <v>1812</v>
      </c>
      <c r="AV298" t="s">
        <v>1092</v>
      </c>
      <c r="AX298" s="1">
        <v>29032</v>
      </c>
      <c r="AY298">
        <v>1</v>
      </c>
      <c r="BA298" t="s">
        <v>304</v>
      </c>
      <c r="BB298" t="s">
        <v>1813</v>
      </c>
      <c r="BC298" t="s">
        <v>1797</v>
      </c>
      <c r="BD298" t="s">
        <v>307</v>
      </c>
      <c r="BE298" t="s">
        <v>1814</v>
      </c>
      <c r="BF298">
        <v>2</v>
      </c>
      <c r="BG298">
        <v>1</v>
      </c>
      <c r="BH298">
        <v>5</v>
      </c>
      <c r="BI298">
        <v>40</v>
      </c>
      <c r="BJ298">
        <v>60</v>
      </c>
      <c r="BK298">
        <v>1</v>
      </c>
      <c r="BL298">
        <v>1</v>
      </c>
      <c r="BM298" s="1">
        <v>42705</v>
      </c>
      <c r="BN298" s="2">
        <v>0.40902777777777777</v>
      </c>
      <c r="BO298">
        <v>37</v>
      </c>
      <c r="BQ298" s="1">
        <v>42705</v>
      </c>
      <c r="BR298" s="2">
        <v>0.42986111111111108</v>
      </c>
      <c r="BS298" s="1">
        <v>42705</v>
      </c>
      <c r="BT298" s="2">
        <v>0.46319444444444446</v>
      </c>
      <c r="BU298" s="1">
        <v>42705</v>
      </c>
      <c r="BV298" s="2">
        <v>0.50902777777777775</v>
      </c>
      <c r="BW298" s="1">
        <v>42705</v>
      </c>
      <c r="BX298" s="2">
        <v>0.50972222222222219</v>
      </c>
      <c r="CA298" t="s">
        <v>1092</v>
      </c>
      <c r="CC298" t="s">
        <v>1092</v>
      </c>
      <c r="CE298" t="s">
        <v>296</v>
      </c>
      <c r="CF298" t="s">
        <v>1092</v>
      </c>
      <c r="CG298" t="s">
        <v>429</v>
      </c>
      <c r="DZ298">
        <v>1</v>
      </c>
      <c r="EA298" t="s">
        <v>697</v>
      </c>
      <c r="EO298">
        <v>1</v>
      </c>
      <c r="EP298">
        <v>1</v>
      </c>
      <c r="EQ298">
        <v>24</v>
      </c>
      <c r="IV298">
        <v>1</v>
      </c>
      <c r="IW298">
        <v>222</v>
      </c>
      <c r="IX298" s="1">
        <v>42705</v>
      </c>
      <c r="IY298">
        <v>221</v>
      </c>
      <c r="IZ298" s="1">
        <v>42705</v>
      </c>
    </row>
    <row r="299" spans="1:268" x14ac:dyDescent="0.25">
      <c r="A299" t="s">
        <v>292</v>
      </c>
      <c r="B299" t="s">
        <v>293</v>
      </c>
      <c r="C299">
        <v>0</v>
      </c>
      <c r="D299" t="s">
        <v>294</v>
      </c>
      <c r="E299">
        <v>10</v>
      </c>
      <c r="F299">
        <v>20</v>
      </c>
      <c r="G299" t="s">
        <v>295</v>
      </c>
      <c r="H299">
        <v>140</v>
      </c>
      <c r="I299" s="1">
        <v>42776</v>
      </c>
      <c r="J299" s="2">
        <v>0.61730324074074072</v>
      </c>
      <c r="K299" s="1">
        <v>42705</v>
      </c>
      <c r="L299" s="1">
        <v>42705</v>
      </c>
      <c r="M299" s="1">
        <v>42705</v>
      </c>
      <c r="N299" t="s">
        <v>296</v>
      </c>
      <c r="O299" t="s">
        <v>1725</v>
      </c>
      <c r="AD299">
        <v>2824277</v>
      </c>
      <c r="AE299" t="s">
        <v>296</v>
      </c>
      <c r="AF299">
        <v>4900569119</v>
      </c>
      <c r="AG299">
        <v>1</v>
      </c>
      <c r="AH299" t="s">
        <v>298</v>
      </c>
      <c r="AI299" t="s">
        <v>364</v>
      </c>
      <c r="AJ299" t="s">
        <v>1815</v>
      </c>
      <c r="AK299" t="s">
        <v>1816</v>
      </c>
      <c r="AP299" t="s">
        <v>298</v>
      </c>
      <c r="AQ299" t="s">
        <v>298</v>
      </c>
      <c r="AR299" t="s">
        <v>298</v>
      </c>
      <c r="AS299" t="s">
        <v>298</v>
      </c>
      <c r="AT299" t="s">
        <v>298</v>
      </c>
      <c r="AU299" t="s">
        <v>1817</v>
      </c>
      <c r="AV299" t="s">
        <v>1092</v>
      </c>
      <c r="AX299" s="1">
        <v>8715</v>
      </c>
      <c r="AY299">
        <v>2</v>
      </c>
      <c r="BA299" t="s">
        <v>304</v>
      </c>
      <c r="BB299" t="s">
        <v>1813</v>
      </c>
      <c r="BC299" t="s">
        <v>1797</v>
      </c>
      <c r="BD299" t="s">
        <v>307</v>
      </c>
      <c r="BE299" t="s">
        <v>1818</v>
      </c>
      <c r="BF299">
        <v>1</v>
      </c>
      <c r="BG299">
        <v>1</v>
      </c>
      <c r="BH299">
        <v>2</v>
      </c>
      <c r="BI299">
        <v>10</v>
      </c>
      <c r="BJ299">
        <v>60</v>
      </c>
      <c r="BK299">
        <v>8</v>
      </c>
      <c r="BL299">
        <v>1</v>
      </c>
      <c r="BM299" s="1">
        <v>42705</v>
      </c>
      <c r="BN299" s="2">
        <v>0.55763888888888891</v>
      </c>
      <c r="BO299">
        <v>93</v>
      </c>
      <c r="BQ299" s="1">
        <v>42705</v>
      </c>
      <c r="BR299" s="2">
        <v>0.57430555555555551</v>
      </c>
      <c r="BS299" s="1">
        <v>42705</v>
      </c>
      <c r="BT299" s="2">
        <v>0.57361111111111118</v>
      </c>
      <c r="BU299" s="1">
        <v>42705</v>
      </c>
      <c r="BV299" s="2">
        <v>0.78888888888888886</v>
      </c>
      <c r="BW299" s="1">
        <v>42705</v>
      </c>
      <c r="BX299" s="2">
        <v>0.7895833333333333</v>
      </c>
      <c r="BY299">
        <v>26094603</v>
      </c>
      <c r="CA299" t="s">
        <v>1092</v>
      </c>
      <c r="CC299" t="s">
        <v>1092</v>
      </c>
      <c r="CE299" t="s">
        <v>296</v>
      </c>
      <c r="CF299" t="s">
        <v>1092</v>
      </c>
      <c r="CG299" t="s">
        <v>406</v>
      </c>
      <c r="DZ299">
        <v>1</v>
      </c>
      <c r="EA299">
        <v>39</v>
      </c>
      <c r="EO299">
        <v>1</v>
      </c>
      <c r="EP299">
        <v>12</v>
      </c>
      <c r="EQ299">
        <v>3</v>
      </c>
      <c r="ER299">
        <v>3</v>
      </c>
      <c r="ES299">
        <v>3</v>
      </c>
      <c r="ET299">
        <v>7</v>
      </c>
      <c r="EU299">
        <v>7</v>
      </c>
      <c r="EV299">
        <v>17</v>
      </c>
      <c r="EW299">
        <v>1</v>
      </c>
      <c r="EX299">
        <v>1</v>
      </c>
      <c r="EY299">
        <v>5</v>
      </c>
      <c r="EZ299">
        <v>6</v>
      </c>
      <c r="IV299">
        <v>1</v>
      </c>
      <c r="IW299">
        <v>511</v>
      </c>
      <c r="IX299" s="1">
        <v>42705</v>
      </c>
      <c r="IY299">
        <v>12</v>
      </c>
      <c r="IZ299" s="1">
        <v>42705</v>
      </c>
      <c r="JA299">
        <v>21</v>
      </c>
      <c r="JB299" s="1">
        <v>42705</v>
      </c>
      <c r="JC299">
        <v>222</v>
      </c>
      <c r="JD299" s="1">
        <v>42705</v>
      </c>
    </row>
    <row r="300" spans="1:268" x14ac:dyDescent="0.25">
      <c r="A300" t="s">
        <v>292</v>
      </c>
      <c r="B300" t="s">
        <v>293</v>
      </c>
      <c r="C300">
        <v>0</v>
      </c>
      <c r="D300" t="s">
        <v>294</v>
      </c>
      <c r="E300">
        <v>10</v>
      </c>
      <c r="F300">
        <v>20</v>
      </c>
      <c r="G300" t="s">
        <v>295</v>
      </c>
      <c r="H300">
        <v>140</v>
      </c>
      <c r="I300" s="1">
        <v>42776</v>
      </c>
      <c r="J300" s="2">
        <v>0.61730324074074072</v>
      </c>
      <c r="K300" s="1">
        <v>42705</v>
      </c>
      <c r="L300" s="1">
        <v>42705</v>
      </c>
      <c r="M300" s="1">
        <v>42705</v>
      </c>
      <c r="N300" t="s">
        <v>296</v>
      </c>
      <c r="O300" t="s">
        <v>1725</v>
      </c>
      <c r="AD300">
        <v>2836943</v>
      </c>
      <c r="AE300" t="s">
        <v>296</v>
      </c>
      <c r="AF300">
        <v>4464335373</v>
      </c>
      <c r="AG300">
        <v>1</v>
      </c>
      <c r="AH300" t="s">
        <v>298</v>
      </c>
      <c r="AI300" t="s">
        <v>364</v>
      </c>
      <c r="AJ300" t="s">
        <v>1819</v>
      </c>
      <c r="AK300" t="s">
        <v>1660</v>
      </c>
      <c r="AP300" t="s">
        <v>298</v>
      </c>
      <c r="AQ300" t="s">
        <v>298</v>
      </c>
      <c r="AR300" t="s">
        <v>298</v>
      </c>
      <c r="AS300" t="s">
        <v>298</v>
      </c>
      <c r="AT300" t="s">
        <v>298</v>
      </c>
      <c r="AU300" t="s">
        <v>1820</v>
      </c>
      <c r="AV300" t="s">
        <v>1092</v>
      </c>
      <c r="AX300" s="1">
        <v>28782</v>
      </c>
      <c r="AY300">
        <v>2</v>
      </c>
      <c r="BA300" t="s">
        <v>304</v>
      </c>
      <c r="BB300" t="s">
        <v>1821</v>
      </c>
      <c r="BC300" t="s">
        <v>1752</v>
      </c>
      <c r="BD300" t="s">
        <v>307</v>
      </c>
      <c r="BE300" t="s">
        <v>1822</v>
      </c>
      <c r="BF300">
        <v>2</v>
      </c>
      <c r="BG300">
        <v>1</v>
      </c>
      <c r="BH300">
        <v>1</v>
      </c>
      <c r="BI300">
        <v>60</v>
      </c>
      <c r="BJ300">
        <v>80</v>
      </c>
      <c r="BK300">
        <v>0</v>
      </c>
      <c r="BL300">
        <v>1</v>
      </c>
      <c r="BM300" s="1">
        <v>42705</v>
      </c>
      <c r="BN300" s="2">
        <v>0.67986111111111114</v>
      </c>
      <c r="BO300">
        <v>38</v>
      </c>
      <c r="BQ300" s="1">
        <v>42705</v>
      </c>
      <c r="BR300" s="2">
        <v>0.69027777777777777</v>
      </c>
      <c r="BS300" s="1">
        <v>42705</v>
      </c>
      <c r="BT300" s="2">
        <v>0.69097222222222221</v>
      </c>
      <c r="BU300" s="1">
        <v>42706</v>
      </c>
      <c r="BV300" s="2">
        <v>5.2777777777777778E-2</v>
      </c>
      <c r="BW300" s="1">
        <v>42706</v>
      </c>
      <c r="BX300" s="2">
        <v>7.9861111111111105E-2</v>
      </c>
      <c r="CA300" t="s">
        <v>1092</v>
      </c>
      <c r="CC300" t="s">
        <v>1092</v>
      </c>
      <c r="CE300" t="s">
        <v>296</v>
      </c>
      <c r="CF300" t="s">
        <v>1092</v>
      </c>
      <c r="CG300" t="s">
        <v>1823</v>
      </c>
      <c r="DZ300">
        <v>1</v>
      </c>
      <c r="EA300">
        <v>38</v>
      </c>
      <c r="EO300">
        <v>1</v>
      </c>
      <c r="EP300">
        <v>7</v>
      </c>
      <c r="EQ300">
        <v>15</v>
      </c>
      <c r="ER300">
        <v>14</v>
      </c>
      <c r="ES300">
        <v>7</v>
      </c>
      <c r="ET300">
        <v>4</v>
      </c>
      <c r="EU300">
        <v>15</v>
      </c>
      <c r="EV300">
        <v>17</v>
      </c>
      <c r="EW300">
        <v>5</v>
      </c>
      <c r="EX300">
        <v>2</v>
      </c>
      <c r="IV300">
        <v>1</v>
      </c>
      <c r="IW300">
        <v>43</v>
      </c>
      <c r="IX300" s="1">
        <v>42706</v>
      </c>
      <c r="IY300">
        <v>12</v>
      </c>
      <c r="IZ300" s="1">
        <v>42706</v>
      </c>
      <c r="JA300">
        <v>21</v>
      </c>
      <c r="JB300" s="1">
        <v>42706</v>
      </c>
      <c r="JC300">
        <v>222</v>
      </c>
      <c r="JD300" s="1">
        <v>42706</v>
      </c>
    </row>
    <row r="301" spans="1:268" x14ac:dyDescent="0.25">
      <c r="A301" t="s">
        <v>292</v>
      </c>
      <c r="B301" t="s">
        <v>293</v>
      </c>
      <c r="C301">
        <v>0</v>
      </c>
      <c r="D301" t="s">
        <v>294</v>
      </c>
      <c r="E301">
        <v>10</v>
      </c>
      <c r="F301">
        <v>20</v>
      </c>
      <c r="G301" t="s">
        <v>295</v>
      </c>
      <c r="H301">
        <v>140</v>
      </c>
      <c r="I301" s="1">
        <v>42776</v>
      </c>
      <c r="J301" s="2">
        <v>0.61730324074074072</v>
      </c>
      <c r="K301" s="1">
        <v>42705</v>
      </c>
      <c r="L301" s="1">
        <v>42705</v>
      </c>
      <c r="M301" s="1">
        <v>42705</v>
      </c>
      <c r="N301" t="s">
        <v>296</v>
      </c>
      <c r="O301" t="s">
        <v>1725</v>
      </c>
      <c r="AD301">
        <v>2881382</v>
      </c>
      <c r="AE301" t="s">
        <v>296</v>
      </c>
      <c r="AF301">
        <v>4880948381</v>
      </c>
      <c r="AG301">
        <v>1</v>
      </c>
      <c r="AH301" t="s">
        <v>298</v>
      </c>
      <c r="AI301" t="s">
        <v>299</v>
      </c>
      <c r="AJ301" t="s">
        <v>1824</v>
      </c>
      <c r="AK301" t="s">
        <v>1825</v>
      </c>
      <c r="AP301" t="s">
        <v>298</v>
      </c>
      <c r="AQ301" t="s">
        <v>298</v>
      </c>
      <c r="AR301" t="s">
        <v>298</v>
      </c>
      <c r="AS301" t="s">
        <v>298</v>
      </c>
      <c r="AT301" t="s">
        <v>298</v>
      </c>
      <c r="AU301" t="s">
        <v>1826</v>
      </c>
      <c r="AV301" t="s">
        <v>1092</v>
      </c>
      <c r="AX301" s="1">
        <v>26040</v>
      </c>
      <c r="AY301">
        <v>2</v>
      </c>
      <c r="BA301" t="s">
        <v>304</v>
      </c>
      <c r="BB301" t="s">
        <v>1827</v>
      </c>
      <c r="BC301" t="s">
        <v>1740</v>
      </c>
      <c r="BD301" t="s">
        <v>307</v>
      </c>
      <c r="BE301" t="s">
        <v>1828</v>
      </c>
      <c r="BF301">
        <v>2</v>
      </c>
      <c r="BG301">
        <v>1</v>
      </c>
      <c r="BH301">
        <v>5</v>
      </c>
      <c r="BI301">
        <v>10</v>
      </c>
      <c r="BJ301">
        <v>60</v>
      </c>
      <c r="BK301">
        <v>1</v>
      </c>
      <c r="BL301">
        <v>1</v>
      </c>
      <c r="BM301" s="1">
        <v>42705</v>
      </c>
      <c r="BN301" s="2">
        <v>0.70347222222222217</v>
      </c>
      <c r="BO301">
        <v>45</v>
      </c>
      <c r="BQ301" s="1">
        <v>42705</v>
      </c>
      <c r="BR301" s="2">
        <v>0.72430555555555554</v>
      </c>
      <c r="BS301" s="1">
        <v>42705</v>
      </c>
      <c r="BT301" s="2">
        <v>0.74375000000000002</v>
      </c>
      <c r="BU301" s="1">
        <v>42706</v>
      </c>
      <c r="BV301" s="2">
        <v>0.57430555555555551</v>
      </c>
      <c r="BW301" s="1">
        <v>42705</v>
      </c>
      <c r="BX301" s="2">
        <v>0.78680555555555554</v>
      </c>
      <c r="CA301" t="s">
        <v>1092</v>
      </c>
      <c r="CC301" t="s">
        <v>1092</v>
      </c>
      <c r="CE301" t="s">
        <v>296</v>
      </c>
      <c r="CF301" t="s">
        <v>1092</v>
      </c>
      <c r="CG301" t="s">
        <v>393</v>
      </c>
      <c r="DZ301">
        <v>1</v>
      </c>
      <c r="EA301" t="s">
        <v>787</v>
      </c>
      <c r="EO301">
        <v>1</v>
      </c>
      <c r="EP301">
        <v>1</v>
      </c>
      <c r="EQ301">
        <v>24</v>
      </c>
      <c r="IV301">
        <v>1</v>
      </c>
      <c r="IW301">
        <v>21</v>
      </c>
      <c r="IX301" s="1">
        <v>42706</v>
      </c>
      <c r="IY301">
        <v>222</v>
      </c>
      <c r="IZ301" s="1">
        <v>42706</v>
      </c>
    </row>
    <row r="302" spans="1:268" x14ac:dyDescent="0.25">
      <c r="A302" t="s">
        <v>292</v>
      </c>
      <c r="B302" t="s">
        <v>293</v>
      </c>
      <c r="C302">
        <v>0</v>
      </c>
      <c r="D302" t="s">
        <v>294</v>
      </c>
      <c r="E302">
        <v>10</v>
      </c>
      <c r="F302">
        <v>20</v>
      </c>
      <c r="G302" t="s">
        <v>295</v>
      </c>
      <c r="H302">
        <v>140</v>
      </c>
      <c r="I302" s="1">
        <v>42776</v>
      </c>
      <c r="J302" s="2">
        <v>0.61730324074074072</v>
      </c>
      <c r="K302" s="1">
        <v>42705</v>
      </c>
      <c r="L302" s="1">
        <v>42705</v>
      </c>
      <c r="M302" s="1">
        <v>42705</v>
      </c>
      <c r="N302" t="s">
        <v>296</v>
      </c>
      <c r="O302" t="s">
        <v>1725</v>
      </c>
      <c r="AD302">
        <v>2890706</v>
      </c>
      <c r="AE302" t="s">
        <v>296</v>
      </c>
      <c r="AF302">
        <v>4564416375</v>
      </c>
      <c r="AG302">
        <v>1</v>
      </c>
      <c r="AH302" t="s">
        <v>298</v>
      </c>
      <c r="AI302" t="s">
        <v>331</v>
      </c>
      <c r="AJ302" t="s">
        <v>497</v>
      </c>
      <c r="AK302" t="s">
        <v>1829</v>
      </c>
      <c r="AP302" t="s">
        <v>298</v>
      </c>
      <c r="AQ302" t="s">
        <v>298</v>
      </c>
      <c r="AR302" t="s">
        <v>298</v>
      </c>
      <c r="AS302" t="s">
        <v>298</v>
      </c>
      <c r="AT302" t="s">
        <v>298</v>
      </c>
      <c r="AU302" t="s">
        <v>1830</v>
      </c>
      <c r="AV302" t="s">
        <v>1092</v>
      </c>
      <c r="AX302" s="1">
        <v>19291</v>
      </c>
      <c r="AY302">
        <v>1</v>
      </c>
      <c r="BA302" t="s">
        <v>304</v>
      </c>
      <c r="BB302" t="s">
        <v>1831</v>
      </c>
      <c r="BC302" t="s">
        <v>1757</v>
      </c>
      <c r="BD302" t="s">
        <v>307</v>
      </c>
      <c r="BE302" t="s">
        <v>1832</v>
      </c>
      <c r="BF302">
        <v>2</v>
      </c>
      <c r="BG302">
        <v>1</v>
      </c>
      <c r="BH302">
        <v>5</v>
      </c>
      <c r="BI302">
        <v>10</v>
      </c>
      <c r="BJ302">
        <v>80</v>
      </c>
      <c r="BK302">
        <v>1</v>
      </c>
      <c r="BL302">
        <v>1</v>
      </c>
      <c r="BM302" s="1">
        <v>42705</v>
      </c>
      <c r="BN302" s="2">
        <v>0.92499999999999993</v>
      </c>
      <c r="BO302">
        <v>64</v>
      </c>
      <c r="BQ302" s="1">
        <v>42705</v>
      </c>
      <c r="BR302" s="2">
        <v>0.97222222222222221</v>
      </c>
      <c r="BS302" s="1">
        <v>42705</v>
      </c>
      <c r="BT302" s="2">
        <v>0.99722222222222223</v>
      </c>
      <c r="BU302" s="1">
        <v>42706</v>
      </c>
      <c r="BV302" s="2">
        <v>0.22013888888888888</v>
      </c>
      <c r="BW302" s="1">
        <v>42706</v>
      </c>
      <c r="BX302" s="2">
        <v>6.25E-2</v>
      </c>
      <c r="CA302" t="s">
        <v>1092</v>
      </c>
      <c r="CC302" t="s">
        <v>1092</v>
      </c>
      <c r="CE302" t="s">
        <v>296</v>
      </c>
      <c r="CF302" t="s">
        <v>1092</v>
      </c>
      <c r="CG302" t="s">
        <v>417</v>
      </c>
      <c r="DZ302">
        <v>1</v>
      </c>
      <c r="EA302">
        <v>41</v>
      </c>
      <c r="EB302" t="s">
        <v>1000</v>
      </c>
      <c r="EO302">
        <v>1</v>
      </c>
      <c r="EP302">
        <v>1</v>
      </c>
      <c r="EQ302">
        <v>1</v>
      </c>
      <c r="ER302">
        <v>24</v>
      </c>
      <c r="IV302">
        <v>1</v>
      </c>
      <c r="IW302">
        <v>101</v>
      </c>
      <c r="IX302" s="1">
        <v>42706</v>
      </c>
      <c r="IY302">
        <v>51</v>
      </c>
      <c r="IZ302" s="1">
        <v>42706</v>
      </c>
      <c r="JA302">
        <v>21</v>
      </c>
      <c r="JB302" s="1">
        <v>42706</v>
      </c>
      <c r="JC302">
        <v>222</v>
      </c>
      <c r="JD302" s="1">
        <v>42706</v>
      </c>
      <c r="JE302">
        <v>221</v>
      </c>
      <c r="JF302" s="1">
        <v>42706</v>
      </c>
    </row>
    <row r="303" spans="1:268" x14ac:dyDescent="0.25">
      <c r="A303" t="s">
        <v>292</v>
      </c>
      <c r="B303" t="s">
        <v>293</v>
      </c>
      <c r="C303">
        <v>0</v>
      </c>
      <c r="D303" t="s">
        <v>294</v>
      </c>
      <c r="E303">
        <v>10</v>
      </c>
      <c r="F303">
        <v>20</v>
      </c>
      <c r="G303" t="s">
        <v>295</v>
      </c>
      <c r="H303">
        <v>140</v>
      </c>
      <c r="I303" s="1">
        <v>42776</v>
      </c>
      <c r="J303" s="2">
        <v>0.61730324074074072</v>
      </c>
      <c r="K303" s="1">
        <v>42705</v>
      </c>
      <c r="L303" s="1">
        <v>42705</v>
      </c>
      <c r="M303" s="1">
        <v>42705</v>
      </c>
      <c r="N303" t="s">
        <v>296</v>
      </c>
      <c r="O303" t="s">
        <v>1725</v>
      </c>
      <c r="AD303">
        <v>2933430</v>
      </c>
      <c r="AE303" t="s">
        <v>296</v>
      </c>
      <c r="AF303">
        <v>6221790905</v>
      </c>
      <c r="AG303">
        <v>1</v>
      </c>
      <c r="AH303" t="s">
        <v>298</v>
      </c>
      <c r="AI303" t="s">
        <v>364</v>
      </c>
      <c r="AJ303" t="s">
        <v>1833</v>
      </c>
      <c r="AK303" t="s">
        <v>1834</v>
      </c>
      <c r="AP303" t="s">
        <v>298</v>
      </c>
      <c r="AQ303" t="s">
        <v>298</v>
      </c>
      <c r="AR303" t="s">
        <v>298</v>
      </c>
      <c r="AS303" t="s">
        <v>298</v>
      </c>
      <c r="AT303" t="s">
        <v>298</v>
      </c>
      <c r="AU303" t="s">
        <v>1835</v>
      </c>
      <c r="AV303" t="s">
        <v>1092</v>
      </c>
      <c r="AX303" s="1">
        <v>27784</v>
      </c>
      <c r="AY303">
        <v>2</v>
      </c>
      <c r="BA303" t="s">
        <v>1076</v>
      </c>
      <c r="BB303" t="s">
        <v>1778</v>
      </c>
      <c r="BC303" t="s">
        <v>1740</v>
      </c>
      <c r="BD303" t="s">
        <v>307</v>
      </c>
      <c r="BE303" t="s">
        <v>1836</v>
      </c>
      <c r="BF303">
        <v>1</v>
      </c>
      <c r="BG303">
        <v>1</v>
      </c>
      <c r="BH303">
        <v>2</v>
      </c>
      <c r="BI303">
        <v>10</v>
      </c>
      <c r="BJ303">
        <v>80</v>
      </c>
      <c r="BK303">
        <v>1</v>
      </c>
      <c r="BL303">
        <v>1</v>
      </c>
      <c r="BM303" s="1">
        <v>42705</v>
      </c>
      <c r="BN303" s="2">
        <v>3.888888888888889E-2</v>
      </c>
      <c r="BO303">
        <v>40</v>
      </c>
      <c r="BQ303" s="1">
        <v>42705</v>
      </c>
      <c r="BR303" s="2">
        <v>3.888888888888889E-2</v>
      </c>
      <c r="BS303" s="1">
        <v>42705</v>
      </c>
      <c r="BT303" s="2">
        <v>4.5138888888888888E-2</v>
      </c>
      <c r="BU303" s="1">
        <v>42705</v>
      </c>
      <c r="BV303" s="2">
        <v>0.18333333333333335</v>
      </c>
      <c r="BW303" s="1">
        <v>42705</v>
      </c>
      <c r="BX303" s="2">
        <v>0.18333333333333335</v>
      </c>
      <c r="BY303">
        <v>26093546</v>
      </c>
      <c r="CA303" t="s">
        <v>1092</v>
      </c>
      <c r="CC303" t="s">
        <v>1092</v>
      </c>
      <c r="CE303" t="s">
        <v>296</v>
      </c>
      <c r="CF303" t="s">
        <v>1092</v>
      </c>
      <c r="CG303" t="s">
        <v>386</v>
      </c>
      <c r="DZ303">
        <v>1</v>
      </c>
      <c r="EA303">
        <v>202</v>
      </c>
      <c r="EO303">
        <v>1</v>
      </c>
      <c r="EP303">
        <v>14</v>
      </c>
      <c r="EQ303">
        <v>3</v>
      </c>
      <c r="ER303">
        <v>17</v>
      </c>
      <c r="ES303">
        <v>2</v>
      </c>
      <c r="IV303">
        <v>1</v>
      </c>
      <c r="IW303">
        <v>21</v>
      </c>
      <c r="IX303" s="1">
        <v>42705</v>
      </c>
      <c r="IY303">
        <v>27</v>
      </c>
      <c r="IZ303" s="1">
        <v>42705</v>
      </c>
      <c r="JA303">
        <v>222</v>
      </c>
      <c r="JB303" s="1">
        <v>42705</v>
      </c>
    </row>
    <row r="304" spans="1:268" x14ac:dyDescent="0.25">
      <c r="A304" t="s">
        <v>292</v>
      </c>
      <c r="B304" t="s">
        <v>293</v>
      </c>
      <c r="C304">
        <v>0</v>
      </c>
      <c r="D304" t="s">
        <v>294</v>
      </c>
      <c r="E304">
        <v>10</v>
      </c>
      <c r="F304">
        <v>20</v>
      </c>
      <c r="G304" t="s">
        <v>295</v>
      </c>
      <c r="H304">
        <v>140</v>
      </c>
      <c r="I304" s="1">
        <v>42776</v>
      </c>
      <c r="J304" s="2">
        <v>0.61730324074074072</v>
      </c>
      <c r="K304" s="1">
        <v>42705</v>
      </c>
      <c r="L304" s="1">
        <v>42705</v>
      </c>
      <c r="M304" s="1">
        <v>42705</v>
      </c>
      <c r="N304" t="s">
        <v>296</v>
      </c>
      <c r="O304" t="s">
        <v>1725</v>
      </c>
      <c r="AD304">
        <v>2934763</v>
      </c>
      <c r="AE304" t="s">
        <v>296</v>
      </c>
      <c r="AF304">
        <v>7029758315</v>
      </c>
      <c r="AG304">
        <v>1</v>
      </c>
      <c r="AH304" t="s">
        <v>298</v>
      </c>
      <c r="AI304" t="s">
        <v>299</v>
      </c>
      <c r="AJ304" t="s">
        <v>1609</v>
      </c>
      <c r="AK304" t="s">
        <v>1837</v>
      </c>
      <c r="AP304" t="s">
        <v>298</v>
      </c>
      <c r="AQ304" t="s">
        <v>298</v>
      </c>
      <c r="AR304" t="s">
        <v>298</v>
      </c>
      <c r="AS304" t="s">
        <v>298</v>
      </c>
      <c r="AT304" t="s">
        <v>298</v>
      </c>
      <c r="AU304" t="s">
        <v>1838</v>
      </c>
      <c r="AV304" t="s">
        <v>1092</v>
      </c>
      <c r="AX304" s="1">
        <v>38414</v>
      </c>
      <c r="AY304">
        <v>2</v>
      </c>
      <c r="BA304" t="s">
        <v>304</v>
      </c>
      <c r="BB304" t="s">
        <v>1782</v>
      </c>
      <c r="BC304" t="s">
        <v>1740</v>
      </c>
      <c r="BD304" t="s">
        <v>327</v>
      </c>
      <c r="BE304" t="s">
        <v>1839</v>
      </c>
      <c r="BF304">
        <v>2</v>
      </c>
      <c r="BG304">
        <v>1</v>
      </c>
      <c r="BH304">
        <v>2</v>
      </c>
      <c r="BI304">
        <v>50</v>
      </c>
      <c r="BJ304">
        <v>80</v>
      </c>
      <c r="BK304">
        <v>0</v>
      </c>
      <c r="BL304">
        <v>1</v>
      </c>
      <c r="BM304" s="1">
        <v>42705</v>
      </c>
      <c r="BN304" s="2">
        <v>0.60069444444444442</v>
      </c>
      <c r="BO304">
        <v>11</v>
      </c>
      <c r="BQ304" s="1">
        <v>42705</v>
      </c>
      <c r="BR304" s="2">
        <v>0.61249999999999993</v>
      </c>
      <c r="BS304" s="1">
        <v>42705</v>
      </c>
      <c r="BT304" s="2">
        <v>0.6479166666666667</v>
      </c>
      <c r="BU304" s="1">
        <v>42705</v>
      </c>
      <c r="BV304" s="2">
        <v>0.6972222222222223</v>
      </c>
      <c r="BW304" s="1">
        <v>42705</v>
      </c>
      <c r="BX304" s="2">
        <v>0.7006944444444444</v>
      </c>
      <c r="CA304" t="s">
        <v>1092</v>
      </c>
      <c r="CC304" t="s">
        <v>1092</v>
      </c>
      <c r="CE304" t="s">
        <v>296</v>
      </c>
      <c r="CF304" t="s">
        <v>1092</v>
      </c>
      <c r="CG304" t="s">
        <v>870</v>
      </c>
      <c r="DZ304">
        <v>1</v>
      </c>
      <c r="EA304">
        <v>262</v>
      </c>
      <c r="EO304">
        <v>1</v>
      </c>
      <c r="EP304">
        <v>1</v>
      </c>
      <c r="EQ304">
        <v>24</v>
      </c>
      <c r="IV304">
        <v>1</v>
      </c>
      <c r="IW304">
        <v>222</v>
      </c>
      <c r="IX304" s="1">
        <v>42705</v>
      </c>
    </row>
    <row r="305" spans="1:274" x14ac:dyDescent="0.25">
      <c r="A305" t="s">
        <v>292</v>
      </c>
      <c r="B305" t="s">
        <v>293</v>
      </c>
      <c r="C305">
        <v>0</v>
      </c>
      <c r="D305" t="s">
        <v>294</v>
      </c>
      <c r="E305">
        <v>10</v>
      </c>
      <c r="F305">
        <v>20</v>
      </c>
      <c r="G305" t="s">
        <v>295</v>
      </c>
      <c r="H305">
        <v>140</v>
      </c>
      <c r="I305" s="1">
        <v>42776</v>
      </c>
      <c r="J305" s="2">
        <v>0.61730324074074072</v>
      </c>
      <c r="K305" s="1">
        <v>42705</v>
      </c>
      <c r="L305" s="1">
        <v>42705</v>
      </c>
      <c r="M305" s="1">
        <v>42705</v>
      </c>
      <c r="N305" t="s">
        <v>296</v>
      </c>
      <c r="O305" t="s">
        <v>1725</v>
      </c>
      <c r="AD305">
        <v>2954644</v>
      </c>
      <c r="AE305" t="s">
        <v>296</v>
      </c>
      <c r="AF305">
        <v>6483232195</v>
      </c>
      <c r="AG305">
        <v>1</v>
      </c>
      <c r="AH305" t="s">
        <v>298</v>
      </c>
      <c r="AI305" t="s">
        <v>299</v>
      </c>
      <c r="AJ305" t="s">
        <v>751</v>
      </c>
      <c r="AK305" t="s">
        <v>1840</v>
      </c>
      <c r="AP305" t="s">
        <v>298</v>
      </c>
      <c r="AQ305" t="s">
        <v>298</v>
      </c>
      <c r="AR305" t="s">
        <v>298</v>
      </c>
      <c r="AS305" t="s">
        <v>298</v>
      </c>
      <c r="AT305" t="s">
        <v>298</v>
      </c>
      <c r="AU305" t="s">
        <v>1841</v>
      </c>
      <c r="AV305" t="s">
        <v>1092</v>
      </c>
      <c r="AX305" s="1">
        <v>38580</v>
      </c>
      <c r="AY305">
        <v>2</v>
      </c>
      <c r="BA305" t="s">
        <v>304</v>
      </c>
      <c r="BB305" t="s">
        <v>1813</v>
      </c>
      <c r="BC305" t="s">
        <v>1797</v>
      </c>
      <c r="BD305" t="s">
        <v>327</v>
      </c>
      <c r="BE305" t="s">
        <v>1842</v>
      </c>
      <c r="BF305">
        <v>2</v>
      </c>
      <c r="BG305">
        <v>1</v>
      </c>
      <c r="BH305">
        <v>3</v>
      </c>
      <c r="BI305">
        <v>10</v>
      </c>
      <c r="BJ305">
        <v>60</v>
      </c>
      <c r="BK305">
        <v>8</v>
      </c>
      <c r="BL305">
        <v>1</v>
      </c>
      <c r="BM305" s="1">
        <v>42705</v>
      </c>
      <c r="BN305" s="2">
        <v>0.80625000000000002</v>
      </c>
      <c r="BO305">
        <v>11</v>
      </c>
      <c r="BQ305" s="1">
        <v>42705</v>
      </c>
      <c r="BR305" s="2">
        <v>0.81527777777777777</v>
      </c>
      <c r="BS305" s="1">
        <v>42705</v>
      </c>
      <c r="BT305" s="2">
        <v>0.8652777777777777</v>
      </c>
      <c r="BU305" s="1">
        <v>42705</v>
      </c>
      <c r="BV305" s="2">
        <v>0.90625</v>
      </c>
      <c r="BW305" s="1">
        <v>42705</v>
      </c>
      <c r="BX305" s="2">
        <v>0.8979166666666667</v>
      </c>
      <c r="CA305" t="s">
        <v>1092</v>
      </c>
      <c r="CC305" t="s">
        <v>1092</v>
      </c>
      <c r="CE305" t="s">
        <v>296</v>
      </c>
      <c r="CF305" t="s">
        <v>1092</v>
      </c>
      <c r="CG305" t="s">
        <v>696</v>
      </c>
      <c r="DZ305">
        <v>1</v>
      </c>
      <c r="EA305" t="s">
        <v>1843</v>
      </c>
      <c r="EO305">
        <v>1</v>
      </c>
      <c r="EP305">
        <v>24</v>
      </c>
      <c r="IV305">
        <v>1</v>
      </c>
      <c r="IW305">
        <v>6</v>
      </c>
      <c r="IX305" s="1">
        <v>42705</v>
      </c>
      <c r="IY305">
        <v>221</v>
      </c>
      <c r="IZ305" s="1">
        <v>42705</v>
      </c>
      <c r="JA305">
        <v>222</v>
      </c>
      <c r="JB305" s="1">
        <v>42705</v>
      </c>
    </row>
    <row r="306" spans="1:274" x14ac:dyDescent="0.25">
      <c r="A306" t="s">
        <v>292</v>
      </c>
      <c r="B306" t="s">
        <v>293</v>
      </c>
      <c r="C306">
        <v>0</v>
      </c>
      <c r="D306" t="s">
        <v>294</v>
      </c>
      <c r="E306">
        <v>10</v>
      </c>
      <c r="F306">
        <v>20</v>
      </c>
      <c r="G306" t="s">
        <v>295</v>
      </c>
      <c r="H306">
        <v>140</v>
      </c>
      <c r="I306" s="1">
        <v>42776</v>
      </c>
      <c r="J306" s="2">
        <v>0.61730324074074072</v>
      </c>
      <c r="K306" s="1">
        <v>42705</v>
      </c>
      <c r="L306" s="1">
        <v>42705</v>
      </c>
      <c r="M306" s="1">
        <v>42705</v>
      </c>
      <c r="N306" t="s">
        <v>296</v>
      </c>
      <c r="O306" t="s">
        <v>1725</v>
      </c>
      <c r="AD306">
        <v>2965669</v>
      </c>
      <c r="AE306" t="s">
        <v>296</v>
      </c>
      <c r="AF306">
        <v>4901080423</v>
      </c>
      <c r="AG306">
        <v>1</v>
      </c>
      <c r="AH306" t="s">
        <v>298</v>
      </c>
      <c r="AI306" t="s">
        <v>331</v>
      </c>
      <c r="AJ306" t="s">
        <v>1844</v>
      </c>
      <c r="AK306" t="s">
        <v>1845</v>
      </c>
      <c r="AP306" t="s">
        <v>298</v>
      </c>
      <c r="AQ306" t="s">
        <v>298</v>
      </c>
      <c r="AR306" t="s">
        <v>298</v>
      </c>
      <c r="AS306" t="s">
        <v>298</v>
      </c>
      <c r="AT306" t="s">
        <v>298</v>
      </c>
      <c r="AU306" t="s">
        <v>1846</v>
      </c>
      <c r="AV306" t="s">
        <v>1092</v>
      </c>
      <c r="AX306" s="1">
        <v>14417</v>
      </c>
      <c r="AY306">
        <v>1</v>
      </c>
      <c r="BA306" t="s">
        <v>304</v>
      </c>
      <c r="BB306" t="s">
        <v>1762</v>
      </c>
      <c r="BC306" t="s">
        <v>1734</v>
      </c>
      <c r="BD306" t="s">
        <v>307</v>
      </c>
      <c r="BE306" t="s">
        <v>1847</v>
      </c>
      <c r="BF306">
        <v>2</v>
      </c>
      <c r="BG306">
        <v>1</v>
      </c>
      <c r="BH306">
        <v>2</v>
      </c>
      <c r="BI306">
        <v>10</v>
      </c>
      <c r="BJ306">
        <v>80</v>
      </c>
      <c r="BK306">
        <v>1</v>
      </c>
      <c r="BL306">
        <v>1</v>
      </c>
      <c r="BM306" s="1">
        <v>42705</v>
      </c>
      <c r="BN306" s="2">
        <v>0.46458333333333335</v>
      </c>
      <c r="BO306">
        <v>77</v>
      </c>
      <c r="BQ306" s="1">
        <v>42705</v>
      </c>
      <c r="BR306" s="2">
        <v>0.47986111111111113</v>
      </c>
      <c r="BS306" s="1">
        <v>42705</v>
      </c>
      <c r="BT306" s="2">
        <v>0.49722222222222223</v>
      </c>
      <c r="BU306" s="1">
        <v>42705</v>
      </c>
      <c r="BV306" s="2">
        <v>0.55694444444444446</v>
      </c>
      <c r="BW306" s="1">
        <v>42705</v>
      </c>
      <c r="BX306" s="2">
        <v>0.56388888888888888</v>
      </c>
      <c r="CA306" t="s">
        <v>1092</v>
      </c>
      <c r="CC306" t="s">
        <v>1092</v>
      </c>
      <c r="CE306" t="s">
        <v>296</v>
      </c>
      <c r="CF306" t="s">
        <v>1092</v>
      </c>
      <c r="CG306" t="s">
        <v>659</v>
      </c>
      <c r="DZ306">
        <v>1</v>
      </c>
      <c r="EA306">
        <v>32</v>
      </c>
      <c r="EO306">
        <v>1</v>
      </c>
      <c r="EP306">
        <v>14</v>
      </c>
      <c r="EQ306">
        <v>3</v>
      </c>
      <c r="ER306">
        <v>24</v>
      </c>
      <c r="IV306">
        <v>1</v>
      </c>
      <c r="IW306">
        <v>291</v>
      </c>
      <c r="IX306" s="1">
        <v>42705</v>
      </c>
      <c r="IY306">
        <v>222</v>
      </c>
      <c r="IZ306" s="1">
        <v>42705</v>
      </c>
    </row>
    <row r="307" spans="1:274" x14ac:dyDescent="0.25">
      <c r="A307" t="s">
        <v>292</v>
      </c>
      <c r="B307" t="s">
        <v>293</v>
      </c>
      <c r="C307">
        <v>0</v>
      </c>
      <c r="D307" t="s">
        <v>294</v>
      </c>
      <c r="E307">
        <v>10</v>
      </c>
      <c r="F307">
        <v>20</v>
      </c>
      <c r="G307" t="s">
        <v>295</v>
      </c>
      <c r="H307">
        <v>140</v>
      </c>
      <c r="I307" s="1">
        <v>42776</v>
      </c>
      <c r="J307" s="2">
        <v>0.61730324074074072</v>
      </c>
      <c r="K307" s="1">
        <v>42705</v>
      </c>
      <c r="L307" s="1">
        <v>42705</v>
      </c>
      <c r="M307" s="1">
        <v>42705</v>
      </c>
      <c r="N307" t="s">
        <v>296</v>
      </c>
      <c r="O307" t="s">
        <v>1725</v>
      </c>
      <c r="AD307">
        <v>2982248</v>
      </c>
      <c r="AE307" t="s">
        <v>296</v>
      </c>
      <c r="AF307">
        <v>4330031744</v>
      </c>
      <c r="AG307">
        <v>1</v>
      </c>
      <c r="AH307" t="s">
        <v>298</v>
      </c>
      <c r="AI307" t="s">
        <v>331</v>
      </c>
      <c r="AJ307" t="s">
        <v>574</v>
      </c>
      <c r="AK307" t="s">
        <v>1848</v>
      </c>
      <c r="AP307" t="s">
        <v>298</v>
      </c>
      <c r="AQ307" t="s">
        <v>298</v>
      </c>
      <c r="AR307" t="s">
        <v>298</v>
      </c>
      <c r="AS307" t="s">
        <v>298</v>
      </c>
      <c r="AT307" t="s">
        <v>298</v>
      </c>
      <c r="AU307" t="s">
        <v>1849</v>
      </c>
      <c r="AV307" t="s">
        <v>1092</v>
      </c>
      <c r="AX307" s="1">
        <v>27082</v>
      </c>
      <c r="AY307">
        <v>1</v>
      </c>
      <c r="BA307" t="s">
        <v>304</v>
      </c>
      <c r="BB307" t="s">
        <v>1813</v>
      </c>
      <c r="BC307" t="s">
        <v>1797</v>
      </c>
      <c r="BD307" t="s">
        <v>307</v>
      </c>
      <c r="BE307" t="s">
        <v>1850</v>
      </c>
      <c r="BF307">
        <v>1</v>
      </c>
      <c r="BG307">
        <v>1</v>
      </c>
      <c r="BH307">
        <v>1</v>
      </c>
      <c r="BI307">
        <v>10</v>
      </c>
      <c r="BJ307">
        <v>80</v>
      </c>
      <c r="BK307">
        <v>8</v>
      </c>
      <c r="BL307">
        <v>1</v>
      </c>
      <c r="BM307" s="1">
        <v>42705</v>
      </c>
      <c r="BN307" s="2">
        <v>0.64166666666666672</v>
      </c>
      <c r="BO307">
        <v>42</v>
      </c>
      <c r="BQ307" s="1">
        <v>42705</v>
      </c>
      <c r="BR307" s="2">
        <v>0.66041666666666665</v>
      </c>
      <c r="BS307" s="1">
        <v>42705</v>
      </c>
      <c r="BT307" s="2">
        <v>0.66111111111111109</v>
      </c>
      <c r="BU307" s="1">
        <v>42709</v>
      </c>
      <c r="BV307" s="2">
        <v>0.82152777777777775</v>
      </c>
      <c r="BW307" s="1">
        <v>42705</v>
      </c>
      <c r="BX307" s="2">
        <v>0.67847222222222225</v>
      </c>
      <c r="BY307">
        <v>26095086</v>
      </c>
      <c r="CA307" t="s">
        <v>1092</v>
      </c>
      <c r="CC307" t="s">
        <v>1092</v>
      </c>
      <c r="CE307" t="s">
        <v>296</v>
      </c>
      <c r="CF307" t="s">
        <v>1092</v>
      </c>
      <c r="CG307" t="s">
        <v>371</v>
      </c>
      <c r="DZ307">
        <v>1</v>
      </c>
      <c r="EA307">
        <v>38</v>
      </c>
      <c r="EO307">
        <v>1</v>
      </c>
      <c r="EP307">
        <v>7</v>
      </c>
      <c r="EQ307">
        <v>5</v>
      </c>
      <c r="ER307">
        <v>15</v>
      </c>
      <c r="ES307">
        <v>14</v>
      </c>
      <c r="ET307">
        <v>5</v>
      </c>
      <c r="EU307">
        <v>24</v>
      </c>
      <c r="IV307">
        <v>1</v>
      </c>
      <c r="IW307">
        <v>291</v>
      </c>
      <c r="IX307" s="1">
        <v>42709</v>
      </c>
      <c r="IY307">
        <v>27</v>
      </c>
      <c r="IZ307" s="1">
        <v>42709</v>
      </c>
      <c r="JA307">
        <v>12</v>
      </c>
      <c r="JB307" s="1">
        <v>42709</v>
      </c>
      <c r="JC307">
        <v>21</v>
      </c>
      <c r="JD307" s="1">
        <v>42709</v>
      </c>
      <c r="JE307">
        <v>222</v>
      </c>
      <c r="JF307" s="1">
        <v>42709</v>
      </c>
    </row>
    <row r="308" spans="1:274" x14ac:dyDescent="0.25">
      <c r="A308" t="s">
        <v>292</v>
      </c>
      <c r="B308" t="s">
        <v>293</v>
      </c>
      <c r="C308">
        <v>0</v>
      </c>
      <c r="D308" t="s">
        <v>294</v>
      </c>
      <c r="E308">
        <v>10</v>
      </c>
      <c r="F308">
        <v>20</v>
      </c>
      <c r="G308" t="s">
        <v>295</v>
      </c>
      <c r="H308">
        <v>140</v>
      </c>
      <c r="I308" s="1">
        <v>42776</v>
      </c>
      <c r="J308" s="2">
        <v>0.61730324074074072</v>
      </c>
      <c r="K308" s="1">
        <v>42705</v>
      </c>
      <c r="L308" s="1">
        <v>42705</v>
      </c>
      <c r="M308" s="1">
        <v>42705</v>
      </c>
      <c r="N308" t="s">
        <v>296</v>
      </c>
      <c r="O308" t="s">
        <v>1725</v>
      </c>
      <c r="AD308">
        <v>2988714</v>
      </c>
      <c r="AE308" t="s">
        <v>296</v>
      </c>
      <c r="AF308">
        <v>4644387606</v>
      </c>
      <c r="AG308">
        <v>1</v>
      </c>
      <c r="AH308" t="s">
        <v>298</v>
      </c>
      <c r="AI308" t="s">
        <v>364</v>
      </c>
      <c r="AJ308" t="s">
        <v>445</v>
      </c>
      <c r="AK308" t="s">
        <v>1851</v>
      </c>
      <c r="AP308" t="s">
        <v>298</v>
      </c>
      <c r="AQ308" t="s">
        <v>298</v>
      </c>
      <c r="AR308" t="s">
        <v>298</v>
      </c>
      <c r="AS308" t="s">
        <v>298</v>
      </c>
      <c r="AT308" t="s">
        <v>298</v>
      </c>
      <c r="AU308" t="s">
        <v>1852</v>
      </c>
      <c r="AV308" t="s">
        <v>1092</v>
      </c>
      <c r="AX308" s="1">
        <v>12151</v>
      </c>
      <c r="AY308">
        <v>2</v>
      </c>
      <c r="BA308" t="s">
        <v>304</v>
      </c>
      <c r="BB308" t="s">
        <v>1813</v>
      </c>
      <c r="BC308" t="s">
        <v>1797</v>
      </c>
      <c r="BD308" t="s">
        <v>307</v>
      </c>
      <c r="BE308" t="s">
        <v>1853</v>
      </c>
      <c r="BF308">
        <v>1</v>
      </c>
      <c r="BG308">
        <v>1</v>
      </c>
      <c r="BH308">
        <v>5</v>
      </c>
      <c r="BI308">
        <v>10</v>
      </c>
      <c r="BJ308">
        <v>80</v>
      </c>
      <c r="BK308">
        <v>8</v>
      </c>
      <c r="BL308">
        <v>1</v>
      </c>
      <c r="BM308" s="1">
        <v>42705</v>
      </c>
      <c r="BN308" s="2">
        <v>0.63194444444444442</v>
      </c>
      <c r="BO308">
        <v>83</v>
      </c>
      <c r="BQ308" s="1">
        <v>42705</v>
      </c>
      <c r="BR308" s="2">
        <v>0.64444444444444449</v>
      </c>
      <c r="BS308" s="1">
        <v>42705</v>
      </c>
      <c r="BT308" s="2">
        <v>0.64236111111111105</v>
      </c>
      <c r="BU308" s="1">
        <v>42705</v>
      </c>
      <c r="BV308" s="2">
        <v>0.82916666666666661</v>
      </c>
      <c r="BW308" s="1">
        <v>42705</v>
      </c>
      <c r="BX308" s="2">
        <v>0.84097222222222223</v>
      </c>
      <c r="BY308">
        <v>26095029</v>
      </c>
      <c r="CA308" t="s">
        <v>1092</v>
      </c>
      <c r="CC308" t="s">
        <v>1092</v>
      </c>
      <c r="CE308" t="s">
        <v>296</v>
      </c>
      <c r="CF308" t="s">
        <v>1092</v>
      </c>
      <c r="CG308" t="s">
        <v>796</v>
      </c>
      <c r="DZ308">
        <v>1</v>
      </c>
      <c r="EA308">
        <v>38</v>
      </c>
      <c r="EB308" t="s">
        <v>1736</v>
      </c>
      <c r="EO308">
        <v>1</v>
      </c>
      <c r="EP308">
        <v>14</v>
      </c>
      <c r="EQ308">
        <v>15</v>
      </c>
      <c r="ER308">
        <v>3</v>
      </c>
      <c r="ES308">
        <v>17</v>
      </c>
      <c r="ET308">
        <v>1</v>
      </c>
      <c r="EU308">
        <v>1</v>
      </c>
      <c r="EV308">
        <v>2</v>
      </c>
      <c r="IV308">
        <v>1</v>
      </c>
      <c r="IW308">
        <v>51</v>
      </c>
      <c r="IX308" s="1">
        <v>42705</v>
      </c>
      <c r="IY308">
        <v>52</v>
      </c>
      <c r="IZ308" s="1">
        <v>42705</v>
      </c>
      <c r="JA308">
        <v>222</v>
      </c>
      <c r="JB308" s="1">
        <v>42705</v>
      </c>
    </row>
    <row r="309" spans="1:274" x14ac:dyDescent="0.25">
      <c r="A309" t="s">
        <v>292</v>
      </c>
      <c r="B309" t="s">
        <v>293</v>
      </c>
      <c r="C309">
        <v>0</v>
      </c>
      <c r="D309" t="s">
        <v>294</v>
      </c>
      <c r="E309">
        <v>10</v>
      </c>
      <c r="F309">
        <v>20</v>
      </c>
      <c r="G309" t="s">
        <v>295</v>
      </c>
      <c r="H309">
        <v>140</v>
      </c>
      <c r="I309" s="1">
        <v>42776</v>
      </c>
      <c r="J309" s="2">
        <v>0.61730324074074072</v>
      </c>
      <c r="K309" s="1">
        <v>42705</v>
      </c>
      <c r="L309" s="1">
        <v>42705</v>
      </c>
      <c r="M309" s="1">
        <v>42705</v>
      </c>
      <c r="N309" t="s">
        <v>296</v>
      </c>
      <c r="O309" t="s">
        <v>1725</v>
      </c>
      <c r="AD309">
        <v>3030847</v>
      </c>
      <c r="AE309" t="s">
        <v>296</v>
      </c>
      <c r="AF309">
        <v>4105932322</v>
      </c>
      <c r="AG309">
        <v>1</v>
      </c>
      <c r="AH309" t="s">
        <v>298</v>
      </c>
      <c r="AI309" t="s">
        <v>364</v>
      </c>
      <c r="AJ309" t="s">
        <v>387</v>
      </c>
      <c r="AK309" t="s">
        <v>1854</v>
      </c>
      <c r="AP309" t="s">
        <v>298</v>
      </c>
      <c r="AQ309" t="s">
        <v>298</v>
      </c>
      <c r="AR309" t="s">
        <v>298</v>
      </c>
      <c r="AS309" t="s">
        <v>298</v>
      </c>
      <c r="AT309" t="s">
        <v>298</v>
      </c>
      <c r="AU309" t="s">
        <v>1799</v>
      </c>
      <c r="AV309" t="s">
        <v>1092</v>
      </c>
      <c r="AX309" s="1">
        <v>9975</v>
      </c>
      <c r="AY309">
        <v>2</v>
      </c>
      <c r="BA309" t="s">
        <v>304</v>
      </c>
      <c r="BB309" t="s">
        <v>1800</v>
      </c>
      <c r="BC309" t="s">
        <v>1740</v>
      </c>
      <c r="BD309" t="s">
        <v>307</v>
      </c>
      <c r="BE309" t="s">
        <v>1855</v>
      </c>
      <c r="BF309">
        <v>1</v>
      </c>
      <c r="BG309">
        <v>1</v>
      </c>
      <c r="BH309">
        <v>2</v>
      </c>
      <c r="BI309">
        <v>10</v>
      </c>
      <c r="BJ309">
        <v>80</v>
      </c>
      <c r="BK309">
        <v>8</v>
      </c>
      <c r="BL309">
        <v>1</v>
      </c>
      <c r="BM309" s="1">
        <v>42705</v>
      </c>
      <c r="BN309" s="2">
        <v>0.9145833333333333</v>
      </c>
      <c r="BO309">
        <v>89</v>
      </c>
      <c r="BQ309" s="1">
        <v>42705</v>
      </c>
      <c r="BR309" s="2">
        <v>0.9145833333333333</v>
      </c>
      <c r="BS309" s="1">
        <v>42705</v>
      </c>
      <c r="BT309" s="2">
        <v>0.98611111111111116</v>
      </c>
      <c r="BU309" s="1">
        <v>42706</v>
      </c>
      <c r="BV309" s="2">
        <v>0.42222222222222222</v>
      </c>
      <c r="BW309" s="1">
        <v>42706</v>
      </c>
      <c r="BX309" s="2">
        <v>0.42291666666666666</v>
      </c>
      <c r="BY309">
        <v>26095950</v>
      </c>
      <c r="CA309" t="s">
        <v>1092</v>
      </c>
      <c r="CC309" t="s">
        <v>1092</v>
      </c>
      <c r="CE309" t="s">
        <v>296</v>
      </c>
      <c r="CF309" t="s">
        <v>1092</v>
      </c>
      <c r="CG309" t="s">
        <v>648</v>
      </c>
      <c r="DZ309">
        <v>1</v>
      </c>
      <c r="EA309" t="s">
        <v>1856</v>
      </c>
      <c r="EO309">
        <v>1</v>
      </c>
      <c r="EP309">
        <v>7</v>
      </c>
      <c r="EQ309">
        <v>4</v>
      </c>
      <c r="ER309">
        <v>7</v>
      </c>
      <c r="ES309">
        <v>7</v>
      </c>
      <c r="ET309">
        <v>17</v>
      </c>
      <c r="EU309">
        <v>5</v>
      </c>
      <c r="EV309">
        <v>6</v>
      </c>
      <c r="EW309">
        <v>2</v>
      </c>
      <c r="IV309">
        <v>1</v>
      </c>
      <c r="IW309">
        <v>11</v>
      </c>
      <c r="IX309" s="1">
        <v>42706</v>
      </c>
      <c r="IY309">
        <v>43</v>
      </c>
      <c r="IZ309" s="1">
        <v>42706</v>
      </c>
      <c r="JA309">
        <v>12</v>
      </c>
      <c r="JB309" s="1">
        <v>42706</v>
      </c>
      <c r="JC309">
        <v>21</v>
      </c>
      <c r="JD309" s="1">
        <v>42706</v>
      </c>
      <c r="JE309">
        <v>222</v>
      </c>
      <c r="JF309" s="1">
        <v>42706</v>
      </c>
    </row>
    <row r="310" spans="1:274" x14ac:dyDescent="0.25">
      <c r="A310" t="s">
        <v>292</v>
      </c>
      <c r="B310" t="s">
        <v>293</v>
      </c>
      <c r="C310">
        <v>0</v>
      </c>
      <c r="D310" t="s">
        <v>294</v>
      </c>
      <c r="E310">
        <v>10</v>
      </c>
      <c r="F310">
        <v>20</v>
      </c>
      <c r="G310" t="s">
        <v>295</v>
      </c>
      <c r="H310">
        <v>140</v>
      </c>
      <c r="I310" s="1">
        <v>42776</v>
      </c>
      <c r="J310" s="2">
        <v>0.61730324074074072</v>
      </c>
      <c r="K310" s="1">
        <v>42705</v>
      </c>
      <c r="L310" s="1">
        <v>42705</v>
      </c>
      <c r="M310" s="1">
        <v>42705</v>
      </c>
      <c r="N310" t="s">
        <v>296</v>
      </c>
      <c r="O310" t="s">
        <v>1725</v>
      </c>
      <c r="AD310">
        <v>3031696</v>
      </c>
      <c r="AE310" t="s">
        <v>296</v>
      </c>
      <c r="AF310">
        <v>4546892985</v>
      </c>
      <c r="AG310">
        <v>1</v>
      </c>
      <c r="AH310" t="s">
        <v>298</v>
      </c>
      <c r="AI310" t="s">
        <v>331</v>
      </c>
      <c r="AJ310" t="s">
        <v>1857</v>
      </c>
      <c r="AK310" t="s">
        <v>1858</v>
      </c>
      <c r="AP310" t="s">
        <v>298</v>
      </c>
      <c r="AQ310" t="s">
        <v>298</v>
      </c>
      <c r="AR310" t="s">
        <v>298</v>
      </c>
      <c r="AS310" t="s">
        <v>298</v>
      </c>
      <c r="AT310" t="s">
        <v>298</v>
      </c>
      <c r="AU310" t="s">
        <v>1859</v>
      </c>
      <c r="AV310" t="s">
        <v>1092</v>
      </c>
      <c r="AX310" s="1">
        <v>21562</v>
      </c>
      <c r="AY310">
        <v>1</v>
      </c>
      <c r="BA310" t="s">
        <v>304</v>
      </c>
      <c r="BB310" t="s">
        <v>1813</v>
      </c>
      <c r="BC310" t="s">
        <v>1797</v>
      </c>
      <c r="BD310" t="s">
        <v>307</v>
      </c>
      <c r="BE310" t="s">
        <v>1860</v>
      </c>
      <c r="BF310">
        <v>2</v>
      </c>
      <c r="BG310">
        <v>1</v>
      </c>
      <c r="BH310">
        <v>3</v>
      </c>
      <c r="BI310">
        <v>40</v>
      </c>
      <c r="BJ310">
        <v>60</v>
      </c>
      <c r="BK310">
        <v>1</v>
      </c>
      <c r="BL310">
        <v>1</v>
      </c>
      <c r="BM310" s="1">
        <v>42705</v>
      </c>
      <c r="BN310" s="2">
        <v>0.80069444444444438</v>
      </c>
      <c r="BO310">
        <v>57</v>
      </c>
      <c r="BQ310" s="1">
        <v>42705</v>
      </c>
      <c r="BR310" s="2">
        <v>0.85</v>
      </c>
      <c r="BS310" s="1">
        <v>42705</v>
      </c>
      <c r="BT310" s="2">
        <v>0.90069444444444446</v>
      </c>
      <c r="BU310" s="1">
        <v>42705</v>
      </c>
      <c r="BV310" s="2">
        <v>0.90347222222222223</v>
      </c>
      <c r="BW310" s="1">
        <v>42705</v>
      </c>
      <c r="BX310" s="2">
        <v>0.90555555555555556</v>
      </c>
      <c r="CA310" t="s">
        <v>1092</v>
      </c>
      <c r="CC310" t="s">
        <v>1092</v>
      </c>
      <c r="CE310" t="s">
        <v>296</v>
      </c>
      <c r="CF310" t="s">
        <v>1092</v>
      </c>
      <c r="CG310" t="s">
        <v>796</v>
      </c>
      <c r="DZ310">
        <v>1</v>
      </c>
      <c r="EA310" t="s">
        <v>1861</v>
      </c>
      <c r="EO310">
        <v>1</v>
      </c>
      <c r="EP310">
        <v>24</v>
      </c>
      <c r="IV310">
        <v>1</v>
      </c>
      <c r="IW310">
        <v>222</v>
      </c>
      <c r="IX310" s="1">
        <v>42705</v>
      </c>
    </row>
    <row r="311" spans="1:274" x14ac:dyDescent="0.25">
      <c r="A311" t="s">
        <v>292</v>
      </c>
      <c r="B311" t="s">
        <v>293</v>
      </c>
      <c r="C311">
        <v>0</v>
      </c>
      <c r="D311" t="s">
        <v>294</v>
      </c>
      <c r="E311">
        <v>10</v>
      </c>
      <c r="F311">
        <v>20</v>
      </c>
      <c r="G311" t="s">
        <v>295</v>
      </c>
      <c r="H311">
        <v>140</v>
      </c>
      <c r="I311" s="1">
        <v>42776</v>
      </c>
      <c r="J311" s="2">
        <v>0.61730324074074072</v>
      </c>
      <c r="K311" s="1">
        <v>42705</v>
      </c>
      <c r="L311" s="1">
        <v>42705</v>
      </c>
      <c r="M311" s="1">
        <v>42705</v>
      </c>
      <c r="N311" t="s">
        <v>296</v>
      </c>
      <c r="O311" t="s">
        <v>1725</v>
      </c>
      <c r="AD311">
        <v>3134453</v>
      </c>
      <c r="AE311" t="s">
        <v>296</v>
      </c>
      <c r="AF311">
        <v>4386257152</v>
      </c>
      <c r="AG311">
        <v>1</v>
      </c>
      <c r="AH311" t="s">
        <v>298</v>
      </c>
      <c r="AI311" t="s">
        <v>299</v>
      </c>
      <c r="AJ311" t="s">
        <v>1862</v>
      </c>
      <c r="AK311" t="s">
        <v>1863</v>
      </c>
      <c r="AP311" t="s">
        <v>298</v>
      </c>
      <c r="AQ311" t="s">
        <v>298</v>
      </c>
      <c r="AR311" t="s">
        <v>298</v>
      </c>
      <c r="AS311" t="s">
        <v>298</v>
      </c>
      <c r="AT311" t="s">
        <v>298</v>
      </c>
      <c r="AU311" t="s">
        <v>1864</v>
      </c>
      <c r="AV311" t="s">
        <v>1092</v>
      </c>
      <c r="AX311" s="1">
        <v>34758</v>
      </c>
      <c r="AY311">
        <v>2</v>
      </c>
      <c r="BA311" t="s">
        <v>304</v>
      </c>
      <c r="BB311" t="s">
        <v>1800</v>
      </c>
      <c r="BC311" t="s">
        <v>1740</v>
      </c>
      <c r="BD311" t="s">
        <v>307</v>
      </c>
      <c r="BE311" t="s">
        <v>1865</v>
      </c>
      <c r="BF311">
        <v>2</v>
      </c>
      <c r="BG311">
        <v>1</v>
      </c>
      <c r="BH311">
        <v>12</v>
      </c>
      <c r="BI311">
        <v>10</v>
      </c>
      <c r="BJ311">
        <v>30</v>
      </c>
      <c r="BK311">
        <v>0</v>
      </c>
      <c r="BL311">
        <v>1</v>
      </c>
      <c r="BM311" s="1">
        <v>42705</v>
      </c>
      <c r="BN311" s="2">
        <v>0.74791666666666667</v>
      </c>
      <c r="BO311">
        <v>21</v>
      </c>
      <c r="BQ311" s="1">
        <v>42705</v>
      </c>
      <c r="BR311" s="2">
        <v>0.79027777777777775</v>
      </c>
      <c r="BU311" s="1">
        <v>42705</v>
      </c>
      <c r="BV311" s="2">
        <v>0.84027777777777779</v>
      </c>
      <c r="BW311" s="1">
        <v>42705</v>
      </c>
      <c r="BX311" s="2">
        <v>0.84027777777777779</v>
      </c>
      <c r="CA311" t="s">
        <v>1092</v>
      </c>
      <c r="CC311" t="s">
        <v>1092</v>
      </c>
      <c r="CE311" t="s">
        <v>296</v>
      </c>
      <c r="CF311" t="s">
        <v>1092</v>
      </c>
      <c r="CG311" t="s">
        <v>485</v>
      </c>
      <c r="DZ311">
        <v>1</v>
      </c>
      <c r="EA311">
        <v>38</v>
      </c>
      <c r="EO311">
        <v>1</v>
      </c>
      <c r="EP311">
        <v>18</v>
      </c>
      <c r="EQ311">
        <v>14</v>
      </c>
      <c r="ER311">
        <v>3</v>
      </c>
      <c r="ES311">
        <v>5</v>
      </c>
      <c r="ET311">
        <v>24</v>
      </c>
      <c r="IV311">
        <v>1</v>
      </c>
      <c r="IW311">
        <v>99</v>
      </c>
      <c r="IX311" s="1">
        <v>42705</v>
      </c>
    </row>
    <row r="312" spans="1:274" x14ac:dyDescent="0.25">
      <c r="A312" t="s">
        <v>292</v>
      </c>
      <c r="B312" t="s">
        <v>293</v>
      </c>
      <c r="C312">
        <v>0</v>
      </c>
      <c r="D312" t="s">
        <v>294</v>
      </c>
      <c r="E312">
        <v>10</v>
      </c>
      <c r="F312">
        <v>20</v>
      </c>
      <c r="G312" t="s">
        <v>295</v>
      </c>
      <c r="H312">
        <v>140</v>
      </c>
      <c r="I312" s="1">
        <v>42776</v>
      </c>
      <c r="J312" s="2">
        <v>0.61730324074074072</v>
      </c>
      <c r="K312" s="1">
        <v>42705</v>
      </c>
      <c r="L312" s="1">
        <v>42705</v>
      </c>
      <c r="M312" s="1">
        <v>42705</v>
      </c>
      <c r="N312" t="s">
        <v>296</v>
      </c>
      <c r="O312" t="s">
        <v>1725</v>
      </c>
      <c r="AD312">
        <v>3153596</v>
      </c>
      <c r="AE312" t="s">
        <v>296</v>
      </c>
      <c r="AF312">
        <v>4262338150</v>
      </c>
      <c r="AG312">
        <v>1</v>
      </c>
      <c r="AH312" t="s">
        <v>298</v>
      </c>
      <c r="AI312" t="s">
        <v>331</v>
      </c>
      <c r="AJ312" t="s">
        <v>1866</v>
      </c>
      <c r="AK312" t="s">
        <v>1867</v>
      </c>
      <c r="AP312" t="s">
        <v>298</v>
      </c>
      <c r="AQ312" t="s">
        <v>298</v>
      </c>
      <c r="AR312" t="s">
        <v>298</v>
      </c>
      <c r="AS312" t="s">
        <v>298</v>
      </c>
      <c r="AT312" t="s">
        <v>298</v>
      </c>
      <c r="AU312" t="s">
        <v>1732</v>
      </c>
      <c r="AV312" t="s">
        <v>1092</v>
      </c>
      <c r="AX312" s="1">
        <v>26281</v>
      </c>
      <c r="AY312">
        <v>1</v>
      </c>
      <c r="BA312" t="s">
        <v>304</v>
      </c>
      <c r="BB312" t="s">
        <v>1773</v>
      </c>
      <c r="BC312" t="s">
        <v>1746</v>
      </c>
      <c r="BD312" t="s">
        <v>307</v>
      </c>
      <c r="BE312" t="s">
        <v>1868</v>
      </c>
      <c r="BF312">
        <v>1</v>
      </c>
      <c r="BG312">
        <v>1</v>
      </c>
      <c r="BH312">
        <v>2</v>
      </c>
      <c r="BI312">
        <v>10</v>
      </c>
      <c r="BJ312">
        <v>80</v>
      </c>
      <c r="BK312">
        <v>1</v>
      </c>
      <c r="BL312">
        <v>1</v>
      </c>
      <c r="BM312" s="1">
        <v>42705</v>
      </c>
      <c r="BN312" s="2">
        <v>0.23263888888888887</v>
      </c>
      <c r="BO312">
        <v>44</v>
      </c>
      <c r="BQ312" s="1">
        <v>42705</v>
      </c>
      <c r="BR312" s="2">
        <v>0.23263888888888887</v>
      </c>
      <c r="BS312" s="1">
        <v>42705</v>
      </c>
      <c r="BT312" s="2">
        <v>0.24374999999999999</v>
      </c>
      <c r="BU312" s="1">
        <v>42705</v>
      </c>
      <c r="BV312" s="2">
        <v>0.36180555555555555</v>
      </c>
      <c r="BW312" s="1">
        <v>42705</v>
      </c>
      <c r="BX312" s="2">
        <v>0.36180555555555555</v>
      </c>
      <c r="BY312">
        <v>26093863</v>
      </c>
      <c r="CA312" t="s">
        <v>1092</v>
      </c>
      <c r="CC312" t="s">
        <v>1092</v>
      </c>
      <c r="CE312" t="s">
        <v>296</v>
      </c>
      <c r="CF312" t="s">
        <v>1092</v>
      </c>
      <c r="CG312" t="s">
        <v>802</v>
      </c>
      <c r="DZ312">
        <v>1</v>
      </c>
      <c r="EA312">
        <v>262</v>
      </c>
      <c r="EO312">
        <v>1</v>
      </c>
      <c r="EP312">
        <v>3</v>
      </c>
      <c r="EQ312">
        <v>24</v>
      </c>
      <c r="IV312">
        <v>1</v>
      </c>
      <c r="IW312">
        <v>222</v>
      </c>
      <c r="IX312" s="1">
        <v>42705</v>
      </c>
    </row>
    <row r="313" spans="1:274" x14ac:dyDescent="0.25">
      <c r="A313" t="s">
        <v>292</v>
      </c>
      <c r="B313" t="s">
        <v>293</v>
      </c>
      <c r="C313">
        <v>0</v>
      </c>
      <c r="D313" t="s">
        <v>294</v>
      </c>
      <c r="E313">
        <v>10</v>
      </c>
      <c r="F313">
        <v>20</v>
      </c>
      <c r="G313" t="s">
        <v>295</v>
      </c>
      <c r="H313">
        <v>140</v>
      </c>
      <c r="I313" s="1">
        <v>42776</v>
      </c>
      <c r="J313" s="2">
        <v>0.61730324074074072</v>
      </c>
      <c r="K313" s="1">
        <v>42705</v>
      </c>
      <c r="L313" s="1">
        <v>42705</v>
      </c>
      <c r="M313" s="1">
        <v>42705</v>
      </c>
      <c r="N313" t="s">
        <v>296</v>
      </c>
      <c r="O313" t="s">
        <v>1725</v>
      </c>
      <c r="AD313">
        <v>3153596</v>
      </c>
      <c r="AE313" t="s">
        <v>296</v>
      </c>
      <c r="AF313">
        <v>4262338150</v>
      </c>
      <c r="AG313">
        <v>1</v>
      </c>
      <c r="AH313" t="s">
        <v>298</v>
      </c>
      <c r="AI313" t="s">
        <v>331</v>
      </c>
      <c r="AJ313" t="s">
        <v>1866</v>
      </c>
      <c r="AK313" t="s">
        <v>1867</v>
      </c>
      <c r="AP313" t="s">
        <v>298</v>
      </c>
      <c r="AQ313" t="s">
        <v>298</v>
      </c>
      <c r="AR313" t="s">
        <v>298</v>
      </c>
      <c r="AS313" t="s">
        <v>298</v>
      </c>
      <c r="AT313" t="s">
        <v>298</v>
      </c>
      <c r="AU313" t="s">
        <v>1732</v>
      </c>
      <c r="AV313" t="s">
        <v>1092</v>
      </c>
      <c r="AX313" s="1">
        <v>26281</v>
      </c>
      <c r="AY313">
        <v>1</v>
      </c>
      <c r="BA313" t="s">
        <v>304</v>
      </c>
      <c r="BB313" t="s">
        <v>1773</v>
      </c>
      <c r="BC313" t="s">
        <v>1746</v>
      </c>
      <c r="BD313" t="s">
        <v>307</v>
      </c>
      <c r="BE313" t="s">
        <v>1869</v>
      </c>
      <c r="BF313">
        <v>2</v>
      </c>
      <c r="BG313">
        <v>2</v>
      </c>
      <c r="BH313">
        <v>2</v>
      </c>
      <c r="BI313">
        <v>10</v>
      </c>
      <c r="BJ313">
        <v>80</v>
      </c>
      <c r="BK313">
        <v>7</v>
      </c>
      <c r="BL313">
        <v>1</v>
      </c>
      <c r="BM313" s="1">
        <v>42705</v>
      </c>
      <c r="BN313" s="2">
        <v>0.38472222222222219</v>
      </c>
      <c r="BO313">
        <v>44</v>
      </c>
      <c r="BQ313" s="1">
        <v>42705</v>
      </c>
      <c r="BR313" s="2">
        <v>0.39027777777777778</v>
      </c>
      <c r="BS313" s="1">
        <v>42705</v>
      </c>
      <c r="BT313" s="2">
        <v>0.3979166666666667</v>
      </c>
      <c r="BU313" s="1">
        <v>42705</v>
      </c>
      <c r="BV313" s="2">
        <v>0.58402777777777781</v>
      </c>
      <c r="BW313" s="1">
        <v>42705</v>
      </c>
      <c r="BX313" s="2">
        <v>0.41319444444444442</v>
      </c>
      <c r="CA313" t="s">
        <v>1092</v>
      </c>
      <c r="CC313" t="s">
        <v>1092</v>
      </c>
      <c r="CE313" t="s">
        <v>296</v>
      </c>
      <c r="CF313" t="s">
        <v>1092</v>
      </c>
      <c r="CG313" t="s">
        <v>309</v>
      </c>
      <c r="DZ313">
        <v>1</v>
      </c>
      <c r="EA313">
        <v>262</v>
      </c>
      <c r="EO313">
        <v>1</v>
      </c>
      <c r="EP313">
        <v>24</v>
      </c>
      <c r="IV313">
        <v>1</v>
      </c>
      <c r="IW313">
        <v>222</v>
      </c>
      <c r="IX313" s="1">
        <v>42705</v>
      </c>
    </row>
    <row r="314" spans="1:274" x14ac:dyDescent="0.25">
      <c r="A314" t="s">
        <v>292</v>
      </c>
      <c r="B314" t="s">
        <v>293</v>
      </c>
      <c r="C314">
        <v>0</v>
      </c>
      <c r="D314" t="s">
        <v>294</v>
      </c>
      <c r="E314">
        <v>10</v>
      </c>
      <c r="F314">
        <v>20</v>
      </c>
      <c r="G314" t="s">
        <v>295</v>
      </c>
      <c r="H314">
        <v>140</v>
      </c>
      <c r="I314" s="1">
        <v>42776</v>
      </c>
      <c r="J314" s="2">
        <v>0.61730324074074072</v>
      </c>
      <c r="K314" s="1">
        <v>42705</v>
      </c>
      <c r="L314" s="1">
        <v>42705</v>
      </c>
      <c r="M314" s="1">
        <v>42705</v>
      </c>
      <c r="N314" t="s">
        <v>296</v>
      </c>
      <c r="O314" t="s">
        <v>1725</v>
      </c>
      <c r="AD314">
        <v>3176343</v>
      </c>
      <c r="AE314" t="s">
        <v>296</v>
      </c>
      <c r="AF314">
        <v>4507908450</v>
      </c>
      <c r="AG314">
        <v>1</v>
      </c>
      <c r="AH314" t="s">
        <v>298</v>
      </c>
      <c r="AI314" t="s">
        <v>364</v>
      </c>
      <c r="AJ314" t="s">
        <v>591</v>
      </c>
      <c r="AK314" t="s">
        <v>1870</v>
      </c>
      <c r="AP314" t="s">
        <v>298</v>
      </c>
      <c r="AQ314" t="s">
        <v>298</v>
      </c>
      <c r="AR314" t="s">
        <v>298</v>
      </c>
      <c r="AS314" t="s">
        <v>298</v>
      </c>
      <c r="AT314" t="s">
        <v>298</v>
      </c>
      <c r="AU314" t="s">
        <v>1871</v>
      </c>
      <c r="AV314" t="s">
        <v>1092</v>
      </c>
      <c r="AX314" s="1">
        <v>17503</v>
      </c>
      <c r="AY314">
        <v>2</v>
      </c>
      <c r="BA314" t="s">
        <v>304</v>
      </c>
      <c r="BB314" t="s">
        <v>1872</v>
      </c>
      <c r="BC314" t="s">
        <v>1873</v>
      </c>
      <c r="BD314" t="s">
        <v>307</v>
      </c>
      <c r="BE314" t="s">
        <v>1874</v>
      </c>
      <c r="BF314">
        <v>1</v>
      </c>
      <c r="BG314">
        <v>1</v>
      </c>
      <c r="BH314">
        <v>2</v>
      </c>
      <c r="BI314">
        <v>10</v>
      </c>
      <c r="BJ314">
        <v>80</v>
      </c>
      <c r="BK314">
        <v>3</v>
      </c>
      <c r="BL314">
        <v>1</v>
      </c>
      <c r="BM314" s="1">
        <v>42705</v>
      </c>
      <c r="BN314" s="2">
        <v>0.78194444444444444</v>
      </c>
      <c r="BO314">
        <v>68</v>
      </c>
      <c r="BQ314" s="1">
        <v>42705</v>
      </c>
      <c r="BR314" s="2">
        <v>0.78888888888888886</v>
      </c>
      <c r="BS314" s="1">
        <v>42705</v>
      </c>
      <c r="BT314" s="2">
        <v>0.79583333333333339</v>
      </c>
      <c r="BU314" s="1">
        <v>42706</v>
      </c>
      <c r="BV314" s="2">
        <v>1.2499999999999999E-2</v>
      </c>
      <c r="BW314" s="1">
        <v>42706</v>
      </c>
      <c r="BX314" s="2">
        <v>1.3194444444444444E-2</v>
      </c>
      <c r="BY314">
        <v>95424</v>
      </c>
      <c r="CA314" t="s">
        <v>1092</v>
      </c>
      <c r="CC314" t="s">
        <v>1092</v>
      </c>
      <c r="CE314" t="s">
        <v>296</v>
      </c>
      <c r="CF314" t="s">
        <v>1092</v>
      </c>
      <c r="CG314" t="s">
        <v>406</v>
      </c>
      <c r="DZ314">
        <v>1</v>
      </c>
      <c r="EA314">
        <v>262</v>
      </c>
      <c r="EO314">
        <v>1</v>
      </c>
      <c r="EP314">
        <v>14</v>
      </c>
      <c r="EQ314">
        <v>3</v>
      </c>
      <c r="ER314">
        <v>4</v>
      </c>
      <c r="ES314">
        <v>17</v>
      </c>
      <c r="ET314">
        <v>6</v>
      </c>
      <c r="IV314">
        <v>1</v>
      </c>
      <c r="IW314">
        <v>21</v>
      </c>
      <c r="IX314" s="1">
        <v>42706</v>
      </c>
      <c r="IY314">
        <v>222</v>
      </c>
      <c r="IZ314" s="1">
        <v>42706</v>
      </c>
    </row>
    <row r="315" spans="1:274" x14ac:dyDescent="0.25">
      <c r="A315" t="s">
        <v>292</v>
      </c>
      <c r="B315" t="s">
        <v>293</v>
      </c>
      <c r="C315">
        <v>0</v>
      </c>
      <c r="D315" t="s">
        <v>294</v>
      </c>
      <c r="E315">
        <v>10</v>
      </c>
      <c r="F315">
        <v>20</v>
      </c>
      <c r="G315" t="s">
        <v>295</v>
      </c>
      <c r="H315">
        <v>140</v>
      </c>
      <c r="I315" s="1">
        <v>42776</v>
      </c>
      <c r="J315" s="2">
        <v>0.61730324074074072</v>
      </c>
      <c r="K315" s="1">
        <v>42705</v>
      </c>
      <c r="L315" s="1">
        <v>42705</v>
      </c>
      <c r="M315" s="1">
        <v>42705</v>
      </c>
      <c r="N315" t="s">
        <v>296</v>
      </c>
      <c r="O315" t="s">
        <v>1725</v>
      </c>
      <c r="AD315">
        <v>3310624</v>
      </c>
      <c r="AE315" t="s">
        <v>296</v>
      </c>
      <c r="AF315">
        <v>4546898525</v>
      </c>
      <c r="AG315">
        <v>1</v>
      </c>
      <c r="AH315" t="s">
        <v>298</v>
      </c>
      <c r="AI315" t="s">
        <v>331</v>
      </c>
      <c r="AJ315" t="s">
        <v>1875</v>
      </c>
      <c r="AK315" t="s">
        <v>1876</v>
      </c>
      <c r="AP315" t="s">
        <v>298</v>
      </c>
      <c r="AQ315" t="s">
        <v>298</v>
      </c>
      <c r="AR315" t="s">
        <v>298</v>
      </c>
      <c r="AS315" t="s">
        <v>298</v>
      </c>
      <c r="AT315" t="s">
        <v>298</v>
      </c>
      <c r="AU315" t="s">
        <v>1877</v>
      </c>
      <c r="AV315" t="s">
        <v>1092</v>
      </c>
      <c r="AX315" s="1">
        <v>22298</v>
      </c>
      <c r="AY315">
        <v>1</v>
      </c>
      <c r="BA315" t="s">
        <v>304</v>
      </c>
      <c r="BB315" t="s">
        <v>1878</v>
      </c>
      <c r="BC315" t="s">
        <v>1879</v>
      </c>
      <c r="BD315" t="s">
        <v>307</v>
      </c>
      <c r="BE315" t="s">
        <v>1880</v>
      </c>
      <c r="BF315">
        <v>2</v>
      </c>
      <c r="BG315">
        <v>1</v>
      </c>
      <c r="BH315">
        <v>1</v>
      </c>
      <c r="BI315">
        <v>10</v>
      </c>
      <c r="BJ315">
        <v>80</v>
      </c>
      <c r="BK315">
        <v>0</v>
      </c>
      <c r="BL315">
        <v>1</v>
      </c>
      <c r="BM315" s="1">
        <v>42705</v>
      </c>
      <c r="BN315" s="2">
        <v>0.78125</v>
      </c>
      <c r="BO315">
        <v>55</v>
      </c>
      <c r="BQ315" s="1">
        <v>42705</v>
      </c>
      <c r="BR315" s="2">
        <v>0.79513888888888884</v>
      </c>
      <c r="BS315" s="1">
        <v>42705</v>
      </c>
      <c r="BT315" s="2">
        <v>0.91666666666666663</v>
      </c>
      <c r="BU315" s="1">
        <v>42706</v>
      </c>
      <c r="BV315" s="2">
        <v>0.21458333333333335</v>
      </c>
      <c r="BW315" s="1">
        <v>42706</v>
      </c>
      <c r="BX315" s="2">
        <v>0.21597222222222223</v>
      </c>
      <c r="CA315" t="s">
        <v>1092</v>
      </c>
      <c r="CC315" t="s">
        <v>1092</v>
      </c>
      <c r="CE315" t="s">
        <v>296</v>
      </c>
      <c r="CF315" t="s">
        <v>1092</v>
      </c>
      <c r="CG315" t="s">
        <v>1552</v>
      </c>
      <c r="DZ315">
        <v>1</v>
      </c>
      <c r="EA315" t="s">
        <v>1703</v>
      </c>
      <c r="EO315">
        <v>1</v>
      </c>
      <c r="EP315">
        <v>5</v>
      </c>
      <c r="EQ315">
        <v>14</v>
      </c>
      <c r="ER315">
        <v>15</v>
      </c>
      <c r="ES315">
        <v>7</v>
      </c>
      <c r="ET315">
        <v>4</v>
      </c>
      <c r="EU315">
        <v>4</v>
      </c>
      <c r="EV315">
        <v>5</v>
      </c>
      <c r="EW315">
        <v>17</v>
      </c>
      <c r="EX315">
        <v>99</v>
      </c>
      <c r="EY315">
        <v>2</v>
      </c>
      <c r="IV315">
        <v>1</v>
      </c>
      <c r="IW315">
        <v>291</v>
      </c>
      <c r="IX315" s="1">
        <v>42706</v>
      </c>
      <c r="IY315">
        <v>12</v>
      </c>
      <c r="IZ315" s="1">
        <v>42706</v>
      </c>
      <c r="JA315">
        <v>21</v>
      </c>
      <c r="JB315" s="1">
        <v>42706</v>
      </c>
      <c r="JC315">
        <v>222</v>
      </c>
      <c r="JD315" s="1">
        <v>42706</v>
      </c>
    </row>
    <row r="316" spans="1:274" x14ac:dyDescent="0.25">
      <c r="A316" t="s">
        <v>292</v>
      </c>
      <c r="B316" t="s">
        <v>293</v>
      </c>
      <c r="C316">
        <v>0</v>
      </c>
      <c r="D316" t="s">
        <v>294</v>
      </c>
      <c r="E316">
        <v>10</v>
      </c>
      <c r="F316">
        <v>20</v>
      </c>
      <c r="G316" t="s">
        <v>295</v>
      </c>
      <c r="H316">
        <v>140</v>
      </c>
      <c r="I316" s="1">
        <v>42776</v>
      </c>
      <c r="J316" s="2">
        <v>0.61730324074074072</v>
      </c>
      <c r="K316" s="1">
        <v>42705</v>
      </c>
      <c r="L316" s="1">
        <v>42705</v>
      </c>
      <c r="M316" s="1">
        <v>42705</v>
      </c>
      <c r="N316" t="s">
        <v>296</v>
      </c>
      <c r="O316" t="s">
        <v>1725</v>
      </c>
      <c r="AD316">
        <v>3413976</v>
      </c>
      <c r="AE316" t="s">
        <v>296</v>
      </c>
      <c r="AF316">
        <v>4203963745</v>
      </c>
      <c r="AG316">
        <v>1</v>
      </c>
      <c r="AH316" t="s">
        <v>298</v>
      </c>
      <c r="AI316" t="s">
        <v>331</v>
      </c>
      <c r="AJ316" t="s">
        <v>845</v>
      </c>
      <c r="AK316" t="s">
        <v>1881</v>
      </c>
      <c r="AP316" t="s">
        <v>298</v>
      </c>
      <c r="AQ316" t="s">
        <v>298</v>
      </c>
      <c r="AR316" t="s">
        <v>298</v>
      </c>
      <c r="AS316" t="s">
        <v>298</v>
      </c>
      <c r="AT316" t="s">
        <v>298</v>
      </c>
      <c r="AU316" t="s">
        <v>1882</v>
      </c>
      <c r="AV316" t="s">
        <v>1092</v>
      </c>
      <c r="AX316" s="1">
        <v>13474</v>
      </c>
      <c r="AY316">
        <v>1</v>
      </c>
      <c r="BA316" t="s">
        <v>304</v>
      </c>
      <c r="BB316" t="s">
        <v>1745</v>
      </c>
      <c r="BC316" t="s">
        <v>1746</v>
      </c>
      <c r="BD316" t="s">
        <v>307</v>
      </c>
      <c r="BE316" t="s">
        <v>1883</v>
      </c>
      <c r="BF316">
        <v>1</v>
      </c>
      <c r="BG316">
        <v>1</v>
      </c>
      <c r="BH316">
        <v>1</v>
      </c>
      <c r="BI316">
        <v>10</v>
      </c>
      <c r="BJ316">
        <v>60</v>
      </c>
      <c r="BK316">
        <v>1</v>
      </c>
      <c r="BL316">
        <v>1</v>
      </c>
      <c r="BM316" s="1">
        <v>42705</v>
      </c>
      <c r="BN316" s="2">
        <v>0.65625</v>
      </c>
      <c r="BO316">
        <v>80</v>
      </c>
      <c r="BQ316" s="1">
        <v>42705</v>
      </c>
      <c r="BR316" s="2">
        <v>0.65625</v>
      </c>
      <c r="BS316" s="1">
        <v>42705</v>
      </c>
      <c r="BT316" s="2">
        <v>0.65694444444444444</v>
      </c>
      <c r="BU316" s="1">
        <v>42705</v>
      </c>
      <c r="BV316" s="2">
        <v>0.99305555555555547</v>
      </c>
      <c r="BW316" s="1">
        <v>42705</v>
      </c>
      <c r="BX316" s="2">
        <v>0.99375000000000002</v>
      </c>
      <c r="BY316">
        <v>26095045</v>
      </c>
      <c r="CA316" t="s">
        <v>1092</v>
      </c>
      <c r="CC316" t="s">
        <v>1092</v>
      </c>
      <c r="CE316" t="s">
        <v>296</v>
      </c>
      <c r="CF316" t="s">
        <v>1092</v>
      </c>
      <c r="CG316" t="s">
        <v>690</v>
      </c>
      <c r="DZ316">
        <v>1</v>
      </c>
      <c r="EA316">
        <v>5318</v>
      </c>
      <c r="EO316">
        <v>1</v>
      </c>
      <c r="EP316">
        <v>10</v>
      </c>
      <c r="EQ316">
        <v>12</v>
      </c>
      <c r="ER316">
        <v>11</v>
      </c>
      <c r="ES316">
        <v>5</v>
      </c>
      <c r="ET316">
        <v>15</v>
      </c>
      <c r="EU316">
        <v>14</v>
      </c>
      <c r="EV316">
        <v>7</v>
      </c>
      <c r="EW316">
        <v>5</v>
      </c>
      <c r="EX316">
        <v>5</v>
      </c>
      <c r="EY316">
        <v>17</v>
      </c>
      <c r="EZ316">
        <v>6</v>
      </c>
      <c r="FA316">
        <v>2</v>
      </c>
      <c r="IV316">
        <v>1</v>
      </c>
      <c r="IW316">
        <v>17</v>
      </c>
      <c r="IX316" s="1">
        <v>42705</v>
      </c>
      <c r="IY316">
        <v>27</v>
      </c>
      <c r="IZ316" s="1">
        <v>42705</v>
      </c>
      <c r="JA316">
        <v>12</v>
      </c>
      <c r="JB316" s="1">
        <v>42705</v>
      </c>
      <c r="JC316">
        <v>40</v>
      </c>
      <c r="JD316" s="1">
        <v>42705</v>
      </c>
      <c r="JE316">
        <v>27</v>
      </c>
      <c r="JF316" s="1">
        <v>42705</v>
      </c>
      <c r="JG316">
        <v>21</v>
      </c>
      <c r="JH316" s="1">
        <v>42705</v>
      </c>
      <c r="JI316">
        <v>43</v>
      </c>
      <c r="JJ316" s="1">
        <v>42705</v>
      </c>
      <c r="JK316">
        <v>221</v>
      </c>
      <c r="JL316" s="1">
        <v>42705</v>
      </c>
      <c r="JM316">
        <v>222</v>
      </c>
      <c r="JN316" s="1">
        <v>42705</v>
      </c>
    </row>
    <row r="317" spans="1:274" x14ac:dyDescent="0.25">
      <c r="A317" t="s">
        <v>292</v>
      </c>
      <c r="B317" t="s">
        <v>293</v>
      </c>
      <c r="C317">
        <v>0</v>
      </c>
      <c r="D317" t="s">
        <v>294</v>
      </c>
      <c r="E317">
        <v>10</v>
      </c>
      <c r="F317">
        <v>20</v>
      </c>
      <c r="G317" t="s">
        <v>295</v>
      </c>
      <c r="H317">
        <v>140</v>
      </c>
      <c r="I317" s="1">
        <v>42776</v>
      </c>
      <c r="J317" s="2">
        <v>0.61730324074074072</v>
      </c>
      <c r="K317" s="1">
        <v>42705</v>
      </c>
      <c r="L317" s="1">
        <v>42705</v>
      </c>
      <c r="M317" s="1">
        <v>42705</v>
      </c>
      <c r="N317" t="s">
        <v>296</v>
      </c>
      <c r="O317" t="s">
        <v>1725</v>
      </c>
      <c r="AD317">
        <v>3486727</v>
      </c>
      <c r="AE317" t="s">
        <v>296</v>
      </c>
      <c r="AF317">
        <v>6532040045</v>
      </c>
      <c r="AG317">
        <v>1</v>
      </c>
      <c r="AH317" t="s">
        <v>298</v>
      </c>
      <c r="AI317" t="s">
        <v>299</v>
      </c>
      <c r="AJ317" t="s">
        <v>1884</v>
      </c>
      <c r="AK317" t="s">
        <v>1885</v>
      </c>
      <c r="AP317" t="s">
        <v>298</v>
      </c>
      <c r="AQ317" t="s">
        <v>298</v>
      </c>
      <c r="AR317" t="s">
        <v>298</v>
      </c>
      <c r="AS317" t="s">
        <v>298</v>
      </c>
      <c r="AT317" t="s">
        <v>298</v>
      </c>
      <c r="AU317" t="s">
        <v>1886</v>
      </c>
      <c r="AV317" t="s">
        <v>1092</v>
      </c>
      <c r="AX317" s="1">
        <v>41442</v>
      </c>
      <c r="AY317">
        <v>2</v>
      </c>
      <c r="BA317" t="s">
        <v>304</v>
      </c>
      <c r="BB317" t="s">
        <v>1787</v>
      </c>
      <c r="BC317" t="s">
        <v>1740</v>
      </c>
      <c r="BD317" t="s">
        <v>327</v>
      </c>
      <c r="BE317" t="s">
        <v>1887</v>
      </c>
      <c r="BF317">
        <v>2</v>
      </c>
      <c r="BG317">
        <v>1</v>
      </c>
      <c r="BH317">
        <v>2</v>
      </c>
      <c r="BI317">
        <v>10</v>
      </c>
      <c r="BJ317">
        <v>60</v>
      </c>
      <c r="BK317">
        <v>8</v>
      </c>
      <c r="BL317">
        <v>1</v>
      </c>
      <c r="BM317" s="1">
        <v>42705</v>
      </c>
      <c r="BN317" s="2">
        <v>0.77916666666666667</v>
      </c>
      <c r="BO317">
        <v>3</v>
      </c>
      <c r="BQ317" s="1">
        <v>42705</v>
      </c>
      <c r="BR317" s="2">
        <v>0.7895833333333333</v>
      </c>
      <c r="BS317" s="1">
        <v>42705</v>
      </c>
      <c r="BT317" s="2">
        <v>0.79513888888888884</v>
      </c>
      <c r="BU317" s="1">
        <v>42705</v>
      </c>
      <c r="BV317" s="2">
        <v>0.90763888888888899</v>
      </c>
      <c r="BW317" s="1">
        <v>42705</v>
      </c>
      <c r="BX317" s="2">
        <v>0.8256944444444444</v>
      </c>
      <c r="CA317" t="s">
        <v>1092</v>
      </c>
      <c r="CC317" t="s">
        <v>1092</v>
      </c>
      <c r="CE317" t="s">
        <v>296</v>
      </c>
      <c r="CF317" t="s">
        <v>1092</v>
      </c>
      <c r="CG317" t="s">
        <v>696</v>
      </c>
      <c r="DZ317">
        <v>1</v>
      </c>
      <c r="EA317">
        <v>38</v>
      </c>
      <c r="EO317">
        <v>1</v>
      </c>
      <c r="EP317">
        <v>1</v>
      </c>
      <c r="EQ317">
        <v>24</v>
      </c>
      <c r="IV317">
        <v>1</v>
      </c>
      <c r="IW317">
        <v>11</v>
      </c>
      <c r="IX317" s="1">
        <v>42705</v>
      </c>
      <c r="IY317">
        <v>11</v>
      </c>
      <c r="IZ317" s="1">
        <v>42705</v>
      </c>
      <c r="JA317">
        <v>34</v>
      </c>
      <c r="JB317" s="1">
        <v>42705</v>
      </c>
      <c r="JC317">
        <v>222</v>
      </c>
      <c r="JD317" s="1">
        <v>42705</v>
      </c>
    </row>
    <row r="318" spans="1:274" x14ac:dyDescent="0.25">
      <c r="A318" t="s">
        <v>292</v>
      </c>
      <c r="B318" t="s">
        <v>293</v>
      </c>
      <c r="C318">
        <v>0</v>
      </c>
      <c r="D318" t="s">
        <v>294</v>
      </c>
      <c r="E318">
        <v>10</v>
      </c>
      <c r="F318">
        <v>20</v>
      </c>
      <c r="G318" t="s">
        <v>295</v>
      </c>
      <c r="H318">
        <v>140</v>
      </c>
      <c r="I318" s="1">
        <v>42776</v>
      </c>
      <c r="J318" s="2">
        <v>0.61730324074074072</v>
      </c>
      <c r="K318" s="1">
        <v>42705</v>
      </c>
      <c r="L318" s="1">
        <v>42705</v>
      </c>
      <c r="M318" s="1">
        <v>42705</v>
      </c>
      <c r="N318" t="s">
        <v>296</v>
      </c>
      <c r="O318" t="s">
        <v>1725</v>
      </c>
      <c r="AD318">
        <v>3516155</v>
      </c>
      <c r="AE318" t="s">
        <v>296</v>
      </c>
      <c r="AF318">
        <v>6527615507</v>
      </c>
      <c r="AG318">
        <v>1</v>
      </c>
      <c r="AH318" t="s">
        <v>298</v>
      </c>
      <c r="AI318" t="s">
        <v>299</v>
      </c>
      <c r="AJ318" t="s">
        <v>1014</v>
      </c>
      <c r="AK318" t="s">
        <v>1242</v>
      </c>
      <c r="AP318" t="s">
        <v>298</v>
      </c>
      <c r="AQ318" t="s">
        <v>298</v>
      </c>
      <c r="AR318" t="s">
        <v>298</v>
      </c>
      <c r="AS318" t="s">
        <v>298</v>
      </c>
      <c r="AT318" t="s">
        <v>298</v>
      </c>
      <c r="AU318" t="s">
        <v>1732</v>
      </c>
      <c r="AV318" t="s">
        <v>1092</v>
      </c>
      <c r="AX318" s="1">
        <v>41649</v>
      </c>
      <c r="AY318">
        <v>2</v>
      </c>
      <c r="BA318" t="s">
        <v>304</v>
      </c>
      <c r="BB318" t="s">
        <v>1888</v>
      </c>
      <c r="BC318" t="s">
        <v>1734</v>
      </c>
      <c r="BD318" t="s">
        <v>327</v>
      </c>
      <c r="BE318" t="s">
        <v>1889</v>
      </c>
      <c r="BF318">
        <v>2</v>
      </c>
      <c r="BG318">
        <v>1</v>
      </c>
      <c r="BH318">
        <v>3</v>
      </c>
      <c r="BI318">
        <v>60</v>
      </c>
      <c r="BJ318">
        <v>60</v>
      </c>
      <c r="BK318">
        <v>8</v>
      </c>
      <c r="BL318">
        <v>1</v>
      </c>
      <c r="BM318" s="1">
        <v>42705</v>
      </c>
      <c r="BN318" s="2">
        <v>0.81180555555555556</v>
      </c>
      <c r="BO318">
        <v>2</v>
      </c>
      <c r="BQ318" s="1">
        <v>42705</v>
      </c>
      <c r="BR318" s="2">
        <v>0.84236111111111101</v>
      </c>
      <c r="BS318" s="1">
        <v>42705</v>
      </c>
      <c r="BT318" s="2">
        <v>0.90763888888888899</v>
      </c>
      <c r="BU318" s="1">
        <v>42705</v>
      </c>
      <c r="BV318" s="2">
        <v>0.91388888888888886</v>
      </c>
      <c r="BW318" s="1">
        <v>42705</v>
      </c>
      <c r="BX318" s="2">
        <v>0.91527777777777775</v>
      </c>
      <c r="CA318" t="s">
        <v>1092</v>
      </c>
      <c r="CC318" t="s">
        <v>1092</v>
      </c>
      <c r="CE318" t="s">
        <v>296</v>
      </c>
      <c r="CF318" t="s">
        <v>1092</v>
      </c>
      <c r="CG318" t="s">
        <v>696</v>
      </c>
      <c r="DZ318">
        <v>1</v>
      </c>
      <c r="EA318">
        <v>41</v>
      </c>
      <c r="EO318">
        <v>1</v>
      </c>
      <c r="EP318">
        <v>24</v>
      </c>
      <c r="IV318">
        <v>1</v>
      </c>
      <c r="IW318">
        <v>511</v>
      </c>
      <c r="IX318" s="1">
        <v>42705</v>
      </c>
      <c r="IY318">
        <v>221</v>
      </c>
      <c r="IZ318" s="1">
        <v>42705</v>
      </c>
      <c r="JA318">
        <v>222</v>
      </c>
      <c r="JB318" s="1">
        <v>42705</v>
      </c>
    </row>
    <row r="319" spans="1:274" x14ac:dyDescent="0.25">
      <c r="A319" t="s">
        <v>292</v>
      </c>
      <c r="B319" t="s">
        <v>293</v>
      </c>
      <c r="C319">
        <v>0</v>
      </c>
      <c r="D319" t="s">
        <v>294</v>
      </c>
      <c r="E319">
        <v>10</v>
      </c>
      <c r="F319">
        <v>20</v>
      </c>
      <c r="G319" t="s">
        <v>295</v>
      </c>
      <c r="H319">
        <v>140</v>
      </c>
      <c r="I319" s="1">
        <v>42776</v>
      </c>
      <c r="J319" s="2">
        <v>0.61730324074074072</v>
      </c>
      <c r="K319" s="1">
        <v>42705</v>
      </c>
      <c r="L319" s="1">
        <v>42705</v>
      </c>
      <c r="M319" s="1">
        <v>42705</v>
      </c>
      <c r="N319" t="s">
        <v>296</v>
      </c>
      <c r="O319" t="s">
        <v>1725</v>
      </c>
      <c r="AD319">
        <v>3545463</v>
      </c>
      <c r="AE319" t="s">
        <v>296</v>
      </c>
      <c r="AF319">
        <v>6476001345</v>
      </c>
      <c r="AG319">
        <v>1</v>
      </c>
      <c r="AH319" t="s">
        <v>298</v>
      </c>
      <c r="AI319" t="s">
        <v>299</v>
      </c>
      <c r="AJ319" t="s">
        <v>1890</v>
      </c>
      <c r="AK319" t="s">
        <v>1891</v>
      </c>
      <c r="AP319" t="s">
        <v>298</v>
      </c>
      <c r="AQ319" t="s">
        <v>298</v>
      </c>
      <c r="AR319" t="s">
        <v>298</v>
      </c>
      <c r="AS319" t="s">
        <v>298</v>
      </c>
      <c r="AT319" t="s">
        <v>298</v>
      </c>
      <c r="AU319" t="s">
        <v>1892</v>
      </c>
      <c r="AV319" t="s">
        <v>1092</v>
      </c>
      <c r="AX319" s="1">
        <v>41848</v>
      </c>
      <c r="AY319">
        <v>2</v>
      </c>
      <c r="BA319" t="s">
        <v>304</v>
      </c>
      <c r="BB319" t="s">
        <v>1893</v>
      </c>
      <c r="BC319" t="s">
        <v>1433</v>
      </c>
      <c r="BD319" t="s">
        <v>327</v>
      </c>
      <c r="BE319" t="s">
        <v>1894</v>
      </c>
      <c r="BF319">
        <v>1</v>
      </c>
      <c r="BG319">
        <v>1</v>
      </c>
      <c r="BH319">
        <v>2</v>
      </c>
      <c r="BI319">
        <v>10</v>
      </c>
      <c r="BJ319">
        <v>60</v>
      </c>
      <c r="BK319">
        <v>3</v>
      </c>
      <c r="BL319">
        <v>1</v>
      </c>
      <c r="BM319" s="1">
        <v>42705</v>
      </c>
      <c r="BN319" s="2">
        <v>0.17916666666666667</v>
      </c>
      <c r="BO319">
        <v>2</v>
      </c>
      <c r="BQ319" s="1">
        <v>42705</v>
      </c>
      <c r="BR319" s="2">
        <v>0.18819444444444444</v>
      </c>
      <c r="BS319" s="1">
        <v>42705</v>
      </c>
      <c r="BT319" s="2">
        <v>0.20555555555555557</v>
      </c>
      <c r="BU319" s="1">
        <v>42705</v>
      </c>
      <c r="BV319" s="2">
        <v>0.2298611111111111</v>
      </c>
      <c r="BW319" s="1">
        <v>42705</v>
      </c>
      <c r="BX319" s="2">
        <v>0.23055555555555554</v>
      </c>
      <c r="BY319">
        <v>26093801</v>
      </c>
      <c r="CA319" t="s">
        <v>1431</v>
      </c>
      <c r="CC319" t="s">
        <v>1431</v>
      </c>
      <c r="CE319" t="s">
        <v>296</v>
      </c>
      <c r="CF319" t="s">
        <v>1431</v>
      </c>
      <c r="CG319" t="s">
        <v>791</v>
      </c>
      <c r="DZ319">
        <v>1</v>
      </c>
      <c r="EA319" t="s">
        <v>1044</v>
      </c>
      <c r="EO319">
        <v>1</v>
      </c>
      <c r="EP319">
        <v>24</v>
      </c>
      <c r="IV319">
        <v>1</v>
      </c>
      <c r="IW319">
        <v>222</v>
      </c>
      <c r="IX319" s="1">
        <v>42705</v>
      </c>
    </row>
    <row r="320" spans="1:274" x14ac:dyDescent="0.25">
      <c r="A320" t="s">
        <v>292</v>
      </c>
      <c r="B320" t="s">
        <v>293</v>
      </c>
      <c r="C320">
        <v>0</v>
      </c>
      <c r="D320" t="s">
        <v>294</v>
      </c>
      <c r="E320">
        <v>10</v>
      </c>
      <c r="F320">
        <v>20</v>
      </c>
      <c r="G320" t="s">
        <v>295</v>
      </c>
      <c r="H320">
        <v>140</v>
      </c>
      <c r="I320" s="1">
        <v>42776</v>
      </c>
      <c r="J320" s="2">
        <v>0.61730324074074072</v>
      </c>
      <c r="K320" s="1">
        <v>42705</v>
      </c>
      <c r="L320" s="1">
        <v>42705</v>
      </c>
      <c r="M320" s="1">
        <v>42705</v>
      </c>
      <c r="N320" t="s">
        <v>296</v>
      </c>
      <c r="O320" t="s">
        <v>1725</v>
      </c>
      <c r="AD320">
        <v>3571566</v>
      </c>
      <c r="AE320" t="s">
        <v>296</v>
      </c>
      <c r="AF320">
        <v>6452479628</v>
      </c>
      <c r="AG320">
        <v>1</v>
      </c>
      <c r="AH320" t="s">
        <v>298</v>
      </c>
      <c r="AI320" t="s">
        <v>299</v>
      </c>
      <c r="AJ320" t="s">
        <v>1895</v>
      </c>
      <c r="AK320" t="s">
        <v>1896</v>
      </c>
      <c r="AP320" t="s">
        <v>298</v>
      </c>
      <c r="AQ320" t="s">
        <v>298</v>
      </c>
      <c r="AR320" t="s">
        <v>298</v>
      </c>
      <c r="AS320" t="s">
        <v>298</v>
      </c>
      <c r="AT320" t="s">
        <v>298</v>
      </c>
      <c r="AU320" t="s">
        <v>1897</v>
      </c>
      <c r="AV320" t="s">
        <v>1092</v>
      </c>
      <c r="AX320" s="1">
        <v>42034</v>
      </c>
      <c r="AY320">
        <v>2</v>
      </c>
      <c r="BA320" t="s">
        <v>625</v>
      </c>
      <c r="BB320" t="s">
        <v>1739</v>
      </c>
      <c r="BC320" t="s">
        <v>1740</v>
      </c>
      <c r="BD320" t="s">
        <v>327</v>
      </c>
      <c r="BE320" t="s">
        <v>1898</v>
      </c>
      <c r="BF320">
        <v>2</v>
      </c>
      <c r="BG320">
        <v>1</v>
      </c>
      <c r="BH320">
        <v>6</v>
      </c>
      <c r="BI320">
        <v>10</v>
      </c>
      <c r="BJ320">
        <v>80</v>
      </c>
      <c r="BK320">
        <v>7</v>
      </c>
      <c r="BL320">
        <v>1</v>
      </c>
      <c r="BM320" s="1">
        <v>42705</v>
      </c>
      <c r="BN320" s="2">
        <v>0.36805555555555558</v>
      </c>
      <c r="BO320">
        <v>1</v>
      </c>
      <c r="BQ320" s="1">
        <v>42705</v>
      </c>
      <c r="BR320" s="2">
        <v>0.38055555555555554</v>
      </c>
      <c r="BS320" s="1">
        <v>42705</v>
      </c>
      <c r="BT320" s="2">
        <v>0.37361111111111112</v>
      </c>
      <c r="BU320" s="1">
        <v>42705</v>
      </c>
      <c r="BV320" s="2">
        <v>0.4465277777777778</v>
      </c>
      <c r="BW320" s="1">
        <v>42705</v>
      </c>
      <c r="BX320" s="2">
        <v>0.4055555555555555</v>
      </c>
      <c r="CA320" t="s">
        <v>1092</v>
      </c>
      <c r="CC320" t="s">
        <v>1092</v>
      </c>
      <c r="CE320" t="s">
        <v>296</v>
      </c>
      <c r="CF320" t="s">
        <v>1092</v>
      </c>
      <c r="CG320" t="s">
        <v>859</v>
      </c>
      <c r="DZ320">
        <v>1</v>
      </c>
      <c r="EA320">
        <v>38</v>
      </c>
      <c r="EO320">
        <v>1</v>
      </c>
      <c r="EP320">
        <v>24</v>
      </c>
      <c r="IV320">
        <v>1</v>
      </c>
      <c r="IW320">
        <v>511</v>
      </c>
      <c r="IX320" s="1">
        <v>42705</v>
      </c>
      <c r="IY320">
        <v>21</v>
      </c>
      <c r="IZ320" s="1">
        <v>42705</v>
      </c>
      <c r="JA320">
        <v>222</v>
      </c>
      <c r="JB320" s="1">
        <v>42705</v>
      </c>
    </row>
    <row r="321" spans="1:268" x14ac:dyDescent="0.25">
      <c r="A321" t="s">
        <v>292</v>
      </c>
      <c r="B321" t="s">
        <v>293</v>
      </c>
      <c r="C321">
        <v>0</v>
      </c>
      <c r="D321" t="s">
        <v>294</v>
      </c>
      <c r="E321">
        <v>10</v>
      </c>
      <c r="F321">
        <v>20</v>
      </c>
      <c r="G321" t="s">
        <v>295</v>
      </c>
      <c r="H321">
        <v>140</v>
      </c>
      <c r="I321" s="1">
        <v>42776</v>
      </c>
      <c r="J321" s="2">
        <v>0.61730324074074072</v>
      </c>
      <c r="K321" s="1">
        <v>42705</v>
      </c>
      <c r="L321" s="1">
        <v>42705</v>
      </c>
      <c r="M321" s="1">
        <v>42705</v>
      </c>
      <c r="N321" t="s">
        <v>296</v>
      </c>
      <c r="O321" t="s">
        <v>1725</v>
      </c>
      <c r="AD321">
        <v>3584311</v>
      </c>
      <c r="AE321" t="s">
        <v>296</v>
      </c>
      <c r="AF321">
        <v>6265818112</v>
      </c>
      <c r="AG321">
        <v>1</v>
      </c>
      <c r="AH321" t="s">
        <v>298</v>
      </c>
      <c r="AI321" t="s">
        <v>364</v>
      </c>
      <c r="AJ321" t="s">
        <v>1899</v>
      </c>
      <c r="AK321" t="s">
        <v>1900</v>
      </c>
      <c r="AP321" t="s">
        <v>298</v>
      </c>
      <c r="AQ321" t="s">
        <v>298</v>
      </c>
      <c r="AR321" t="s">
        <v>298</v>
      </c>
      <c r="AS321" t="s">
        <v>298</v>
      </c>
      <c r="AT321" t="s">
        <v>298</v>
      </c>
      <c r="AU321" t="s">
        <v>1901</v>
      </c>
      <c r="AV321" t="s">
        <v>1092</v>
      </c>
      <c r="AX321" s="1">
        <v>16910</v>
      </c>
      <c r="AY321">
        <v>2</v>
      </c>
      <c r="BA321" t="s">
        <v>304</v>
      </c>
      <c r="BB321" t="s">
        <v>1778</v>
      </c>
      <c r="BC321" t="s">
        <v>1740</v>
      </c>
      <c r="BD321" t="s">
        <v>307</v>
      </c>
      <c r="BE321" t="s">
        <v>1902</v>
      </c>
      <c r="BF321">
        <v>2</v>
      </c>
      <c r="BG321">
        <v>3</v>
      </c>
      <c r="BH321">
        <v>6</v>
      </c>
      <c r="BI321">
        <v>91</v>
      </c>
      <c r="BJ321">
        <v>80</v>
      </c>
      <c r="BK321">
        <v>1</v>
      </c>
      <c r="BL321">
        <v>1</v>
      </c>
      <c r="BM321" s="1">
        <v>42705</v>
      </c>
      <c r="BN321" s="2">
        <v>4.9999999999999996E-2</v>
      </c>
      <c r="BO321">
        <v>70</v>
      </c>
      <c r="BQ321" s="1">
        <v>42705</v>
      </c>
      <c r="BR321" s="2">
        <v>5.6250000000000001E-2</v>
      </c>
      <c r="BS321" s="1">
        <v>42705</v>
      </c>
      <c r="BT321" s="2">
        <v>5.6250000000000001E-2</v>
      </c>
      <c r="BU321" s="1">
        <v>42705</v>
      </c>
      <c r="BV321" s="2">
        <v>9.8611111111111108E-2</v>
      </c>
      <c r="BW321" s="1">
        <v>42705</v>
      </c>
      <c r="BX321" s="2">
        <v>0.1076388888888889</v>
      </c>
      <c r="CA321" t="s">
        <v>1092</v>
      </c>
      <c r="CC321" t="s">
        <v>1092</v>
      </c>
      <c r="CE321" t="s">
        <v>296</v>
      </c>
      <c r="CF321" t="s">
        <v>1092</v>
      </c>
      <c r="CG321" t="s">
        <v>548</v>
      </c>
      <c r="DZ321">
        <v>1</v>
      </c>
      <c r="EA321" t="s">
        <v>1856</v>
      </c>
      <c r="EO321">
        <v>1</v>
      </c>
      <c r="EP321">
        <v>24</v>
      </c>
      <c r="IV321">
        <v>1</v>
      </c>
      <c r="IW321">
        <v>222</v>
      </c>
      <c r="IX321" s="1">
        <v>42705</v>
      </c>
    </row>
    <row r="322" spans="1:268" x14ac:dyDescent="0.25">
      <c r="A322" t="s">
        <v>292</v>
      </c>
      <c r="B322" t="s">
        <v>293</v>
      </c>
      <c r="C322">
        <v>0</v>
      </c>
      <c r="D322" t="s">
        <v>294</v>
      </c>
      <c r="E322">
        <v>10</v>
      </c>
      <c r="F322">
        <v>20</v>
      </c>
      <c r="G322" t="s">
        <v>295</v>
      </c>
      <c r="H322">
        <v>140</v>
      </c>
      <c r="I322" s="1">
        <v>42776</v>
      </c>
      <c r="J322" s="2">
        <v>0.61730324074074072</v>
      </c>
      <c r="K322" s="1">
        <v>42705</v>
      </c>
      <c r="L322" s="1">
        <v>42705</v>
      </c>
      <c r="M322" s="1">
        <v>42705</v>
      </c>
      <c r="N322" t="s">
        <v>296</v>
      </c>
      <c r="O322" t="s">
        <v>1725</v>
      </c>
      <c r="AD322">
        <v>3584408</v>
      </c>
      <c r="AE322" t="s">
        <v>296</v>
      </c>
      <c r="AF322">
        <v>7129698101</v>
      </c>
      <c r="AG322">
        <v>1</v>
      </c>
      <c r="AH322" t="s">
        <v>298</v>
      </c>
      <c r="AI322" t="s">
        <v>299</v>
      </c>
      <c r="AJ322" t="s">
        <v>1300</v>
      </c>
      <c r="AK322" t="s">
        <v>1903</v>
      </c>
      <c r="AP322" t="s">
        <v>298</v>
      </c>
      <c r="AQ322" t="s">
        <v>298</v>
      </c>
      <c r="AR322" t="s">
        <v>298</v>
      </c>
      <c r="AS322" t="s">
        <v>298</v>
      </c>
      <c r="AT322" t="s">
        <v>298</v>
      </c>
      <c r="AU322" t="s">
        <v>1904</v>
      </c>
      <c r="AV322" t="s">
        <v>1092</v>
      </c>
      <c r="AX322" s="1">
        <v>42125</v>
      </c>
      <c r="AY322">
        <v>2</v>
      </c>
      <c r="BA322" t="s">
        <v>304</v>
      </c>
      <c r="BB322" t="s">
        <v>1827</v>
      </c>
      <c r="BC322" t="s">
        <v>1740</v>
      </c>
      <c r="BD322" t="s">
        <v>327</v>
      </c>
      <c r="BE322" t="s">
        <v>1905</v>
      </c>
      <c r="BF322">
        <v>2</v>
      </c>
      <c r="BG322">
        <v>3</v>
      </c>
      <c r="BH322">
        <v>6</v>
      </c>
      <c r="BI322">
        <v>10</v>
      </c>
      <c r="BJ322">
        <v>80</v>
      </c>
      <c r="BK322">
        <v>7</v>
      </c>
      <c r="BL322">
        <v>1</v>
      </c>
      <c r="BM322" s="1">
        <v>42705</v>
      </c>
      <c r="BN322" s="2">
        <v>0.88124999999999998</v>
      </c>
      <c r="BO322">
        <v>1</v>
      </c>
      <c r="BQ322" s="1">
        <v>42705</v>
      </c>
      <c r="BR322" s="2">
        <v>0.88611111111111107</v>
      </c>
      <c r="BS322" s="1">
        <v>42705</v>
      </c>
      <c r="BT322" s="2">
        <v>0.98263888888888884</v>
      </c>
      <c r="BU322" s="1">
        <v>42706</v>
      </c>
      <c r="BV322" s="2">
        <v>0.14930555555555555</v>
      </c>
      <c r="BW322" s="1">
        <v>42706</v>
      </c>
      <c r="BX322" s="2">
        <v>1.8055555555555557E-2</v>
      </c>
      <c r="CA322" t="s">
        <v>1092</v>
      </c>
      <c r="CC322" t="s">
        <v>1092</v>
      </c>
      <c r="CE322" t="s">
        <v>296</v>
      </c>
      <c r="CF322" t="s">
        <v>1092</v>
      </c>
      <c r="CG322" t="s">
        <v>791</v>
      </c>
      <c r="DZ322">
        <v>1</v>
      </c>
      <c r="EA322">
        <v>10225</v>
      </c>
      <c r="EO322">
        <v>1</v>
      </c>
      <c r="EP322">
        <v>24</v>
      </c>
      <c r="IV322">
        <v>1</v>
      </c>
      <c r="IW322">
        <v>222</v>
      </c>
      <c r="IX322" s="1">
        <v>42706</v>
      </c>
    </row>
    <row r="323" spans="1:268" x14ac:dyDescent="0.25">
      <c r="A323" t="s">
        <v>292</v>
      </c>
      <c r="B323" t="s">
        <v>293</v>
      </c>
      <c r="C323">
        <v>0</v>
      </c>
      <c r="D323" t="s">
        <v>294</v>
      </c>
      <c r="E323">
        <v>10</v>
      </c>
      <c r="F323">
        <v>20</v>
      </c>
      <c r="G323" t="s">
        <v>295</v>
      </c>
      <c r="H323">
        <v>140</v>
      </c>
      <c r="I323" s="1">
        <v>42776</v>
      </c>
      <c r="J323" s="2">
        <v>0.61730324074074072</v>
      </c>
      <c r="K323" s="1">
        <v>42705</v>
      </c>
      <c r="L323" s="1">
        <v>42705</v>
      </c>
      <c r="M323" s="1">
        <v>42705</v>
      </c>
      <c r="N323" t="s">
        <v>296</v>
      </c>
      <c r="O323" t="s">
        <v>1725</v>
      </c>
      <c r="AD323">
        <v>3589213</v>
      </c>
      <c r="AE323" t="s">
        <v>296</v>
      </c>
      <c r="AF323">
        <v>4442237131</v>
      </c>
      <c r="AG323">
        <v>1</v>
      </c>
      <c r="AH323" t="s">
        <v>298</v>
      </c>
      <c r="AI323" t="s">
        <v>536</v>
      </c>
      <c r="AJ323" t="s">
        <v>1906</v>
      </c>
      <c r="AK323" t="s">
        <v>1907</v>
      </c>
      <c r="AP323" t="s">
        <v>298</v>
      </c>
      <c r="AQ323" t="s">
        <v>298</v>
      </c>
      <c r="AR323" t="s">
        <v>298</v>
      </c>
      <c r="AS323" t="s">
        <v>298</v>
      </c>
      <c r="AT323" t="s">
        <v>298</v>
      </c>
      <c r="AU323" t="s">
        <v>1908</v>
      </c>
      <c r="AV323" t="s">
        <v>1092</v>
      </c>
      <c r="AX323" s="1">
        <v>24566</v>
      </c>
      <c r="AY323">
        <v>2</v>
      </c>
      <c r="BA323" t="s">
        <v>304</v>
      </c>
      <c r="BB323" t="s">
        <v>1878</v>
      </c>
      <c r="BC323" t="s">
        <v>1879</v>
      </c>
      <c r="BD323" t="s">
        <v>307</v>
      </c>
      <c r="BE323" t="s">
        <v>1909</v>
      </c>
      <c r="BF323">
        <v>1</v>
      </c>
      <c r="BG323">
        <v>1</v>
      </c>
      <c r="BH323">
        <v>2</v>
      </c>
      <c r="BI323">
        <v>10</v>
      </c>
      <c r="BJ323">
        <v>80</v>
      </c>
      <c r="BK323">
        <v>8</v>
      </c>
      <c r="BL323">
        <v>1</v>
      </c>
      <c r="BM323" s="1">
        <v>42705</v>
      </c>
      <c r="BN323" s="2">
        <v>0.35138888888888892</v>
      </c>
      <c r="BO323">
        <v>49</v>
      </c>
      <c r="BQ323" s="1">
        <v>42705</v>
      </c>
      <c r="BR323" s="2">
        <v>0.35138888888888892</v>
      </c>
      <c r="BS323" s="1">
        <v>42705</v>
      </c>
      <c r="BT323" s="2">
        <v>0.38194444444444442</v>
      </c>
      <c r="BU323" s="1">
        <v>42705</v>
      </c>
      <c r="BV323" s="2">
        <v>0.47569444444444442</v>
      </c>
      <c r="BW323" s="1">
        <v>42705</v>
      </c>
      <c r="BX323" s="2">
        <v>0.50624999999999998</v>
      </c>
      <c r="BY323">
        <v>26093991</v>
      </c>
      <c r="CA323" t="s">
        <v>1092</v>
      </c>
      <c r="CC323" t="s">
        <v>1092</v>
      </c>
      <c r="CE323" t="s">
        <v>296</v>
      </c>
      <c r="CF323" t="s">
        <v>1092</v>
      </c>
      <c r="CG323" t="s">
        <v>356</v>
      </c>
      <c r="DZ323">
        <v>1</v>
      </c>
      <c r="EA323">
        <v>38</v>
      </c>
      <c r="EO323">
        <v>1</v>
      </c>
      <c r="EP323">
        <v>12</v>
      </c>
      <c r="EQ323">
        <v>3</v>
      </c>
      <c r="ER323">
        <v>6</v>
      </c>
      <c r="IV323">
        <v>1</v>
      </c>
      <c r="IW323">
        <v>222</v>
      </c>
      <c r="IX323" s="1">
        <v>42705</v>
      </c>
    </row>
    <row r="324" spans="1:268" x14ac:dyDescent="0.25">
      <c r="A324" t="s">
        <v>292</v>
      </c>
      <c r="B324" t="s">
        <v>293</v>
      </c>
      <c r="C324">
        <v>0</v>
      </c>
      <c r="D324" t="s">
        <v>294</v>
      </c>
      <c r="E324">
        <v>10</v>
      </c>
      <c r="F324">
        <v>20</v>
      </c>
      <c r="G324" t="s">
        <v>295</v>
      </c>
      <c r="H324">
        <v>140</v>
      </c>
      <c r="I324" s="1">
        <v>42776</v>
      </c>
      <c r="J324" s="2">
        <v>0.61730324074074072</v>
      </c>
      <c r="K324" s="1">
        <v>42705</v>
      </c>
      <c r="L324" s="1">
        <v>42705</v>
      </c>
      <c r="M324" s="1">
        <v>42705</v>
      </c>
      <c r="N324" t="s">
        <v>296</v>
      </c>
      <c r="O324" t="s">
        <v>1725</v>
      </c>
      <c r="AD324">
        <v>3594010</v>
      </c>
      <c r="AE324" t="s">
        <v>296</v>
      </c>
      <c r="AF324">
        <v>7084226885</v>
      </c>
      <c r="AG324">
        <v>1</v>
      </c>
      <c r="AH324" t="s">
        <v>298</v>
      </c>
      <c r="AI324" t="s">
        <v>364</v>
      </c>
      <c r="AJ324" t="s">
        <v>1910</v>
      </c>
      <c r="AK324" t="s">
        <v>1911</v>
      </c>
      <c r="AP324" t="s">
        <v>298</v>
      </c>
      <c r="AQ324" t="s">
        <v>298</v>
      </c>
      <c r="AR324" t="s">
        <v>298</v>
      </c>
      <c r="AS324" t="s">
        <v>298</v>
      </c>
      <c r="AT324" t="s">
        <v>298</v>
      </c>
      <c r="AU324" t="s">
        <v>1912</v>
      </c>
      <c r="AV324" t="s">
        <v>1092</v>
      </c>
      <c r="AX324" s="1">
        <v>29626</v>
      </c>
      <c r="AY324">
        <v>2</v>
      </c>
      <c r="BA324" t="s">
        <v>625</v>
      </c>
      <c r="BB324" t="s">
        <v>1913</v>
      </c>
      <c r="BC324" t="s">
        <v>1757</v>
      </c>
      <c r="BD324" t="s">
        <v>307</v>
      </c>
      <c r="BE324" t="s">
        <v>1914</v>
      </c>
      <c r="BF324">
        <v>2</v>
      </c>
      <c r="BG324">
        <v>1</v>
      </c>
      <c r="BH324">
        <v>2</v>
      </c>
      <c r="BI324">
        <v>60</v>
      </c>
      <c r="BJ324">
        <v>80</v>
      </c>
      <c r="BK324">
        <v>1</v>
      </c>
      <c r="BL324">
        <v>1</v>
      </c>
      <c r="BM324" s="1">
        <v>42705</v>
      </c>
      <c r="BN324" s="2">
        <v>0.86111111111111116</v>
      </c>
      <c r="BO324">
        <v>35</v>
      </c>
      <c r="BQ324" s="1">
        <v>42705</v>
      </c>
      <c r="BR324" s="2">
        <v>0.92291666666666661</v>
      </c>
      <c r="BS324" s="1">
        <v>42705</v>
      </c>
      <c r="BT324" s="2">
        <v>0.93333333333333324</v>
      </c>
      <c r="BU324" s="1">
        <v>42705</v>
      </c>
      <c r="BV324" s="2">
        <v>0.93402777777777779</v>
      </c>
      <c r="BW324" s="1">
        <v>42705</v>
      </c>
      <c r="BX324" s="2">
        <v>0.93472222222222223</v>
      </c>
      <c r="CA324" t="s">
        <v>1092</v>
      </c>
      <c r="CC324" t="s">
        <v>1092</v>
      </c>
      <c r="CE324" t="s">
        <v>296</v>
      </c>
      <c r="CF324" t="s">
        <v>1092</v>
      </c>
      <c r="CG324" t="s">
        <v>541</v>
      </c>
      <c r="DZ324">
        <v>1</v>
      </c>
      <c r="EA324" t="s">
        <v>444</v>
      </c>
      <c r="EO324">
        <v>1</v>
      </c>
      <c r="EP324">
        <v>24</v>
      </c>
      <c r="IV324">
        <v>1</v>
      </c>
      <c r="IW324">
        <v>21</v>
      </c>
      <c r="IX324" s="1">
        <v>42705</v>
      </c>
      <c r="IY324">
        <v>222</v>
      </c>
      <c r="IZ324" s="1">
        <v>42705</v>
      </c>
    </row>
    <row r="325" spans="1:268" x14ac:dyDescent="0.25">
      <c r="A325" t="s">
        <v>292</v>
      </c>
      <c r="B325" t="s">
        <v>293</v>
      </c>
      <c r="C325">
        <v>0</v>
      </c>
      <c r="D325" t="s">
        <v>294</v>
      </c>
      <c r="E325">
        <v>10</v>
      </c>
      <c r="F325">
        <v>20</v>
      </c>
      <c r="G325" t="s">
        <v>295</v>
      </c>
      <c r="H325">
        <v>140</v>
      </c>
      <c r="I325" s="1">
        <v>42776</v>
      </c>
      <c r="J325" s="2">
        <v>0.61730324074074072</v>
      </c>
      <c r="K325" s="1">
        <v>42705</v>
      </c>
      <c r="L325" s="1">
        <v>42705</v>
      </c>
      <c r="M325" s="1">
        <v>42705</v>
      </c>
      <c r="N325" t="s">
        <v>296</v>
      </c>
      <c r="O325" t="s">
        <v>1725</v>
      </c>
      <c r="AD325">
        <v>3606694</v>
      </c>
      <c r="AE325" t="s">
        <v>296</v>
      </c>
      <c r="AF325">
        <v>7139189226</v>
      </c>
      <c r="AG325">
        <v>1</v>
      </c>
      <c r="AH325" t="s">
        <v>298</v>
      </c>
      <c r="AI325" t="s">
        <v>299</v>
      </c>
      <c r="AJ325" t="s">
        <v>1915</v>
      </c>
      <c r="AK325" t="s">
        <v>1825</v>
      </c>
      <c r="AP325" t="s">
        <v>298</v>
      </c>
      <c r="AQ325" t="s">
        <v>298</v>
      </c>
      <c r="AR325" t="s">
        <v>298</v>
      </c>
      <c r="AS325" t="s">
        <v>298</v>
      </c>
      <c r="AT325" t="s">
        <v>298</v>
      </c>
      <c r="AU325" t="s">
        <v>1916</v>
      </c>
      <c r="AV325" t="s">
        <v>1092</v>
      </c>
      <c r="AX325" s="1">
        <v>42279</v>
      </c>
      <c r="AY325">
        <v>2</v>
      </c>
      <c r="BA325" t="s">
        <v>304</v>
      </c>
      <c r="BB325" t="s">
        <v>1917</v>
      </c>
      <c r="BC325" t="s">
        <v>1918</v>
      </c>
      <c r="BD325" t="s">
        <v>327</v>
      </c>
      <c r="BE325" t="s">
        <v>1919</v>
      </c>
      <c r="BF325">
        <v>2</v>
      </c>
      <c r="BG325">
        <v>3</v>
      </c>
      <c r="BH325">
        <v>3</v>
      </c>
      <c r="BI325">
        <v>10</v>
      </c>
      <c r="BJ325">
        <v>80</v>
      </c>
      <c r="BK325">
        <v>0</v>
      </c>
      <c r="BL325">
        <v>1</v>
      </c>
      <c r="BM325" s="1">
        <v>42705</v>
      </c>
      <c r="BN325" s="2">
        <v>0.8125</v>
      </c>
      <c r="BO325">
        <v>1</v>
      </c>
      <c r="BQ325" s="1">
        <v>42705</v>
      </c>
      <c r="BR325" s="2">
        <v>0.8208333333333333</v>
      </c>
      <c r="BS325" s="1">
        <v>42705</v>
      </c>
      <c r="BT325" s="2">
        <v>0.8618055555555556</v>
      </c>
      <c r="BU325" s="1">
        <v>42705</v>
      </c>
      <c r="BV325" s="2">
        <v>0.95416666666666661</v>
      </c>
      <c r="BW325" s="1">
        <v>42705</v>
      </c>
      <c r="BX325" s="2">
        <v>0.90555555555555556</v>
      </c>
      <c r="CA325" t="s">
        <v>1092</v>
      </c>
      <c r="CC325" t="s">
        <v>1092</v>
      </c>
      <c r="CE325" t="s">
        <v>296</v>
      </c>
      <c r="CF325" t="s">
        <v>1092</v>
      </c>
      <c r="CG325" t="s">
        <v>870</v>
      </c>
      <c r="DZ325">
        <v>1</v>
      </c>
      <c r="EA325">
        <v>252</v>
      </c>
      <c r="EO325">
        <v>1</v>
      </c>
      <c r="EP325">
        <v>24</v>
      </c>
      <c r="IV325">
        <v>1</v>
      </c>
      <c r="IW325">
        <v>221</v>
      </c>
      <c r="IX325" s="1">
        <v>42705</v>
      </c>
      <c r="IY325">
        <v>222</v>
      </c>
      <c r="IZ325" s="1">
        <v>42705</v>
      </c>
    </row>
    <row r="326" spans="1:268" x14ac:dyDescent="0.25">
      <c r="A326" t="s">
        <v>292</v>
      </c>
      <c r="B326" t="s">
        <v>293</v>
      </c>
      <c r="C326">
        <v>0</v>
      </c>
      <c r="D326" t="s">
        <v>294</v>
      </c>
      <c r="E326">
        <v>10</v>
      </c>
      <c r="F326">
        <v>20</v>
      </c>
      <c r="G326" t="s">
        <v>295</v>
      </c>
      <c r="H326">
        <v>140</v>
      </c>
      <c r="I326" s="1">
        <v>42776</v>
      </c>
      <c r="J326" s="2">
        <v>0.61730324074074072</v>
      </c>
      <c r="K326" s="1">
        <v>42705</v>
      </c>
      <c r="L326" s="1">
        <v>42705</v>
      </c>
      <c r="M326" s="1">
        <v>42705</v>
      </c>
      <c r="N326" t="s">
        <v>296</v>
      </c>
      <c r="O326" t="s">
        <v>1725</v>
      </c>
      <c r="AD326">
        <v>3617000</v>
      </c>
      <c r="AE326" t="s">
        <v>296</v>
      </c>
      <c r="AF326">
        <v>7129541865</v>
      </c>
      <c r="AG326">
        <v>1</v>
      </c>
      <c r="AH326" t="s">
        <v>298</v>
      </c>
      <c r="AI326" t="s">
        <v>299</v>
      </c>
      <c r="AJ326" t="s">
        <v>1920</v>
      </c>
      <c r="AK326" t="s">
        <v>1921</v>
      </c>
      <c r="AP326" t="s">
        <v>298</v>
      </c>
      <c r="AQ326" t="s">
        <v>298</v>
      </c>
      <c r="AR326" t="s">
        <v>298</v>
      </c>
      <c r="AS326" t="s">
        <v>298</v>
      </c>
      <c r="AT326" t="s">
        <v>298</v>
      </c>
      <c r="AU326" t="s">
        <v>1922</v>
      </c>
      <c r="AV326" t="s">
        <v>1092</v>
      </c>
      <c r="AX326" s="1">
        <v>42123</v>
      </c>
      <c r="AY326">
        <v>2</v>
      </c>
      <c r="BA326" t="s">
        <v>304</v>
      </c>
      <c r="BB326" t="s">
        <v>1923</v>
      </c>
      <c r="BC326" t="s">
        <v>1873</v>
      </c>
      <c r="BD326" t="s">
        <v>327</v>
      </c>
      <c r="BE326" t="s">
        <v>1924</v>
      </c>
      <c r="BF326">
        <v>2</v>
      </c>
      <c r="BG326">
        <v>1</v>
      </c>
      <c r="BH326">
        <v>3</v>
      </c>
      <c r="BI326">
        <v>10</v>
      </c>
      <c r="BJ326">
        <v>60</v>
      </c>
      <c r="BK326">
        <v>8</v>
      </c>
      <c r="BL326">
        <v>1</v>
      </c>
      <c r="BM326" s="1">
        <v>42705</v>
      </c>
      <c r="BN326" s="2">
        <v>0.93055555555555547</v>
      </c>
      <c r="BO326">
        <v>1</v>
      </c>
      <c r="BQ326" s="1">
        <v>42705</v>
      </c>
      <c r="BR326" s="2">
        <v>0.93611111111111101</v>
      </c>
      <c r="BS326" s="1">
        <v>42705</v>
      </c>
      <c r="BT326" s="2">
        <v>0.96805555555555556</v>
      </c>
      <c r="BU326" s="1">
        <v>42706</v>
      </c>
      <c r="BV326" s="2">
        <v>0.10902777777777778</v>
      </c>
      <c r="BW326" s="1">
        <v>42705</v>
      </c>
      <c r="BX326" s="2">
        <v>0.99722222222222223</v>
      </c>
      <c r="CA326" t="s">
        <v>1092</v>
      </c>
      <c r="CC326" t="s">
        <v>1092</v>
      </c>
      <c r="CE326" t="s">
        <v>296</v>
      </c>
      <c r="CF326" t="s">
        <v>1092</v>
      </c>
      <c r="CG326" t="s">
        <v>1122</v>
      </c>
      <c r="DZ326">
        <v>1</v>
      </c>
      <c r="EA326" t="s">
        <v>1925</v>
      </c>
      <c r="EO326">
        <v>1</v>
      </c>
      <c r="EP326">
        <v>24</v>
      </c>
      <c r="IV326">
        <v>1</v>
      </c>
      <c r="IW326">
        <v>511</v>
      </c>
      <c r="IX326" s="1">
        <v>42706</v>
      </c>
      <c r="IY326">
        <v>222</v>
      </c>
      <c r="IZ326" s="1">
        <v>42706</v>
      </c>
    </row>
    <row r="327" spans="1:268" x14ac:dyDescent="0.25">
      <c r="A327" t="s">
        <v>292</v>
      </c>
      <c r="B327" t="s">
        <v>293</v>
      </c>
      <c r="C327">
        <v>0</v>
      </c>
      <c r="D327" t="s">
        <v>294</v>
      </c>
      <c r="E327">
        <v>10</v>
      </c>
      <c r="F327">
        <v>20</v>
      </c>
      <c r="G327" t="s">
        <v>295</v>
      </c>
      <c r="H327">
        <v>140</v>
      </c>
      <c r="I327" s="1">
        <v>42776</v>
      </c>
      <c r="J327" s="2">
        <v>0.61730324074074072</v>
      </c>
      <c r="K327" s="1">
        <v>42705</v>
      </c>
      <c r="L327" s="1">
        <v>42705</v>
      </c>
      <c r="M327" s="1">
        <v>42705</v>
      </c>
      <c r="N327" t="s">
        <v>296</v>
      </c>
      <c r="O327" t="s">
        <v>1725</v>
      </c>
      <c r="AD327">
        <v>3621971</v>
      </c>
      <c r="AE327" t="s">
        <v>296</v>
      </c>
      <c r="AF327">
        <v>4202940482</v>
      </c>
      <c r="AG327">
        <v>1</v>
      </c>
      <c r="AH327" t="s">
        <v>298</v>
      </c>
      <c r="AI327" t="s">
        <v>331</v>
      </c>
      <c r="AJ327" t="s">
        <v>1660</v>
      </c>
      <c r="AK327" t="s">
        <v>1537</v>
      </c>
      <c r="AP327" t="s">
        <v>298</v>
      </c>
      <c r="AQ327" t="s">
        <v>298</v>
      </c>
      <c r="AR327" t="s">
        <v>298</v>
      </c>
      <c r="AS327" t="s">
        <v>298</v>
      </c>
      <c r="AT327" t="s">
        <v>298</v>
      </c>
      <c r="AU327" t="s">
        <v>1926</v>
      </c>
      <c r="AV327" t="s">
        <v>1092</v>
      </c>
      <c r="AX327" s="1">
        <v>8406</v>
      </c>
      <c r="AY327">
        <v>1</v>
      </c>
      <c r="BA327" t="s">
        <v>315</v>
      </c>
      <c r="BB327" t="s">
        <v>1800</v>
      </c>
      <c r="BC327" t="s">
        <v>1740</v>
      </c>
      <c r="BD327" t="s">
        <v>307</v>
      </c>
      <c r="BE327" t="s">
        <v>1927</v>
      </c>
      <c r="BF327">
        <v>1</v>
      </c>
      <c r="BG327">
        <v>1</v>
      </c>
      <c r="BH327">
        <v>1</v>
      </c>
      <c r="BI327">
        <v>10</v>
      </c>
      <c r="BJ327">
        <v>60</v>
      </c>
      <c r="BK327">
        <v>8</v>
      </c>
      <c r="BL327">
        <v>1</v>
      </c>
      <c r="BM327" s="1">
        <v>42705</v>
      </c>
      <c r="BN327" s="2">
        <v>0.15</v>
      </c>
      <c r="BO327">
        <v>93</v>
      </c>
      <c r="BQ327" s="1">
        <v>42705</v>
      </c>
      <c r="BR327" s="2">
        <v>0.15</v>
      </c>
      <c r="BS327" s="1">
        <v>42705</v>
      </c>
      <c r="BT327" s="2">
        <v>0.16944444444444443</v>
      </c>
      <c r="BU327" s="1">
        <v>42705</v>
      </c>
      <c r="BV327" s="2">
        <v>0.625</v>
      </c>
      <c r="BW327" s="1">
        <v>42705</v>
      </c>
      <c r="BX327" s="2">
        <v>0.63194444444444442</v>
      </c>
      <c r="BY327">
        <v>26093741</v>
      </c>
      <c r="CA327" t="s">
        <v>1092</v>
      </c>
      <c r="CC327" t="s">
        <v>1092</v>
      </c>
      <c r="CE327" t="s">
        <v>296</v>
      </c>
      <c r="CF327" t="s">
        <v>1092</v>
      </c>
      <c r="CG327" t="s">
        <v>548</v>
      </c>
      <c r="DZ327">
        <v>1</v>
      </c>
      <c r="EA327">
        <v>38</v>
      </c>
      <c r="EO327">
        <v>1</v>
      </c>
      <c r="EP327">
        <v>12</v>
      </c>
      <c r="EQ327">
        <v>3</v>
      </c>
      <c r="ER327">
        <v>7</v>
      </c>
      <c r="ES327">
        <v>15</v>
      </c>
      <c r="ET327">
        <v>14</v>
      </c>
      <c r="EU327">
        <v>17</v>
      </c>
      <c r="EV327">
        <v>1</v>
      </c>
      <c r="EW327">
        <v>5</v>
      </c>
      <c r="EX327">
        <v>5</v>
      </c>
      <c r="EY327">
        <v>5</v>
      </c>
      <c r="EZ327">
        <v>6</v>
      </c>
      <c r="FA327">
        <v>2</v>
      </c>
      <c r="IV327">
        <v>1</v>
      </c>
      <c r="IW327">
        <v>43</v>
      </c>
      <c r="IX327" s="1">
        <v>42705</v>
      </c>
      <c r="IY327">
        <v>27</v>
      </c>
      <c r="IZ327" s="1">
        <v>42705</v>
      </c>
      <c r="JA327">
        <v>511</v>
      </c>
      <c r="JB327" s="1">
        <v>42705</v>
      </c>
      <c r="JC327">
        <v>12</v>
      </c>
      <c r="JD327" s="1">
        <v>42705</v>
      </c>
      <c r="JE327">
        <v>21</v>
      </c>
      <c r="JF327" s="1">
        <v>42705</v>
      </c>
      <c r="JG327">
        <v>222</v>
      </c>
      <c r="JH327" s="1">
        <v>42705</v>
      </c>
    </row>
    <row r="328" spans="1:268" x14ac:dyDescent="0.25">
      <c r="A328" t="s">
        <v>292</v>
      </c>
      <c r="B328" t="s">
        <v>293</v>
      </c>
      <c r="C328">
        <v>0</v>
      </c>
      <c r="D328" t="s">
        <v>294</v>
      </c>
      <c r="E328">
        <v>10</v>
      </c>
      <c r="F328">
        <v>20</v>
      </c>
      <c r="G328" t="s">
        <v>295</v>
      </c>
      <c r="H328">
        <v>140</v>
      </c>
      <c r="I328" s="1">
        <v>42776</v>
      </c>
      <c r="J328" s="2">
        <v>0.61730324074074072</v>
      </c>
      <c r="K328" s="1">
        <v>42705</v>
      </c>
      <c r="L328" s="1">
        <v>42705</v>
      </c>
      <c r="M328" s="1">
        <v>42705</v>
      </c>
      <c r="N328" t="s">
        <v>296</v>
      </c>
      <c r="O328" t="s">
        <v>1725</v>
      </c>
      <c r="AD328">
        <v>3628623</v>
      </c>
      <c r="AE328" t="s">
        <v>296</v>
      </c>
      <c r="AF328">
        <v>7148683483</v>
      </c>
      <c r="AG328">
        <v>1</v>
      </c>
      <c r="AH328" t="s">
        <v>298</v>
      </c>
      <c r="AI328" t="s">
        <v>299</v>
      </c>
      <c r="AJ328" t="s">
        <v>1928</v>
      </c>
      <c r="AK328" t="s">
        <v>1929</v>
      </c>
      <c r="AP328" t="s">
        <v>298</v>
      </c>
      <c r="AQ328" t="s">
        <v>298</v>
      </c>
      <c r="AR328" t="s">
        <v>298</v>
      </c>
      <c r="AS328" t="s">
        <v>298</v>
      </c>
      <c r="AT328" t="s">
        <v>298</v>
      </c>
      <c r="AU328" t="s">
        <v>1930</v>
      </c>
      <c r="AV328" t="s">
        <v>1092</v>
      </c>
      <c r="AX328" s="1">
        <v>42437</v>
      </c>
      <c r="AY328">
        <v>2</v>
      </c>
      <c r="BA328" t="s">
        <v>382</v>
      </c>
      <c r="BB328" t="s">
        <v>1813</v>
      </c>
      <c r="BC328" t="s">
        <v>1797</v>
      </c>
      <c r="BD328" t="s">
        <v>327</v>
      </c>
      <c r="BE328" t="s">
        <v>1931</v>
      </c>
      <c r="BF328">
        <v>2</v>
      </c>
      <c r="BG328">
        <v>1</v>
      </c>
      <c r="BH328">
        <v>3</v>
      </c>
      <c r="BI328">
        <v>10</v>
      </c>
      <c r="BJ328">
        <v>80</v>
      </c>
      <c r="BK328">
        <v>8</v>
      </c>
      <c r="BL328">
        <v>1</v>
      </c>
      <c r="BM328" s="1">
        <v>42705</v>
      </c>
      <c r="BN328" s="2">
        <v>0.17708333333333334</v>
      </c>
      <c r="BO328">
        <v>0</v>
      </c>
      <c r="BQ328" s="1">
        <v>42705</v>
      </c>
      <c r="BR328" s="2">
        <v>0.18055555555555555</v>
      </c>
      <c r="BS328" s="1">
        <v>42705</v>
      </c>
      <c r="BT328" s="2">
        <v>0.18958333333333333</v>
      </c>
      <c r="BU328" s="1">
        <v>42705</v>
      </c>
      <c r="BV328" s="2">
        <v>0.43333333333333335</v>
      </c>
      <c r="BW328" s="1">
        <v>42705</v>
      </c>
      <c r="BX328" s="2">
        <v>0.3430555555555555</v>
      </c>
      <c r="CA328" t="s">
        <v>1092</v>
      </c>
      <c r="CC328" t="s">
        <v>1092</v>
      </c>
      <c r="CE328" t="s">
        <v>296</v>
      </c>
      <c r="CF328" t="s">
        <v>1092</v>
      </c>
      <c r="CG328" t="s">
        <v>791</v>
      </c>
      <c r="DZ328">
        <v>1</v>
      </c>
      <c r="EA328">
        <v>41</v>
      </c>
      <c r="EO328">
        <v>1</v>
      </c>
      <c r="EP328">
        <v>24</v>
      </c>
      <c r="IV328">
        <v>1</v>
      </c>
      <c r="IW328">
        <v>222</v>
      </c>
      <c r="IX328" s="1">
        <v>42705</v>
      </c>
      <c r="IY328">
        <v>221</v>
      </c>
      <c r="IZ328" s="1">
        <v>42705</v>
      </c>
    </row>
    <row r="329" spans="1:268" x14ac:dyDescent="0.25">
      <c r="A329" t="s">
        <v>292</v>
      </c>
      <c r="B329" t="s">
        <v>293</v>
      </c>
      <c r="C329">
        <v>0</v>
      </c>
      <c r="D329" t="s">
        <v>294</v>
      </c>
      <c r="E329">
        <v>10</v>
      </c>
      <c r="F329">
        <v>20</v>
      </c>
      <c r="G329" t="s">
        <v>295</v>
      </c>
      <c r="H329">
        <v>140</v>
      </c>
      <c r="I329" s="1">
        <v>42776</v>
      </c>
      <c r="J329" s="2">
        <v>0.61730324074074072</v>
      </c>
      <c r="K329" s="1">
        <v>42705</v>
      </c>
      <c r="L329" s="1">
        <v>42705</v>
      </c>
      <c r="M329" s="1">
        <v>42705</v>
      </c>
      <c r="N329" t="s">
        <v>296</v>
      </c>
      <c r="O329" t="s">
        <v>1725</v>
      </c>
      <c r="AD329">
        <v>3633218</v>
      </c>
      <c r="AE329" t="s">
        <v>296</v>
      </c>
      <c r="AF329">
        <v>7150338925</v>
      </c>
      <c r="AG329">
        <v>1</v>
      </c>
      <c r="AH329" t="s">
        <v>298</v>
      </c>
      <c r="AJ329" t="s">
        <v>1932</v>
      </c>
      <c r="AK329" t="s">
        <v>1933</v>
      </c>
      <c r="AP329" t="s">
        <v>298</v>
      </c>
      <c r="AQ329" t="s">
        <v>298</v>
      </c>
      <c r="AR329" t="s">
        <v>298</v>
      </c>
      <c r="AS329" t="s">
        <v>298</v>
      </c>
      <c r="AT329" t="s">
        <v>298</v>
      </c>
      <c r="AU329" t="s">
        <v>1934</v>
      </c>
      <c r="AV329" t="s">
        <v>1092</v>
      </c>
      <c r="AX329" s="1">
        <v>42470</v>
      </c>
      <c r="AY329">
        <v>1</v>
      </c>
      <c r="BA329" t="s">
        <v>625</v>
      </c>
      <c r="BB329" t="s">
        <v>1739</v>
      </c>
      <c r="BC329" t="s">
        <v>1740</v>
      </c>
      <c r="BD329" t="s">
        <v>327</v>
      </c>
      <c r="BE329" t="s">
        <v>1935</v>
      </c>
      <c r="BF329">
        <v>2</v>
      </c>
      <c r="BG329">
        <v>1</v>
      </c>
      <c r="BH329">
        <v>3</v>
      </c>
      <c r="BI329">
        <v>10</v>
      </c>
      <c r="BJ329">
        <v>80</v>
      </c>
      <c r="BK329">
        <v>0</v>
      </c>
      <c r="BL329">
        <v>1</v>
      </c>
      <c r="BM329" s="1">
        <v>42705</v>
      </c>
      <c r="BN329" s="2">
        <v>0.82500000000000007</v>
      </c>
      <c r="BO329">
        <v>0</v>
      </c>
      <c r="BQ329" s="1">
        <v>42705</v>
      </c>
      <c r="BR329" s="2">
        <v>0.82916666666666661</v>
      </c>
      <c r="BS329" s="1">
        <v>42705</v>
      </c>
      <c r="BT329" s="2">
        <v>0.91736111111111107</v>
      </c>
      <c r="BU329" s="1">
        <v>42706</v>
      </c>
      <c r="BV329" s="2">
        <v>0.88750000000000007</v>
      </c>
      <c r="BW329" s="1">
        <v>42705</v>
      </c>
      <c r="BX329" s="2">
        <v>0.95347222222222217</v>
      </c>
      <c r="CA329" t="s">
        <v>1092</v>
      </c>
      <c r="CC329" t="s">
        <v>1092</v>
      </c>
      <c r="CE329" t="s">
        <v>296</v>
      </c>
      <c r="CF329" t="s">
        <v>1092</v>
      </c>
      <c r="CG329" t="s">
        <v>1122</v>
      </c>
      <c r="DZ329">
        <v>1</v>
      </c>
      <c r="EA329">
        <v>38</v>
      </c>
      <c r="EO329">
        <v>1</v>
      </c>
      <c r="EP329">
        <v>24</v>
      </c>
      <c r="IV329">
        <v>1</v>
      </c>
      <c r="IW329">
        <v>222</v>
      </c>
      <c r="IX329" s="1">
        <v>42706</v>
      </c>
    </row>
    <row r="330" spans="1:268" x14ac:dyDescent="0.25">
      <c r="A330" t="s">
        <v>292</v>
      </c>
      <c r="B330" t="s">
        <v>293</v>
      </c>
      <c r="C330">
        <v>0</v>
      </c>
      <c r="D330" t="s">
        <v>294</v>
      </c>
      <c r="E330">
        <v>10</v>
      </c>
      <c r="F330">
        <v>20</v>
      </c>
      <c r="G330" t="s">
        <v>295</v>
      </c>
      <c r="H330">
        <v>140</v>
      </c>
      <c r="I330" s="1">
        <v>42776</v>
      </c>
      <c r="J330" s="2">
        <v>0.61730324074074072</v>
      </c>
      <c r="K330" s="1">
        <v>42705</v>
      </c>
      <c r="L330" s="1">
        <v>42705</v>
      </c>
      <c r="M330" s="1">
        <v>42705</v>
      </c>
      <c r="N330" t="s">
        <v>296</v>
      </c>
      <c r="O330" t="s">
        <v>1725</v>
      </c>
      <c r="AD330">
        <v>3667677</v>
      </c>
      <c r="AE330" t="s">
        <v>296</v>
      </c>
      <c r="AF330">
        <v>7132048953</v>
      </c>
      <c r="AG330">
        <v>1</v>
      </c>
      <c r="AH330" t="s">
        <v>298</v>
      </c>
      <c r="AI330" t="s">
        <v>299</v>
      </c>
      <c r="AJ330" t="s">
        <v>1014</v>
      </c>
      <c r="AK330" t="s">
        <v>1936</v>
      </c>
      <c r="AP330" t="s">
        <v>298</v>
      </c>
      <c r="AQ330" t="s">
        <v>298</v>
      </c>
      <c r="AR330" t="s">
        <v>298</v>
      </c>
      <c r="AS330" t="s">
        <v>298</v>
      </c>
      <c r="AT330" t="s">
        <v>298</v>
      </c>
      <c r="AU330" t="s">
        <v>1826</v>
      </c>
      <c r="AV330" t="s">
        <v>1092</v>
      </c>
      <c r="AX330" s="1">
        <v>42177</v>
      </c>
      <c r="AY330">
        <v>2</v>
      </c>
      <c r="BA330" t="s">
        <v>304</v>
      </c>
      <c r="BB330" t="s">
        <v>1813</v>
      </c>
      <c r="BC330" t="s">
        <v>1797</v>
      </c>
      <c r="BD330" t="s">
        <v>327</v>
      </c>
      <c r="BE330" t="s">
        <v>1937</v>
      </c>
      <c r="BF330">
        <v>2</v>
      </c>
      <c r="BG330">
        <v>1</v>
      </c>
      <c r="BH330">
        <v>1</v>
      </c>
      <c r="BI330">
        <v>10</v>
      </c>
      <c r="BJ330">
        <v>80</v>
      </c>
      <c r="BK330">
        <v>0</v>
      </c>
      <c r="BL330">
        <v>1</v>
      </c>
      <c r="BM330" s="1">
        <v>42705</v>
      </c>
      <c r="BN330" s="2">
        <v>0.43611111111111112</v>
      </c>
      <c r="BO330">
        <v>1</v>
      </c>
      <c r="BQ330" s="1">
        <v>42705</v>
      </c>
      <c r="BR330" s="2">
        <v>0.44236111111111115</v>
      </c>
      <c r="BS330" s="1">
        <v>42705</v>
      </c>
      <c r="BT330" s="2">
        <v>0.4513888888888889</v>
      </c>
      <c r="BU330" s="1">
        <v>42705</v>
      </c>
      <c r="BV330" s="2">
        <v>0.55555555555555558</v>
      </c>
      <c r="BW330" s="1">
        <v>42705</v>
      </c>
      <c r="BX330" s="2">
        <v>0.55625000000000002</v>
      </c>
      <c r="CA330" t="s">
        <v>1092</v>
      </c>
      <c r="CC330" t="s">
        <v>1092</v>
      </c>
      <c r="CE330" t="s">
        <v>296</v>
      </c>
      <c r="CF330" t="s">
        <v>1092</v>
      </c>
      <c r="CG330" t="s">
        <v>966</v>
      </c>
      <c r="DZ330">
        <v>1</v>
      </c>
      <c r="EA330">
        <v>38</v>
      </c>
      <c r="EO330">
        <v>1</v>
      </c>
      <c r="EP330">
        <v>24</v>
      </c>
      <c r="IV330">
        <v>1</v>
      </c>
      <c r="IW330">
        <v>222</v>
      </c>
      <c r="IX330" s="1">
        <v>42705</v>
      </c>
    </row>
    <row r="331" spans="1:268" x14ac:dyDescent="0.25">
      <c r="A331" t="s">
        <v>292</v>
      </c>
      <c r="B331" t="s">
        <v>293</v>
      </c>
      <c r="C331">
        <v>0</v>
      </c>
      <c r="D331" t="s">
        <v>294</v>
      </c>
      <c r="E331">
        <v>10</v>
      </c>
      <c r="F331">
        <v>20</v>
      </c>
      <c r="G331" t="s">
        <v>295</v>
      </c>
      <c r="H331">
        <v>140</v>
      </c>
      <c r="I331" s="1">
        <v>42776</v>
      </c>
      <c r="J331" s="2">
        <v>0.61730324074074072</v>
      </c>
      <c r="K331" s="1">
        <v>42705</v>
      </c>
      <c r="L331" s="1">
        <v>42705</v>
      </c>
      <c r="M331" s="1">
        <v>42705</v>
      </c>
      <c r="N331" t="s">
        <v>296</v>
      </c>
      <c r="O331" t="s">
        <v>1725</v>
      </c>
      <c r="AD331">
        <v>3667747</v>
      </c>
      <c r="AE331" t="s">
        <v>296</v>
      </c>
      <c r="AF331">
        <v>7152673993</v>
      </c>
      <c r="AG331">
        <v>1</v>
      </c>
      <c r="AH331" t="s">
        <v>298</v>
      </c>
      <c r="AJ331" t="s">
        <v>1938</v>
      </c>
      <c r="AK331" t="s">
        <v>1665</v>
      </c>
      <c r="AP331" t="s">
        <v>298</v>
      </c>
      <c r="AQ331" t="s">
        <v>298</v>
      </c>
      <c r="AR331" t="s">
        <v>298</v>
      </c>
      <c r="AS331" t="s">
        <v>298</v>
      </c>
      <c r="AT331" t="s">
        <v>298</v>
      </c>
      <c r="AU331" t="s">
        <v>1939</v>
      </c>
      <c r="AV331" t="s">
        <v>1092</v>
      </c>
      <c r="AX331" s="1">
        <v>42514</v>
      </c>
      <c r="AY331">
        <v>1</v>
      </c>
      <c r="BA331" t="s">
        <v>304</v>
      </c>
      <c r="BB331" t="s">
        <v>1940</v>
      </c>
      <c r="BC331" t="s">
        <v>1918</v>
      </c>
      <c r="BD331" t="s">
        <v>327</v>
      </c>
      <c r="BE331" t="s">
        <v>1941</v>
      </c>
      <c r="BF331">
        <v>2</v>
      </c>
      <c r="BG331">
        <v>1</v>
      </c>
      <c r="BH331">
        <v>2</v>
      </c>
      <c r="BI331">
        <v>10</v>
      </c>
      <c r="BJ331">
        <v>80</v>
      </c>
      <c r="BK331">
        <v>8</v>
      </c>
      <c r="BL331">
        <v>1</v>
      </c>
      <c r="BM331" s="1">
        <v>42705</v>
      </c>
      <c r="BN331" s="2">
        <v>0.59791666666666665</v>
      </c>
      <c r="BO331">
        <v>0</v>
      </c>
      <c r="BQ331" s="1">
        <v>42705</v>
      </c>
      <c r="BR331" s="2">
        <v>0.60625000000000007</v>
      </c>
      <c r="BS331" s="1">
        <v>42705</v>
      </c>
      <c r="BT331" s="2">
        <v>0.6118055555555556</v>
      </c>
      <c r="BU331" s="1">
        <v>42705</v>
      </c>
      <c r="BV331" s="2">
        <v>0.66805555555555562</v>
      </c>
      <c r="BW331" s="1">
        <v>42705</v>
      </c>
      <c r="BX331" s="2">
        <v>0.65972222222222221</v>
      </c>
      <c r="CA331" t="s">
        <v>1092</v>
      </c>
      <c r="CC331" t="s">
        <v>1092</v>
      </c>
      <c r="CE331" t="s">
        <v>296</v>
      </c>
      <c r="CF331" t="s">
        <v>1092</v>
      </c>
      <c r="CG331" t="s">
        <v>966</v>
      </c>
      <c r="DZ331">
        <v>1</v>
      </c>
      <c r="EA331">
        <v>252</v>
      </c>
      <c r="EO331">
        <v>1</v>
      </c>
      <c r="EP331">
        <v>24</v>
      </c>
      <c r="IV331">
        <v>1</v>
      </c>
      <c r="IW331">
        <v>222</v>
      </c>
      <c r="IX331" s="1">
        <v>42705</v>
      </c>
    </row>
    <row r="332" spans="1:268" x14ac:dyDescent="0.25">
      <c r="A332" t="s">
        <v>292</v>
      </c>
      <c r="B332" t="s">
        <v>293</v>
      </c>
      <c r="C332">
        <v>0</v>
      </c>
      <c r="D332" t="s">
        <v>294</v>
      </c>
      <c r="E332">
        <v>10</v>
      </c>
      <c r="F332">
        <v>20</v>
      </c>
      <c r="G332" t="s">
        <v>295</v>
      </c>
      <c r="H332">
        <v>140</v>
      </c>
      <c r="I332" s="1">
        <v>42776</v>
      </c>
      <c r="J332" s="2">
        <v>0.61730324074074072</v>
      </c>
      <c r="K332" s="1">
        <v>42705</v>
      </c>
      <c r="L332" s="1">
        <v>42705</v>
      </c>
      <c r="M332" s="1">
        <v>42705</v>
      </c>
      <c r="N332" t="s">
        <v>296</v>
      </c>
      <c r="O332" t="s">
        <v>1942</v>
      </c>
      <c r="AD332">
        <v>3667629</v>
      </c>
      <c r="AE332" t="s">
        <v>296</v>
      </c>
      <c r="AG332">
        <v>7</v>
      </c>
      <c r="AH332" t="s">
        <v>1943</v>
      </c>
      <c r="AI332" t="s">
        <v>331</v>
      </c>
      <c r="AJ332" t="s">
        <v>1944</v>
      </c>
      <c r="AK332" t="s">
        <v>1945</v>
      </c>
      <c r="AP332" t="s">
        <v>1946</v>
      </c>
      <c r="AU332" t="s">
        <v>1947</v>
      </c>
      <c r="AV332" t="s">
        <v>934</v>
      </c>
      <c r="AX332" s="1">
        <v>33793</v>
      </c>
      <c r="AY332">
        <v>1</v>
      </c>
      <c r="BA332">
        <v>99</v>
      </c>
      <c r="BB332" t="s">
        <v>305</v>
      </c>
      <c r="BC332" t="s">
        <v>306</v>
      </c>
      <c r="BD332" t="s">
        <v>307</v>
      </c>
      <c r="BE332" t="s">
        <v>1948</v>
      </c>
      <c r="BF332">
        <v>2</v>
      </c>
      <c r="BG332">
        <v>3</v>
      </c>
      <c r="BH332">
        <v>12</v>
      </c>
      <c r="BI332">
        <v>10</v>
      </c>
      <c r="BJ332">
        <v>80</v>
      </c>
      <c r="BK332">
        <v>1</v>
      </c>
      <c r="BL332">
        <v>1</v>
      </c>
      <c r="BM332" s="1">
        <v>42705</v>
      </c>
      <c r="BN332" s="2">
        <v>5.347222222222222E-2</v>
      </c>
      <c r="BO332">
        <v>24</v>
      </c>
      <c r="BU332" s="1">
        <v>42705</v>
      </c>
      <c r="BV332" s="2">
        <v>6.0416666666666667E-2</v>
      </c>
      <c r="BW332" s="1">
        <v>42705</v>
      </c>
      <c r="BX332" s="2">
        <v>6.0416666666666667E-2</v>
      </c>
      <c r="CA332" t="s">
        <v>934</v>
      </c>
      <c r="CC332" t="s">
        <v>934</v>
      </c>
      <c r="CE332" t="s">
        <v>296</v>
      </c>
      <c r="CF332" t="s">
        <v>934</v>
      </c>
      <c r="CG332" t="s">
        <v>485</v>
      </c>
      <c r="DZ332">
        <v>1</v>
      </c>
      <c r="EA332">
        <v>38</v>
      </c>
      <c r="EO332">
        <v>1</v>
      </c>
      <c r="EP332">
        <v>24</v>
      </c>
      <c r="IV332">
        <v>1</v>
      </c>
      <c r="IW332">
        <v>99</v>
      </c>
      <c r="IX332" s="1">
        <v>42705</v>
      </c>
    </row>
    <row r="333" spans="1:268" x14ac:dyDescent="0.25">
      <c r="A333" t="s">
        <v>292</v>
      </c>
      <c r="B333" t="s">
        <v>293</v>
      </c>
      <c r="C333">
        <v>0</v>
      </c>
      <c r="D333" t="s">
        <v>294</v>
      </c>
      <c r="E333">
        <v>10</v>
      </c>
      <c r="F333">
        <v>20</v>
      </c>
      <c r="G333" t="s">
        <v>295</v>
      </c>
      <c r="H333">
        <v>140</v>
      </c>
      <c r="I333" s="1">
        <v>42776</v>
      </c>
      <c r="J333" s="2">
        <v>0.61730324074074072</v>
      </c>
      <c r="K333" s="1">
        <v>42705</v>
      </c>
      <c r="L333" s="1">
        <v>42705</v>
      </c>
      <c r="M333" s="1">
        <v>42705</v>
      </c>
      <c r="N333" t="s">
        <v>296</v>
      </c>
      <c r="O333" t="s">
        <v>1942</v>
      </c>
      <c r="AD333">
        <v>3667629</v>
      </c>
      <c r="AE333" t="s">
        <v>296</v>
      </c>
      <c r="AG333">
        <v>7</v>
      </c>
      <c r="AH333" t="s">
        <v>1943</v>
      </c>
      <c r="AI333" t="s">
        <v>331</v>
      </c>
      <c r="AJ333" t="s">
        <v>1944</v>
      </c>
      <c r="AK333" t="s">
        <v>1945</v>
      </c>
      <c r="AP333" t="s">
        <v>1946</v>
      </c>
      <c r="AU333" t="s">
        <v>1947</v>
      </c>
      <c r="AV333" t="s">
        <v>934</v>
      </c>
      <c r="AX333" s="1">
        <v>33793</v>
      </c>
      <c r="AY333">
        <v>1</v>
      </c>
      <c r="BA333">
        <v>99</v>
      </c>
      <c r="BB333" t="s">
        <v>305</v>
      </c>
      <c r="BC333" t="s">
        <v>306</v>
      </c>
      <c r="BD333" t="s">
        <v>307</v>
      </c>
      <c r="BE333" t="s">
        <v>1949</v>
      </c>
      <c r="BF333">
        <v>1</v>
      </c>
      <c r="BG333">
        <v>3</v>
      </c>
      <c r="BH333">
        <v>3</v>
      </c>
      <c r="BI333">
        <v>60</v>
      </c>
      <c r="BJ333">
        <v>80</v>
      </c>
      <c r="BK333">
        <v>3</v>
      </c>
      <c r="BL333">
        <v>1</v>
      </c>
      <c r="BM333" s="1">
        <v>42705</v>
      </c>
      <c r="BN333" s="2">
        <v>0.7944444444444444</v>
      </c>
      <c r="BO333">
        <v>24</v>
      </c>
      <c r="BQ333" s="1">
        <v>42705</v>
      </c>
      <c r="BR333" s="2">
        <v>0.80694444444444446</v>
      </c>
      <c r="BS333" s="1">
        <v>42705</v>
      </c>
      <c r="BT333" s="2">
        <v>0.80208333333333337</v>
      </c>
      <c r="BU333" s="1">
        <v>42705</v>
      </c>
      <c r="BV333" s="2">
        <v>0.9458333333333333</v>
      </c>
      <c r="BW333" s="1">
        <v>42705</v>
      </c>
      <c r="BX333" s="2">
        <v>0.93194444444444446</v>
      </c>
      <c r="BY333">
        <v>26095624</v>
      </c>
      <c r="CA333" t="s">
        <v>934</v>
      </c>
      <c r="CC333" t="s">
        <v>934</v>
      </c>
      <c r="CE333" t="s">
        <v>296</v>
      </c>
      <c r="CF333" t="s">
        <v>934</v>
      </c>
      <c r="CG333" t="s">
        <v>516</v>
      </c>
      <c r="DZ333">
        <v>1</v>
      </c>
      <c r="EA333">
        <v>144</v>
      </c>
      <c r="EO333">
        <v>1</v>
      </c>
      <c r="EP333">
        <v>24</v>
      </c>
      <c r="IV333">
        <v>1</v>
      </c>
      <c r="IW333">
        <v>21</v>
      </c>
      <c r="IX333" s="1">
        <v>42705</v>
      </c>
      <c r="IY333">
        <v>222</v>
      </c>
      <c r="IZ333" s="1">
        <v>42705</v>
      </c>
    </row>
    <row r="335" spans="1:268" x14ac:dyDescent="0.25">
      <c r="A335" t="s">
        <v>1950</v>
      </c>
    </row>
    <row r="336" spans="1:268" x14ac:dyDescent="0.25">
      <c r="A336">
        <v>0</v>
      </c>
    </row>
    <row r="338" spans="1:1" x14ac:dyDescent="0.25">
      <c r="A338" t="s">
        <v>1951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AD338"/>
  <sheetViews>
    <sheetView tabSelected="1" workbookViewId="0">
      <pane ySplit="1" topLeftCell="A70" activePane="bottomLeft" state="frozen"/>
      <selection pane="bottomLeft" activeCell="E71" sqref="E71"/>
    </sheetView>
  </sheetViews>
  <sheetFormatPr defaultRowHeight="15" x14ac:dyDescent="0.25"/>
  <cols>
    <col min="1" max="1" width="17.42578125" customWidth="1"/>
    <col min="2" max="2" width="81.85546875" style="4" customWidth="1"/>
    <col min="3" max="3" width="21.140625" customWidth="1"/>
    <col min="4" max="5" width="22.28515625" customWidth="1"/>
    <col min="6" max="6" width="1.42578125" customWidth="1"/>
    <col min="7" max="7" width="3.42578125" style="20" customWidth="1"/>
    <col min="8" max="9" width="1.85546875" customWidth="1"/>
    <col min="10" max="10" width="1.28515625" customWidth="1"/>
    <col min="11" max="11" width="2.85546875" style="10" customWidth="1"/>
    <col min="12" max="12" width="1.5703125" style="10" customWidth="1"/>
    <col min="13" max="13" width="19.42578125" style="10" customWidth="1"/>
    <col min="14" max="14" width="14.42578125" style="10" customWidth="1"/>
    <col min="15" max="16" width="13.28515625" style="10" customWidth="1"/>
    <col min="17" max="17" width="52.28515625" style="10" customWidth="1"/>
    <col min="18" max="18" width="58.42578125" style="12" customWidth="1"/>
    <col min="19" max="22" width="18.85546875" customWidth="1"/>
    <col min="23" max="23" width="103.7109375" bestFit="1" customWidth="1"/>
    <col min="24" max="24" width="48.85546875" customWidth="1"/>
    <col min="25" max="27" width="20.7109375" customWidth="1"/>
    <col min="28" max="28" width="26.28515625" customWidth="1"/>
  </cols>
  <sheetData>
    <row r="1" spans="1:30" x14ac:dyDescent="0.25">
      <c r="A1" s="7" t="s">
        <v>1953</v>
      </c>
      <c r="B1" s="8" t="s">
        <v>1952</v>
      </c>
      <c r="C1" s="18" t="s">
        <v>2480</v>
      </c>
      <c r="D1" s="17" t="s">
        <v>2489</v>
      </c>
      <c r="E1" s="25" t="s">
        <v>2899</v>
      </c>
      <c r="F1" s="18"/>
      <c r="G1" s="24"/>
      <c r="H1" s="18"/>
      <c r="I1" s="17"/>
      <c r="J1" s="17"/>
      <c r="K1" s="19" t="s">
        <v>2494</v>
      </c>
      <c r="L1" s="19"/>
      <c r="M1" s="9" t="s">
        <v>2493</v>
      </c>
      <c r="N1" s="9" t="s">
        <v>2910</v>
      </c>
      <c r="O1" s="9" t="s">
        <v>2914</v>
      </c>
      <c r="P1" s="9"/>
      <c r="Q1" s="22" t="s">
        <v>2490</v>
      </c>
      <c r="R1" s="23" t="s">
        <v>2488</v>
      </c>
      <c r="S1" s="7" t="s">
        <v>2464</v>
      </c>
      <c r="T1" s="7" t="s">
        <v>2923</v>
      </c>
      <c r="U1" s="7" t="s">
        <v>2965</v>
      </c>
      <c r="V1" s="7" t="s">
        <v>2966</v>
      </c>
      <c r="W1" s="7" t="s">
        <v>3005</v>
      </c>
      <c r="X1" s="7"/>
      <c r="Y1" s="7" t="s">
        <v>2465</v>
      </c>
      <c r="Z1" s="7" t="s">
        <v>2904</v>
      </c>
      <c r="AA1" s="7" t="s">
        <v>2466</v>
      </c>
      <c r="AB1" s="7" t="s">
        <v>2468</v>
      </c>
      <c r="AC1" t="s">
        <v>2246</v>
      </c>
    </row>
    <row r="2" spans="1:30" x14ac:dyDescent="0.25">
      <c r="A2" s="7"/>
      <c r="B2" s="14" t="s">
        <v>2967</v>
      </c>
      <c r="C2" s="13" t="s">
        <v>2485</v>
      </c>
      <c r="D2" s="13" t="s">
        <v>2485</v>
      </c>
      <c r="E2" s="25"/>
      <c r="F2" s="18"/>
      <c r="G2" s="24"/>
      <c r="H2" s="18"/>
      <c r="I2" s="17"/>
      <c r="J2" s="17"/>
      <c r="K2" s="19"/>
      <c r="L2" s="19"/>
      <c r="M2" s="15" t="s">
        <v>2491</v>
      </c>
      <c r="N2" s="9"/>
      <c r="O2" s="9"/>
      <c r="P2" s="9"/>
      <c r="Q2" s="29" t="s">
        <v>3006</v>
      </c>
      <c r="R2" s="31"/>
      <c r="S2" s="7"/>
      <c r="T2" s="7" t="s">
        <v>2924</v>
      </c>
      <c r="U2" s="7" t="s">
        <v>2967</v>
      </c>
      <c r="V2" s="7" t="s">
        <v>2967</v>
      </c>
      <c r="W2" s="7"/>
      <c r="X2" s="7"/>
      <c r="Y2" s="7"/>
      <c r="Z2" s="7"/>
      <c r="AA2" s="7"/>
      <c r="AB2" s="7"/>
    </row>
    <row r="3" spans="1:30" x14ac:dyDescent="0.25">
      <c r="A3" s="13">
        <v>1</v>
      </c>
      <c r="B3" s="14" t="s">
        <v>2483</v>
      </c>
      <c r="C3" s="13" t="s">
        <v>2485</v>
      </c>
      <c r="D3" s="13" t="s">
        <v>2485</v>
      </c>
      <c r="E3" s="13" t="s">
        <v>2485</v>
      </c>
      <c r="F3" s="13"/>
      <c r="G3" s="21"/>
      <c r="H3" s="13"/>
      <c r="I3" s="13"/>
      <c r="J3" s="7"/>
      <c r="K3" s="9"/>
      <c r="L3" s="9"/>
      <c r="M3" s="15" t="s">
        <v>2491</v>
      </c>
      <c r="N3" s="15"/>
      <c r="O3" s="15"/>
      <c r="P3" s="15"/>
      <c r="Q3" s="15" t="str">
        <f t="shared" ref="Q3:Q4" si="0">B3&amp;C3&amp;F3&amp;G3&amp;H3&amp;M3</f>
        <v>[Import_id][int]NOT NULL,</v>
      </c>
      <c r="R3" s="16" t="str">
        <f t="shared" ref="R3:R4" si="1">B3&amp;D3&amp;J3&amp;K3&amp;L3&amp;M3</f>
        <v>[Import_id][int]NOT NULL,</v>
      </c>
      <c r="S3" s="7"/>
      <c r="T3" s="7" t="s">
        <v>2924</v>
      </c>
      <c r="U3" s="7" t="s">
        <v>2483</v>
      </c>
      <c r="V3" s="7" t="s">
        <v>2963</v>
      </c>
      <c r="W3" s="7" t="str">
        <f>IFERROR("CREATE NONCLUSTERED INDEX [IX_"&amp;V3&amp;"] ON extract ("&amp;U3&amp;");","")</f>
        <v>CREATE NONCLUSTERED INDEX [IX_Import_id] ON extract ([Import_id]);</v>
      </c>
      <c r="Y3" s="7"/>
      <c r="Z3" s="7"/>
      <c r="AA3" s="7"/>
      <c r="AB3" s="7"/>
    </row>
    <row r="4" spans="1:30" x14ac:dyDescent="0.25">
      <c r="A4" s="13">
        <v>2</v>
      </c>
      <c r="B4" s="14" t="s">
        <v>2484</v>
      </c>
      <c r="C4" s="13" t="s">
        <v>2486</v>
      </c>
      <c r="D4" s="13" t="s">
        <v>2486</v>
      </c>
      <c r="E4" s="13" t="s">
        <v>2486</v>
      </c>
      <c r="F4" s="13"/>
      <c r="G4" s="21"/>
      <c r="H4" s="13"/>
      <c r="I4" s="13"/>
      <c r="J4" s="7"/>
      <c r="K4" s="9"/>
      <c r="L4" s="9"/>
      <c r="M4" s="15" t="s">
        <v>2492</v>
      </c>
      <c r="N4" s="15"/>
      <c r="O4" s="15"/>
      <c r="P4" s="15"/>
      <c r="Q4" s="15" t="str">
        <f t="shared" si="0"/>
        <v>[MostRecent_Flag][bit]Default 'FALSE',</v>
      </c>
      <c r="R4" s="16" t="str">
        <f t="shared" si="1"/>
        <v>[MostRecent_Flag][bit]Default 'FALSE',</v>
      </c>
      <c r="S4" s="7"/>
      <c r="T4" s="7" t="s">
        <v>2924</v>
      </c>
      <c r="U4" s="7" t="s">
        <v>2484</v>
      </c>
      <c r="V4" s="7" t="s">
        <v>2964</v>
      </c>
      <c r="W4" s="7" t="str">
        <f>IFERROR("CREATE NONCLUSTERED INDEX [IX_"&amp;V4&amp;"] ON extract ("&amp;U4&amp;");","")</f>
        <v>CREATE NONCLUSTERED INDEX [IX_MostRecent_Flag] ON extract ([MostRecent_Flag]);</v>
      </c>
      <c r="Y4" s="7"/>
      <c r="Z4" s="7"/>
      <c r="AA4" s="7"/>
      <c r="AB4" s="7"/>
    </row>
    <row r="5" spans="1:30" x14ac:dyDescent="0.25">
      <c r="A5" s="13">
        <v>3</v>
      </c>
      <c r="B5" s="4" t="s">
        <v>1954</v>
      </c>
      <c r="C5" t="s">
        <v>2254</v>
      </c>
      <c r="D5" t="s">
        <v>2254</v>
      </c>
      <c r="E5" t="s">
        <v>2254</v>
      </c>
      <c r="F5" t="s">
        <v>2472</v>
      </c>
      <c r="G5" s="20">
        <v>6</v>
      </c>
      <c r="H5" t="s">
        <v>2463</v>
      </c>
      <c r="J5" t="s">
        <v>2472</v>
      </c>
      <c r="K5" s="10">
        <v>6</v>
      </c>
      <c r="L5" s="10" t="s">
        <v>2463</v>
      </c>
      <c r="M5" s="10" t="s">
        <v>2912</v>
      </c>
      <c r="N5" s="10" t="s">
        <v>2913</v>
      </c>
      <c r="O5" s="10" t="s">
        <v>2911</v>
      </c>
      <c r="P5" s="10" t="s">
        <v>2909</v>
      </c>
      <c r="Q5" s="15" t="str">
        <f>B5&amp;C5&amp;F5&amp;G5&amp;H5&amp;M5&amp;N5&amp;O5</f>
        <v>[CDS Message Type][varchar](6)NULL DEFAULT (''),</v>
      </c>
      <c r="R5" s="16" t="str">
        <f>B5&amp;D5&amp;J5&amp;K5&amp;L5&amp;M5&amp;P5</f>
        <v>[CDS Message Type][varchar](6)NULL ,</v>
      </c>
      <c r="S5" t="str">
        <f>VLOOKUP(A5,'[1]A&amp;E'!$A:$J,7,FALSE)</f>
        <v>AN</v>
      </c>
      <c r="T5" s="7" t="s">
        <v>2925</v>
      </c>
      <c r="U5" s="7" t="e">
        <v>#N/A</v>
      </c>
      <c r="V5" s="7"/>
      <c r="W5" s="7" t="str">
        <f t="shared" ref="W5:W67" si="2">IFERROR("CREATE NONCLUSTERED INDEX IX_"&amp;U5&amp;" ON extracts ("&amp;U5&amp;");","")</f>
        <v/>
      </c>
      <c r="Y5" t="s">
        <v>292</v>
      </c>
      <c r="Z5">
        <f>LEN(Y5)</f>
        <v>6</v>
      </c>
      <c r="AA5">
        <f>VLOOKUP(A5,'[1]A&amp;E'!$A:$J,6,FALSE)</f>
        <v>14</v>
      </c>
      <c r="AB5">
        <f>IF(Z5&gt;AA5,1,0)</f>
        <v>0</v>
      </c>
      <c r="AC5" s="5" t="s">
        <v>2247</v>
      </c>
    </row>
    <row r="6" spans="1:30" x14ac:dyDescent="0.25">
      <c r="A6" s="13">
        <v>4</v>
      </c>
      <c r="B6" s="4" t="s">
        <v>1955</v>
      </c>
      <c r="C6" t="s">
        <v>2254</v>
      </c>
      <c r="D6" t="s">
        <v>2254</v>
      </c>
      <c r="E6" t="s">
        <v>2254</v>
      </c>
      <c r="F6" t="s">
        <v>2472</v>
      </c>
      <c r="G6" s="20">
        <v>8</v>
      </c>
      <c r="H6" t="s">
        <v>2463</v>
      </c>
      <c r="J6" t="s">
        <v>2472</v>
      </c>
      <c r="K6" s="10">
        <v>8</v>
      </c>
      <c r="L6" s="10" t="s">
        <v>2463</v>
      </c>
      <c r="M6" s="10" t="s">
        <v>2912</v>
      </c>
      <c r="N6" s="10" t="s">
        <v>2913</v>
      </c>
      <c r="O6" s="10" t="s">
        <v>2911</v>
      </c>
      <c r="P6" s="10" t="s">
        <v>2909</v>
      </c>
      <c r="Q6" s="15" t="str">
        <f t="shared" ref="Q6:Q69" si="3">B6&amp;C6&amp;F6&amp;G6&amp;H6&amp;M6&amp;N6&amp;O6</f>
        <v>[CDS Message Version Number][varchar](8)NULL DEFAULT (''),</v>
      </c>
      <c r="R6" s="16" t="str">
        <f t="shared" ref="R6:R69" si="4">B6&amp;D6&amp;J6&amp;K6&amp;L6&amp;M6&amp;P6</f>
        <v>[CDS Message Version Number][varchar](8)NULL ,</v>
      </c>
      <c r="S6" t="str">
        <f>VLOOKUP(A6,'[1]A&amp;E'!$A:$J,7,FALSE)</f>
        <v>AN</v>
      </c>
      <c r="T6" s="7" t="s">
        <v>2925</v>
      </c>
      <c r="U6" s="7" t="e">
        <v>#N/A</v>
      </c>
      <c r="V6" s="7"/>
      <c r="W6" s="7" t="str">
        <f t="shared" si="2"/>
        <v/>
      </c>
      <c r="Y6" t="s">
        <v>293</v>
      </c>
      <c r="Z6">
        <f t="shared" ref="Z6:Z69" si="5">LEN(Y6)</f>
        <v>6</v>
      </c>
      <c r="AA6">
        <f>VLOOKUP(A6,'[1]A&amp;E'!$A:$J,6,FALSE)</f>
        <v>35</v>
      </c>
      <c r="AB6">
        <f t="shared" ref="AB6:AB69" si="6">IF(Z6&gt;AA6,1,0)</f>
        <v>0</v>
      </c>
      <c r="AC6" s="3" t="s">
        <v>2248</v>
      </c>
    </row>
    <row r="7" spans="1:30" x14ac:dyDescent="0.25">
      <c r="A7" s="13">
        <v>5</v>
      </c>
      <c r="B7" s="4" t="s">
        <v>1956</v>
      </c>
      <c r="C7" t="s">
        <v>2900</v>
      </c>
      <c r="D7" t="s">
        <v>2254</v>
      </c>
      <c r="E7" t="s">
        <v>2900</v>
      </c>
      <c r="J7" t="s">
        <v>2472</v>
      </c>
      <c r="K7" s="10">
        <v>14</v>
      </c>
      <c r="L7" s="10" t="s">
        <v>2463</v>
      </c>
      <c r="M7" s="10" t="s">
        <v>2912</v>
      </c>
      <c r="N7" s="10" t="s">
        <v>2913</v>
      </c>
      <c r="O7" s="10" t="s">
        <v>2911</v>
      </c>
      <c r="P7" s="10" t="s">
        <v>2909</v>
      </c>
      <c r="Q7" s="15" t="str">
        <f t="shared" si="3"/>
        <v>[CDS Message Reference][smallint]NULL DEFAULT (''),</v>
      </c>
      <c r="R7" s="16" t="str">
        <f t="shared" si="4"/>
        <v>[CDS Message Reference][varchar](14)NULL ,</v>
      </c>
      <c r="S7" t="str">
        <f>VLOOKUP(A7,'[1]A&amp;E'!$A:$J,7,FALSE)</f>
        <v>AN</v>
      </c>
      <c r="T7" s="7" t="s">
        <v>2925</v>
      </c>
      <c r="U7" s="7" t="e">
        <v>#N/A</v>
      </c>
      <c r="V7" s="7"/>
      <c r="W7" s="7" t="str">
        <f t="shared" si="2"/>
        <v/>
      </c>
      <c r="Y7">
        <v>0</v>
      </c>
      <c r="Z7">
        <f t="shared" si="5"/>
        <v>1</v>
      </c>
      <c r="AA7">
        <f>VLOOKUP(A7,'[1]A&amp;E'!$A:$J,6,FALSE)</f>
        <v>3</v>
      </c>
      <c r="AB7">
        <f t="shared" si="6"/>
        <v>0</v>
      </c>
      <c r="AC7" t="s">
        <v>2250</v>
      </c>
    </row>
    <row r="8" spans="1:30" x14ac:dyDescent="0.25">
      <c r="A8" s="13">
        <v>6</v>
      </c>
      <c r="B8" s="4" t="s">
        <v>1957</v>
      </c>
      <c r="C8" t="s">
        <v>2254</v>
      </c>
      <c r="D8" t="s">
        <v>2254</v>
      </c>
      <c r="E8" t="s">
        <v>2254</v>
      </c>
      <c r="F8" t="s">
        <v>2472</v>
      </c>
      <c r="G8" s="20">
        <v>35</v>
      </c>
      <c r="H8" t="s">
        <v>2463</v>
      </c>
      <c r="J8" t="s">
        <v>2472</v>
      </c>
      <c r="K8" s="10">
        <v>35</v>
      </c>
      <c r="L8" s="10" t="s">
        <v>2463</v>
      </c>
      <c r="M8" s="10" t="s">
        <v>2912</v>
      </c>
      <c r="N8" s="10" t="s">
        <v>2913</v>
      </c>
      <c r="O8" s="10" t="s">
        <v>2911</v>
      </c>
      <c r="P8" s="10" t="s">
        <v>2909</v>
      </c>
      <c r="Q8" s="15" t="str">
        <f t="shared" si="3"/>
        <v>[CDS Record Identifier][varchar](35)NULL DEFAULT (''),</v>
      </c>
      <c r="R8" s="16" t="str">
        <f t="shared" si="4"/>
        <v>[CDS Record Identifier][varchar](35)NULL ,</v>
      </c>
      <c r="S8" t="str">
        <f>VLOOKUP(A8,'[1]A&amp;E'!$A:$J,7,FALSE)</f>
        <v>AN</v>
      </c>
      <c r="T8" s="7" t="s">
        <v>2925</v>
      </c>
      <c r="U8" s="7" t="e">
        <v>#N/A</v>
      </c>
      <c r="V8" s="7"/>
      <c r="W8" s="7" t="str">
        <f t="shared" si="2"/>
        <v/>
      </c>
      <c r="Y8" t="s">
        <v>294</v>
      </c>
      <c r="Z8">
        <f t="shared" si="5"/>
        <v>26</v>
      </c>
      <c r="AA8">
        <f>VLOOKUP(A8,'[1]A&amp;E'!$A:$J,6,FALSE)</f>
        <v>3</v>
      </c>
      <c r="AB8">
        <f t="shared" si="6"/>
        <v>1</v>
      </c>
      <c r="AC8" s="6" t="s">
        <v>2249</v>
      </c>
      <c r="AD8" t="s">
        <v>2251</v>
      </c>
    </row>
    <row r="9" spans="1:30" x14ac:dyDescent="0.25">
      <c r="A9" s="13">
        <v>7</v>
      </c>
      <c r="B9" s="4" t="s">
        <v>1958</v>
      </c>
      <c r="C9" t="s">
        <v>2900</v>
      </c>
      <c r="D9" t="s">
        <v>2254</v>
      </c>
      <c r="E9" t="s">
        <v>2900</v>
      </c>
      <c r="J9" t="s">
        <v>2472</v>
      </c>
      <c r="K9" s="10">
        <v>3</v>
      </c>
      <c r="L9" s="10" t="s">
        <v>2463</v>
      </c>
      <c r="M9" s="10" t="s">
        <v>2912</v>
      </c>
      <c r="N9" s="10" t="s">
        <v>2913</v>
      </c>
      <c r="O9" s="10" t="s">
        <v>2911</v>
      </c>
      <c r="P9" s="10" t="s">
        <v>2909</v>
      </c>
      <c r="Q9" s="15" t="str">
        <f t="shared" si="3"/>
        <v>[CDS TypeCode][smallint]NULL DEFAULT (''),</v>
      </c>
      <c r="R9" s="16" t="str">
        <f t="shared" si="4"/>
        <v>[CDS TypeCode][varchar](3)NULL ,</v>
      </c>
      <c r="S9" t="str">
        <f>VLOOKUP(A9,'[1]A&amp;E'!$A:$J,7,FALSE)</f>
        <v>AN</v>
      </c>
      <c r="T9" s="7" t="s">
        <v>2925</v>
      </c>
      <c r="U9" s="7" t="e">
        <v>#N/A</v>
      </c>
      <c r="V9" s="7"/>
      <c r="W9" s="7" t="str">
        <f t="shared" si="2"/>
        <v/>
      </c>
      <c r="Y9">
        <v>10</v>
      </c>
      <c r="Z9">
        <f t="shared" si="5"/>
        <v>2</v>
      </c>
      <c r="AA9">
        <f>VLOOKUP(A9,'[1]A&amp;E'!$A:$J,6,FALSE)</f>
        <v>35</v>
      </c>
      <c r="AB9">
        <f t="shared" si="6"/>
        <v>0</v>
      </c>
      <c r="AD9" t="s">
        <v>2252</v>
      </c>
    </row>
    <row r="10" spans="1:30" x14ac:dyDescent="0.25">
      <c r="A10" s="13">
        <v>8</v>
      </c>
      <c r="B10" s="4" t="s">
        <v>1959</v>
      </c>
      <c r="C10" t="s">
        <v>2900</v>
      </c>
      <c r="D10" t="s">
        <v>2254</v>
      </c>
      <c r="E10" t="s">
        <v>2900</v>
      </c>
      <c r="J10" t="s">
        <v>2472</v>
      </c>
      <c r="K10" s="10">
        <v>3</v>
      </c>
      <c r="L10" s="10" t="s">
        <v>2463</v>
      </c>
      <c r="M10" s="10" t="s">
        <v>2912</v>
      </c>
      <c r="N10" s="10" t="s">
        <v>2913</v>
      </c>
      <c r="O10" s="10" t="s">
        <v>2911</v>
      </c>
      <c r="P10" s="10" t="s">
        <v>2909</v>
      </c>
      <c r="Q10" s="15" t="str">
        <f t="shared" si="3"/>
        <v>[CDS ProtocolIdentifierCode][smallint]NULL DEFAULT (''),</v>
      </c>
      <c r="R10" s="16" t="str">
        <f t="shared" si="4"/>
        <v>[CDS ProtocolIdentifierCode][varchar](3)NULL ,</v>
      </c>
      <c r="S10" t="str">
        <f>VLOOKUP(A10,'[1]A&amp;E'!$A:$J,7,FALSE)</f>
        <v>AN</v>
      </c>
      <c r="T10" s="7" t="s">
        <v>2925</v>
      </c>
      <c r="U10" s="7" t="e">
        <v>#N/A</v>
      </c>
      <c r="V10" s="7"/>
      <c r="W10" s="7" t="str">
        <f t="shared" si="2"/>
        <v/>
      </c>
      <c r="Y10">
        <v>20</v>
      </c>
      <c r="Z10">
        <f t="shared" si="5"/>
        <v>2</v>
      </c>
      <c r="AA10">
        <f>VLOOKUP(A10,'[1]A&amp;E'!$A:$J,6,FALSE)</f>
        <v>3</v>
      </c>
      <c r="AB10">
        <f t="shared" si="6"/>
        <v>0</v>
      </c>
      <c r="AD10" t="s">
        <v>2253</v>
      </c>
    </row>
    <row r="11" spans="1:30" x14ac:dyDescent="0.25">
      <c r="A11" s="13">
        <v>9</v>
      </c>
      <c r="B11" s="4" t="s">
        <v>1960</v>
      </c>
      <c r="C11" t="s">
        <v>2254</v>
      </c>
      <c r="D11" t="s">
        <v>2254</v>
      </c>
      <c r="E11" t="s">
        <v>2254</v>
      </c>
      <c r="F11" t="s">
        <v>2472</v>
      </c>
      <c r="G11" s="20">
        <v>35</v>
      </c>
      <c r="H11" t="s">
        <v>2463</v>
      </c>
      <c r="J11" t="s">
        <v>2472</v>
      </c>
      <c r="K11" s="10">
        <v>35</v>
      </c>
      <c r="L11" s="10" t="s">
        <v>2463</v>
      </c>
      <c r="M11" s="10" t="s">
        <v>2912</v>
      </c>
      <c r="N11" s="10" t="s">
        <v>2913</v>
      </c>
      <c r="O11" s="10" t="s">
        <v>2911</v>
      </c>
      <c r="P11" s="10" t="s">
        <v>2909</v>
      </c>
      <c r="Q11" s="15" t="str">
        <f t="shared" si="3"/>
        <v>[CDS UniqueIdentifier][varchar](35)NULL DEFAULT (''),</v>
      </c>
      <c r="R11" s="16" t="str">
        <f t="shared" si="4"/>
        <v>[CDS UniqueIdentifier][varchar](35)NULL ,</v>
      </c>
      <c r="S11" t="str">
        <f>VLOOKUP(A11,'[1]A&amp;E'!$A:$J,7,FALSE)</f>
        <v>AN</v>
      </c>
      <c r="T11" t="s">
        <v>2924</v>
      </c>
      <c r="U11" s="7" t="s">
        <v>1960</v>
      </c>
      <c r="V11" s="7" t="s">
        <v>6</v>
      </c>
      <c r="W11" s="7" t="str">
        <f>IFERROR("CREATE NONCLUSTERED INDEX [IX_"&amp;V11&amp;"] ON extract ("&amp;U11&amp;");","")</f>
        <v>CREATE NONCLUSTERED INDEX [IX_CDS UniqueIdentifier] ON extract ([CDS UniqueIdentifier]);</v>
      </c>
      <c r="Y11" t="s">
        <v>295</v>
      </c>
      <c r="Z11">
        <f t="shared" si="5"/>
        <v>15</v>
      </c>
      <c r="AA11">
        <f>VLOOKUP(A11,'[1]A&amp;E'!$A:$J,6,FALSE)</f>
        <v>10</v>
      </c>
      <c r="AB11">
        <f t="shared" si="6"/>
        <v>1</v>
      </c>
    </row>
    <row r="12" spans="1:30" x14ac:dyDescent="0.25">
      <c r="A12" s="13">
        <v>10</v>
      </c>
      <c r="B12" s="4" t="s">
        <v>1961</v>
      </c>
      <c r="C12" t="s">
        <v>2900</v>
      </c>
      <c r="D12" t="s">
        <v>2254</v>
      </c>
      <c r="E12" t="s">
        <v>2900</v>
      </c>
      <c r="J12" t="s">
        <v>2472</v>
      </c>
      <c r="K12" s="10">
        <v>3</v>
      </c>
      <c r="L12" s="10" t="s">
        <v>2463</v>
      </c>
      <c r="M12" s="10" t="s">
        <v>2912</v>
      </c>
      <c r="N12" s="10" t="s">
        <v>2913</v>
      </c>
      <c r="O12" s="10" t="s">
        <v>2911</v>
      </c>
      <c r="P12" s="10" t="s">
        <v>2909</v>
      </c>
      <c r="Q12" s="15" t="str">
        <f t="shared" si="3"/>
        <v>[CDS BulkReplacementGroupCode][smallint]NULL DEFAULT (''),</v>
      </c>
      <c r="R12" s="16" t="str">
        <f t="shared" si="4"/>
        <v>[CDS BulkReplacementGroupCode][varchar](3)NULL ,</v>
      </c>
      <c r="S12" t="str">
        <f>VLOOKUP(A12,'[1]A&amp;E'!$A:$J,7,FALSE)</f>
        <v>AN</v>
      </c>
      <c r="T12" s="7" t="s">
        <v>2925</v>
      </c>
      <c r="U12" s="7" t="e">
        <v>#N/A</v>
      </c>
      <c r="V12" s="7"/>
      <c r="W12" s="7" t="str">
        <f t="shared" si="2"/>
        <v/>
      </c>
      <c r="Y12">
        <v>140</v>
      </c>
      <c r="Z12">
        <f t="shared" si="5"/>
        <v>3</v>
      </c>
      <c r="AA12">
        <f>VLOOKUP(A12,'[1]A&amp;E'!$A:$J,6,FALSE)</f>
        <v>8</v>
      </c>
      <c r="AB12">
        <f t="shared" si="6"/>
        <v>0</v>
      </c>
    </row>
    <row r="13" spans="1:30" x14ac:dyDescent="0.25">
      <c r="A13" s="13">
        <v>11</v>
      </c>
      <c r="B13" s="4" t="s">
        <v>1962</v>
      </c>
      <c r="C13" t="s">
        <v>3007</v>
      </c>
      <c r="D13" t="s">
        <v>2254</v>
      </c>
      <c r="E13" t="s">
        <v>2469</v>
      </c>
      <c r="J13" t="s">
        <v>2472</v>
      </c>
      <c r="K13" s="10">
        <v>10</v>
      </c>
      <c r="L13" s="10" t="s">
        <v>2463</v>
      </c>
      <c r="M13" s="10" t="s">
        <v>2912</v>
      </c>
      <c r="N13" s="10" t="s">
        <v>2913</v>
      </c>
      <c r="O13" s="10" t="s">
        <v>2911</v>
      </c>
      <c r="P13" s="10" t="s">
        <v>2909</v>
      </c>
      <c r="Q13" s="15" t="str">
        <f t="shared" si="3"/>
        <v>[CDS Extract Date][date]NULL DEFAULT (''),</v>
      </c>
      <c r="R13" s="16" t="str">
        <f t="shared" si="4"/>
        <v>[CDS Extract Date][varchar](10)NULL ,</v>
      </c>
      <c r="S13" t="str">
        <f>VLOOKUP(A13,'[1]A&amp;E'!$A:$J,7,FALSE)</f>
        <v>AN</v>
      </c>
      <c r="T13" s="7" t="s">
        <v>2924</v>
      </c>
      <c r="U13" s="7" t="s">
        <v>1962</v>
      </c>
      <c r="V13" s="7" t="s">
        <v>8</v>
      </c>
      <c r="W13" s="7" t="str">
        <f t="shared" ref="W13:W17" si="7">IFERROR("CREATE NONCLUSTERED INDEX [IX_"&amp;V13&amp;"] ON extract ("&amp;U13&amp;");","")</f>
        <v>CREATE NONCLUSTERED INDEX [IX_CDS Extract Date] ON extract ([CDS Extract Date]);</v>
      </c>
      <c r="Y13" s="1">
        <v>42776</v>
      </c>
      <c r="Z13">
        <f t="shared" si="5"/>
        <v>5</v>
      </c>
      <c r="AA13">
        <f>VLOOKUP(A13,'[1]A&amp;E'!$A:$J,6,FALSE)</f>
        <v>10</v>
      </c>
      <c r="AB13">
        <f t="shared" si="6"/>
        <v>0</v>
      </c>
    </row>
    <row r="14" spans="1:30" x14ac:dyDescent="0.25">
      <c r="A14" s="13">
        <v>12</v>
      </c>
      <c r="B14" s="4" t="s">
        <v>1963</v>
      </c>
      <c r="C14" t="s">
        <v>2901</v>
      </c>
      <c r="D14" t="s">
        <v>2254</v>
      </c>
      <c r="E14" t="s">
        <v>2469</v>
      </c>
      <c r="J14" t="s">
        <v>2472</v>
      </c>
      <c r="K14" s="10">
        <v>17</v>
      </c>
      <c r="L14" s="10" t="s">
        <v>2463</v>
      </c>
      <c r="M14" s="10" t="s">
        <v>2912</v>
      </c>
      <c r="N14" s="10" t="s">
        <v>2913</v>
      </c>
      <c r="O14" s="10" t="s">
        <v>2911</v>
      </c>
      <c r="P14" s="10" t="s">
        <v>2909</v>
      </c>
      <c r="Q14" s="15" t="str">
        <f t="shared" si="3"/>
        <v>[CDS Extract Time][time]NULL DEFAULT (''),</v>
      </c>
      <c r="R14" s="16" t="str">
        <f t="shared" si="4"/>
        <v>[CDS Extract Time][varchar](17)NULL ,</v>
      </c>
      <c r="S14" t="str">
        <f>VLOOKUP(A14,'[1]A&amp;E'!$A:$J,7,FALSE)</f>
        <v>AN</v>
      </c>
      <c r="T14" s="7" t="s">
        <v>2924</v>
      </c>
      <c r="U14" s="7" t="s">
        <v>1963</v>
      </c>
      <c r="V14" s="7" t="s">
        <v>9</v>
      </c>
      <c r="W14" s="7" t="str">
        <f t="shared" si="7"/>
        <v>CREATE NONCLUSTERED INDEX [IX_CDS Extract Time] ON extract ([CDS Extract Time]);</v>
      </c>
      <c r="Y14" s="2">
        <v>0.61730324074074072</v>
      </c>
      <c r="Z14">
        <f t="shared" si="5"/>
        <v>17</v>
      </c>
      <c r="AA14">
        <f>VLOOKUP(A14,'[1]A&amp;E'!$A:$J,6,FALSE)</f>
        <v>10</v>
      </c>
      <c r="AB14">
        <f t="shared" si="6"/>
        <v>1</v>
      </c>
    </row>
    <row r="15" spans="1:30" x14ac:dyDescent="0.25">
      <c r="A15" s="13">
        <v>13</v>
      </c>
      <c r="B15" s="4" t="s">
        <v>1964</v>
      </c>
      <c r="C15" t="s">
        <v>3007</v>
      </c>
      <c r="D15" t="s">
        <v>2254</v>
      </c>
      <c r="E15" t="s">
        <v>2469</v>
      </c>
      <c r="J15" t="s">
        <v>2472</v>
      </c>
      <c r="K15" s="10">
        <v>10</v>
      </c>
      <c r="L15" s="10" t="s">
        <v>2463</v>
      </c>
      <c r="M15" s="10" t="s">
        <v>2912</v>
      </c>
      <c r="N15" s="10" t="s">
        <v>2913</v>
      </c>
      <c r="O15" s="10" t="s">
        <v>2911</v>
      </c>
      <c r="P15" s="10" t="s">
        <v>2909</v>
      </c>
      <c r="Q15" s="15" t="str">
        <f t="shared" si="3"/>
        <v>[CDS ReportPeriod StartDate][date]NULL DEFAULT (''),</v>
      </c>
      <c r="R15" s="16" t="str">
        <f t="shared" si="4"/>
        <v>[CDS ReportPeriod StartDate][varchar](10)NULL ,</v>
      </c>
      <c r="S15" t="str">
        <f>VLOOKUP(A15,'[1]A&amp;E'!$A:$J,7,FALSE)</f>
        <v>AN</v>
      </c>
      <c r="T15" s="7" t="s">
        <v>2924</v>
      </c>
      <c r="U15" s="7" t="s">
        <v>1964</v>
      </c>
      <c r="V15" s="7" t="s">
        <v>10</v>
      </c>
      <c r="W15" s="7" t="str">
        <f t="shared" si="7"/>
        <v>CREATE NONCLUSTERED INDEX [IX_CDS ReportPeriod StartDate] ON extract ([CDS ReportPeriod StartDate]);</v>
      </c>
      <c r="Y15" s="1">
        <v>42705</v>
      </c>
      <c r="Z15">
        <f t="shared" si="5"/>
        <v>5</v>
      </c>
      <c r="AA15">
        <f>VLOOKUP(A15,'[1]A&amp;E'!$A:$J,6,FALSE)</f>
        <v>10</v>
      </c>
      <c r="AB15">
        <f t="shared" si="6"/>
        <v>0</v>
      </c>
    </row>
    <row r="16" spans="1:30" x14ac:dyDescent="0.25">
      <c r="A16" s="13">
        <v>14</v>
      </c>
      <c r="B16" s="4" t="s">
        <v>1965</v>
      </c>
      <c r="C16" t="s">
        <v>3007</v>
      </c>
      <c r="D16" t="s">
        <v>2254</v>
      </c>
      <c r="E16" t="s">
        <v>2469</v>
      </c>
      <c r="J16" t="s">
        <v>2472</v>
      </c>
      <c r="K16" s="10">
        <v>10</v>
      </c>
      <c r="L16" s="10" t="s">
        <v>2463</v>
      </c>
      <c r="M16" s="10" t="s">
        <v>2912</v>
      </c>
      <c r="N16" s="10" t="s">
        <v>2913</v>
      </c>
      <c r="O16" s="10" t="s">
        <v>2911</v>
      </c>
      <c r="P16" s="10" t="s">
        <v>2909</v>
      </c>
      <c r="Q16" s="15" t="str">
        <f t="shared" si="3"/>
        <v>[CDS ReportPeriod EndDate][date]NULL DEFAULT (''),</v>
      </c>
      <c r="R16" s="16" t="str">
        <f t="shared" si="4"/>
        <v>[CDS ReportPeriod EndDate][varchar](10)NULL ,</v>
      </c>
      <c r="S16" t="str">
        <f>VLOOKUP(A16,'[1]A&amp;E'!$A:$J,7,FALSE)</f>
        <v>AN</v>
      </c>
      <c r="T16" s="7" t="s">
        <v>2924</v>
      </c>
      <c r="U16" s="7" t="s">
        <v>1965</v>
      </c>
      <c r="V16" s="7" t="s">
        <v>11</v>
      </c>
      <c r="W16" s="7" t="str">
        <f t="shared" si="7"/>
        <v>CREATE NONCLUSTERED INDEX [IX_CDS ReportPeriod EndDate] ON extract ([CDS ReportPeriod EndDate]);</v>
      </c>
      <c r="Y16" s="1">
        <v>42705</v>
      </c>
      <c r="Z16">
        <f t="shared" si="5"/>
        <v>5</v>
      </c>
      <c r="AA16">
        <f>VLOOKUP(A16,'[1]A&amp;E'!$A:$J,6,FALSE)</f>
        <v>5</v>
      </c>
      <c r="AB16">
        <f t="shared" si="6"/>
        <v>0</v>
      </c>
    </row>
    <row r="17" spans="1:28" x14ac:dyDescent="0.25">
      <c r="A17" s="13">
        <v>15</v>
      </c>
      <c r="B17" s="4" t="s">
        <v>1966</v>
      </c>
      <c r="C17" t="s">
        <v>3007</v>
      </c>
      <c r="D17" t="s">
        <v>2254</v>
      </c>
      <c r="E17" t="s">
        <v>2469</v>
      </c>
      <c r="J17" t="s">
        <v>2472</v>
      </c>
      <c r="K17" s="10">
        <v>10</v>
      </c>
      <c r="L17" s="10" t="s">
        <v>2463</v>
      </c>
      <c r="M17" s="10" t="s">
        <v>2912</v>
      </c>
      <c r="N17" s="10" t="s">
        <v>2913</v>
      </c>
      <c r="O17" s="10" t="s">
        <v>2911</v>
      </c>
      <c r="P17" s="10" t="s">
        <v>2909</v>
      </c>
      <c r="Q17" s="15" t="str">
        <f t="shared" si="3"/>
        <v>[CDS ActivityDate][date]NULL DEFAULT (''),</v>
      </c>
      <c r="R17" s="16" t="str">
        <f t="shared" si="4"/>
        <v>[CDS ActivityDate][varchar](10)NULL ,</v>
      </c>
      <c r="S17" t="str">
        <f>VLOOKUP(A17,'[1]A&amp;E'!$A:$J,7,FALSE)</f>
        <v>AN</v>
      </c>
      <c r="T17" s="7" t="s">
        <v>2924</v>
      </c>
      <c r="U17" s="7" t="s">
        <v>1966</v>
      </c>
      <c r="V17" s="7" t="s">
        <v>12</v>
      </c>
      <c r="W17" s="7" t="str">
        <f t="shared" si="7"/>
        <v>CREATE NONCLUSTERED INDEX [IX_CDS ActivityDate] ON extract ([CDS ActivityDate]);</v>
      </c>
      <c r="Y17" s="1">
        <v>42705</v>
      </c>
      <c r="Z17">
        <f t="shared" si="5"/>
        <v>5</v>
      </c>
      <c r="AA17">
        <f>VLOOKUP(A17,'[1]A&amp;E'!$A:$J,6,FALSE)</f>
        <v>5</v>
      </c>
      <c r="AB17">
        <f t="shared" si="6"/>
        <v>0</v>
      </c>
    </row>
    <row r="18" spans="1:28" x14ac:dyDescent="0.25">
      <c r="A18" s="13">
        <v>16</v>
      </c>
      <c r="B18" s="4" t="s">
        <v>1967</v>
      </c>
      <c r="C18" t="s">
        <v>2254</v>
      </c>
      <c r="D18" t="s">
        <v>2254</v>
      </c>
      <c r="E18" t="s">
        <v>2254</v>
      </c>
      <c r="F18" t="s">
        <v>2472</v>
      </c>
      <c r="G18" s="20">
        <v>5</v>
      </c>
      <c r="H18" t="s">
        <v>2463</v>
      </c>
      <c r="J18" t="s">
        <v>2472</v>
      </c>
      <c r="K18" s="10">
        <v>5</v>
      </c>
      <c r="L18" s="10" t="s">
        <v>2463</v>
      </c>
      <c r="M18" s="10" t="s">
        <v>2912</v>
      </c>
      <c r="N18" s="10" t="s">
        <v>2913</v>
      </c>
      <c r="O18" s="10" t="s">
        <v>2911</v>
      </c>
      <c r="P18" s="10" t="s">
        <v>2909</v>
      </c>
      <c r="Q18" s="15" t="str">
        <f t="shared" si="3"/>
        <v>[OrganisationCode_CDSSenderIdentity][varchar](5)NULL DEFAULT (''),</v>
      </c>
      <c r="R18" s="16" t="str">
        <f t="shared" si="4"/>
        <v>[OrganisationCode_CDSSenderIdentity][varchar](5)NULL ,</v>
      </c>
      <c r="S18" t="str">
        <f>VLOOKUP(A18,'[1]A&amp;E'!$A:$J,7,FALSE)</f>
        <v>AN</v>
      </c>
      <c r="T18" s="7" t="s">
        <v>2925</v>
      </c>
      <c r="U18" s="7" t="e">
        <v>#N/A</v>
      </c>
      <c r="V18" s="7"/>
      <c r="W18" s="7" t="str">
        <f t="shared" si="2"/>
        <v/>
      </c>
      <c r="Y18" t="s">
        <v>296</v>
      </c>
      <c r="Z18">
        <f t="shared" si="5"/>
        <v>5</v>
      </c>
      <c r="AA18">
        <f>VLOOKUP(A18,'[1]A&amp;E'!$A:$J,6,FALSE)</f>
        <v>5</v>
      </c>
      <c r="AB18">
        <f t="shared" si="6"/>
        <v>0</v>
      </c>
    </row>
    <row r="19" spans="1:28" x14ac:dyDescent="0.25">
      <c r="A19" s="13">
        <v>17</v>
      </c>
      <c r="B19" s="4" t="s">
        <v>1968</v>
      </c>
      <c r="C19" t="s">
        <v>2254</v>
      </c>
      <c r="D19" t="s">
        <v>2254</v>
      </c>
      <c r="E19" t="s">
        <v>2254</v>
      </c>
      <c r="F19" t="s">
        <v>2472</v>
      </c>
      <c r="G19" s="20">
        <v>5</v>
      </c>
      <c r="H19" t="s">
        <v>2463</v>
      </c>
      <c r="J19" t="s">
        <v>2472</v>
      </c>
      <c r="K19" s="10">
        <v>5</v>
      </c>
      <c r="L19" s="10" t="s">
        <v>2463</v>
      </c>
      <c r="M19" s="10" t="s">
        <v>2912</v>
      </c>
      <c r="N19" s="10" t="s">
        <v>2913</v>
      </c>
      <c r="O19" s="10" t="s">
        <v>2911</v>
      </c>
      <c r="P19" s="10" t="s">
        <v>2909</v>
      </c>
      <c r="Q19" s="15" t="str">
        <f t="shared" si="3"/>
        <v>[OrganisationCode_CDSPrimeRecipientIdentity][varchar](5)NULL DEFAULT (''),</v>
      </c>
      <c r="R19" s="16" t="str">
        <f t="shared" si="4"/>
        <v>[OrganisationCode_CDSPrimeRecipientIdentity][varchar](5)NULL ,</v>
      </c>
      <c r="S19" t="str">
        <f>VLOOKUP(A19,'[1]A&amp;E'!$A:$J,7,FALSE)</f>
        <v>AN</v>
      </c>
      <c r="T19" s="7" t="s">
        <v>2925</v>
      </c>
      <c r="U19" s="7" t="e">
        <v>#N/A</v>
      </c>
      <c r="V19" s="7"/>
      <c r="W19" s="7" t="str">
        <f t="shared" si="2"/>
        <v/>
      </c>
      <c r="Y19" t="s">
        <v>297</v>
      </c>
      <c r="Z19">
        <f t="shared" si="5"/>
        <v>5</v>
      </c>
      <c r="AA19">
        <f>VLOOKUP(A19,'[1]A&amp;E'!$A:$J,6,FALSE)</f>
        <v>5</v>
      </c>
      <c r="AB19">
        <f t="shared" si="6"/>
        <v>0</v>
      </c>
    </row>
    <row r="20" spans="1:28" x14ac:dyDescent="0.25">
      <c r="A20" s="13">
        <v>18</v>
      </c>
      <c r="B20" s="4" t="s">
        <v>1969</v>
      </c>
      <c r="C20" t="s">
        <v>2254</v>
      </c>
      <c r="D20" t="s">
        <v>2254</v>
      </c>
      <c r="E20" t="s">
        <v>2254</v>
      </c>
      <c r="F20" t="s">
        <v>2472</v>
      </c>
      <c r="G20" s="20">
        <v>5</v>
      </c>
      <c r="H20" t="s">
        <v>2463</v>
      </c>
      <c r="J20" t="s">
        <v>2472</v>
      </c>
      <c r="K20" s="10">
        <v>5</v>
      </c>
      <c r="L20" s="10" t="s">
        <v>2463</v>
      </c>
      <c r="M20" s="10" t="s">
        <v>2912</v>
      </c>
      <c r="N20" s="10" t="s">
        <v>2913</v>
      </c>
      <c r="O20" s="10" t="s">
        <v>2911</v>
      </c>
      <c r="P20" s="10" t="s">
        <v>2909</v>
      </c>
      <c r="Q20" s="15" t="str">
        <f t="shared" si="3"/>
        <v>[OrganisationCode_CDSCopyRecipientIdentity_1][varchar](5)NULL DEFAULT (''),</v>
      </c>
      <c r="R20" s="16" t="str">
        <f t="shared" si="4"/>
        <v>[OrganisationCode_CDSCopyRecipientIdentity_1][varchar](5)NULL ,</v>
      </c>
      <c r="S20" t="str">
        <f>VLOOKUP(A20,'[1]A&amp;E'!$A:$J,7,FALSE)</f>
        <v>AN</v>
      </c>
      <c r="T20" s="7" t="s">
        <v>2925</v>
      </c>
      <c r="U20" s="7" t="e">
        <v>#N/A</v>
      </c>
      <c r="V20" s="7"/>
      <c r="W20" s="7" t="str">
        <f t="shared" si="2"/>
        <v/>
      </c>
      <c r="Z20">
        <f t="shared" si="5"/>
        <v>0</v>
      </c>
      <c r="AA20">
        <f>VLOOKUP(A20,'[1]A&amp;E'!$A:$J,6,FALSE)</f>
        <v>5</v>
      </c>
      <c r="AB20">
        <f t="shared" si="6"/>
        <v>0</v>
      </c>
    </row>
    <row r="21" spans="1:28" x14ac:dyDescent="0.25">
      <c r="A21" s="13">
        <v>19</v>
      </c>
      <c r="B21" s="4" t="s">
        <v>1970</v>
      </c>
      <c r="C21" t="s">
        <v>2254</v>
      </c>
      <c r="D21" t="s">
        <v>2254</v>
      </c>
      <c r="E21" t="s">
        <v>2254</v>
      </c>
      <c r="F21" t="s">
        <v>2472</v>
      </c>
      <c r="G21" s="20">
        <v>5</v>
      </c>
      <c r="H21" t="s">
        <v>2463</v>
      </c>
      <c r="J21" t="s">
        <v>2472</v>
      </c>
      <c r="K21" s="10">
        <v>5</v>
      </c>
      <c r="L21" s="10" t="s">
        <v>2463</v>
      </c>
      <c r="M21" s="10" t="s">
        <v>2912</v>
      </c>
      <c r="N21" s="10" t="s">
        <v>2913</v>
      </c>
      <c r="O21" s="10" t="s">
        <v>2911</v>
      </c>
      <c r="P21" s="10" t="s">
        <v>2909</v>
      </c>
      <c r="Q21" s="15" t="str">
        <f t="shared" si="3"/>
        <v>[OrganisationCode_CDSCopyRecipientIdentity_2][varchar](5)NULL DEFAULT (''),</v>
      </c>
      <c r="R21" s="16" t="str">
        <f t="shared" si="4"/>
        <v>[OrganisationCode_CDSCopyRecipientIdentity_2][varchar](5)NULL ,</v>
      </c>
      <c r="S21" t="str">
        <f>VLOOKUP(A21,'[1]A&amp;E'!$A:$J,7,FALSE)</f>
        <v>AN</v>
      </c>
      <c r="T21" s="7" t="s">
        <v>2925</v>
      </c>
      <c r="U21" s="7" t="e">
        <v>#N/A</v>
      </c>
      <c r="V21" s="7"/>
      <c r="W21" s="7" t="str">
        <f t="shared" si="2"/>
        <v/>
      </c>
      <c r="Z21">
        <f t="shared" si="5"/>
        <v>0</v>
      </c>
      <c r="AA21">
        <f>VLOOKUP(A21,'[1]A&amp;E'!$A:$J,6,FALSE)</f>
        <v>5</v>
      </c>
      <c r="AB21">
        <f t="shared" si="6"/>
        <v>0</v>
      </c>
    </row>
    <row r="22" spans="1:28" x14ac:dyDescent="0.25">
      <c r="A22" s="13">
        <v>20</v>
      </c>
      <c r="B22" s="4" t="s">
        <v>1971</v>
      </c>
      <c r="C22" t="s">
        <v>2254</v>
      </c>
      <c r="D22" t="s">
        <v>2254</v>
      </c>
      <c r="E22" t="s">
        <v>2254</v>
      </c>
      <c r="F22" t="s">
        <v>2472</v>
      </c>
      <c r="G22" s="20">
        <v>5</v>
      </c>
      <c r="H22" t="s">
        <v>2463</v>
      </c>
      <c r="J22" t="s">
        <v>2472</v>
      </c>
      <c r="K22" s="10">
        <v>5</v>
      </c>
      <c r="L22" s="10" t="s">
        <v>2463</v>
      </c>
      <c r="M22" s="10" t="s">
        <v>2912</v>
      </c>
      <c r="N22" s="10" t="s">
        <v>2913</v>
      </c>
      <c r="O22" s="10" t="s">
        <v>2911</v>
      </c>
      <c r="P22" s="10" t="s">
        <v>2909</v>
      </c>
      <c r="Q22" s="15" t="str">
        <f t="shared" si="3"/>
        <v>[OrganisationCode_CDSCopyRecipientIdentity_3][varchar](5)NULL DEFAULT (''),</v>
      </c>
      <c r="R22" s="16" t="str">
        <f t="shared" si="4"/>
        <v>[OrganisationCode_CDSCopyRecipientIdentity_3][varchar](5)NULL ,</v>
      </c>
      <c r="S22" t="str">
        <f>VLOOKUP(A22,'[1]A&amp;E'!$A:$J,7,FALSE)</f>
        <v>AN</v>
      </c>
      <c r="T22" s="7" t="s">
        <v>2925</v>
      </c>
      <c r="U22" s="7" t="e">
        <v>#N/A</v>
      </c>
      <c r="V22" s="7"/>
      <c r="W22" s="7" t="str">
        <f t="shared" si="2"/>
        <v/>
      </c>
      <c r="Z22">
        <f t="shared" si="5"/>
        <v>0</v>
      </c>
      <c r="AA22">
        <f>VLOOKUP(A22,'[1]A&amp;E'!$A:$J,6,FALSE)</f>
        <v>5</v>
      </c>
      <c r="AB22">
        <f t="shared" si="6"/>
        <v>0</v>
      </c>
    </row>
    <row r="23" spans="1:28" x14ac:dyDescent="0.25">
      <c r="A23" s="13">
        <v>21</v>
      </c>
      <c r="B23" s="4" t="s">
        <v>1972</v>
      </c>
      <c r="C23" t="s">
        <v>2254</v>
      </c>
      <c r="D23" t="s">
        <v>2254</v>
      </c>
      <c r="E23" t="s">
        <v>2254</v>
      </c>
      <c r="F23" t="s">
        <v>2472</v>
      </c>
      <c r="G23" s="20">
        <v>5</v>
      </c>
      <c r="H23" t="s">
        <v>2463</v>
      </c>
      <c r="J23" t="s">
        <v>2472</v>
      </c>
      <c r="K23" s="10">
        <v>5</v>
      </c>
      <c r="L23" s="10" t="s">
        <v>2463</v>
      </c>
      <c r="M23" s="10" t="s">
        <v>2912</v>
      </c>
      <c r="N23" s="10" t="s">
        <v>2913</v>
      </c>
      <c r="O23" s="10" t="s">
        <v>2911</v>
      </c>
      <c r="P23" s="10" t="s">
        <v>2909</v>
      </c>
      <c r="Q23" s="15" t="str">
        <f t="shared" si="3"/>
        <v>[OrganisationCode_CDSCopyRecipientIdentity_4][varchar](5)NULL DEFAULT (''),</v>
      </c>
      <c r="R23" s="16" t="str">
        <f t="shared" si="4"/>
        <v>[OrganisationCode_CDSCopyRecipientIdentity_4][varchar](5)NULL ,</v>
      </c>
      <c r="S23" t="str">
        <f>VLOOKUP(A23,'[1]A&amp;E'!$A:$J,7,FALSE)</f>
        <v>AN</v>
      </c>
      <c r="T23" s="7" t="s">
        <v>2925</v>
      </c>
      <c r="U23" s="7" t="e">
        <v>#N/A</v>
      </c>
      <c r="V23" s="7"/>
      <c r="W23" s="7" t="str">
        <f t="shared" si="2"/>
        <v/>
      </c>
      <c r="Z23">
        <f t="shared" si="5"/>
        <v>0</v>
      </c>
      <c r="AA23">
        <f>VLOOKUP(A23,'[1]A&amp;E'!$A:$J,6,FALSE)</f>
        <v>5</v>
      </c>
      <c r="AB23">
        <f t="shared" si="6"/>
        <v>0</v>
      </c>
    </row>
    <row r="24" spans="1:28" x14ac:dyDescent="0.25">
      <c r="A24" s="13">
        <v>22</v>
      </c>
      <c r="B24" s="4" t="s">
        <v>1973</v>
      </c>
      <c r="C24" t="s">
        <v>2254</v>
      </c>
      <c r="D24" t="s">
        <v>2254</v>
      </c>
      <c r="E24" t="s">
        <v>2254</v>
      </c>
      <c r="F24" t="s">
        <v>2472</v>
      </c>
      <c r="G24" s="20">
        <v>5</v>
      </c>
      <c r="H24" t="s">
        <v>2463</v>
      </c>
      <c r="J24" t="s">
        <v>2472</v>
      </c>
      <c r="K24" s="10">
        <v>5</v>
      </c>
      <c r="L24" s="10" t="s">
        <v>2463</v>
      </c>
      <c r="M24" s="10" t="s">
        <v>2912</v>
      </c>
      <c r="N24" s="10" t="s">
        <v>2913</v>
      </c>
      <c r="O24" s="10" t="s">
        <v>2911</v>
      </c>
      <c r="P24" s="10" t="s">
        <v>2909</v>
      </c>
      <c r="Q24" s="15" t="str">
        <f t="shared" si="3"/>
        <v>[OrganisationCode_CDSCopyRecipientIdentity_5][varchar](5)NULL DEFAULT (''),</v>
      </c>
      <c r="R24" s="16" t="str">
        <f t="shared" si="4"/>
        <v>[OrganisationCode_CDSCopyRecipientIdentity_5][varchar](5)NULL ,</v>
      </c>
      <c r="S24" t="str">
        <f>VLOOKUP(A24,'[1]A&amp;E'!$A:$J,7,FALSE)</f>
        <v>AN</v>
      </c>
      <c r="T24" s="7" t="s">
        <v>2925</v>
      </c>
      <c r="U24" s="7" t="e">
        <v>#N/A</v>
      </c>
      <c r="V24" s="7"/>
      <c r="W24" s="7" t="str">
        <f t="shared" si="2"/>
        <v/>
      </c>
      <c r="Z24">
        <f t="shared" si="5"/>
        <v>0</v>
      </c>
      <c r="AA24">
        <f>VLOOKUP(A24,'[1]A&amp;E'!$A:$J,6,FALSE)</f>
        <v>5</v>
      </c>
      <c r="AB24">
        <f t="shared" si="6"/>
        <v>0</v>
      </c>
    </row>
    <row r="25" spans="1:28" x14ac:dyDescent="0.25">
      <c r="A25" s="13">
        <v>23</v>
      </c>
      <c r="B25" s="4" t="s">
        <v>1974</v>
      </c>
      <c r="C25" t="s">
        <v>2254</v>
      </c>
      <c r="D25" t="s">
        <v>2254</v>
      </c>
      <c r="E25" t="s">
        <v>2254</v>
      </c>
      <c r="F25" t="s">
        <v>2472</v>
      </c>
      <c r="G25" s="20">
        <v>5</v>
      </c>
      <c r="H25" t="s">
        <v>2463</v>
      </c>
      <c r="J25" t="s">
        <v>2472</v>
      </c>
      <c r="K25" s="10">
        <v>5</v>
      </c>
      <c r="L25" s="10" t="s">
        <v>2463</v>
      </c>
      <c r="M25" s="10" t="s">
        <v>2912</v>
      </c>
      <c r="N25" s="10" t="s">
        <v>2913</v>
      </c>
      <c r="O25" s="10" t="s">
        <v>2911</v>
      </c>
      <c r="P25" s="10" t="s">
        <v>2909</v>
      </c>
      <c r="Q25" s="15" t="str">
        <f t="shared" si="3"/>
        <v>[OrganisationCode_CDSCopyRecipientIdentity_6][varchar](5)NULL DEFAULT (''),</v>
      </c>
      <c r="R25" s="16" t="str">
        <f t="shared" si="4"/>
        <v>[OrganisationCode_CDSCopyRecipientIdentity_6][varchar](5)NULL ,</v>
      </c>
      <c r="S25" t="str">
        <f>VLOOKUP(A25,'[1]A&amp;E'!$A:$J,7,FALSE)</f>
        <v>N</v>
      </c>
      <c r="T25" s="7" t="s">
        <v>2925</v>
      </c>
      <c r="U25" s="7" t="e">
        <v>#N/A</v>
      </c>
      <c r="V25" s="7"/>
      <c r="W25" s="7" t="str">
        <f t="shared" si="2"/>
        <v/>
      </c>
      <c r="Z25">
        <f t="shared" si="5"/>
        <v>0</v>
      </c>
      <c r="AA25">
        <f>VLOOKUP(A25,'[1]A&amp;E'!$A:$J,6,FALSE)</f>
        <v>12</v>
      </c>
      <c r="AB25">
        <f t="shared" si="6"/>
        <v>0</v>
      </c>
    </row>
    <row r="26" spans="1:28" x14ac:dyDescent="0.25">
      <c r="A26" s="13">
        <v>24</v>
      </c>
      <c r="B26" s="4" t="s">
        <v>1975</v>
      </c>
      <c r="C26" t="s">
        <v>2254</v>
      </c>
      <c r="D26" t="s">
        <v>2254</v>
      </c>
      <c r="E26" t="s">
        <v>2254</v>
      </c>
      <c r="F26" t="s">
        <v>2472</v>
      </c>
      <c r="G26" s="20">
        <v>5</v>
      </c>
      <c r="H26" t="s">
        <v>2463</v>
      </c>
      <c r="J26" t="s">
        <v>2472</v>
      </c>
      <c r="K26" s="10">
        <v>5</v>
      </c>
      <c r="L26" s="10" t="s">
        <v>2463</v>
      </c>
      <c r="M26" s="10" t="s">
        <v>2912</v>
      </c>
      <c r="N26" s="10" t="s">
        <v>2913</v>
      </c>
      <c r="O26" s="10" t="s">
        <v>2911</v>
      </c>
      <c r="P26" s="10" t="s">
        <v>2909</v>
      </c>
      <c r="Q26" s="15" t="str">
        <f t="shared" si="3"/>
        <v>[OrganisationCode_CDSCopyRecipientIdentity_7][varchar](5)NULL DEFAULT (''),</v>
      </c>
      <c r="R26" s="16" t="str">
        <f t="shared" si="4"/>
        <v>[OrganisationCode_CDSCopyRecipientIdentity_7][varchar](5)NULL ,</v>
      </c>
      <c r="S26" t="str">
        <f>VLOOKUP(A26,'[1]A&amp;E'!$A:$J,7,FALSE)</f>
        <v>AN</v>
      </c>
      <c r="T26" s="7" t="s">
        <v>2925</v>
      </c>
      <c r="U26" s="7" t="e">
        <v>#N/A</v>
      </c>
      <c r="V26" s="7"/>
      <c r="W26" s="7" t="str">
        <f t="shared" si="2"/>
        <v/>
      </c>
      <c r="Z26">
        <f t="shared" si="5"/>
        <v>0</v>
      </c>
      <c r="AA26">
        <f>VLOOKUP(A26,'[1]A&amp;E'!$A:$J,6,FALSE)</f>
        <v>20</v>
      </c>
      <c r="AB26">
        <f t="shared" si="6"/>
        <v>0</v>
      </c>
    </row>
    <row r="27" spans="1:28" x14ac:dyDescent="0.25">
      <c r="A27" s="13">
        <v>25</v>
      </c>
      <c r="B27" s="4" t="s">
        <v>1976</v>
      </c>
      <c r="C27" t="s">
        <v>2254</v>
      </c>
      <c r="D27" t="s">
        <v>2254</v>
      </c>
      <c r="E27" t="s">
        <v>2254</v>
      </c>
      <c r="F27" t="s">
        <v>2472</v>
      </c>
      <c r="G27" s="20">
        <v>12</v>
      </c>
      <c r="H27" t="s">
        <v>2463</v>
      </c>
      <c r="J27" t="s">
        <v>2472</v>
      </c>
      <c r="K27" s="10">
        <v>12</v>
      </c>
      <c r="L27" s="10" t="s">
        <v>2463</v>
      </c>
      <c r="M27" s="10" t="s">
        <v>2912</v>
      </c>
      <c r="N27" s="10" t="s">
        <v>2913</v>
      </c>
      <c r="O27" s="10" t="s">
        <v>2911</v>
      </c>
      <c r="P27" s="10" t="s">
        <v>2909</v>
      </c>
      <c r="Q27" s="15" t="str">
        <f t="shared" si="3"/>
        <v>[UniqueBookingReferenceNumber_Converted][varchar](12)NULL DEFAULT (''),</v>
      </c>
      <c r="R27" s="16" t="str">
        <f t="shared" si="4"/>
        <v>[UniqueBookingReferenceNumber_Converted][varchar](12)NULL ,</v>
      </c>
      <c r="S27" t="str">
        <f>VLOOKUP(A27,'[1]A&amp;E'!$A:$J,7,FALSE)</f>
        <v>AN</v>
      </c>
      <c r="T27" s="7" t="s">
        <v>2925</v>
      </c>
      <c r="U27" s="7" t="e">
        <v>#N/A</v>
      </c>
      <c r="V27" s="7"/>
      <c r="W27" s="7" t="str">
        <f t="shared" si="2"/>
        <v/>
      </c>
      <c r="Z27">
        <f t="shared" si="5"/>
        <v>0</v>
      </c>
      <c r="AA27">
        <f>VLOOKUP(A27,'[1]A&amp;E'!$A:$J,6,FALSE)</f>
        <v>6</v>
      </c>
      <c r="AB27">
        <f t="shared" si="6"/>
        <v>0</v>
      </c>
    </row>
    <row r="28" spans="1:28" x14ac:dyDescent="0.25">
      <c r="A28" s="13">
        <v>26</v>
      </c>
      <c r="B28" s="4" t="s">
        <v>1977</v>
      </c>
      <c r="C28" t="s">
        <v>2254</v>
      </c>
      <c r="D28" t="s">
        <v>2254</v>
      </c>
      <c r="E28" t="s">
        <v>2254</v>
      </c>
      <c r="F28" t="s">
        <v>2472</v>
      </c>
      <c r="G28" s="20">
        <v>20</v>
      </c>
      <c r="H28" t="s">
        <v>2463</v>
      </c>
      <c r="J28" t="s">
        <v>2472</v>
      </c>
      <c r="K28" s="10">
        <v>20</v>
      </c>
      <c r="L28" s="10" t="s">
        <v>2463</v>
      </c>
      <c r="M28" s="10" t="s">
        <v>2912</v>
      </c>
      <c r="N28" s="10" t="s">
        <v>2913</v>
      </c>
      <c r="O28" s="10" t="s">
        <v>2911</v>
      </c>
      <c r="P28" s="10" t="s">
        <v>2909</v>
      </c>
      <c r="Q28" s="15" t="str">
        <f t="shared" si="3"/>
        <v>[PatientPathwayIdentifier][varchar](20)NULL DEFAULT (''),</v>
      </c>
      <c r="R28" s="16" t="str">
        <f t="shared" si="4"/>
        <v>[PatientPathwayIdentifier][varchar](20)NULL ,</v>
      </c>
      <c r="S28" t="str">
        <f>VLOOKUP(A28,'[1]A&amp;E'!$A:$J,7,FALSE)</f>
        <v>N
AN</v>
      </c>
      <c r="T28" s="7" t="s">
        <v>2925</v>
      </c>
      <c r="U28" s="7" t="e">
        <v>#N/A</v>
      </c>
      <c r="V28" s="7"/>
      <c r="W28" s="7" t="str">
        <f t="shared" si="2"/>
        <v/>
      </c>
      <c r="Z28">
        <f t="shared" si="5"/>
        <v>0</v>
      </c>
      <c r="AA28">
        <f>VLOOKUP(A28,'[1]A&amp;E'!$A:$J,6,FALSE)</f>
        <v>2</v>
      </c>
      <c r="AB28">
        <f t="shared" si="6"/>
        <v>0</v>
      </c>
    </row>
    <row r="29" spans="1:28" x14ac:dyDescent="0.25">
      <c r="A29" s="13">
        <v>27</v>
      </c>
      <c r="B29" s="4" t="s">
        <v>1978</v>
      </c>
      <c r="C29" t="s">
        <v>2254</v>
      </c>
      <c r="D29" t="s">
        <v>2254</v>
      </c>
      <c r="E29" t="s">
        <v>2254</v>
      </c>
      <c r="F29" t="s">
        <v>2472</v>
      </c>
      <c r="G29" s="20">
        <v>6</v>
      </c>
      <c r="H29" t="s">
        <v>2463</v>
      </c>
      <c r="J29" t="s">
        <v>2472</v>
      </c>
      <c r="K29" s="10">
        <v>6</v>
      </c>
      <c r="L29" s="10" t="s">
        <v>2463</v>
      </c>
      <c r="M29" s="10" t="s">
        <v>2912</v>
      </c>
      <c r="N29" s="10" t="s">
        <v>2913</v>
      </c>
      <c r="O29" s="10" t="s">
        <v>2911</v>
      </c>
      <c r="P29" s="10" t="s">
        <v>2909</v>
      </c>
      <c r="Q29" s="15" t="str">
        <f t="shared" si="3"/>
        <v>[OrganisationCode_PatientPathwayIdentifierIssuer][varchar](6)NULL DEFAULT (''),</v>
      </c>
      <c r="R29" s="16" t="str">
        <f t="shared" si="4"/>
        <v>[OrganisationCode_PatientPathwayIdentifierIssuer][varchar](6)NULL ,</v>
      </c>
      <c r="S29" t="str">
        <f>VLOOKUP(A29,'[1]A&amp;E'!$A:$J,7,FALSE)</f>
        <v>AN</v>
      </c>
      <c r="T29" s="7" t="s">
        <v>2925</v>
      </c>
      <c r="U29" s="7" t="e">
        <v>#N/A</v>
      </c>
      <c r="V29" s="7"/>
      <c r="W29" s="7" t="str">
        <f t="shared" si="2"/>
        <v/>
      </c>
      <c r="Z29">
        <f t="shared" si="5"/>
        <v>0</v>
      </c>
      <c r="AA29">
        <f>VLOOKUP(A29,'[1]A&amp;E'!$A:$J,6,FALSE)</f>
        <v>2</v>
      </c>
      <c r="AB29">
        <f t="shared" si="6"/>
        <v>0</v>
      </c>
    </row>
    <row r="30" spans="1:28" x14ac:dyDescent="0.25">
      <c r="A30" s="13">
        <v>28</v>
      </c>
      <c r="B30" s="4" t="s">
        <v>1979</v>
      </c>
      <c r="C30" t="s">
        <v>2254</v>
      </c>
      <c r="D30" t="s">
        <v>2254</v>
      </c>
      <c r="E30" t="s">
        <v>2254</v>
      </c>
      <c r="F30" t="s">
        <v>2472</v>
      </c>
      <c r="G30" s="20">
        <v>2</v>
      </c>
      <c r="H30" t="s">
        <v>2463</v>
      </c>
      <c r="J30" t="s">
        <v>2472</v>
      </c>
      <c r="K30" s="10">
        <v>2</v>
      </c>
      <c r="L30" s="10" t="s">
        <v>2463</v>
      </c>
      <c r="M30" s="10" t="s">
        <v>2912</v>
      </c>
      <c r="N30" s="10" t="s">
        <v>2913</v>
      </c>
      <c r="O30" s="10" t="s">
        <v>2911</v>
      </c>
      <c r="P30" s="10" t="s">
        <v>2909</v>
      </c>
      <c r="Q30" s="15" t="str">
        <f t="shared" si="3"/>
        <v>[ReferralToTreatmentPeriod_Status][varchar](2)NULL DEFAULT (''),</v>
      </c>
      <c r="R30" s="16" t="str">
        <f t="shared" si="4"/>
        <v>[ReferralToTreatmentPeriod_Status][varchar](2)NULL ,</v>
      </c>
      <c r="S30" t="str">
        <f>VLOOKUP(A30,'[1]A&amp;E'!$A:$J,7,FALSE)</f>
        <v>AN</v>
      </c>
      <c r="T30" s="7" t="s">
        <v>2925</v>
      </c>
      <c r="U30" s="7" t="e">
        <v>#N/A</v>
      </c>
      <c r="V30" s="7"/>
      <c r="W30" s="7" t="str">
        <f t="shared" si="2"/>
        <v/>
      </c>
      <c r="Z30">
        <f t="shared" si="5"/>
        <v>0</v>
      </c>
      <c r="AA30">
        <f>VLOOKUP(A30,'[1]A&amp;E'!$A:$J,6,FALSE)</f>
        <v>10</v>
      </c>
      <c r="AB30">
        <f t="shared" si="6"/>
        <v>0</v>
      </c>
    </row>
    <row r="31" spans="1:28" x14ac:dyDescent="0.25">
      <c r="A31" s="13">
        <v>29</v>
      </c>
      <c r="B31" s="4" t="s">
        <v>1980</v>
      </c>
      <c r="C31" t="s">
        <v>2254</v>
      </c>
      <c r="D31" t="s">
        <v>2254</v>
      </c>
      <c r="E31" t="s">
        <v>2254</v>
      </c>
      <c r="F31" t="s">
        <v>2472</v>
      </c>
      <c r="G31" s="20">
        <v>2</v>
      </c>
      <c r="H31" t="s">
        <v>2463</v>
      </c>
      <c r="J31" t="s">
        <v>2472</v>
      </c>
      <c r="K31" s="10">
        <v>2</v>
      </c>
      <c r="L31" s="10" t="s">
        <v>2463</v>
      </c>
      <c r="M31" s="10" t="s">
        <v>2912</v>
      </c>
      <c r="N31" s="10" t="s">
        <v>2913</v>
      </c>
      <c r="O31" s="10" t="s">
        <v>2911</v>
      </c>
      <c r="P31" s="10" t="s">
        <v>2909</v>
      </c>
      <c r="Q31" s="15" t="str">
        <f t="shared" si="3"/>
        <v>[WaitingTimeMeasurementType][varchar](2)NULL DEFAULT (''),</v>
      </c>
      <c r="R31" s="16" t="str">
        <f t="shared" si="4"/>
        <v>[WaitingTimeMeasurementType][varchar](2)NULL ,</v>
      </c>
      <c r="S31" t="str">
        <f>VLOOKUP(A31,'[1]A&amp;E'!$A:$J,7,FALSE)</f>
        <v>AN</v>
      </c>
      <c r="T31" s="7" t="s">
        <v>2925</v>
      </c>
      <c r="U31" s="7" t="e">
        <v>#N/A</v>
      </c>
      <c r="V31" s="7"/>
      <c r="W31" s="7" t="str">
        <f t="shared" si="2"/>
        <v/>
      </c>
      <c r="Z31">
        <f t="shared" si="5"/>
        <v>0</v>
      </c>
      <c r="AA31">
        <f>VLOOKUP(A31,'[1]A&amp;E'!$A:$J,6,FALSE)</f>
        <v>10</v>
      </c>
      <c r="AB31">
        <f t="shared" si="6"/>
        <v>0</v>
      </c>
    </row>
    <row r="32" spans="1:28" x14ac:dyDescent="0.25">
      <c r="A32" s="13">
        <v>30</v>
      </c>
      <c r="B32" s="4" t="s">
        <v>1981</v>
      </c>
      <c r="C32" t="s">
        <v>2254</v>
      </c>
      <c r="D32" t="s">
        <v>2254</v>
      </c>
      <c r="E32" t="s">
        <v>2254</v>
      </c>
      <c r="F32" t="s">
        <v>2472</v>
      </c>
      <c r="G32" s="20">
        <v>10</v>
      </c>
      <c r="H32" t="s">
        <v>2463</v>
      </c>
      <c r="J32" t="s">
        <v>2472</v>
      </c>
      <c r="K32" s="10">
        <v>10</v>
      </c>
      <c r="L32" s="10" t="s">
        <v>2463</v>
      </c>
      <c r="M32" s="10" t="s">
        <v>2912</v>
      </c>
      <c r="N32" s="10" t="s">
        <v>2913</v>
      </c>
      <c r="O32" s="10" t="s">
        <v>2911</v>
      </c>
      <c r="P32" s="10" t="s">
        <v>2909</v>
      </c>
      <c r="Q32" s="15" t="str">
        <f t="shared" si="3"/>
        <v>[ReferralToTreatmentPeriod_StartDate][varchar](10)NULL DEFAULT (''),</v>
      </c>
      <c r="R32" s="16" t="str">
        <f t="shared" si="4"/>
        <v>[ReferralToTreatmentPeriod_StartDate][varchar](10)NULL ,</v>
      </c>
      <c r="S32" t="str">
        <f>VLOOKUP(A32,'[1]A&amp;E'!$A:$J,7,FALSE)</f>
        <v>AN</v>
      </c>
      <c r="T32" s="7" t="s">
        <v>2925</v>
      </c>
      <c r="U32" s="7" t="e">
        <v>#N/A</v>
      </c>
      <c r="V32" s="7"/>
      <c r="W32" s="7" t="str">
        <f t="shared" si="2"/>
        <v/>
      </c>
      <c r="Z32">
        <f t="shared" si="5"/>
        <v>0</v>
      </c>
      <c r="AA32" t="str">
        <f>VLOOKUP(A32,'[1]A&amp;E'!$A:$J,6,FALSE)</f>
        <v>10</v>
      </c>
      <c r="AB32">
        <f t="shared" si="6"/>
        <v>0</v>
      </c>
    </row>
    <row r="33" spans="1:28" x14ac:dyDescent="0.25">
      <c r="A33" s="13">
        <v>31</v>
      </c>
      <c r="B33" s="4" t="s">
        <v>1982</v>
      </c>
      <c r="C33" t="s">
        <v>2254</v>
      </c>
      <c r="D33" t="s">
        <v>2254</v>
      </c>
      <c r="E33" t="s">
        <v>2254</v>
      </c>
      <c r="F33" t="s">
        <v>2472</v>
      </c>
      <c r="G33" s="20">
        <v>10</v>
      </c>
      <c r="H33" t="s">
        <v>2463</v>
      </c>
      <c r="J33" t="s">
        <v>2472</v>
      </c>
      <c r="K33" s="10">
        <v>10</v>
      </c>
      <c r="L33" s="10" t="s">
        <v>2463</v>
      </c>
      <c r="M33" s="10" t="s">
        <v>2912</v>
      </c>
      <c r="N33" s="10" t="s">
        <v>2913</v>
      </c>
      <c r="O33" s="10" t="s">
        <v>2911</v>
      </c>
      <c r="P33" s="10" t="s">
        <v>2909</v>
      </c>
      <c r="Q33" s="15" t="str">
        <f t="shared" si="3"/>
        <v>[ReferralToTreatmentPeriod_EndDate][varchar](10)NULL DEFAULT (''),</v>
      </c>
      <c r="R33" s="16" t="str">
        <f t="shared" si="4"/>
        <v>[ReferralToTreatmentPeriod_EndDate][varchar](10)NULL ,</v>
      </c>
      <c r="S33" t="str">
        <f>VLOOKUP(A33,'[1]A&amp;E'!$A:$J,7,FALSE)</f>
        <v>AN</v>
      </c>
      <c r="T33" s="7" t="s">
        <v>2925</v>
      </c>
      <c r="U33" s="7" t="e">
        <v>#N/A</v>
      </c>
      <c r="V33" s="7"/>
      <c r="W33" s="7" t="str">
        <f t="shared" si="2"/>
        <v/>
      </c>
      <c r="Z33">
        <f t="shared" si="5"/>
        <v>0</v>
      </c>
      <c r="AA33" t="str">
        <f>VLOOKUP(A33,'[1]A&amp;E'!$A:$J,6,FALSE)</f>
        <v>5</v>
      </c>
      <c r="AB33">
        <f t="shared" si="6"/>
        <v>0</v>
      </c>
    </row>
    <row r="34" spans="1:28" x14ac:dyDescent="0.25">
      <c r="A34" s="13">
        <v>32</v>
      </c>
      <c r="B34" s="4" t="s">
        <v>1983</v>
      </c>
      <c r="C34" t="s">
        <v>2902</v>
      </c>
      <c r="D34" t="s">
        <v>2254</v>
      </c>
      <c r="E34" t="s">
        <v>2485</v>
      </c>
      <c r="J34" t="s">
        <v>2472</v>
      </c>
      <c r="K34" s="10">
        <v>19</v>
      </c>
      <c r="L34" s="10" t="s">
        <v>2463</v>
      </c>
      <c r="M34" s="10" t="s">
        <v>2912</v>
      </c>
      <c r="N34" s="10" t="s">
        <v>2913</v>
      </c>
      <c r="O34" s="10" t="s">
        <v>2911</v>
      </c>
      <c r="P34" s="10" t="s">
        <v>2909</v>
      </c>
      <c r="Q34" s="15" t="str">
        <f t="shared" si="3"/>
        <v>[LocalPatientIdentifier][bigint]NULL DEFAULT (''),</v>
      </c>
      <c r="R34" s="16" t="str">
        <f t="shared" si="4"/>
        <v>[LocalPatientIdentifier][varchar](19)NULL ,</v>
      </c>
      <c r="S34" t="str">
        <f>VLOOKUP(A34,'[1]A&amp;E'!$A:$J,7,FALSE)</f>
        <v>AN</v>
      </c>
      <c r="T34" s="7" t="s">
        <v>2924</v>
      </c>
      <c r="U34" s="7" t="s">
        <v>1983</v>
      </c>
      <c r="V34" s="7" t="s">
        <v>29</v>
      </c>
      <c r="W34" s="7" t="str">
        <f>IFERROR("CREATE NONCLUSTERED INDEX [IX_"&amp;V34&amp;"] ON extract ("&amp;U34&amp;");","")</f>
        <v>CREATE NONCLUSTERED INDEX [IX_LocalPatientIdentifier] ON extract ([LocalPatientIdentifier]);</v>
      </c>
      <c r="Y34">
        <v>3667203</v>
      </c>
      <c r="Z34">
        <f t="shared" si="5"/>
        <v>7</v>
      </c>
      <c r="AA34" t="str">
        <f>VLOOKUP(A34,'[1]A&amp;E'!$A:$J,6,FALSE)</f>
        <v>10</v>
      </c>
      <c r="AB34">
        <f t="shared" si="6"/>
        <v>0</v>
      </c>
    </row>
    <row r="35" spans="1:28" x14ac:dyDescent="0.25">
      <c r="A35" s="13">
        <v>33</v>
      </c>
      <c r="B35" s="4" t="s">
        <v>1984</v>
      </c>
      <c r="C35" t="s">
        <v>2254</v>
      </c>
      <c r="D35" t="s">
        <v>2254</v>
      </c>
      <c r="E35" t="s">
        <v>2254</v>
      </c>
      <c r="F35" t="s">
        <v>2472</v>
      </c>
      <c r="G35" s="20" t="s">
        <v>2473</v>
      </c>
      <c r="H35" t="s">
        <v>2463</v>
      </c>
      <c r="J35" t="s">
        <v>2472</v>
      </c>
      <c r="K35" s="10" t="s">
        <v>2473</v>
      </c>
      <c r="L35" s="10" t="s">
        <v>2463</v>
      </c>
      <c r="M35" s="10" t="s">
        <v>2912</v>
      </c>
      <c r="N35" s="10" t="s">
        <v>2913</v>
      </c>
      <c r="O35" s="10" t="s">
        <v>2911</v>
      </c>
      <c r="P35" s="10" t="s">
        <v>2909</v>
      </c>
      <c r="Q35" s="15" t="str">
        <f t="shared" si="3"/>
        <v>[OrganisationCode_LocalPatientIdentifier][varchar](5)NULL DEFAULT (''),</v>
      </c>
      <c r="R35" s="16" t="str">
        <f t="shared" si="4"/>
        <v>[OrganisationCode_LocalPatientIdentifier][varchar](5)NULL ,</v>
      </c>
      <c r="S35" t="str">
        <f>VLOOKUP(A35,'[1]A&amp;E'!$A:$J,7,FALSE)</f>
        <v>N
AN</v>
      </c>
      <c r="T35" s="7" t="s">
        <v>2925</v>
      </c>
      <c r="U35" s="7" t="e">
        <v>#N/A</v>
      </c>
      <c r="V35" s="7"/>
      <c r="W35" s="7" t="str">
        <f t="shared" si="2"/>
        <v/>
      </c>
      <c r="Y35" t="s">
        <v>296</v>
      </c>
      <c r="Z35">
        <f t="shared" si="5"/>
        <v>5</v>
      </c>
      <c r="AA35">
        <f>VLOOKUP(A35,'[1]A&amp;E'!$A:$J,6,FALSE)</f>
        <v>2</v>
      </c>
      <c r="AB35">
        <f t="shared" si="6"/>
        <v>1</v>
      </c>
    </row>
    <row r="36" spans="1:28" x14ac:dyDescent="0.25">
      <c r="A36" s="13">
        <v>34</v>
      </c>
      <c r="B36" s="4" t="s">
        <v>1985</v>
      </c>
      <c r="C36" t="s">
        <v>2902</v>
      </c>
      <c r="D36" t="s">
        <v>2254</v>
      </c>
      <c r="E36" t="s">
        <v>2902</v>
      </c>
      <c r="J36" t="s">
        <v>2472</v>
      </c>
      <c r="K36" s="10" t="s">
        <v>2471</v>
      </c>
      <c r="L36" s="10" t="s">
        <v>2463</v>
      </c>
      <c r="M36" s="10" t="s">
        <v>2912</v>
      </c>
      <c r="N36" s="10" t="s">
        <v>2913</v>
      </c>
      <c r="O36" s="10" t="s">
        <v>2911</v>
      </c>
      <c r="P36" s="10" t="s">
        <v>2909</v>
      </c>
      <c r="Q36" s="15" t="str">
        <f t="shared" si="3"/>
        <v>[NHSNumber][bigint]NULL DEFAULT (''),</v>
      </c>
      <c r="R36" s="16" t="str">
        <f t="shared" si="4"/>
        <v>[NHSNumber][varchar](10)NULL ,</v>
      </c>
      <c r="S36" t="str">
        <f>VLOOKUP(A36,'[1]A&amp;E'!$A:$J,7,FALSE)</f>
        <v>AN</v>
      </c>
      <c r="T36" s="7" t="s">
        <v>2924</v>
      </c>
      <c r="U36" s="7" t="s">
        <v>1985</v>
      </c>
      <c r="V36" s="7" t="s">
        <v>31</v>
      </c>
      <c r="W36" s="7" t="str">
        <f t="shared" ref="W36:W37" si="8">IFERROR("CREATE NONCLUSTERED INDEX [IX_"&amp;V36&amp;"] ON extract ("&amp;U36&amp;");","")</f>
        <v>CREATE NONCLUSTERED INDEX [IX_NHSNumber] ON extract ([NHSNumber]);</v>
      </c>
      <c r="Y36">
        <v>4080256825</v>
      </c>
      <c r="Z36">
        <f t="shared" si="5"/>
        <v>10</v>
      </c>
      <c r="AA36" t="str">
        <f>VLOOKUP(A36,'[1]A&amp;E'!$A:$J,6,FALSE)</f>
        <v>70</v>
      </c>
      <c r="AB36">
        <f t="shared" si="6"/>
        <v>0</v>
      </c>
    </row>
    <row r="37" spans="1:28" x14ac:dyDescent="0.25">
      <c r="A37" s="13">
        <v>35</v>
      </c>
      <c r="B37" s="4" t="s">
        <v>1986</v>
      </c>
      <c r="C37" t="s">
        <v>2900</v>
      </c>
      <c r="D37" t="s">
        <v>2254</v>
      </c>
      <c r="E37" t="s">
        <v>2900</v>
      </c>
      <c r="J37" t="s">
        <v>2472</v>
      </c>
      <c r="K37" s="10">
        <v>2</v>
      </c>
      <c r="L37" s="10" t="s">
        <v>2463</v>
      </c>
      <c r="M37" s="10" t="s">
        <v>2912</v>
      </c>
      <c r="N37" s="10" t="s">
        <v>2913</v>
      </c>
      <c r="O37" s="10" t="s">
        <v>2911</v>
      </c>
      <c r="P37" s="10" t="s">
        <v>2909</v>
      </c>
      <c r="Q37" s="15" t="str">
        <f t="shared" si="3"/>
        <v>[NHSNumberStatusIndicatorCode][smallint]NULL DEFAULT (''),</v>
      </c>
      <c r="R37" s="16" t="str">
        <f t="shared" si="4"/>
        <v>[NHSNumberStatusIndicatorCode][varchar](2)NULL ,</v>
      </c>
      <c r="S37" t="str">
        <f>VLOOKUP(A37,'[1]A&amp;E'!$A:$J,7,FALSE)</f>
        <v>AN</v>
      </c>
      <c r="T37" s="7" t="s">
        <v>2924</v>
      </c>
      <c r="U37" s="7" t="s">
        <v>1986</v>
      </c>
      <c r="V37" s="7" t="s">
        <v>32</v>
      </c>
      <c r="W37" s="7" t="str">
        <f t="shared" si="8"/>
        <v>CREATE NONCLUSTERED INDEX [IX_NHSNumberStatusIndicatorCode] ON extract ([NHSNumberStatusIndicatorCode]);</v>
      </c>
      <c r="Y37">
        <v>1</v>
      </c>
      <c r="Z37">
        <f t="shared" si="5"/>
        <v>1</v>
      </c>
      <c r="AA37" t="str">
        <f>VLOOKUP(A37,'[1]A&amp;E'!$A:$J,6,FALSE)</f>
        <v>35</v>
      </c>
      <c r="AB37">
        <f t="shared" si="6"/>
        <v>0</v>
      </c>
    </row>
    <row r="38" spans="1:28" x14ac:dyDescent="0.25">
      <c r="A38" s="13">
        <v>36</v>
      </c>
      <c r="B38" s="4" t="s">
        <v>1987</v>
      </c>
      <c r="C38" t="s">
        <v>2254</v>
      </c>
      <c r="D38" t="s">
        <v>2254</v>
      </c>
      <c r="E38" t="s">
        <v>2254</v>
      </c>
      <c r="F38" t="s">
        <v>2472</v>
      </c>
      <c r="G38" s="20" t="s">
        <v>2474</v>
      </c>
      <c r="H38" t="s">
        <v>2463</v>
      </c>
      <c r="J38" t="s">
        <v>2472</v>
      </c>
      <c r="K38" s="10" t="s">
        <v>2474</v>
      </c>
      <c r="L38" s="10" t="s">
        <v>2463</v>
      </c>
      <c r="M38" s="10" t="s">
        <v>2912</v>
      </c>
      <c r="N38" s="10" t="s">
        <v>2913</v>
      </c>
      <c r="O38" s="10" t="s">
        <v>2911</v>
      </c>
      <c r="P38" s="10" t="s">
        <v>2909</v>
      </c>
      <c r="Q38" s="15" t="str">
        <f t="shared" si="3"/>
        <v>[PersonFullName][varchar](70)NULL DEFAULT (''),</v>
      </c>
      <c r="R38" s="16" t="str">
        <f t="shared" si="4"/>
        <v>[PersonFullName][varchar](70)NULL ,</v>
      </c>
      <c r="S38" t="str">
        <f>VLOOKUP(A38,'[1]A&amp;E'!$A:$J,7,FALSE)</f>
        <v>AN</v>
      </c>
      <c r="T38" s="7" t="s">
        <v>2925</v>
      </c>
      <c r="U38" s="7" t="e">
        <v>#N/A</v>
      </c>
      <c r="V38" s="7"/>
      <c r="W38" s="7" t="str">
        <f t="shared" si="2"/>
        <v/>
      </c>
      <c r="Y38" t="s">
        <v>298</v>
      </c>
      <c r="Z38">
        <f t="shared" si="5"/>
        <v>1</v>
      </c>
      <c r="AA38" t="str">
        <f>VLOOKUP(A38,'[1]A&amp;E'!$A:$J,6,FALSE)</f>
        <v>35</v>
      </c>
      <c r="AB38">
        <f t="shared" si="6"/>
        <v>0</v>
      </c>
    </row>
    <row r="39" spans="1:28" x14ac:dyDescent="0.25">
      <c r="A39" s="13">
        <v>37</v>
      </c>
      <c r="B39" s="4" t="s">
        <v>1988</v>
      </c>
      <c r="C39" t="s">
        <v>2254</v>
      </c>
      <c r="D39" t="s">
        <v>2254</v>
      </c>
      <c r="E39" t="s">
        <v>2254</v>
      </c>
      <c r="F39" t="s">
        <v>2472</v>
      </c>
      <c r="G39" s="20" t="s">
        <v>2475</v>
      </c>
      <c r="H39" t="s">
        <v>2463</v>
      </c>
      <c r="J39" t="s">
        <v>2472</v>
      </c>
      <c r="K39" s="10" t="s">
        <v>2475</v>
      </c>
      <c r="L39" s="10" t="s">
        <v>2463</v>
      </c>
      <c r="M39" s="10" t="s">
        <v>2912</v>
      </c>
      <c r="N39" s="10" t="s">
        <v>2913</v>
      </c>
      <c r="O39" s="10" t="s">
        <v>2911</v>
      </c>
      <c r="P39" s="10" t="s">
        <v>2909</v>
      </c>
      <c r="Q39" s="15" t="str">
        <f t="shared" si="3"/>
        <v>[PersonTitle][varchar](35)NULL DEFAULT (''),</v>
      </c>
      <c r="R39" s="16" t="str">
        <f t="shared" si="4"/>
        <v>[PersonTitle][varchar](35)NULL ,</v>
      </c>
      <c r="S39" t="str">
        <f>VLOOKUP(A39,'[1]A&amp;E'!$A:$J,7,FALSE)</f>
        <v>AN</v>
      </c>
      <c r="T39" s="7" t="s">
        <v>2925</v>
      </c>
      <c r="U39" s="7" t="e">
        <v>#N/A</v>
      </c>
      <c r="V39" s="7"/>
      <c r="W39" s="7" t="str">
        <f t="shared" si="2"/>
        <v/>
      </c>
      <c r="Y39" t="s">
        <v>299</v>
      </c>
      <c r="Z39">
        <f t="shared" si="5"/>
        <v>4</v>
      </c>
      <c r="AA39" t="str">
        <f>VLOOKUP(A39,'[1]A&amp;E'!$A:$J,6,FALSE)</f>
        <v>35</v>
      </c>
      <c r="AB39">
        <f t="shared" si="6"/>
        <v>0</v>
      </c>
    </row>
    <row r="40" spans="1:28" x14ac:dyDescent="0.25">
      <c r="A40" s="13">
        <v>38</v>
      </c>
      <c r="B40" s="4" t="s">
        <v>1989</v>
      </c>
      <c r="C40" t="s">
        <v>2254</v>
      </c>
      <c r="D40" t="s">
        <v>2254</v>
      </c>
      <c r="E40" t="s">
        <v>2254</v>
      </c>
      <c r="F40" t="s">
        <v>2472</v>
      </c>
      <c r="G40" s="20" t="s">
        <v>2475</v>
      </c>
      <c r="H40" t="s">
        <v>2463</v>
      </c>
      <c r="J40" t="s">
        <v>2472</v>
      </c>
      <c r="K40" s="10" t="s">
        <v>2475</v>
      </c>
      <c r="L40" s="10" t="s">
        <v>2463</v>
      </c>
      <c r="M40" s="10" t="s">
        <v>2912</v>
      </c>
      <c r="N40" s="10" t="s">
        <v>2913</v>
      </c>
      <c r="O40" s="10" t="s">
        <v>2911</v>
      </c>
      <c r="P40" s="10" t="s">
        <v>2909</v>
      </c>
      <c r="Q40" s="15" t="str">
        <f t="shared" si="3"/>
        <v>[PersonGivenName][varchar](35)NULL DEFAULT (''),</v>
      </c>
      <c r="R40" s="16" t="str">
        <f t="shared" si="4"/>
        <v>[PersonGivenName][varchar](35)NULL ,</v>
      </c>
      <c r="S40" t="str">
        <f>VLOOKUP(A40,'[1]A&amp;E'!$A:$J,7,FALSE)</f>
        <v>AN</v>
      </c>
      <c r="T40" s="7" t="s">
        <v>2925</v>
      </c>
      <c r="U40" s="7" t="e">
        <v>#N/A</v>
      </c>
      <c r="V40" s="7"/>
      <c r="W40" s="7" t="str">
        <f t="shared" si="2"/>
        <v/>
      </c>
      <c r="Y40" t="s">
        <v>300</v>
      </c>
      <c r="Z40">
        <f t="shared" si="5"/>
        <v>4</v>
      </c>
      <c r="AA40" t="str">
        <f>VLOOKUP(A40,'[1]A&amp;E'!$A:$J,6,FALSE)</f>
        <v>35</v>
      </c>
      <c r="AB40">
        <f t="shared" si="6"/>
        <v>0</v>
      </c>
    </row>
    <row r="41" spans="1:28" x14ac:dyDescent="0.25">
      <c r="A41" s="13">
        <v>39</v>
      </c>
      <c r="B41" s="4" t="s">
        <v>1990</v>
      </c>
      <c r="C41" t="s">
        <v>2254</v>
      </c>
      <c r="D41" t="s">
        <v>2254</v>
      </c>
      <c r="E41" t="s">
        <v>2254</v>
      </c>
      <c r="F41" t="s">
        <v>2472</v>
      </c>
      <c r="G41" s="20" t="s">
        <v>2475</v>
      </c>
      <c r="H41" t="s">
        <v>2463</v>
      </c>
      <c r="J41" t="s">
        <v>2472</v>
      </c>
      <c r="K41" s="10" t="s">
        <v>2475</v>
      </c>
      <c r="L41" s="10" t="s">
        <v>2463</v>
      </c>
      <c r="M41" s="10" t="s">
        <v>2912</v>
      </c>
      <c r="N41" s="10" t="s">
        <v>2913</v>
      </c>
      <c r="O41" s="10" t="s">
        <v>2911</v>
      </c>
      <c r="P41" s="10" t="s">
        <v>2909</v>
      </c>
      <c r="Q41" s="15" t="str">
        <f t="shared" si="3"/>
        <v>[PersonFamilyName][varchar](35)NULL DEFAULT (''),</v>
      </c>
      <c r="R41" s="16" t="str">
        <f t="shared" si="4"/>
        <v>[PersonFamilyName][varchar](35)NULL ,</v>
      </c>
      <c r="S41" t="str">
        <f>VLOOKUP(A41,'[1]A&amp;E'!$A:$J,7,FALSE)</f>
        <v>AN</v>
      </c>
      <c r="T41" s="7" t="s">
        <v>2925</v>
      </c>
      <c r="U41" s="7" t="e">
        <v>#N/A</v>
      </c>
      <c r="V41" s="7"/>
      <c r="W41" s="7" t="str">
        <f t="shared" si="2"/>
        <v/>
      </c>
      <c r="Y41" t="s">
        <v>301</v>
      </c>
      <c r="Z41">
        <f t="shared" si="5"/>
        <v>9</v>
      </c>
      <c r="AA41" t="str">
        <f>VLOOKUP(A41,'[1]A&amp;E'!$A:$J,6,FALSE)</f>
        <v>35</v>
      </c>
      <c r="AB41">
        <f t="shared" si="6"/>
        <v>0</v>
      </c>
    </row>
    <row r="42" spans="1:28" x14ac:dyDescent="0.25">
      <c r="A42" s="13">
        <v>40</v>
      </c>
      <c r="B42" s="4" t="s">
        <v>1991</v>
      </c>
      <c r="C42" t="s">
        <v>2254</v>
      </c>
      <c r="D42" t="s">
        <v>2254</v>
      </c>
      <c r="E42" t="s">
        <v>2254</v>
      </c>
      <c r="F42" t="s">
        <v>2472</v>
      </c>
      <c r="G42" s="20" t="s">
        <v>2475</v>
      </c>
      <c r="H42" t="s">
        <v>2463</v>
      </c>
      <c r="J42" t="s">
        <v>2472</v>
      </c>
      <c r="K42" s="10" t="s">
        <v>2475</v>
      </c>
      <c r="L42" s="10" t="s">
        <v>2463</v>
      </c>
      <c r="M42" s="10" t="s">
        <v>2912</v>
      </c>
      <c r="N42" s="10" t="s">
        <v>2913</v>
      </c>
      <c r="O42" s="10" t="s">
        <v>2911</v>
      </c>
      <c r="P42" s="10" t="s">
        <v>2909</v>
      </c>
      <c r="Q42" s="15" t="str">
        <f t="shared" si="3"/>
        <v>[PersonNameSuffix][varchar](35)NULL DEFAULT (''),</v>
      </c>
      <c r="R42" s="16" t="str">
        <f t="shared" si="4"/>
        <v>[PersonNameSuffix][varchar](35)NULL ,</v>
      </c>
      <c r="S42" t="str">
        <f>VLOOKUP(A42,'[1]A&amp;E'!$A:$J,7,FALSE)</f>
        <v>AN</v>
      </c>
      <c r="T42" s="7" t="s">
        <v>2925</v>
      </c>
      <c r="U42" s="7" t="e">
        <v>#N/A</v>
      </c>
      <c r="V42" s="7"/>
      <c r="W42" s="7" t="str">
        <f t="shared" si="2"/>
        <v/>
      </c>
      <c r="Z42">
        <f t="shared" si="5"/>
        <v>0</v>
      </c>
      <c r="AA42" t="str">
        <f>VLOOKUP(A42,'[1]A&amp;E'!$A:$J,6,FALSE)</f>
        <v>70</v>
      </c>
      <c r="AB42">
        <f t="shared" si="6"/>
        <v>0</v>
      </c>
    </row>
    <row r="43" spans="1:28" x14ac:dyDescent="0.25">
      <c r="A43" s="13">
        <v>41</v>
      </c>
      <c r="B43" s="4" t="s">
        <v>1992</v>
      </c>
      <c r="C43" t="s">
        <v>2254</v>
      </c>
      <c r="D43" t="s">
        <v>2254</v>
      </c>
      <c r="E43" t="s">
        <v>2254</v>
      </c>
      <c r="F43" t="s">
        <v>2472</v>
      </c>
      <c r="G43" s="20" t="s">
        <v>2475</v>
      </c>
      <c r="H43" t="s">
        <v>2463</v>
      </c>
      <c r="J43" t="s">
        <v>2472</v>
      </c>
      <c r="K43" s="10" t="s">
        <v>2475</v>
      </c>
      <c r="L43" s="10" t="s">
        <v>2463</v>
      </c>
      <c r="M43" s="10" t="s">
        <v>2912</v>
      </c>
      <c r="N43" s="10" t="s">
        <v>2913</v>
      </c>
      <c r="O43" s="10" t="s">
        <v>2911</v>
      </c>
      <c r="P43" s="10" t="s">
        <v>2909</v>
      </c>
      <c r="Q43" s="15" t="str">
        <f t="shared" si="3"/>
        <v>[PersonInititials][varchar](35)NULL DEFAULT (''),</v>
      </c>
      <c r="R43" s="16" t="str">
        <f t="shared" si="4"/>
        <v>[PersonInititials][varchar](35)NULL ,</v>
      </c>
      <c r="S43" t="str">
        <f>VLOOKUP(A43,'[1]A&amp;E'!$A:$J,7,FALSE)</f>
        <v>AN</v>
      </c>
      <c r="T43" s="7" t="s">
        <v>2925</v>
      </c>
      <c r="U43" s="7" t="e">
        <v>#N/A</v>
      </c>
      <c r="V43" s="7"/>
      <c r="W43" s="7" t="str">
        <f t="shared" si="2"/>
        <v/>
      </c>
      <c r="Z43">
        <f t="shared" si="5"/>
        <v>0</v>
      </c>
      <c r="AA43" t="str">
        <f>VLOOKUP(A43,'[1]A&amp;E'!$A:$J,6,FALSE)</f>
        <v>175</v>
      </c>
      <c r="AB43">
        <f t="shared" si="6"/>
        <v>0</v>
      </c>
    </row>
    <row r="44" spans="1:28" x14ac:dyDescent="0.25">
      <c r="A44" s="13">
        <v>42</v>
      </c>
      <c r="B44" s="4" t="s">
        <v>1993</v>
      </c>
      <c r="C44" t="s">
        <v>2254</v>
      </c>
      <c r="D44" t="s">
        <v>2254</v>
      </c>
      <c r="E44" t="s">
        <v>2254</v>
      </c>
      <c r="F44" t="s">
        <v>2472</v>
      </c>
      <c r="G44" s="20" t="s">
        <v>2474</v>
      </c>
      <c r="H44" t="s">
        <v>2463</v>
      </c>
      <c r="J44" t="s">
        <v>2472</v>
      </c>
      <c r="K44" s="10" t="s">
        <v>2474</v>
      </c>
      <c r="L44" s="10" t="s">
        <v>2463</v>
      </c>
      <c r="M44" s="10" t="s">
        <v>2912</v>
      </c>
      <c r="N44" s="10" t="s">
        <v>2913</v>
      </c>
      <c r="O44" s="10" t="s">
        <v>2911</v>
      </c>
      <c r="P44" s="10" t="s">
        <v>2909</v>
      </c>
      <c r="Q44" s="15" t="str">
        <f t="shared" si="3"/>
        <v>[PersonRequestedName][varchar](70)NULL DEFAULT (''),</v>
      </c>
      <c r="R44" s="16" t="str">
        <f t="shared" si="4"/>
        <v>[PersonRequestedName][varchar](70)NULL ,</v>
      </c>
      <c r="S44" t="str">
        <f>VLOOKUP(A44,'[1]A&amp;E'!$A:$J,7,FALSE)</f>
        <v>AN</v>
      </c>
      <c r="T44" s="7" t="s">
        <v>2925</v>
      </c>
      <c r="U44" s="7" t="e">
        <v>#N/A</v>
      </c>
      <c r="V44" s="7"/>
      <c r="W44" s="7" t="str">
        <f t="shared" si="2"/>
        <v/>
      </c>
      <c r="Z44">
        <f t="shared" si="5"/>
        <v>0</v>
      </c>
      <c r="AA44" t="str">
        <f>VLOOKUP(A44,'[1]A&amp;E'!$A:$J,6,FALSE)</f>
        <v>35</v>
      </c>
      <c r="AB44">
        <f t="shared" si="6"/>
        <v>0</v>
      </c>
    </row>
    <row r="45" spans="1:28" x14ac:dyDescent="0.25">
      <c r="A45" s="13">
        <v>43</v>
      </c>
      <c r="B45" s="4" t="s">
        <v>1994</v>
      </c>
      <c r="C45" t="s">
        <v>2254</v>
      </c>
      <c r="D45" t="s">
        <v>2254</v>
      </c>
      <c r="E45" t="s">
        <v>2254</v>
      </c>
      <c r="F45" t="s">
        <v>2472</v>
      </c>
      <c r="G45" s="20" t="s">
        <v>2476</v>
      </c>
      <c r="H45" t="s">
        <v>2463</v>
      </c>
      <c r="J45" t="s">
        <v>2472</v>
      </c>
      <c r="K45" s="10" t="s">
        <v>2476</v>
      </c>
      <c r="L45" s="10" t="s">
        <v>2463</v>
      </c>
      <c r="M45" s="10" t="s">
        <v>2912</v>
      </c>
      <c r="N45" s="10" t="s">
        <v>2913</v>
      </c>
      <c r="O45" s="10" t="s">
        <v>2911</v>
      </c>
      <c r="P45" s="10" t="s">
        <v>2909</v>
      </c>
      <c r="Q45" s="15" t="str">
        <f t="shared" si="3"/>
        <v>[UnstructuredAddress][varchar](175)NULL DEFAULT (''),</v>
      </c>
      <c r="R45" s="16" t="str">
        <f t="shared" si="4"/>
        <v>[UnstructuredAddress][varchar](175)NULL ,</v>
      </c>
      <c r="S45" t="str">
        <f>VLOOKUP(A45,'[1]A&amp;E'!$A:$J,7,FALSE)</f>
        <v>AN</v>
      </c>
      <c r="T45" s="7" t="s">
        <v>2925</v>
      </c>
      <c r="U45" s="7" t="e">
        <v>#N/A</v>
      </c>
      <c r="V45" s="7"/>
      <c r="W45" s="7" t="str">
        <f t="shared" si="2"/>
        <v/>
      </c>
      <c r="Z45">
        <f t="shared" si="5"/>
        <v>0</v>
      </c>
      <c r="AA45" t="str">
        <f>VLOOKUP(A45,'[1]A&amp;E'!$A:$J,6,FALSE)</f>
        <v>35</v>
      </c>
      <c r="AB45">
        <f t="shared" si="6"/>
        <v>0</v>
      </c>
    </row>
    <row r="46" spans="1:28" x14ac:dyDescent="0.25">
      <c r="A46" s="13">
        <v>44</v>
      </c>
      <c r="B46" s="4" t="s">
        <v>1995</v>
      </c>
      <c r="C46" t="s">
        <v>2254</v>
      </c>
      <c r="D46" t="s">
        <v>2254</v>
      </c>
      <c r="E46" t="s">
        <v>2254</v>
      </c>
      <c r="F46" t="s">
        <v>2472</v>
      </c>
      <c r="G46" s="20" t="s">
        <v>2475</v>
      </c>
      <c r="H46" t="s">
        <v>2463</v>
      </c>
      <c r="J46" t="s">
        <v>2472</v>
      </c>
      <c r="K46" s="10" t="s">
        <v>2475</v>
      </c>
      <c r="L46" s="10" t="s">
        <v>2463</v>
      </c>
      <c r="M46" s="10" t="s">
        <v>2912</v>
      </c>
      <c r="N46" s="10" t="s">
        <v>2913</v>
      </c>
      <c r="O46" s="10" t="s">
        <v>2911</v>
      </c>
      <c r="P46" s="10" t="s">
        <v>2909</v>
      </c>
      <c r="Q46" s="15" t="str">
        <f t="shared" si="3"/>
        <v>[StructuredAddressLine_1][varchar](35)NULL DEFAULT (''),</v>
      </c>
      <c r="R46" s="16" t="str">
        <f t="shared" si="4"/>
        <v>[StructuredAddressLine_1][varchar](35)NULL ,</v>
      </c>
      <c r="S46" t="str">
        <f>VLOOKUP(A46,'[1]A&amp;E'!$A:$J,7,FALSE)</f>
        <v>AN</v>
      </c>
      <c r="T46" s="7" t="s">
        <v>2925</v>
      </c>
      <c r="U46" s="7" t="e">
        <v>#N/A</v>
      </c>
      <c r="V46" s="7"/>
      <c r="W46" s="7" t="str">
        <f t="shared" si="2"/>
        <v/>
      </c>
      <c r="Y46" t="s">
        <v>298</v>
      </c>
      <c r="Z46">
        <f t="shared" si="5"/>
        <v>1</v>
      </c>
      <c r="AA46" t="str">
        <f>VLOOKUP(A46,'[1]A&amp;E'!$A:$J,6,FALSE)</f>
        <v>35</v>
      </c>
      <c r="AB46">
        <f t="shared" si="6"/>
        <v>0</v>
      </c>
    </row>
    <row r="47" spans="1:28" x14ac:dyDescent="0.25">
      <c r="A47" s="13">
        <v>45</v>
      </c>
      <c r="B47" s="4" t="s">
        <v>1996</v>
      </c>
      <c r="C47" t="s">
        <v>2254</v>
      </c>
      <c r="D47" t="s">
        <v>2254</v>
      </c>
      <c r="E47" t="s">
        <v>2254</v>
      </c>
      <c r="F47" t="s">
        <v>2472</v>
      </c>
      <c r="G47" s="20" t="s">
        <v>2475</v>
      </c>
      <c r="H47" t="s">
        <v>2463</v>
      </c>
      <c r="J47" t="s">
        <v>2472</v>
      </c>
      <c r="K47" s="10" t="s">
        <v>2475</v>
      </c>
      <c r="L47" s="10" t="s">
        <v>2463</v>
      </c>
      <c r="M47" s="10" t="s">
        <v>2912</v>
      </c>
      <c r="N47" s="10" t="s">
        <v>2913</v>
      </c>
      <c r="O47" s="10" t="s">
        <v>2911</v>
      </c>
      <c r="P47" s="10" t="s">
        <v>2909</v>
      </c>
      <c r="Q47" s="15" t="str">
        <f t="shared" si="3"/>
        <v>[StructuredAddressLine_2][varchar](35)NULL DEFAULT (''),</v>
      </c>
      <c r="R47" s="16" t="str">
        <f t="shared" si="4"/>
        <v>[StructuredAddressLine_2][varchar](35)NULL ,</v>
      </c>
      <c r="S47" t="str">
        <f>VLOOKUP(A47,'[1]A&amp;E'!$A:$J,7,FALSE)</f>
        <v>AN</v>
      </c>
      <c r="T47" s="7" t="s">
        <v>2925</v>
      </c>
      <c r="U47" s="7" t="e">
        <v>#N/A</v>
      </c>
      <c r="V47" s="7"/>
      <c r="W47" s="7" t="str">
        <f t="shared" si="2"/>
        <v/>
      </c>
      <c r="Y47" t="s">
        <v>298</v>
      </c>
      <c r="Z47">
        <f t="shared" si="5"/>
        <v>1</v>
      </c>
      <c r="AA47" t="str">
        <f>VLOOKUP(A47,'[1]A&amp;E'!$A:$J,6,FALSE)</f>
        <v>35</v>
      </c>
      <c r="AB47">
        <f t="shared" si="6"/>
        <v>0</v>
      </c>
    </row>
    <row r="48" spans="1:28" x14ac:dyDescent="0.25">
      <c r="A48" s="13">
        <v>46</v>
      </c>
      <c r="B48" s="4" t="s">
        <v>1997</v>
      </c>
      <c r="C48" t="s">
        <v>2254</v>
      </c>
      <c r="D48" t="s">
        <v>2254</v>
      </c>
      <c r="E48" t="s">
        <v>2254</v>
      </c>
      <c r="F48" t="s">
        <v>2472</v>
      </c>
      <c r="G48" s="20" t="s">
        <v>2475</v>
      </c>
      <c r="H48" t="s">
        <v>2463</v>
      </c>
      <c r="J48" t="s">
        <v>2472</v>
      </c>
      <c r="K48" s="10" t="s">
        <v>2475</v>
      </c>
      <c r="L48" s="10" t="s">
        <v>2463</v>
      </c>
      <c r="M48" s="10" t="s">
        <v>2912</v>
      </c>
      <c r="N48" s="10" t="s">
        <v>2913</v>
      </c>
      <c r="O48" s="10" t="s">
        <v>2911</v>
      </c>
      <c r="P48" s="10" t="s">
        <v>2909</v>
      </c>
      <c r="Q48" s="15" t="str">
        <f t="shared" si="3"/>
        <v>[StructuredAddressLine_3][varchar](35)NULL DEFAULT (''),</v>
      </c>
      <c r="R48" s="16" t="str">
        <f t="shared" si="4"/>
        <v>[StructuredAddressLine_3][varchar](35)NULL ,</v>
      </c>
      <c r="S48" t="str">
        <f>VLOOKUP(A48,'[1]A&amp;E'!$A:$J,7,FALSE)</f>
        <v>AN</v>
      </c>
      <c r="T48" s="7" t="s">
        <v>2925</v>
      </c>
      <c r="U48" s="7" t="e">
        <v>#N/A</v>
      </c>
      <c r="V48" s="7"/>
      <c r="W48" s="7" t="str">
        <f t="shared" si="2"/>
        <v/>
      </c>
      <c r="Y48" t="s">
        <v>298</v>
      </c>
      <c r="Z48">
        <f t="shared" si="5"/>
        <v>1</v>
      </c>
      <c r="AA48" t="str">
        <f>VLOOKUP(A48,'[1]A&amp;E'!$A:$J,6,FALSE)</f>
        <v>35</v>
      </c>
      <c r="AB48">
        <f t="shared" si="6"/>
        <v>0</v>
      </c>
    </row>
    <row r="49" spans="1:28" x14ac:dyDescent="0.25">
      <c r="A49" s="13">
        <v>47</v>
      </c>
      <c r="B49" s="4" t="s">
        <v>1998</v>
      </c>
      <c r="C49" t="s">
        <v>2254</v>
      </c>
      <c r="D49" t="s">
        <v>2254</v>
      </c>
      <c r="E49" t="s">
        <v>2254</v>
      </c>
      <c r="F49" t="s">
        <v>2472</v>
      </c>
      <c r="G49" s="20" t="s">
        <v>2475</v>
      </c>
      <c r="H49" t="s">
        <v>2463</v>
      </c>
      <c r="J49" t="s">
        <v>2472</v>
      </c>
      <c r="K49" s="10" t="s">
        <v>2475</v>
      </c>
      <c r="L49" s="10" t="s">
        <v>2463</v>
      </c>
      <c r="M49" s="10" t="s">
        <v>2912</v>
      </c>
      <c r="N49" s="10" t="s">
        <v>2913</v>
      </c>
      <c r="O49" s="10" t="s">
        <v>2911</v>
      </c>
      <c r="P49" s="10" t="s">
        <v>2909</v>
      </c>
      <c r="Q49" s="15" t="str">
        <f t="shared" si="3"/>
        <v>[StructuredAddressLine_4][varchar](35)NULL DEFAULT (''),</v>
      </c>
      <c r="R49" s="16" t="str">
        <f t="shared" si="4"/>
        <v>[StructuredAddressLine_4][varchar](35)NULL ,</v>
      </c>
      <c r="S49" t="str">
        <f>VLOOKUP(A49,'[1]A&amp;E'!$A:$J,7,FALSE)</f>
        <v>AN</v>
      </c>
      <c r="T49" s="7" t="s">
        <v>2925</v>
      </c>
      <c r="U49" s="7" t="e">
        <v>#N/A</v>
      </c>
      <c r="V49" s="7"/>
      <c r="W49" s="7" t="str">
        <f t="shared" si="2"/>
        <v/>
      </c>
      <c r="Y49" t="s">
        <v>298</v>
      </c>
      <c r="Z49">
        <f t="shared" si="5"/>
        <v>1</v>
      </c>
      <c r="AA49" t="str">
        <f>VLOOKUP(A49,'[1]A&amp;E'!$A:$J,6,FALSE)</f>
        <v>8</v>
      </c>
      <c r="AB49">
        <f t="shared" si="6"/>
        <v>0</v>
      </c>
    </row>
    <row r="50" spans="1:28" x14ac:dyDescent="0.25">
      <c r="A50" s="13">
        <v>48</v>
      </c>
      <c r="B50" s="4" t="s">
        <v>1999</v>
      </c>
      <c r="C50" t="s">
        <v>2254</v>
      </c>
      <c r="D50" t="s">
        <v>2254</v>
      </c>
      <c r="E50" t="s">
        <v>2254</v>
      </c>
      <c r="F50" t="s">
        <v>2472</v>
      </c>
      <c r="G50" s="20" t="s">
        <v>2475</v>
      </c>
      <c r="H50" t="s">
        <v>2463</v>
      </c>
      <c r="J50" t="s">
        <v>2472</v>
      </c>
      <c r="K50" s="10" t="s">
        <v>2475</v>
      </c>
      <c r="L50" s="10" t="s">
        <v>2463</v>
      </c>
      <c r="M50" s="10" t="s">
        <v>2912</v>
      </c>
      <c r="N50" s="10" t="s">
        <v>2913</v>
      </c>
      <c r="O50" s="10" t="s">
        <v>2911</v>
      </c>
      <c r="P50" s="10" t="s">
        <v>2909</v>
      </c>
      <c r="Q50" s="15" t="str">
        <f t="shared" si="3"/>
        <v>[StructuredAddressLine_5][varchar](35)NULL DEFAULT (''),</v>
      </c>
      <c r="R50" s="16" t="str">
        <f t="shared" si="4"/>
        <v>[StructuredAddressLine_5][varchar](35)NULL ,</v>
      </c>
      <c r="S50" t="str">
        <f>VLOOKUP(A50,'[1]A&amp;E'!$A:$J,7,FALSE)</f>
        <v>AN</v>
      </c>
      <c r="T50" s="7" t="s">
        <v>2925</v>
      </c>
      <c r="U50" s="7" t="e">
        <v>#N/A</v>
      </c>
      <c r="V50" s="7"/>
      <c r="W50" s="7" t="str">
        <f t="shared" si="2"/>
        <v/>
      </c>
      <c r="Y50" t="s">
        <v>298</v>
      </c>
      <c r="Z50">
        <f t="shared" si="5"/>
        <v>1</v>
      </c>
      <c r="AA50">
        <f>VLOOKUP(A50,'[1]A&amp;E'!$A:$J,6,FALSE)</f>
        <v>3</v>
      </c>
      <c r="AB50">
        <f t="shared" si="6"/>
        <v>0</v>
      </c>
    </row>
    <row r="51" spans="1:28" x14ac:dyDescent="0.25">
      <c r="A51" s="13">
        <v>49</v>
      </c>
      <c r="B51" s="4" t="s">
        <v>2000</v>
      </c>
      <c r="C51" t="s">
        <v>2254</v>
      </c>
      <c r="D51" t="s">
        <v>2254</v>
      </c>
      <c r="E51" t="s">
        <v>2254</v>
      </c>
      <c r="F51" t="s">
        <v>2472</v>
      </c>
      <c r="G51" s="20" t="s">
        <v>2477</v>
      </c>
      <c r="H51" t="s">
        <v>2463</v>
      </c>
      <c r="J51" t="s">
        <v>2472</v>
      </c>
      <c r="K51" s="10" t="s">
        <v>2477</v>
      </c>
      <c r="L51" s="10" t="s">
        <v>2463</v>
      </c>
      <c r="M51" s="10" t="s">
        <v>2912</v>
      </c>
      <c r="N51" s="10" t="s">
        <v>2913</v>
      </c>
      <c r="O51" s="10" t="s">
        <v>2911</v>
      </c>
      <c r="P51" s="10" t="s">
        <v>2909</v>
      </c>
      <c r="Q51" s="15" t="str">
        <f t="shared" si="3"/>
        <v>[PostcodeOfUsualAddress][varchar](8)NULL DEFAULT (''),</v>
      </c>
      <c r="R51" s="16" t="str">
        <f t="shared" si="4"/>
        <v>[PostcodeOfUsualAddress][varchar](8)NULL ,</v>
      </c>
      <c r="S51" t="str">
        <f>VLOOKUP(A51,'[1]A&amp;E'!$A:$J,7,FALSE)</f>
        <v>AN</v>
      </c>
      <c r="T51" s="7" t="s">
        <v>2924</v>
      </c>
      <c r="U51" s="7" t="s">
        <v>2000</v>
      </c>
      <c r="V51" s="7" t="s">
        <v>46</v>
      </c>
      <c r="W51" s="7" t="str">
        <f t="shared" ref="W51:W52" si="9">IFERROR("CREATE NONCLUSTERED INDEX [IX_"&amp;V51&amp;"] ON extract ("&amp;U51&amp;");","")</f>
        <v>CREATE NONCLUSTERED INDEX [IX_PostcodeOfUsualAddress] ON extract ([PostcodeOfUsualAddress]);</v>
      </c>
      <c r="Y51" t="s">
        <v>302</v>
      </c>
      <c r="Z51">
        <f t="shared" si="5"/>
        <v>8</v>
      </c>
      <c r="AA51">
        <f>VLOOKUP(A51,'[1]A&amp;E'!$A:$J,6,FALSE)</f>
        <v>2</v>
      </c>
      <c r="AB51">
        <f t="shared" si="6"/>
        <v>1</v>
      </c>
    </row>
    <row r="52" spans="1:28" x14ac:dyDescent="0.25">
      <c r="A52" s="13">
        <v>50</v>
      </c>
      <c r="B52" s="4" t="s">
        <v>2001</v>
      </c>
      <c r="C52" t="s">
        <v>2254</v>
      </c>
      <c r="D52" t="s">
        <v>2254</v>
      </c>
      <c r="E52" t="s">
        <v>2254</v>
      </c>
      <c r="F52" t="s">
        <v>2472</v>
      </c>
      <c r="G52" s="20">
        <v>3</v>
      </c>
      <c r="H52" t="s">
        <v>2463</v>
      </c>
      <c r="J52" t="s">
        <v>2472</v>
      </c>
      <c r="K52" s="10">
        <v>3</v>
      </c>
      <c r="L52" s="10" t="s">
        <v>2463</v>
      </c>
      <c r="M52" s="10" t="s">
        <v>2912</v>
      </c>
      <c r="N52" s="10" t="s">
        <v>2913</v>
      </c>
      <c r="O52" s="10" t="s">
        <v>2911</v>
      </c>
      <c r="P52" s="10" t="s">
        <v>2909</v>
      </c>
      <c r="Q52" s="15" t="str">
        <f t="shared" si="3"/>
        <v>[OrganisationCode_ResidenceResponsibility][varchar](3)NULL DEFAULT (''),</v>
      </c>
      <c r="R52" s="16" t="str">
        <f t="shared" si="4"/>
        <v>[OrganisationCode_ResidenceResponsibility][varchar](3)NULL ,</v>
      </c>
      <c r="S52" t="str">
        <f>VLOOKUP(A52,'[1]A&amp;E'!$A:$J,7,FALSE)</f>
        <v>AN</v>
      </c>
      <c r="T52" s="7" t="s">
        <v>2924</v>
      </c>
      <c r="U52" s="7" t="s">
        <v>2001</v>
      </c>
      <c r="V52" s="7" t="s">
        <v>47</v>
      </c>
      <c r="W52" s="7" t="str">
        <f t="shared" si="9"/>
        <v>CREATE NONCLUSTERED INDEX [IX_OrganisationCode_ResidenceResponsibility] ON extract ([OrganisationCode_ResidenceResponsibility]);</v>
      </c>
      <c r="Y52" t="s">
        <v>303</v>
      </c>
      <c r="Z52">
        <f t="shared" si="5"/>
        <v>3</v>
      </c>
      <c r="AA52" t="str">
        <f>VLOOKUP(A52,'[1]A&amp;E'!$A:$J,6,FALSE)</f>
        <v>10</v>
      </c>
      <c r="AB52">
        <f t="shared" si="6"/>
        <v>0</v>
      </c>
    </row>
    <row r="53" spans="1:28" x14ac:dyDescent="0.25">
      <c r="A53" s="13">
        <v>51</v>
      </c>
      <c r="B53" s="4" t="s">
        <v>2002</v>
      </c>
      <c r="C53" t="s">
        <v>2254</v>
      </c>
      <c r="D53" t="s">
        <v>2254</v>
      </c>
      <c r="E53" t="s">
        <v>2254</v>
      </c>
      <c r="F53" t="s">
        <v>2472</v>
      </c>
      <c r="G53" s="20">
        <v>2</v>
      </c>
      <c r="H53" t="s">
        <v>2463</v>
      </c>
      <c r="J53" t="s">
        <v>2472</v>
      </c>
      <c r="K53" s="10">
        <v>2</v>
      </c>
      <c r="L53" s="10" t="s">
        <v>2463</v>
      </c>
      <c r="M53" s="10" t="s">
        <v>2912</v>
      </c>
      <c r="N53" s="10" t="s">
        <v>2913</v>
      </c>
      <c r="O53" s="10" t="s">
        <v>2911</v>
      </c>
      <c r="P53" s="10" t="s">
        <v>2909</v>
      </c>
      <c r="Q53" s="15" t="str">
        <f t="shared" si="3"/>
        <v>[WithheldIdentityReason][varchar](2)NULL DEFAULT (''),</v>
      </c>
      <c r="R53" s="16" t="str">
        <f t="shared" si="4"/>
        <v>[WithheldIdentityReason][varchar](2)NULL ,</v>
      </c>
      <c r="S53" t="str">
        <f>VLOOKUP(A53,'[1]A&amp;E'!$A:$J,7,FALSE)</f>
        <v>N
AN</v>
      </c>
      <c r="T53" s="7" t="s">
        <v>2925</v>
      </c>
      <c r="U53" s="7" t="e">
        <v>#N/A</v>
      </c>
      <c r="V53" s="7"/>
      <c r="W53" s="7" t="str">
        <f t="shared" si="2"/>
        <v/>
      </c>
      <c r="Z53">
        <f t="shared" si="5"/>
        <v>0</v>
      </c>
      <c r="AA53">
        <f>VLOOKUP(A53,'[1]A&amp;E'!$A:$J,6,FALSE)</f>
        <v>1</v>
      </c>
      <c r="AB53">
        <f t="shared" si="6"/>
        <v>0</v>
      </c>
    </row>
    <row r="54" spans="1:28" x14ac:dyDescent="0.25">
      <c r="A54" s="13">
        <v>52</v>
      </c>
      <c r="B54" s="4" t="s">
        <v>2003</v>
      </c>
      <c r="C54" t="s">
        <v>3007</v>
      </c>
      <c r="D54" t="s">
        <v>2254</v>
      </c>
      <c r="E54" t="s">
        <v>2469</v>
      </c>
      <c r="J54" t="s">
        <v>2472</v>
      </c>
      <c r="K54" s="10">
        <v>10</v>
      </c>
      <c r="L54" s="10" t="s">
        <v>2463</v>
      </c>
      <c r="M54" s="10" t="s">
        <v>2912</v>
      </c>
      <c r="N54" s="10" t="s">
        <v>2913</v>
      </c>
      <c r="O54" s="10" t="s">
        <v>2911</v>
      </c>
      <c r="P54" s="10" t="s">
        <v>2909</v>
      </c>
      <c r="Q54" s="15" t="str">
        <f t="shared" si="3"/>
        <v>[PersonBirthDate][date]NULL DEFAULT (''),</v>
      </c>
      <c r="R54" s="16" t="str">
        <f t="shared" si="4"/>
        <v>[PersonBirthDate][varchar](10)NULL ,</v>
      </c>
      <c r="S54" t="str">
        <f>VLOOKUP(A54,'[1]A&amp;E'!$A:$J,7,FALSE)</f>
        <v>AN</v>
      </c>
      <c r="T54" s="7" t="s">
        <v>2924</v>
      </c>
      <c r="U54" s="7" t="s">
        <v>2003</v>
      </c>
      <c r="V54" s="7" t="s">
        <v>49</v>
      </c>
      <c r="W54" s="7" t="str">
        <f>IFERROR("CREATE NONCLUSTERED INDEX [IX_"&amp;V54&amp;"] ON extract ("&amp;U54&amp;");","")</f>
        <v>CREATE NONCLUSTERED INDEX [IX_PersonBirthDate] ON extract ([PersonBirthDate]);</v>
      </c>
      <c r="Y54" s="1">
        <v>33800</v>
      </c>
      <c r="Z54">
        <f t="shared" si="5"/>
        <v>5</v>
      </c>
      <c r="AA54">
        <f>VLOOKUP(A54,'[1]A&amp;E'!$A:$J,6,FALSE)</f>
        <v>2</v>
      </c>
      <c r="AB54">
        <f t="shared" si="6"/>
        <v>1</v>
      </c>
    </row>
    <row r="55" spans="1:28" x14ac:dyDescent="0.25">
      <c r="A55" s="13">
        <v>53</v>
      </c>
      <c r="B55" s="4" t="s">
        <v>2004</v>
      </c>
      <c r="C55" t="s">
        <v>2900</v>
      </c>
      <c r="D55" t="s">
        <v>2254</v>
      </c>
      <c r="E55" t="s">
        <v>2900</v>
      </c>
      <c r="J55" t="s">
        <v>2472</v>
      </c>
      <c r="K55" s="10">
        <v>1</v>
      </c>
      <c r="L55" s="10" t="s">
        <v>2463</v>
      </c>
      <c r="M55" s="10" t="s">
        <v>2912</v>
      </c>
      <c r="N55" s="10" t="s">
        <v>2913</v>
      </c>
      <c r="O55" s="10" t="s">
        <v>2911</v>
      </c>
      <c r="P55" s="10" t="s">
        <v>2909</v>
      </c>
      <c r="Q55" s="15" t="str">
        <f t="shared" si="3"/>
        <v>[PersonGenderCodeCurrent][smallint]NULL DEFAULT (''),</v>
      </c>
      <c r="R55" s="16" t="str">
        <f t="shared" si="4"/>
        <v>[PersonGenderCodeCurrent][varchar](1)NULL ,</v>
      </c>
      <c r="S55" t="str">
        <f>VLOOKUP(A55,'[1]A&amp;E'!$A:$J,7,FALSE)</f>
        <v>AN</v>
      </c>
      <c r="T55" s="7" t="s">
        <v>2925</v>
      </c>
      <c r="U55" s="7" t="e">
        <v>#N/A</v>
      </c>
      <c r="V55" s="7"/>
      <c r="W55" s="7" t="str">
        <f t="shared" si="2"/>
        <v/>
      </c>
      <c r="Y55">
        <v>2</v>
      </c>
      <c r="Z55">
        <f t="shared" si="5"/>
        <v>1</v>
      </c>
      <c r="AA55" t="str">
        <f>VLOOKUP(A55,'[1]A&amp;E'!$A:$J,6,FALSE)</f>
        <v>2</v>
      </c>
      <c r="AB55">
        <f t="shared" si="6"/>
        <v>0</v>
      </c>
    </row>
    <row r="56" spans="1:28" x14ac:dyDescent="0.25">
      <c r="A56" s="13">
        <v>54</v>
      </c>
      <c r="B56" s="4" t="s">
        <v>2005</v>
      </c>
      <c r="C56" t="s">
        <v>2254</v>
      </c>
      <c r="D56" t="s">
        <v>2254</v>
      </c>
      <c r="E56" t="s">
        <v>2254</v>
      </c>
      <c r="F56" t="s">
        <v>2472</v>
      </c>
      <c r="G56" s="20">
        <v>2</v>
      </c>
      <c r="H56" t="s">
        <v>2463</v>
      </c>
      <c r="J56" t="s">
        <v>2472</v>
      </c>
      <c r="K56" s="10">
        <v>2</v>
      </c>
      <c r="L56" s="10" t="s">
        <v>2463</v>
      </c>
      <c r="M56" s="10" t="s">
        <v>2912</v>
      </c>
      <c r="N56" s="10" t="s">
        <v>2913</v>
      </c>
      <c r="O56" s="10" t="s">
        <v>2911</v>
      </c>
      <c r="P56" s="10" t="s">
        <v>2909</v>
      </c>
      <c r="Q56" s="15" t="str">
        <f t="shared" si="3"/>
        <v>[CarerSupportIndicator][varchar](2)NULL DEFAULT (''),</v>
      </c>
      <c r="R56" s="16" t="str">
        <f t="shared" si="4"/>
        <v>[CarerSupportIndicator][varchar](2)NULL ,</v>
      </c>
      <c r="S56" t="str">
        <f>VLOOKUP(A56,'[1]A&amp;E'!$A:$J,7,FALSE)</f>
        <v>AN</v>
      </c>
      <c r="T56" s="7" t="s">
        <v>2925</v>
      </c>
      <c r="U56" s="7" t="e">
        <v>#N/A</v>
      </c>
      <c r="V56" s="7"/>
      <c r="W56" s="7" t="str">
        <f t="shared" si="2"/>
        <v/>
      </c>
      <c r="Z56">
        <f t="shared" si="5"/>
        <v>0</v>
      </c>
      <c r="AA56">
        <f>VLOOKUP(A56,'[1]A&amp;E'!$A:$J,6,FALSE)</f>
        <v>8</v>
      </c>
      <c r="AB56">
        <f t="shared" si="6"/>
        <v>0</v>
      </c>
    </row>
    <row r="57" spans="1:28" x14ac:dyDescent="0.25">
      <c r="A57" s="13">
        <v>55</v>
      </c>
      <c r="B57" s="4" t="s">
        <v>2006</v>
      </c>
      <c r="C57" t="s">
        <v>2254</v>
      </c>
      <c r="D57" t="s">
        <v>2254</v>
      </c>
      <c r="E57" t="s">
        <v>2900</v>
      </c>
      <c r="F57" t="s">
        <v>2472</v>
      </c>
      <c r="G57" s="20">
        <v>2</v>
      </c>
      <c r="H57" t="s">
        <v>2463</v>
      </c>
      <c r="J57" t="s">
        <v>2472</v>
      </c>
      <c r="K57" s="10" t="s">
        <v>2478</v>
      </c>
      <c r="L57" s="10" t="s">
        <v>2463</v>
      </c>
      <c r="M57" s="10" t="s">
        <v>2912</v>
      </c>
      <c r="N57" s="10" t="s">
        <v>2913</v>
      </c>
      <c r="O57" s="10" t="s">
        <v>2911</v>
      </c>
      <c r="P57" s="10" t="s">
        <v>2909</v>
      </c>
      <c r="Q57" s="15" t="str">
        <f t="shared" si="3"/>
        <v>[EthnicCategory][varchar](2)NULL DEFAULT (''),</v>
      </c>
      <c r="R57" s="16" t="str">
        <f t="shared" si="4"/>
        <v>[EthnicCategory][varchar](2)NULL ,</v>
      </c>
      <c r="S57" t="str">
        <f>VLOOKUP(A57,'[1]A&amp;E'!$A:$J,7,FALSE)</f>
        <v>AN</v>
      </c>
      <c r="T57" s="7" t="s">
        <v>2924</v>
      </c>
      <c r="U57" s="7" t="s">
        <v>2006</v>
      </c>
      <c r="V57" s="7" t="s">
        <v>52</v>
      </c>
      <c r="W57" s="7" t="str">
        <f t="shared" ref="W57:W62" si="10">IFERROR("CREATE NONCLUSTERED INDEX [IX_"&amp;V57&amp;"] ON extract ("&amp;U57&amp;");","")</f>
        <v>CREATE NONCLUSTERED INDEX [IX_EthnicCategory] ON extract ([EthnicCategory]);</v>
      </c>
      <c r="Y57" t="s">
        <v>304</v>
      </c>
      <c r="Z57">
        <f t="shared" si="5"/>
        <v>1</v>
      </c>
      <c r="AA57">
        <f>VLOOKUP(A57,'[1]A&amp;E'!$A:$J,6,FALSE)</f>
        <v>6</v>
      </c>
      <c r="AB57">
        <f t="shared" si="6"/>
        <v>0</v>
      </c>
    </row>
    <row r="58" spans="1:28" x14ac:dyDescent="0.25">
      <c r="A58" s="13">
        <v>56</v>
      </c>
      <c r="B58" s="4" t="s">
        <v>2007</v>
      </c>
      <c r="C58" t="s">
        <v>2254</v>
      </c>
      <c r="D58" t="s">
        <v>2254</v>
      </c>
      <c r="E58" t="s">
        <v>2254</v>
      </c>
      <c r="F58" t="s">
        <v>2472</v>
      </c>
      <c r="G58" s="20">
        <v>8</v>
      </c>
      <c r="H58" t="s">
        <v>2463</v>
      </c>
      <c r="J58" t="s">
        <v>2472</v>
      </c>
      <c r="K58" s="10">
        <v>8</v>
      </c>
      <c r="L58" s="10" t="s">
        <v>2463</v>
      </c>
      <c r="M58" s="10" t="s">
        <v>2912</v>
      </c>
      <c r="N58" s="10" t="s">
        <v>2913</v>
      </c>
      <c r="O58" s="10" t="s">
        <v>2911</v>
      </c>
      <c r="P58" s="10" t="s">
        <v>2909</v>
      </c>
      <c r="Q58" s="15" t="str">
        <f t="shared" si="3"/>
        <v>[GeneralMedicalPractitioner_Specified][varchar](8)NULL DEFAULT (''),</v>
      </c>
      <c r="R58" s="16" t="str">
        <f t="shared" si="4"/>
        <v>[GeneralMedicalPractitioner_Specified][varchar](8)NULL ,</v>
      </c>
      <c r="S58" t="str">
        <f>VLOOKUP(A58,'[1]A&amp;E'!$A:$J,7,FALSE)</f>
        <v>AN</v>
      </c>
      <c r="T58" s="7" t="s">
        <v>2924</v>
      </c>
      <c r="U58" s="7" t="s">
        <v>2007</v>
      </c>
      <c r="V58" s="7" t="s">
        <v>53</v>
      </c>
      <c r="W58" s="7" t="str">
        <f t="shared" si="10"/>
        <v>CREATE NONCLUSTERED INDEX [IX_GeneralMedicalPractitioner_Specified] ON extract ([GeneralMedicalPractitioner_Specified]);</v>
      </c>
      <c r="Y58" t="s">
        <v>305</v>
      </c>
      <c r="Z58">
        <f t="shared" si="5"/>
        <v>8</v>
      </c>
      <c r="AA58">
        <f>VLOOKUP(A58,'[1]A&amp;E'!$A:$J,6,FALSE)</f>
        <v>9</v>
      </c>
      <c r="AB58">
        <f t="shared" si="6"/>
        <v>0</v>
      </c>
    </row>
    <row r="59" spans="1:28" x14ac:dyDescent="0.25">
      <c r="A59" s="13">
        <v>57</v>
      </c>
      <c r="B59" s="4" t="s">
        <v>2008</v>
      </c>
      <c r="C59" t="s">
        <v>2254</v>
      </c>
      <c r="D59" t="s">
        <v>2254</v>
      </c>
      <c r="E59" t="s">
        <v>2254</v>
      </c>
      <c r="F59" t="s">
        <v>2472</v>
      </c>
      <c r="G59" s="20">
        <v>6</v>
      </c>
      <c r="H59" t="s">
        <v>2463</v>
      </c>
      <c r="J59" t="s">
        <v>2472</v>
      </c>
      <c r="K59" s="10">
        <v>6</v>
      </c>
      <c r="L59" s="10" t="s">
        <v>2463</v>
      </c>
      <c r="M59" s="10" t="s">
        <v>2912</v>
      </c>
      <c r="N59" s="10" t="s">
        <v>2913</v>
      </c>
      <c r="O59" s="10" t="s">
        <v>2911</v>
      </c>
      <c r="P59" s="10" t="s">
        <v>2909</v>
      </c>
      <c r="Q59" s="15" t="str">
        <f t="shared" si="3"/>
        <v>[GeneralPractice_PatientRegistration][varchar](6)NULL DEFAULT (''),</v>
      </c>
      <c r="R59" s="16" t="str">
        <f t="shared" si="4"/>
        <v>[GeneralPractice_PatientRegistration][varchar](6)NULL ,</v>
      </c>
      <c r="S59" t="str">
        <f>VLOOKUP(A59,'[1]A&amp;E'!$A:$J,7,FALSE)</f>
        <v>AN</v>
      </c>
      <c r="T59" s="7" t="s">
        <v>2924</v>
      </c>
      <c r="U59" s="7" t="s">
        <v>2008</v>
      </c>
      <c r="V59" s="7" t="s">
        <v>54</v>
      </c>
      <c r="W59" s="7" t="str">
        <f t="shared" si="10"/>
        <v>CREATE NONCLUSTERED INDEX [IX_GeneralPractice_PatientRegistration] ON extract ([GeneralPractice_PatientRegistration]);</v>
      </c>
      <c r="Y59" t="s">
        <v>306</v>
      </c>
      <c r="Z59">
        <f t="shared" si="5"/>
        <v>6</v>
      </c>
      <c r="AA59">
        <f>VLOOKUP(A59,'[1]A&amp;E'!$A:$J,6,FALSE)</f>
        <v>12</v>
      </c>
      <c r="AB59">
        <f t="shared" si="6"/>
        <v>0</v>
      </c>
    </row>
    <row r="60" spans="1:28" x14ac:dyDescent="0.25">
      <c r="A60" s="13">
        <v>58</v>
      </c>
      <c r="B60" s="4" t="s">
        <v>2009</v>
      </c>
      <c r="C60" t="s">
        <v>2254</v>
      </c>
      <c r="D60" t="s">
        <v>2254</v>
      </c>
      <c r="E60" t="s">
        <v>2254</v>
      </c>
      <c r="F60" t="s">
        <v>2472</v>
      </c>
      <c r="G60" s="20">
        <v>9</v>
      </c>
      <c r="H60" t="s">
        <v>2463</v>
      </c>
      <c r="J60" t="s">
        <v>2472</v>
      </c>
      <c r="K60" s="10">
        <v>9</v>
      </c>
      <c r="L60" s="10" t="s">
        <v>2463</v>
      </c>
      <c r="M60" s="10" t="s">
        <v>2912</v>
      </c>
      <c r="N60" s="10" t="s">
        <v>2913</v>
      </c>
      <c r="O60" s="10" t="s">
        <v>2911</v>
      </c>
      <c r="P60" s="10" t="s">
        <v>2909</v>
      </c>
      <c r="Q60" s="15" t="str">
        <f t="shared" si="3"/>
        <v>[SiteCodeOfTreatment][varchar](9)NULL DEFAULT (''),</v>
      </c>
      <c r="R60" s="16" t="str">
        <f t="shared" si="4"/>
        <v>[SiteCodeOfTreatment][varchar](9)NULL ,</v>
      </c>
      <c r="S60" t="str">
        <f>VLOOKUP(A60,'[1]A&amp;E'!$A:$J,7,FALSE)</f>
        <v>N
AN</v>
      </c>
      <c r="T60" s="7" t="s">
        <v>2924</v>
      </c>
      <c r="U60" s="7" t="s">
        <v>2009</v>
      </c>
      <c r="V60" s="7" t="s">
        <v>55</v>
      </c>
      <c r="W60" s="7" t="str">
        <f t="shared" si="10"/>
        <v>CREATE NONCLUSTERED INDEX [IX_SiteCodeOfTreatment] ON extract ([SiteCodeOfTreatment]);</v>
      </c>
      <c r="Y60" t="s">
        <v>307</v>
      </c>
      <c r="Z60">
        <f t="shared" si="5"/>
        <v>5</v>
      </c>
      <c r="AA60">
        <f>VLOOKUP(A60,'[1]A&amp;E'!$A:$J,6,FALSE)</f>
        <v>1</v>
      </c>
      <c r="AB60">
        <f t="shared" si="6"/>
        <v>1</v>
      </c>
    </row>
    <row r="61" spans="1:28" x14ac:dyDescent="0.25">
      <c r="A61" s="13">
        <v>59</v>
      </c>
      <c r="B61" s="4" t="s">
        <v>2010</v>
      </c>
      <c r="C61" t="s">
        <v>2254</v>
      </c>
      <c r="D61" t="s">
        <v>2254</v>
      </c>
      <c r="E61" t="s">
        <v>2254</v>
      </c>
      <c r="F61" t="s">
        <v>2472</v>
      </c>
      <c r="G61" s="20">
        <v>12</v>
      </c>
      <c r="H61" t="s">
        <v>2463</v>
      </c>
      <c r="J61" t="s">
        <v>2472</v>
      </c>
      <c r="K61" s="10">
        <v>12</v>
      </c>
      <c r="L61" s="10" t="s">
        <v>2463</v>
      </c>
      <c r="M61" s="10" t="s">
        <v>2912</v>
      </c>
      <c r="N61" s="10" t="s">
        <v>2913</v>
      </c>
      <c r="O61" s="10" t="s">
        <v>2911</v>
      </c>
      <c r="P61" s="10" t="s">
        <v>2909</v>
      </c>
      <c r="Q61" s="15" t="str">
        <f t="shared" si="3"/>
        <v>[AAndEAttendanceNumber][varchar](12)NULL DEFAULT (''),</v>
      </c>
      <c r="R61" s="16" t="str">
        <f t="shared" si="4"/>
        <v>[AAndEAttendanceNumber][varchar](12)NULL ,</v>
      </c>
      <c r="S61" t="str">
        <f>VLOOKUP(A61,'[1]A&amp;E'!$A:$J,7,FALSE)</f>
        <v>N
AN</v>
      </c>
      <c r="T61" s="7" t="s">
        <v>2924</v>
      </c>
      <c r="U61" s="7" t="s">
        <v>2010</v>
      </c>
      <c r="V61" s="7" t="s">
        <v>56</v>
      </c>
      <c r="W61" s="7" t="str">
        <f t="shared" si="10"/>
        <v>CREATE NONCLUSTERED INDEX [IX_AAndEAttendanceNumber] ON extract ([AAndEAttendanceNumber]);</v>
      </c>
      <c r="Y61" t="s">
        <v>308</v>
      </c>
      <c r="Z61">
        <f t="shared" si="5"/>
        <v>11</v>
      </c>
      <c r="AA61">
        <f>VLOOKUP(A61,'[1]A&amp;E'!$A:$J,6,FALSE)</f>
        <v>1</v>
      </c>
      <c r="AB61">
        <f t="shared" si="6"/>
        <v>1</v>
      </c>
    </row>
    <row r="62" spans="1:28" x14ac:dyDescent="0.25">
      <c r="A62" s="13">
        <v>60</v>
      </c>
      <c r="B62" s="4" t="s">
        <v>2011</v>
      </c>
      <c r="C62" t="s">
        <v>2900</v>
      </c>
      <c r="D62" t="s">
        <v>2254</v>
      </c>
      <c r="E62" t="s">
        <v>2900</v>
      </c>
      <c r="J62" t="s">
        <v>2472</v>
      </c>
      <c r="K62" s="10">
        <v>1</v>
      </c>
      <c r="L62" s="10" t="s">
        <v>2463</v>
      </c>
      <c r="M62" s="10" t="s">
        <v>2912</v>
      </c>
      <c r="N62" s="10" t="s">
        <v>2913</v>
      </c>
      <c r="O62" s="10" t="s">
        <v>2911</v>
      </c>
      <c r="P62" s="10" t="s">
        <v>2909</v>
      </c>
      <c r="Q62" s="15" t="str">
        <f t="shared" si="3"/>
        <v>[AAndEArrivalModeCode][smallint]NULL DEFAULT (''),</v>
      </c>
      <c r="R62" s="16" t="str">
        <f t="shared" si="4"/>
        <v>[AAndEArrivalModeCode][varchar](1)NULL ,</v>
      </c>
      <c r="S62" t="str">
        <f>VLOOKUP(A62,'[1]A&amp;E'!$A:$J,7,FALSE)</f>
        <v>N
AN</v>
      </c>
      <c r="T62" s="7" t="s">
        <v>2924</v>
      </c>
      <c r="U62" s="7" t="s">
        <v>2011</v>
      </c>
      <c r="V62" s="7" t="s">
        <v>57</v>
      </c>
      <c r="W62" s="7" t="str">
        <f t="shared" si="10"/>
        <v>CREATE NONCLUSTERED INDEX [IX_AAndEArrivalModeCode] ON extract ([AAndEArrivalModeCode]);</v>
      </c>
      <c r="Y62">
        <v>2</v>
      </c>
      <c r="Z62">
        <f t="shared" si="5"/>
        <v>1</v>
      </c>
      <c r="AA62">
        <f>VLOOKUP(A62,'[1]A&amp;E'!$A:$J,6,FALSE)</f>
        <v>2</v>
      </c>
      <c r="AB62">
        <f t="shared" si="6"/>
        <v>0</v>
      </c>
    </row>
    <row r="63" spans="1:28" x14ac:dyDescent="0.25">
      <c r="A63" s="13">
        <v>61</v>
      </c>
      <c r="B63" s="4" t="s">
        <v>2012</v>
      </c>
      <c r="C63" t="s">
        <v>2900</v>
      </c>
      <c r="D63" t="s">
        <v>2254</v>
      </c>
      <c r="E63" t="s">
        <v>2900</v>
      </c>
      <c r="J63" t="s">
        <v>2472</v>
      </c>
      <c r="K63" s="10">
        <v>1</v>
      </c>
      <c r="L63" s="10" t="s">
        <v>2463</v>
      </c>
      <c r="M63" s="10" t="s">
        <v>2912</v>
      </c>
      <c r="N63" s="10" t="s">
        <v>2913</v>
      </c>
      <c r="O63" s="10" t="s">
        <v>2911</v>
      </c>
      <c r="P63" s="10" t="s">
        <v>2909</v>
      </c>
      <c r="Q63" s="15" t="str">
        <f t="shared" si="3"/>
        <v>[AAndEAttendanceCategoryCode][smallint]NULL DEFAULT (''),</v>
      </c>
      <c r="R63" s="16" t="str">
        <f t="shared" si="4"/>
        <v>[AAndEAttendanceCategoryCode][varchar](1)NULL ,</v>
      </c>
      <c r="S63" t="str">
        <f>VLOOKUP(A63,'[1]A&amp;E'!$A:$J,7,FALSE)</f>
        <v>AN</v>
      </c>
      <c r="T63" s="7" t="s">
        <v>2925</v>
      </c>
      <c r="U63" s="7" t="e">
        <v>#N/A</v>
      </c>
      <c r="V63" s="7"/>
      <c r="W63" s="7" t="str">
        <f t="shared" si="2"/>
        <v/>
      </c>
      <c r="Y63">
        <v>3</v>
      </c>
      <c r="Z63">
        <f t="shared" si="5"/>
        <v>1</v>
      </c>
      <c r="AA63">
        <f>VLOOKUP(A63,'[1]A&amp;E'!$A:$J,6,FALSE)</f>
        <v>2</v>
      </c>
      <c r="AB63">
        <f t="shared" si="6"/>
        <v>0</v>
      </c>
    </row>
    <row r="64" spans="1:28" x14ac:dyDescent="0.25">
      <c r="A64" s="13">
        <v>62</v>
      </c>
      <c r="B64" s="4" t="s">
        <v>2013</v>
      </c>
      <c r="C64" t="s">
        <v>2900</v>
      </c>
      <c r="D64" t="s">
        <v>2254</v>
      </c>
      <c r="E64" t="s">
        <v>2900</v>
      </c>
      <c r="J64" t="s">
        <v>2472</v>
      </c>
      <c r="K64" s="10">
        <v>2</v>
      </c>
      <c r="L64" s="10" t="s">
        <v>2463</v>
      </c>
      <c r="M64" s="10" t="s">
        <v>2912</v>
      </c>
      <c r="N64" s="10" t="s">
        <v>2913</v>
      </c>
      <c r="O64" s="10" t="s">
        <v>2911</v>
      </c>
      <c r="P64" s="10" t="s">
        <v>2909</v>
      </c>
      <c r="Q64" s="15" t="str">
        <f t="shared" si="3"/>
        <v>[AAndEAttendanceDisposalCode][smallint]NULL DEFAULT (''),</v>
      </c>
      <c r="R64" s="16" t="str">
        <f t="shared" si="4"/>
        <v>[AAndEAttendanceDisposalCode][varchar](2)NULL ,</v>
      </c>
      <c r="S64" t="str">
        <f>VLOOKUP(A64,'[1]A&amp;E'!$A:$J,7,FALSE)</f>
        <v>AN</v>
      </c>
      <c r="T64" s="7" t="s">
        <v>2924</v>
      </c>
      <c r="U64" s="7" t="s">
        <v>2013</v>
      </c>
      <c r="V64" s="7" t="s">
        <v>59</v>
      </c>
      <c r="W64" s="7" t="str">
        <f>IFERROR("CREATE NONCLUSTERED INDEX [IX_"&amp;V64&amp;"] ON extract ("&amp;U64&amp;");","")</f>
        <v>CREATE NONCLUSTERED INDEX [IX_AAndEAttendanceDisposalCode] ON extract ([AAndEAttendanceDisposalCode]);</v>
      </c>
      <c r="Y64">
        <v>2</v>
      </c>
      <c r="Z64">
        <f t="shared" si="5"/>
        <v>1</v>
      </c>
      <c r="AA64">
        <f>VLOOKUP(A64,'[1]A&amp;E'!$A:$J,6,FALSE)</f>
        <v>2</v>
      </c>
      <c r="AB64">
        <f t="shared" si="6"/>
        <v>0</v>
      </c>
    </row>
    <row r="65" spans="1:28" x14ac:dyDescent="0.25">
      <c r="A65" s="13">
        <v>63</v>
      </c>
      <c r="B65" s="4" t="s">
        <v>2014</v>
      </c>
      <c r="C65" t="s">
        <v>2900</v>
      </c>
      <c r="D65" t="s">
        <v>2254</v>
      </c>
      <c r="E65" t="s">
        <v>2900</v>
      </c>
      <c r="J65" t="s">
        <v>2472</v>
      </c>
      <c r="K65" s="10">
        <v>2</v>
      </c>
      <c r="L65" s="10" t="s">
        <v>2463</v>
      </c>
      <c r="M65" s="10" t="s">
        <v>2912</v>
      </c>
      <c r="N65" s="10" t="s">
        <v>2913</v>
      </c>
      <c r="O65" s="10" t="s">
        <v>2911</v>
      </c>
      <c r="P65" s="10" t="s">
        <v>2909</v>
      </c>
      <c r="Q65" s="15" t="str">
        <f t="shared" si="3"/>
        <v>[AAndEIncidentLocationType][smallint]NULL DEFAULT (''),</v>
      </c>
      <c r="R65" s="16" t="str">
        <f t="shared" si="4"/>
        <v>[AAndEIncidentLocationType][varchar](2)NULL ,</v>
      </c>
      <c r="S65" t="str">
        <f>VLOOKUP(A65,'[1]A&amp;E'!$A:$J,7,FALSE)</f>
        <v>AN</v>
      </c>
      <c r="T65" s="7" t="s">
        <v>2925</v>
      </c>
      <c r="U65" s="7" t="e">
        <v>#N/A</v>
      </c>
      <c r="V65" s="7"/>
      <c r="W65" s="7" t="str">
        <f t="shared" si="2"/>
        <v/>
      </c>
      <c r="Y65">
        <v>10</v>
      </c>
      <c r="Z65">
        <f t="shared" si="5"/>
        <v>2</v>
      </c>
      <c r="AA65">
        <f>VLOOKUP(A65,'[1]A&amp;E'!$A:$J,6,FALSE)</f>
        <v>2</v>
      </c>
      <c r="AB65">
        <f t="shared" si="6"/>
        <v>0</v>
      </c>
    </row>
    <row r="66" spans="1:28" x14ac:dyDescent="0.25">
      <c r="A66" s="13">
        <v>64</v>
      </c>
      <c r="B66" s="4" t="s">
        <v>2015</v>
      </c>
      <c r="C66" t="s">
        <v>2900</v>
      </c>
      <c r="D66" t="s">
        <v>2254</v>
      </c>
      <c r="E66" t="s">
        <v>2900</v>
      </c>
      <c r="J66" t="s">
        <v>2472</v>
      </c>
      <c r="K66" s="10">
        <v>2</v>
      </c>
      <c r="L66" s="10" t="s">
        <v>2463</v>
      </c>
      <c r="M66" s="10" t="s">
        <v>2912</v>
      </c>
      <c r="N66" s="10" t="s">
        <v>2913</v>
      </c>
      <c r="O66" s="10" t="s">
        <v>2911</v>
      </c>
      <c r="P66" s="10" t="s">
        <v>2909</v>
      </c>
      <c r="Q66" s="15" t="str">
        <f t="shared" si="3"/>
        <v>[AAndEPatientGroup][smallint]NULL DEFAULT (''),</v>
      </c>
      <c r="R66" s="16" t="str">
        <f t="shared" si="4"/>
        <v>[AAndEPatientGroup][varchar](2)NULL ,</v>
      </c>
      <c r="S66" t="str">
        <f>VLOOKUP(A66,'[1]A&amp;E'!$A:$J,7,FALSE)</f>
        <v>N</v>
      </c>
      <c r="T66" s="7" t="s">
        <v>2925</v>
      </c>
      <c r="U66" s="7" t="e">
        <v>#N/A</v>
      </c>
      <c r="V66" s="7"/>
      <c r="W66" s="7" t="str">
        <f t="shared" si="2"/>
        <v/>
      </c>
      <c r="Y66">
        <v>80</v>
      </c>
      <c r="Z66">
        <f t="shared" si="5"/>
        <v>2</v>
      </c>
      <c r="AA66">
        <f>VLOOKUP(A66,'[1]A&amp;E'!$A:$J,6,FALSE)</f>
        <v>2</v>
      </c>
      <c r="AB66">
        <f t="shared" si="6"/>
        <v>0</v>
      </c>
    </row>
    <row r="67" spans="1:28" x14ac:dyDescent="0.25">
      <c r="A67" s="13">
        <v>65</v>
      </c>
      <c r="B67" s="4" t="s">
        <v>2016</v>
      </c>
      <c r="C67" t="s">
        <v>2900</v>
      </c>
      <c r="D67" t="s">
        <v>2254</v>
      </c>
      <c r="E67" t="s">
        <v>2900</v>
      </c>
      <c r="J67" t="s">
        <v>2472</v>
      </c>
      <c r="K67" s="10">
        <v>2</v>
      </c>
      <c r="L67" s="10" t="s">
        <v>2463</v>
      </c>
      <c r="M67" s="10" t="s">
        <v>2912</v>
      </c>
      <c r="N67" s="10" t="s">
        <v>2913</v>
      </c>
      <c r="O67" s="10" t="s">
        <v>2911</v>
      </c>
      <c r="P67" s="10" t="s">
        <v>2909</v>
      </c>
      <c r="Q67" s="15" t="str">
        <f t="shared" si="3"/>
        <v>[SourceOfReferralForAAndE][smallint]NULL DEFAULT (''),</v>
      </c>
      <c r="R67" s="16" t="str">
        <f t="shared" si="4"/>
        <v>[SourceOfReferralForAAndE][varchar](2)NULL ,</v>
      </c>
      <c r="S67" t="str">
        <f>VLOOKUP(A67,'[1]A&amp;E'!$A:$J,7,FALSE)</f>
        <v>AN</v>
      </c>
      <c r="T67" s="7" t="s">
        <v>2925</v>
      </c>
      <c r="U67" s="7" t="e">
        <v>#N/A</v>
      </c>
      <c r="V67" s="7"/>
      <c r="W67" s="7" t="str">
        <f t="shared" si="2"/>
        <v/>
      </c>
      <c r="Y67">
        <v>1</v>
      </c>
      <c r="Z67">
        <f t="shared" si="5"/>
        <v>1</v>
      </c>
      <c r="AA67">
        <f>VLOOKUP(A67,'[1]A&amp;E'!$A:$J,6,FALSE)</f>
        <v>10</v>
      </c>
      <c r="AB67">
        <f t="shared" si="6"/>
        <v>0</v>
      </c>
    </row>
    <row r="68" spans="1:28" x14ac:dyDescent="0.25">
      <c r="A68" s="13">
        <v>66</v>
      </c>
      <c r="B68" s="4" t="s">
        <v>2017</v>
      </c>
      <c r="C68" t="s">
        <v>2900</v>
      </c>
      <c r="D68" t="s">
        <v>2254</v>
      </c>
      <c r="E68" t="s">
        <v>2900</v>
      </c>
      <c r="J68" t="s">
        <v>2472</v>
      </c>
      <c r="K68" s="10">
        <v>2</v>
      </c>
      <c r="L68" s="10" t="s">
        <v>2463</v>
      </c>
      <c r="M68" s="10" t="s">
        <v>2912</v>
      </c>
      <c r="N68" s="10" t="s">
        <v>2913</v>
      </c>
      <c r="O68" s="10" t="s">
        <v>2911</v>
      </c>
      <c r="P68" s="10" t="s">
        <v>2909</v>
      </c>
      <c r="Q68" s="15" t="str">
        <f t="shared" si="3"/>
        <v>[AAndEDepartmentType][smallint]NULL DEFAULT (''),</v>
      </c>
      <c r="R68" s="16" t="str">
        <f t="shared" si="4"/>
        <v>[AAndEDepartmentType][varchar](2)NULL ,</v>
      </c>
      <c r="S68" t="str">
        <f>VLOOKUP(A68,'[1]A&amp;E'!$A:$J,7,FALSE)</f>
        <v>AN</v>
      </c>
      <c r="T68" s="7" t="s">
        <v>2925</v>
      </c>
      <c r="U68" s="7" t="e">
        <v>#N/A</v>
      </c>
      <c r="V68" s="7"/>
      <c r="W68" s="7" t="str">
        <f t="shared" ref="W68:W131" si="11">IFERROR("CREATE NONCLUSTERED INDEX IX_"&amp;U68&amp;" ON extracts ("&amp;U68&amp;");","")</f>
        <v/>
      </c>
      <c r="Y68">
        <v>1</v>
      </c>
      <c r="Z68">
        <f t="shared" si="5"/>
        <v>1</v>
      </c>
      <c r="AA68">
        <f>VLOOKUP(A68,'[1]A&amp;E'!$A:$J,6,FALSE)</f>
        <v>8</v>
      </c>
      <c r="AB68">
        <f t="shared" si="6"/>
        <v>0</v>
      </c>
    </row>
    <row r="69" spans="1:28" x14ac:dyDescent="0.25">
      <c r="A69" s="13">
        <v>67</v>
      </c>
      <c r="B69" s="4" t="s">
        <v>2018</v>
      </c>
      <c r="C69" t="s">
        <v>3007</v>
      </c>
      <c r="D69" t="s">
        <v>2254</v>
      </c>
      <c r="E69" t="s">
        <v>2469</v>
      </c>
      <c r="J69" t="s">
        <v>2472</v>
      </c>
      <c r="K69" s="10">
        <v>10</v>
      </c>
      <c r="L69" s="10" t="s">
        <v>2463</v>
      </c>
      <c r="M69" s="10" t="s">
        <v>2912</v>
      </c>
      <c r="N69" s="10" t="s">
        <v>2913</v>
      </c>
      <c r="O69" s="10" t="s">
        <v>2911</v>
      </c>
      <c r="P69" s="10" t="s">
        <v>2909</v>
      </c>
      <c r="Q69" s="15" t="str">
        <f t="shared" si="3"/>
        <v>[ArrivalDate][date]NULL DEFAULT (''),</v>
      </c>
      <c r="R69" s="16" t="str">
        <f t="shared" si="4"/>
        <v>[ArrivalDate][varchar](10)NULL ,</v>
      </c>
      <c r="S69" t="str">
        <f>VLOOKUP(A69,'[1]A&amp;E'!$A:$J,7,FALSE)</f>
        <v>N</v>
      </c>
      <c r="T69" s="7" t="s">
        <v>2924</v>
      </c>
      <c r="U69" s="7" t="s">
        <v>2018</v>
      </c>
      <c r="V69" s="7" t="s">
        <v>64</v>
      </c>
      <c r="W69" s="7" t="str">
        <f t="shared" ref="W69:W70" si="12">IFERROR("CREATE NONCLUSTERED INDEX [IX_"&amp;V69&amp;"] ON extract ("&amp;U69&amp;");","")</f>
        <v>CREATE NONCLUSTERED INDEX [IX_ArrivalDate] ON extract ([ArrivalDate]);</v>
      </c>
      <c r="Y69" s="1">
        <v>42705</v>
      </c>
      <c r="Z69">
        <f t="shared" si="5"/>
        <v>5</v>
      </c>
      <c r="AA69">
        <f>VLOOKUP(A69,'[1]A&amp;E'!$A:$J,6,FALSE)</f>
        <v>3</v>
      </c>
      <c r="AB69">
        <f t="shared" si="6"/>
        <v>1</v>
      </c>
    </row>
    <row r="70" spans="1:28" x14ac:dyDescent="0.25">
      <c r="A70" s="13">
        <v>68</v>
      </c>
      <c r="B70" s="4" t="s">
        <v>2019</v>
      </c>
      <c r="C70" t="s">
        <v>2901</v>
      </c>
      <c r="D70" t="s">
        <v>2254</v>
      </c>
      <c r="E70" t="s">
        <v>2469</v>
      </c>
      <c r="J70" t="s">
        <v>2472</v>
      </c>
      <c r="K70" s="10">
        <v>17</v>
      </c>
      <c r="L70" s="10" t="s">
        <v>2463</v>
      </c>
      <c r="M70" s="10" t="s">
        <v>2912</v>
      </c>
      <c r="N70" s="10" t="s">
        <v>2913</v>
      </c>
      <c r="O70" s="10" t="s">
        <v>2911</v>
      </c>
      <c r="P70" s="10" t="s">
        <v>2909</v>
      </c>
      <c r="Q70" s="15" t="str">
        <f t="shared" ref="Q70:Q133" si="13">B70&amp;C70&amp;F70&amp;G70&amp;H70&amp;M70&amp;N70&amp;O70</f>
        <v>[ArrivalTimeAtAAndE][time]NULL DEFAULT (''),</v>
      </c>
      <c r="R70" s="16" t="str">
        <f t="shared" ref="R70:R133" si="14">B70&amp;D70&amp;J70&amp;K70&amp;L70&amp;M70&amp;P70</f>
        <v>[ArrivalTimeAtAAndE][varchar](17)NULL ,</v>
      </c>
      <c r="S70" t="str">
        <f>VLOOKUP(A70,'[1]A&amp;E'!$A:$J,7,FALSE)</f>
        <v>AN</v>
      </c>
      <c r="T70" s="7" t="s">
        <v>2924</v>
      </c>
      <c r="U70" s="7" t="s">
        <v>2019</v>
      </c>
      <c r="V70" s="7" t="s">
        <v>65</v>
      </c>
      <c r="W70" s="7" t="str">
        <f t="shared" si="12"/>
        <v>CREATE NONCLUSTERED INDEX [IX_ArrivalTimeAtAAndE] ON extract ([ArrivalTimeAtAAndE]);</v>
      </c>
      <c r="Y70" s="2">
        <v>0.53680555555555554</v>
      </c>
      <c r="Z70">
        <f t="shared" ref="Z70:Z133" si="15">LEN(Y70)</f>
        <v>17</v>
      </c>
      <c r="AA70">
        <f>VLOOKUP(A70,'[1]A&amp;E'!$A:$J,6,FALSE)</f>
        <v>1</v>
      </c>
      <c r="AB70">
        <f t="shared" ref="AB70:AB133" si="16">IF(Z70&gt;AA70,1,0)</f>
        <v>1</v>
      </c>
    </row>
    <row r="71" spans="1:28" x14ac:dyDescent="0.25">
      <c r="A71" s="13">
        <v>69</v>
      </c>
      <c r="B71" s="4" t="s">
        <v>2020</v>
      </c>
      <c r="C71" t="s">
        <v>2900</v>
      </c>
      <c r="D71" t="s">
        <v>2254</v>
      </c>
      <c r="E71" t="s">
        <v>2900</v>
      </c>
      <c r="J71" t="s">
        <v>2472</v>
      </c>
      <c r="K71" s="10">
        <v>3</v>
      </c>
      <c r="L71" s="10" t="s">
        <v>2463</v>
      </c>
      <c r="M71" s="10" t="s">
        <v>2912</v>
      </c>
      <c r="N71" s="10" t="s">
        <v>2913</v>
      </c>
      <c r="O71" s="10" t="s">
        <v>2911</v>
      </c>
      <c r="P71" s="10" t="s">
        <v>2909</v>
      </c>
      <c r="Q71" s="15" t="str">
        <f t="shared" si="13"/>
        <v>[AgeAtCDSActivityDate][smallint]NULL DEFAULT (''),</v>
      </c>
      <c r="R71" s="16" t="str">
        <f t="shared" si="14"/>
        <v>[AgeAtCDSActivityDate][varchar](3)NULL ,</v>
      </c>
      <c r="S71" t="str">
        <f>VLOOKUP(A71,'[1]A&amp;E'!$A:$J,7,FALSE)</f>
        <v>AN</v>
      </c>
      <c r="T71" s="7" t="s">
        <v>2925</v>
      </c>
      <c r="U71" s="7" t="e">
        <v>#N/A</v>
      </c>
      <c r="V71" s="7"/>
      <c r="W71" s="7" t="str">
        <f t="shared" si="11"/>
        <v/>
      </c>
      <c r="Y71">
        <v>24</v>
      </c>
      <c r="Z71">
        <f t="shared" si="15"/>
        <v>2</v>
      </c>
      <c r="AA71">
        <f>VLOOKUP(A71,'[1]A&amp;E'!$A:$J,6,FALSE)</f>
        <v>10</v>
      </c>
      <c r="AB71">
        <f t="shared" si="16"/>
        <v>0</v>
      </c>
    </row>
    <row r="72" spans="1:28" x14ac:dyDescent="0.25">
      <c r="A72" s="13">
        <v>70</v>
      </c>
      <c r="B72" s="4" t="s">
        <v>2021</v>
      </c>
      <c r="C72" t="s">
        <v>2254</v>
      </c>
      <c r="D72" t="s">
        <v>2254</v>
      </c>
      <c r="E72" t="s">
        <v>2254</v>
      </c>
      <c r="F72" t="s">
        <v>2472</v>
      </c>
      <c r="G72" s="20">
        <v>1</v>
      </c>
      <c r="H72" t="s">
        <v>2463</v>
      </c>
      <c r="J72" t="s">
        <v>2472</v>
      </c>
      <c r="K72" s="10">
        <v>1</v>
      </c>
      <c r="L72" s="10" t="s">
        <v>2463</v>
      </c>
      <c r="M72" s="10" t="s">
        <v>2912</v>
      </c>
      <c r="N72" s="10" t="s">
        <v>2913</v>
      </c>
      <c r="O72" s="10" t="s">
        <v>2911</v>
      </c>
      <c r="P72" s="10" t="s">
        <v>2909</v>
      </c>
      <c r="Q72" s="15" t="str">
        <f t="shared" si="13"/>
        <v>[OverseasVisitorStatusClassificationAtCDSActivityDate][varchar](1)NULL DEFAULT (''),</v>
      </c>
      <c r="R72" s="16" t="str">
        <f t="shared" si="14"/>
        <v>[OverseasVisitorStatusClassificationAtCDSActivityDate][varchar](1)NULL ,</v>
      </c>
      <c r="S72" t="str">
        <f>VLOOKUP(A72,'[1]A&amp;E'!$A:$J,7,FALSE)</f>
        <v>AN</v>
      </c>
      <c r="T72" s="7" t="s">
        <v>2925</v>
      </c>
      <c r="U72" s="7" t="e">
        <v>#N/A</v>
      </c>
      <c r="V72" s="7"/>
      <c r="W72" s="7" t="str">
        <f t="shared" si="11"/>
        <v/>
      </c>
      <c r="Z72">
        <f t="shared" si="15"/>
        <v>0</v>
      </c>
      <c r="AA72">
        <f>VLOOKUP(A72,'[1]A&amp;E'!$A:$J,6,FALSE)</f>
        <v>8</v>
      </c>
      <c r="AB72">
        <f t="shared" si="16"/>
        <v>0</v>
      </c>
    </row>
    <row r="73" spans="1:28" x14ac:dyDescent="0.25">
      <c r="A73" s="13">
        <v>71</v>
      </c>
      <c r="B73" s="4" t="s">
        <v>2022</v>
      </c>
      <c r="C73" t="s">
        <v>3007</v>
      </c>
      <c r="D73" t="s">
        <v>2254</v>
      </c>
      <c r="E73" t="s">
        <v>2469</v>
      </c>
      <c r="J73" t="s">
        <v>2472</v>
      </c>
      <c r="K73" s="10">
        <v>10</v>
      </c>
      <c r="L73" s="10" t="s">
        <v>2463</v>
      </c>
      <c r="M73" s="10" t="s">
        <v>2912</v>
      </c>
      <c r="N73" s="10" t="s">
        <v>2913</v>
      </c>
      <c r="O73" s="10" t="s">
        <v>2911</v>
      </c>
      <c r="P73" s="10" t="s">
        <v>2909</v>
      </c>
      <c r="Q73" s="15" t="str">
        <f t="shared" si="13"/>
        <v>[AAndEInitialAssessmentDate][date]NULL DEFAULT (''),</v>
      </c>
      <c r="R73" s="16" t="str">
        <f t="shared" si="14"/>
        <v>[AAndEInitialAssessmentDate][varchar](10)NULL ,</v>
      </c>
      <c r="S73" t="str">
        <f>VLOOKUP(A73,'[1]A&amp;E'!$A:$J,7,FALSE)</f>
        <v>AN</v>
      </c>
      <c r="T73" s="7" t="s">
        <v>2924</v>
      </c>
      <c r="U73" s="7" t="s">
        <v>2022</v>
      </c>
      <c r="V73" s="7" t="s">
        <v>68</v>
      </c>
      <c r="W73" s="7" t="str">
        <f t="shared" ref="W73:W80" si="17">IFERROR("CREATE NONCLUSTERED INDEX [IX_"&amp;V73&amp;"] ON extract ("&amp;U73&amp;");","")</f>
        <v>CREATE NONCLUSTERED INDEX [IX_AAndEInitialAssessmentDate] ON extract ([AAndEInitialAssessmentDate]);</v>
      </c>
      <c r="Y73" s="1">
        <v>42705</v>
      </c>
      <c r="Z73">
        <f t="shared" si="15"/>
        <v>5</v>
      </c>
      <c r="AA73">
        <f>VLOOKUP(A73,'[1]A&amp;E'!$A:$J,6,FALSE)</f>
        <v>10</v>
      </c>
      <c r="AB73">
        <f t="shared" si="16"/>
        <v>0</v>
      </c>
    </row>
    <row r="74" spans="1:28" x14ac:dyDescent="0.25">
      <c r="A74" s="13">
        <v>72</v>
      </c>
      <c r="B74" s="4" t="s">
        <v>2023</v>
      </c>
      <c r="C74" t="s">
        <v>2901</v>
      </c>
      <c r="D74" t="s">
        <v>2254</v>
      </c>
      <c r="E74" t="s">
        <v>2469</v>
      </c>
      <c r="J74" t="s">
        <v>2472</v>
      </c>
      <c r="K74" s="10">
        <v>17</v>
      </c>
      <c r="L74" s="10" t="s">
        <v>2463</v>
      </c>
      <c r="M74" s="10" t="s">
        <v>2912</v>
      </c>
      <c r="N74" s="10" t="s">
        <v>2913</v>
      </c>
      <c r="O74" s="10" t="s">
        <v>2911</v>
      </c>
      <c r="P74" s="10" t="s">
        <v>2909</v>
      </c>
      <c r="Q74" s="15" t="str">
        <f>B74&amp;C74&amp;F74&amp;G74&amp;H74&amp;M74&amp;N74&amp;O74</f>
        <v>[AAndEInitialAssessmentTime][time]NULL DEFAULT (''),</v>
      </c>
      <c r="R74" s="16" t="str">
        <f t="shared" si="14"/>
        <v>[AAndEInitialAssessmentTime][varchar](17)NULL ,</v>
      </c>
      <c r="S74" t="str">
        <f>VLOOKUP(A74,'[1]A&amp;E'!$A:$J,7,FALSE)</f>
        <v>AN</v>
      </c>
      <c r="T74" s="7" t="s">
        <v>2924</v>
      </c>
      <c r="U74" s="7" t="s">
        <v>2023</v>
      </c>
      <c r="V74" s="7" t="s">
        <v>69</v>
      </c>
      <c r="W74" s="7" t="str">
        <f t="shared" si="17"/>
        <v>CREATE NONCLUSTERED INDEX [IX_AAndEInitialAssessmentTime] ON extract ([AAndEInitialAssessmentTime]);</v>
      </c>
      <c r="Y74" s="2">
        <v>0.54722222222222217</v>
      </c>
      <c r="Z74">
        <f t="shared" si="15"/>
        <v>17</v>
      </c>
      <c r="AA74">
        <f>VLOOKUP(A74,'[1]A&amp;E'!$A:$J,6,FALSE)</f>
        <v>8</v>
      </c>
      <c r="AB74">
        <f t="shared" si="16"/>
        <v>1</v>
      </c>
    </row>
    <row r="75" spans="1:28" x14ac:dyDescent="0.25">
      <c r="A75" s="13">
        <v>73</v>
      </c>
      <c r="B75" s="4" t="s">
        <v>2024</v>
      </c>
      <c r="C75" t="s">
        <v>3007</v>
      </c>
      <c r="D75" t="s">
        <v>2254</v>
      </c>
      <c r="E75" t="s">
        <v>2469</v>
      </c>
      <c r="J75" t="s">
        <v>2472</v>
      </c>
      <c r="K75" s="10">
        <v>10</v>
      </c>
      <c r="L75" s="10" t="s">
        <v>2463</v>
      </c>
      <c r="M75" s="10" t="s">
        <v>2912</v>
      </c>
      <c r="N75" s="10" t="s">
        <v>2913</v>
      </c>
      <c r="O75" s="10" t="s">
        <v>2911</v>
      </c>
      <c r="P75" s="10" t="s">
        <v>2909</v>
      </c>
      <c r="Q75" s="15" t="str">
        <f t="shared" si="13"/>
        <v>[AAndEDateSeenForTreatment][date]NULL DEFAULT (''),</v>
      </c>
      <c r="R75" s="16" t="str">
        <f t="shared" si="14"/>
        <v>[AAndEDateSeenForTreatment][varchar](10)NULL ,</v>
      </c>
      <c r="S75" t="str">
        <f>VLOOKUP(A75,'[1]A&amp;E'!$A:$J,7,FALSE)</f>
        <v>AN</v>
      </c>
      <c r="T75" s="7" t="s">
        <v>2924</v>
      </c>
      <c r="U75" s="7" t="s">
        <v>2024</v>
      </c>
      <c r="V75" s="7" t="s">
        <v>70</v>
      </c>
      <c r="W75" s="7" t="str">
        <f t="shared" si="17"/>
        <v>CREATE NONCLUSTERED INDEX [IX_AAndEDateSeenForTreatment] ON extract ([AAndEDateSeenForTreatment]);</v>
      </c>
      <c r="Y75" s="1">
        <v>42705</v>
      </c>
      <c r="Z75">
        <f t="shared" si="15"/>
        <v>5</v>
      </c>
      <c r="AA75">
        <f>VLOOKUP(A75,'[1]A&amp;E'!$A:$J,6,FALSE)</f>
        <v>10</v>
      </c>
      <c r="AB75">
        <f t="shared" si="16"/>
        <v>0</v>
      </c>
    </row>
    <row r="76" spans="1:28" x14ac:dyDescent="0.25">
      <c r="A76" s="13">
        <v>74</v>
      </c>
      <c r="B76" s="4" t="s">
        <v>2025</v>
      </c>
      <c r="C76" t="s">
        <v>2901</v>
      </c>
      <c r="D76" t="s">
        <v>2254</v>
      </c>
      <c r="E76" t="s">
        <v>2469</v>
      </c>
      <c r="J76" t="s">
        <v>2472</v>
      </c>
      <c r="K76" s="10">
        <v>17</v>
      </c>
      <c r="L76" s="10" t="s">
        <v>2463</v>
      </c>
      <c r="M76" s="10" t="s">
        <v>2912</v>
      </c>
      <c r="N76" s="10" t="s">
        <v>2913</v>
      </c>
      <c r="O76" s="10" t="s">
        <v>2911</v>
      </c>
      <c r="P76" s="10" t="s">
        <v>2909</v>
      </c>
      <c r="Q76" s="15" t="str">
        <f t="shared" si="13"/>
        <v>[AAndETimeSeenForTreatment][time]NULL DEFAULT (''),</v>
      </c>
      <c r="R76" s="16" t="str">
        <f t="shared" si="14"/>
        <v>[AAndETimeSeenForTreatment][varchar](17)NULL ,</v>
      </c>
      <c r="S76" t="str">
        <f>VLOOKUP(A76,'[1]A&amp;E'!$A:$J,7,FALSE)</f>
        <v>AN</v>
      </c>
      <c r="T76" s="7" t="s">
        <v>2924</v>
      </c>
      <c r="U76" s="7" t="s">
        <v>2025</v>
      </c>
      <c r="V76" s="7" t="s">
        <v>71</v>
      </c>
      <c r="W76" s="7" t="str">
        <f t="shared" si="17"/>
        <v>CREATE NONCLUSTERED INDEX [IX_AAndETimeSeenForTreatment] ON extract ([AAndETimeSeenForTreatment]);</v>
      </c>
      <c r="Y76" s="2">
        <v>0.54722222222222217</v>
      </c>
      <c r="Z76">
        <f t="shared" si="15"/>
        <v>17</v>
      </c>
      <c r="AA76">
        <f>VLOOKUP(A76,'[1]A&amp;E'!$A:$J,6,FALSE)</f>
        <v>8</v>
      </c>
      <c r="AB76">
        <f t="shared" si="16"/>
        <v>1</v>
      </c>
    </row>
    <row r="77" spans="1:28" x14ac:dyDescent="0.25">
      <c r="A77" s="13">
        <v>75</v>
      </c>
      <c r="B77" s="4" t="s">
        <v>2026</v>
      </c>
      <c r="C77" t="s">
        <v>3007</v>
      </c>
      <c r="D77" t="s">
        <v>2254</v>
      </c>
      <c r="E77" t="s">
        <v>2469</v>
      </c>
      <c r="J77" t="s">
        <v>2472</v>
      </c>
      <c r="K77" s="10">
        <v>10</v>
      </c>
      <c r="L77" s="10" t="s">
        <v>2463</v>
      </c>
      <c r="M77" s="10" t="s">
        <v>2912</v>
      </c>
      <c r="N77" s="10" t="s">
        <v>2913</v>
      </c>
      <c r="O77" s="10" t="s">
        <v>2911</v>
      </c>
      <c r="P77" s="10" t="s">
        <v>2909</v>
      </c>
      <c r="Q77" s="15" t="str">
        <f t="shared" si="13"/>
        <v>[AAndEAttendanceConclusionDate][date]NULL DEFAULT (''),</v>
      </c>
      <c r="R77" s="16" t="str">
        <f t="shared" si="14"/>
        <v>[AAndEAttendanceConclusionDate][varchar](10)NULL ,</v>
      </c>
      <c r="S77" t="str">
        <f>VLOOKUP(A77,'[1]A&amp;E'!$A:$J,7,FALSE)</f>
        <v>AN</v>
      </c>
      <c r="T77" s="7" t="s">
        <v>2924</v>
      </c>
      <c r="U77" s="7" t="s">
        <v>2026</v>
      </c>
      <c r="V77" s="7" t="s">
        <v>72</v>
      </c>
      <c r="W77" s="7" t="str">
        <f t="shared" si="17"/>
        <v>CREATE NONCLUSTERED INDEX [IX_AAndEAttendanceConclusionDate] ON extract ([AAndEAttendanceConclusionDate]);</v>
      </c>
      <c r="Y77" s="1">
        <v>42705</v>
      </c>
      <c r="Z77">
        <f t="shared" si="15"/>
        <v>5</v>
      </c>
      <c r="AA77">
        <f>VLOOKUP(A77,'[1]A&amp;E'!$A:$J,6,FALSE)</f>
        <v>10</v>
      </c>
      <c r="AB77">
        <f t="shared" si="16"/>
        <v>0</v>
      </c>
    </row>
    <row r="78" spans="1:28" x14ac:dyDescent="0.25">
      <c r="A78" s="13">
        <v>76</v>
      </c>
      <c r="B78" s="4" t="s">
        <v>2027</v>
      </c>
      <c r="C78" t="s">
        <v>2901</v>
      </c>
      <c r="D78" t="s">
        <v>2254</v>
      </c>
      <c r="E78" t="s">
        <v>2469</v>
      </c>
      <c r="J78" t="s">
        <v>2472</v>
      </c>
      <c r="K78" s="10">
        <v>17</v>
      </c>
      <c r="L78" s="10" t="s">
        <v>2463</v>
      </c>
      <c r="M78" s="10" t="s">
        <v>2912</v>
      </c>
      <c r="N78" s="10" t="s">
        <v>2913</v>
      </c>
      <c r="O78" s="10" t="s">
        <v>2911</v>
      </c>
      <c r="P78" s="10" t="s">
        <v>2909</v>
      </c>
      <c r="Q78" s="15" t="str">
        <f t="shared" si="13"/>
        <v>[AAndEAttendanceConclusionTime][time]NULL DEFAULT (''),</v>
      </c>
      <c r="R78" s="16" t="str">
        <f t="shared" si="14"/>
        <v>[AAndEAttendanceConclusionTime][varchar](17)NULL ,</v>
      </c>
      <c r="S78" t="str">
        <f>VLOOKUP(A78,'[1]A&amp;E'!$A:$J,7,FALSE)</f>
        <v>AN</v>
      </c>
      <c r="T78" s="7" t="s">
        <v>2924</v>
      </c>
      <c r="U78" s="7" t="s">
        <v>2027</v>
      </c>
      <c r="V78" s="7" t="s">
        <v>73</v>
      </c>
      <c r="W78" s="7" t="str">
        <f t="shared" si="17"/>
        <v>CREATE NONCLUSTERED INDEX [IX_AAndEAttendanceConclusionTime] ON extract ([AAndEAttendanceConclusionTime]);</v>
      </c>
      <c r="Y78" s="2">
        <v>0.55694444444444446</v>
      </c>
      <c r="Z78">
        <f t="shared" si="15"/>
        <v>17</v>
      </c>
      <c r="AA78">
        <f>VLOOKUP(A78,'[1]A&amp;E'!$A:$J,6,FALSE)</f>
        <v>8</v>
      </c>
      <c r="AB78">
        <f t="shared" si="16"/>
        <v>1</v>
      </c>
    </row>
    <row r="79" spans="1:28" x14ac:dyDescent="0.25">
      <c r="A79" s="13">
        <v>77</v>
      </c>
      <c r="B79" s="4" t="s">
        <v>2028</v>
      </c>
      <c r="C79" t="s">
        <v>3007</v>
      </c>
      <c r="D79" t="s">
        <v>2254</v>
      </c>
      <c r="E79" t="s">
        <v>2469</v>
      </c>
      <c r="J79" t="s">
        <v>2472</v>
      </c>
      <c r="K79" s="10">
        <v>10</v>
      </c>
      <c r="L79" s="10" t="s">
        <v>2463</v>
      </c>
      <c r="M79" s="10" t="s">
        <v>2912</v>
      </c>
      <c r="N79" s="10" t="s">
        <v>2913</v>
      </c>
      <c r="O79" s="10" t="s">
        <v>2911</v>
      </c>
      <c r="P79" s="10" t="s">
        <v>2909</v>
      </c>
      <c r="Q79" s="15" t="str">
        <f t="shared" si="13"/>
        <v>[AAndEDepartureDate][date]NULL DEFAULT (''),</v>
      </c>
      <c r="R79" s="16" t="str">
        <f t="shared" si="14"/>
        <v>[AAndEDepartureDate][varchar](10)NULL ,</v>
      </c>
      <c r="S79">
        <f>VLOOKUP(A79,'[1]A&amp;E'!$A:$J,7,FALSE)</f>
        <v>0</v>
      </c>
      <c r="T79" s="7" t="s">
        <v>2924</v>
      </c>
      <c r="U79" s="7" t="s">
        <v>2028</v>
      </c>
      <c r="V79" s="7" t="s">
        <v>74</v>
      </c>
      <c r="W79" s="7" t="str">
        <f t="shared" si="17"/>
        <v>CREATE NONCLUSTERED INDEX [IX_AAndEDepartureDate] ON extract ([AAndEDepartureDate]);</v>
      </c>
      <c r="Y79" s="1">
        <v>42705</v>
      </c>
      <c r="Z79">
        <f t="shared" si="15"/>
        <v>5</v>
      </c>
      <c r="AA79">
        <f>VLOOKUP(A79,'[1]A&amp;E'!$A:$J,6,FALSE)</f>
        <v>20</v>
      </c>
      <c r="AB79">
        <f t="shared" si="16"/>
        <v>0</v>
      </c>
    </row>
    <row r="80" spans="1:28" x14ac:dyDescent="0.25">
      <c r="A80" s="13">
        <v>78</v>
      </c>
      <c r="B80" s="4" t="s">
        <v>2029</v>
      </c>
      <c r="C80" t="s">
        <v>2901</v>
      </c>
      <c r="D80" t="s">
        <v>2254</v>
      </c>
      <c r="E80" t="s">
        <v>2469</v>
      </c>
      <c r="J80" t="s">
        <v>2472</v>
      </c>
      <c r="K80" s="10">
        <v>17</v>
      </c>
      <c r="L80" s="10" t="s">
        <v>2463</v>
      </c>
      <c r="M80" s="10" t="s">
        <v>2912</v>
      </c>
      <c r="N80" s="10" t="s">
        <v>2913</v>
      </c>
      <c r="O80" s="10" t="s">
        <v>2911</v>
      </c>
      <c r="P80" s="10" t="s">
        <v>2909</v>
      </c>
      <c r="Q80" s="15" t="str">
        <f t="shared" si="13"/>
        <v>[AAndEDepartureTime][time]NULL DEFAULT (''),</v>
      </c>
      <c r="R80" s="16" t="str">
        <f t="shared" si="14"/>
        <v>[AAndEDepartureTime][varchar](17)NULL ,</v>
      </c>
      <c r="S80">
        <f>VLOOKUP(A80,'[1]A&amp;E'!$A:$J,7,FALSE)</f>
        <v>0</v>
      </c>
      <c r="T80" s="7" t="s">
        <v>2924</v>
      </c>
      <c r="U80" s="7" t="s">
        <v>2029</v>
      </c>
      <c r="V80" s="7" t="s">
        <v>75</v>
      </c>
      <c r="W80" s="7" t="str">
        <f t="shared" si="17"/>
        <v>CREATE NONCLUSTERED INDEX [IX_AAndEDepartureTime] ON extract ([AAndEDepartureTime]);</v>
      </c>
      <c r="Y80" s="2">
        <v>0.55694444444444446</v>
      </c>
      <c r="Z80">
        <f t="shared" si="15"/>
        <v>17</v>
      </c>
      <c r="AA80">
        <f>VLOOKUP(A80,'[1]A&amp;E'!$A:$J,6,FALSE)</f>
        <v>3</v>
      </c>
      <c r="AB80">
        <f t="shared" si="16"/>
        <v>1</v>
      </c>
    </row>
    <row r="81" spans="1:28" x14ac:dyDescent="0.25">
      <c r="A81" s="13">
        <v>79</v>
      </c>
      <c r="B81" s="4" t="s">
        <v>2030</v>
      </c>
      <c r="C81" t="s">
        <v>2254</v>
      </c>
      <c r="D81" t="s">
        <v>2254</v>
      </c>
      <c r="E81" t="s">
        <v>2485</v>
      </c>
      <c r="F81" t="s">
        <v>2472</v>
      </c>
      <c r="G81" s="20">
        <v>20</v>
      </c>
      <c r="H81" t="s">
        <v>2463</v>
      </c>
      <c r="J81" t="s">
        <v>2472</v>
      </c>
      <c r="K81" s="10">
        <v>20</v>
      </c>
      <c r="L81" s="10" t="s">
        <v>2463</v>
      </c>
      <c r="M81" s="10" t="s">
        <v>2912</v>
      </c>
      <c r="N81" s="10" t="s">
        <v>2913</v>
      </c>
      <c r="O81" s="10" t="s">
        <v>2911</v>
      </c>
      <c r="P81" s="10" t="s">
        <v>2909</v>
      </c>
      <c r="Q81" s="15" t="str">
        <f t="shared" si="13"/>
        <v>[AmbulanceIncidentNumber][varchar](20)NULL DEFAULT (''),</v>
      </c>
      <c r="R81" s="16" t="str">
        <f t="shared" si="14"/>
        <v>[AmbulanceIncidentNumber][varchar](20)NULL ,</v>
      </c>
      <c r="S81" t="str">
        <f>VLOOKUP(A81,'[1]A&amp;E'!$A:$J,7,FALSE)</f>
        <v>AN</v>
      </c>
      <c r="T81" s="7" t="s">
        <v>2925</v>
      </c>
      <c r="U81" s="7" t="e">
        <v>#N/A</v>
      </c>
      <c r="V81" s="7"/>
      <c r="W81" s="7" t="str">
        <f t="shared" si="11"/>
        <v/>
      </c>
      <c r="Z81">
        <f t="shared" si="15"/>
        <v>0</v>
      </c>
      <c r="AA81">
        <f>VLOOKUP(A81,'[1]A&amp;E'!$A:$J,6,FALSE)</f>
        <v>6</v>
      </c>
      <c r="AB81">
        <f t="shared" si="16"/>
        <v>0</v>
      </c>
    </row>
    <row r="82" spans="1:28" x14ac:dyDescent="0.25">
      <c r="A82" s="13">
        <v>80</v>
      </c>
      <c r="B82" s="4" t="s">
        <v>2031</v>
      </c>
      <c r="C82" t="s">
        <v>2254</v>
      </c>
      <c r="D82" t="s">
        <v>2254</v>
      </c>
      <c r="E82" t="s">
        <v>2254</v>
      </c>
      <c r="F82" t="s">
        <v>2472</v>
      </c>
      <c r="G82" s="20">
        <v>3</v>
      </c>
      <c r="H82" t="s">
        <v>2463</v>
      </c>
      <c r="J82" t="s">
        <v>2472</v>
      </c>
      <c r="K82" s="10">
        <v>3</v>
      </c>
      <c r="L82" s="10" t="s">
        <v>2463</v>
      </c>
      <c r="M82" s="10" t="s">
        <v>2912</v>
      </c>
      <c r="N82" s="10" t="s">
        <v>2913</v>
      </c>
      <c r="O82" s="10" t="s">
        <v>2911</v>
      </c>
      <c r="P82" s="10" t="s">
        <v>2909</v>
      </c>
      <c r="Q82" s="15" t="str">
        <f t="shared" si="13"/>
        <v>[ORGANISATION CODE (CONVEYING AMBULANCE TRUST)][varchar](3)NULL DEFAULT (''),</v>
      </c>
      <c r="R82" s="16" t="str">
        <f t="shared" si="14"/>
        <v>[ORGANISATION CODE (CONVEYING AMBULANCE TRUST)][varchar](3)NULL ,</v>
      </c>
      <c r="S82" t="str">
        <f>VLOOKUP(A82,'[1]A&amp;E'!$A:$J,7,FALSE)</f>
        <v>AN</v>
      </c>
      <c r="T82" s="7" t="s">
        <v>2925</v>
      </c>
      <c r="U82" s="7" t="e">
        <v>#N/A</v>
      </c>
      <c r="V82" s="7"/>
      <c r="W82" s="7" t="str">
        <f t="shared" si="11"/>
        <v/>
      </c>
      <c r="Z82">
        <f t="shared" si="15"/>
        <v>0</v>
      </c>
      <c r="AA82">
        <f>VLOOKUP(A82,'[1]A&amp;E'!$A:$J,6,FALSE)</f>
        <v>10</v>
      </c>
      <c r="AB82">
        <f t="shared" si="16"/>
        <v>0</v>
      </c>
    </row>
    <row r="83" spans="1:28" x14ac:dyDescent="0.25">
      <c r="A83" s="13">
        <v>81</v>
      </c>
      <c r="B83" s="4" t="s">
        <v>2032</v>
      </c>
      <c r="C83" t="s">
        <v>2254</v>
      </c>
      <c r="D83" t="s">
        <v>2254</v>
      </c>
      <c r="E83" t="s">
        <v>2254</v>
      </c>
      <c r="F83" t="s">
        <v>2472</v>
      </c>
      <c r="G83" s="20">
        <v>6</v>
      </c>
      <c r="H83" t="s">
        <v>2463</v>
      </c>
      <c r="J83" t="s">
        <v>2472</v>
      </c>
      <c r="K83" s="10">
        <v>6</v>
      </c>
      <c r="L83" s="10" t="s">
        <v>2463</v>
      </c>
      <c r="M83" s="10" t="s">
        <v>2912</v>
      </c>
      <c r="N83" s="10" t="s">
        <v>2913</v>
      </c>
      <c r="O83" s="10" t="s">
        <v>2911</v>
      </c>
      <c r="P83" s="10" t="s">
        <v>2909</v>
      </c>
      <c r="Q83" s="15" t="str">
        <f t="shared" si="13"/>
        <v>[CommissioningSerialNumber][varchar](6)NULL DEFAULT (''),</v>
      </c>
      <c r="R83" s="16" t="str">
        <f t="shared" si="14"/>
        <v>[CommissioningSerialNumber][varchar](6)NULL ,</v>
      </c>
      <c r="S83" t="str">
        <f>VLOOKUP(A83,'[1]A&amp;E'!$A:$J,7,FALSE)</f>
        <v>AN</v>
      </c>
      <c r="T83" s="7" t="s">
        <v>2925</v>
      </c>
      <c r="U83" s="7" t="e">
        <v>#N/A</v>
      </c>
      <c r="V83" s="7"/>
      <c r="W83" s="7" t="str">
        <f t="shared" si="11"/>
        <v/>
      </c>
      <c r="Y83" t="s">
        <v>303</v>
      </c>
      <c r="Z83">
        <f t="shared" si="15"/>
        <v>3</v>
      </c>
      <c r="AA83">
        <f>VLOOKUP(A83,'[1]A&amp;E'!$A:$J,6,FALSE)</f>
        <v>17</v>
      </c>
      <c r="AB83">
        <f t="shared" si="16"/>
        <v>0</v>
      </c>
    </row>
    <row r="84" spans="1:28" x14ac:dyDescent="0.25">
      <c r="A84" s="13">
        <v>82</v>
      </c>
      <c r="B84" s="4" t="s">
        <v>2033</v>
      </c>
      <c r="C84" t="s">
        <v>2254</v>
      </c>
      <c r="D84" t="s">
        <v>2254</v>
      </c>
      <c r="E84" t="s">
        <v>2254</v>
      </c>
      <c r="F84" t="s">
        <v>2472</v>
      </c>
      <c r="G84" s="20">
        <v>10</v>
      </c>
      <c r="H84" t="s">
        <v>2463</v>
      </c>
      <c r="J84" t="s">
        <v>2472</v>
      </c>
      <c r="K84" s="10">
        <v>10</v>
      </c>
      <c r="L84" s="10" t="s">
        <v>2463</v>
      </c>
      <c r="M84" s="10" t="s">
        <v>2912</v>
      </c>
      <c r="N84" s="10" t="s">
        <v>2913</v>
      </c>
      <c r="O84" s="10" t="s">
        <v>2911</v>
      </c>
      <c r="P84" s="10" t="s">
        <v>2909</v>
      </c>
      <c r="Q84" s="15" t="str">
        <f t="shared" si="13"/>
        <v>[NHSServiceAgreementLineNumber][varchar](10)NULL DEFAULT (''),</v>
      </c>
      <c r="R84" s="16" t="str">
        <f t="shared" si="14"/>
        <v>[NHSServiceAgreementLineNumber][varchar](10)NULL ,</v>
      </c>
      <c r="S84" t="str">
        <f>VLOOKUP(A84,'[1]A&amp;E'!$A:$J,7,FALSE)</f>
        <v>AN</v>
      </c>
      <c r="T84" s="7" t="s">
        <v>2925</v>
      </c>
      <c r="U84" s="7" t="e">
        <v>#N/A</v>
      </c>
      <c r="V84" s="7"/>
      <c r="W84" s="7" t="str">
        <f t="shared" si="11"/>
        <v/>
      </c>
      <c r="Z84">
        <f t="shared" si="15"/>
        <v>0</v>
      </c>
      <c r="AA84">
        <f>VLOOKUP(A84,'[1]A&amp;E'!$A:$J,6,FALSE)</f>
        <v>17</v>
      </c>
      <c r="AB84">
        <f t="shared" si="16"/>
        <v>0</v>
      </c>
    </row>
    <row r="85" spans="1:28" x14ac:dyDescent="0.25">
      <c r="A85" s="13">
        <v>83</v>
      </c>
      <c r="B85" s="4" t="s">
        <v>2034</v>
      </c>
      <c r="C85" t="s">
        <v>2254</v>
      </c>
      <c r="D85" t="s">
        <v>2254</v>
      </c>
      <c r="E85" t="s">
        <v>2254</v>
      </c>
      <c r="F85" t="s">
        <v>2472</v>
      </c>
      <c r="G85" s="20">
        <v>17</v>
      </c>
      <c r="H85" t="s">
        <v>2463</v>
      </c>
      <c r="J85" t="s">
        <v>2472</v>
      </c>
      <c r="K85" s="10">
        <v>17</v>
      </c>
      <c r="L85" s="10" t="s">
        <v>2463</v>
      </c>
      <c r="M85" s="10" t="s">
        <v>2912</v>
      </c>
      <c r="N85" s="10" t="s">
        <v>2913</v>
      </c>
      <c r="O85" s="10" t="s">
        <v>2911</v>
      </c>
      <c r="P85" s="10" t="s">
        <v>2909</v>
      </c>
      <c r="Q85" s="15" t="str">
        <f t="shared" si="13"/>
        <v>[ProviderReferenceNumber][varchar](17)NULL DEFAULT (''),</v>
      </c>
      <c r="R85" s="16" t="str">
        <f t="shared" si="14"/>
        <v>[ProviderReferenceNumber][varchar](17)NULL ,</v>
      </c>
      <c r="S85" t="str">
        <f>VLOOKUP(A85,'[1]A&amp;E'!$A:$J,7,FALSE)</f>
        <v>AN</v>
      </c>
      <c r="T85" s="7" t="s">
        <v>2925</v>
      </c>
      <c r="U85" s="7" t="e">
        <v>#N/A</v>
      </c>
      <c r="V85" s="7"/>
      <c r="W85" s="7" t="str">
        <f t="shared" si="11"/>
        <v/>
      </c>
      <c r="Y85" t="s">
        <v>303</v>
      </c>
      <c r="Z85">
        <f t="shared" si="15"/>
        <v>3</v>
      </c>
      <c r="AA85">
        <f>VLOOKUP(A85,'[1]A&amp;E'!$A:$J,6,FALSE)</f>
        <v>5</v>
      </c>
      <c r="AB85">
        <f t="shared" si="16"/>
        <v>0</v>
      </c>
    </row>
    <row r="86" spans="1:28" x14ac:dyDescent="0.25">
      <c r="A86" s="13">
        <v>84</v>
      </c>
      <c r="B86" s="4" t="s">
        <v>2035</v>
      </c>
      <c r="C86" t="s">
        <v>2254</v>
      </c>
      <c r="D86" t="s">
        <v>2254</v>
      </c>
      <c r="E86" t="s">
        <v>2254</v>
      </c>
      <c r="F86" t="s">
        <v>2472</v>
      </c>
      <c r="G86" s="20">
        <v>17</v>
      </c>
      <c r="H86" t="s">
        <v>2463</v>
      </c>
      <c r="J86" t="s">
        <v>2472</v>
      </c>
      <c r="K86" s="10">
        <v>17</v>
      </c>
      <c r="L86" s="10" t="s">
        <v>2463</v>
      </c>
      <c r="M86" s="10" t="s">
        <v>2912</v>
      </c>
      <c r="N86" s="10" t="s">
        <v>2913</v>
      </c>
      <c r="O86" s="10" t="s">
        <v>2911</v>
      </c>
      <c r="P86" s="10" t="s">
        <v>2909</v>
      </c>
      <c r="Q86" s="15" t="str">
        <f t="shared" si="13"/>
        <v>[CommissionerReferenceNumber][varchar](17)NULL DEFAULT (''),</v>
      </c>
      <c r="R86" s="16" t="str">
        <f t="shared" si="14"/>
        <v>[CommissionerReferenceNumber][varchar](17)NULL ,</v>
      </c>
      <c r="S86" t="str">
        <f>VLOOKUP(A86,'[1]A&amp;E'!$A:$J,7,FALSE)</f>
        <v>AN</v>
      </c>
      <c r="T86" s="7" t="s">
        <v>2925</v>
      </c>
      <c r="U86" s="7" t="e">
        <v>#N/A</v>
      </c>
      <c r="V86" s="7"/>
      <c r="W86" s="7" t="str">
        <f t="shared" si="11"/>
        <v/>
      </c>
      <c r="Z86">
        <f t="shared" si="15"/>
        <v>0</v>
      </c>
      <c r="AA86">
        <f>VLOOKUP(A86,'[1]A&amp;E'!$A:$J,6,FALSE)</f>
        <v>5</v>
      </c>
      <c r="AB86">
        <f t="shared" si="16"/>
        <v>0</v>
      </c>
    </row>
    <row r="87" spans="1:28" x14ac:dyDescent="0.25">
      <c r="A87" s="13">
        <v>85</v>
      </c>
      <c r="B87" s="4" t="s">
        <v>2036</v>
      </c>
      <c r="C87" t="s">
        <v>2254</v>
      </c>
      <c r="D87" t="s">
        <v>2254</v>
      </c>
      <c r="E87" t="s">
        <v>2254</v>
      </c>
      <c r="F87" t="s">
        <v>2472</v>
      </c>
      <c r="G87" s="20">
        <v>5</v>
      </c>
      <c r="H87" t="s">
        <v>2463</v>
      </c>
      <c r="J87" t="s">
        <v>2472</v>
      </c>
      <c r="K87" s="10">
        <v>5</v>
      </c>
      <c r="L87" s="10" t="s">
        <v>2463</v>
      </c>
      <c r="M87" s="10" t="s">
        <v>2912</v>
      </c>
      <c r="N87" s="10" t="s">
        <v>2913</v>
      </c>
      <c r="O87" s="10" t="s">
        <v>2911</v>
      </c>
      <c r="P87" s="10" t="s">
        <v>2909</v>
      </c>
      <c r="Q87" s="15" t="str">
        <f t="shared" si="13"/>
        <v>[OrganisationCode_CodeOfProvider][varchar](5)NULL DEFAULT (''),</v>
      </c>
      <c r="R87" s="16" t="str">
        <f t="shared" si="14"/>
        <v>[OrganisationCode_CodeOfProvider][varchar](5)NULL ,</v>
      </c>
      <c r="S87" t="str">
        <f>VLOOKUP(A87,'[1]A&amp;E'!$A:$J,7,FALSE)</f>
        <v>AN</v>
      </c>
      <c r="T87" s="7" t="s">
        <v>2925</v>
      </c>
      <c r="U87" s="7" t="e">
        <v>#N/A</v>
      </c>
      <c r="V87" s="7"/>
      <c r="W87" s="7" t="str">
        <f t="shared" si="11"/>
        <v/>
      </c>
      <c r="Y87" t="s">
        <v>296</v>
      </c>
      <c r="Z87">
        <f t="shared" si="15"/>
        <v>5</v>
      </c>
      <c r="AA87">
        <f>VLOOKUP(A87,'[1]A&amp;E'!$A:$J,6,FALSE)</f>
        <v>3</v>
      </c>
      <c r="AB87">
        <f t="shared" si="16"/>
        <v>1</v>
      </c>
    </row>
    <row r="88" spans="1:28" x14ac:dyDescent="0.25">
      <c r="A88" s="13">
        <v>86</v>
      </c>
      <c r="B88" s="4" t="s">
        <v>2037</v>
      </c>
      <c r="C88" t="s">
        <v>2254</v>
      </c>
      <c r="D88" t="s">
        <v>2254</v>
      </c>
      <c r="E88" t="s">
        <v>2254</v>
      </c>
      <c r="F88" t="s">
        <v>2472</v>
      </c>
      <c r="G88" s="20">
        <v>5</v>
      </c>
      <c r="H88" t="s">
        <v>2463</v>
      </c>
      <c r="J88" t="s">
        <v>2472</v>
      </c>
      <c r="K88" s="10">
        <v>5</v>
      </c>
      <c r="L88" s="10" t="s">
        <v>2463</v>
      </c>
      <c r="M88" s="10" t="s">
        <v>2912</v>
      </c>
      <c r="N88" s="10" t="s">
        <v>2913</v>
      </c>
      <c r="O88" s="10" t="s">
        <v>2911</v>
      </c>
      <c r="P88" s="10" t="s">
        <v>2909</v>
      </c>
      <c r="Q88" s="15" t="str">
        <f t="shared" si="13"/>
        <v>[OrganisationCode_CodeOfCommissioner][varchar](5)NULL DEFAULT (''),</v>
      </c>
      <c r="R88" s="16" t="str">
        <f t="shared" si="14"/>
        <v>[OrganisationCode_CodeOfCommissioner][varchar](5)NULL ,</v>
      </c>
      <c r="S88" t="str">
        <f>VLOOKUP(A88,'[1]A&amp;E'!$A:$J,7,FALSE)</f>
        <v>AN</v>
      </c>
      <c r="T88" s="7" t="s">
        <v>2924</v>
      </c>
      <c r="U88" s="7" t="s">
        <v>2037</v>
      </c>
      <c r="V88" s="7" t="s">
        <v>83</v>
      </c>
      <c r="W88" s="7" t="str">
        <f t="shared" ref="W88:W89" si="18">IFERROR("CREATE NONCLUSTERED INDEX [IX_"&amp;V88&amp;"] ON extract ("&amp;U88&amp;");","")</f>
        <v>CREATE NONCLUSTERED INDEX [IX_OrganisationCode_CodeOfCommissioner] ON extract ([OrganisationCode_CodeOfCommissioner]);</v>
      </c>
      <c r="Y88" t="s">
        <v>303</v>
      </c>
      <c r="Z88">
        <f t="shared" si="15"/>
        <v>3</v>
      </c>
      <c r="AA88">
        <f>VLOOKUP(A88,'[1]A&amp;E'!$A:$J,6,FALSE)</f>
        <v>2</v>
      </c>
      <c r="AB88">
        <f t="shared" si="16"/>
        <v>1</v>
      </c>
    </row>
    <row r="89" spans="1:28" x14ac:dyDescent="0.25">
      <c r="A89" s="13">
        <v>87</v>
      </c>
      <c r="B89" s="4" t="s">
        <v>2038</v>
      </c>
      <c r="C89" t="s">
        <v>2254</v>
      </c>
      <c r="D89" t="s">
        <v>2254</v>
      </c>
      <c r="E89" t="s">
        <v>2254</v>
      </c>
      <c r="F89" t="s">
        <v>2472</v>
      </c>
      <c r="G89" s="20">
        <v>3</v>
      </c>
      <c r="H89" t="s">
        <v>2463</v>
      </c>
      <c r="J89" t="s">
        <v>2472</v>
      </c>
      <c r="K89" s="10">
        <v>3</v>
      </c>
      <c r="L89" s="10" t="s">
        <v>2463</v>
      </c>
      <c r="M89" s="10" t="s">
        <v>2912</v>
      </c>
      <c r="N89" s="10" t="s">
        <v>2913</v>
      </c>
      <c r="O89" s="10" t="s">
        <v>2911</v>
      </c>
      <c r="P89" s="10" t="s">
        <v>2909</v>
      </c>
      <c r="Q89" s="15" t="str">
        <f t="shared" si="13"/>
        <v>[AAndEStaffMemberCode][varchar](3)NULL DEFAULT (''),</v>
      </c>
      <c r="R89" s="16" t="str">
        <f t="shared" si="14"/>
        <v>[AAndEStaffMemberCode][varchar](3)NULL ,</v>
      </c>
      <c r="S89" t="str">
        <f>VLOOKUP(A89,'[1]A&amp;E'!$A:$J,7,FALSE)</f>
        <v>AN</v>
      </c>
      <c r="T89" s="7" t="s">
        <v>2924</v>
      </c>
      <c r="U89" s="7" t="s">
        <v>2038</v>
      </c>
      <c r="V89" s="7" t="s">
        <v>84</v>
      </c>
      <c r="W89" s="7" t="str">
        <f t="shared" si="18"/>
        <v>CREATE NONCLUSTERED INDEX [IX_AAndEStaffMemberCode] ON extract ([AAndEStaffMemberCode]);</v>
      </c>
      <c r="Y89" t="s">
        <v>309</v>
      </c>
      <c r="Z89">
        <f t="shared" si="15"/>
        <v>3</v>
      </c>
      <c r="AA89">
        <f>VLOOKUP(A89,'[1]A&amp;E'!$A:$J,6,FALSE)</f>
        <v>6</v>
      </c>
      <c r="AB89">
        <f t="shared" si="16"/>
        <v>0</v>
      </c>
    </row>
    <row r="90" spans="1:28" x14ac:dyDescent="0.25">
      <c r="A90" s="13">
        <v>88</v>
      </c>
      <c r="B90" s="4" t="s">
        <v>2039</v>
      </c>
      <c r="C90" t="s">
        <v>2254</v>
      </c>
      <c r="D90" t="s">
        <v>2254</v>
      </c>
      <c r="E90" t="s">
        <v>2254</v>
      </c>
      <c r="F90" t="s">
        <v>2472</v>
      </c>
      <c r="G90" s="20">
        <v>2</v>
      </c>
      <c r="H90" t="s">
        <v>2463</v>
      </c>
      <c r="J90" t="s">
        <v>2472</v>
      </c>
      <c r="K90" s="10">
        <v>2</v>
      </c>
      <c r="L90" s="10" t="s">
        <v>2463</v>
      </c>
      <c r="M90" s="10" t="s">
        <v>2912</v>
      </c>
      <c r="N90" s="10" t="s">
        <v>2913</v>
      </c>
      <c r="O90" s="10" t="s">
        <v>2911</v>
      </c>
      <c r="P90" s="10" t="s">
        <v>2909</v>
      </c>
      <c r="Q90" s="15" t="str">
        <f t="shared" si="13"/>
        <v>[DiagnosisSchemeInUse_ICD][varchar](2)NULL DEFAULT (''),</v>
      </c>
      <c r="R90" s="16" t="str">
        <f t="shared" si="14"/>
        <v>[DiagnosisSchemeInUse_ICD][varchar](2)NULL ,</v>
      </c>
      <c r="S90" t="str">
        <f>VLOOKUP(A90,'[1]A&amp;E'!$A:$J,7,FALSE)</f>
        <v>AN</v>
      </c>
      <c r="T90" s="7" t="s">
        <v>2925</v>
      </c>
      <c r="U90" s="7" t="e">
        <v>#N/A</v>
      </c>
      <c r="V90" s="7"/>
      <c r="W90" s="7" t="str">
        <f t="shared" si="11"/>
        <v/>
      </c>
      <c r="Z90">
        <f t="shared" si="15"/>
        <v>0</v>
      </c>
      <c r="AA90">
        <f>VLOOKUP(A90,'[1]A&amp;E'!$A:$J,6,FALSE)</f>
        <v>1</v>
      </c>
      <c r="AB90">
        <f t="shared" si="16"/>
        <v>0</v>
      </c>
    </row>
    <row r="91" spans="1:28" x14ac:dyDescent="0.25">
      <c r="A91" s="13">
        <v>89</v>
      </c>
      <c r="B91" s="4" t="s">
        <v>2040</v>
      </c>
      <c r="C91" t="s">
        <v>2254</v>
      </c>
      <c r="D91" t="s">
        <v>2254</v>
      </c>
      <c r="E91" t="s">
        <v>2254</v>
      </c>
      <c r="F91" t="s">
        <v>2472</v>
      </c>
      <c r="G91" s="20">
        <v>6</v>
      </c>
      <c r="H91" t="s">
        <v>2463</v>
      </c>
      <c r="J91" t="s">
        <v>2472</v>
      </c>
      <c r="K91" s="10">
        <v>6</v>
      </c>
      <c r="L91" s="10" t="s">
        <v>2463</v>
      </c>
      <c r="M91" s="10" t="s">
        <v>2912</v>
      </c>
      <c r="N91" s="10" t="s">
        <v>2913</v>
      </c>
      <c r="O91" s="10" t="s">
        <v>2911</v>
      </c>
      <c r="P91" s="10" t="s">
        <v>2909</v>
      </c>
      <c r="Q91" s="15" t="str">
        <f t="shared" si="13"/>
        <v>[PrimaryDiagnosis_ICD][varchar](6)NULL DEFAULT (''),</v>
      </c>
      <c r="R91" s="16" t="str">
        <f t="shared" si="14"/>
        <v>[PrimaryDiagnosis_ICD][varchar](6)NULL ,</v>
      </c>
      <c r="S91" t="str">
        <f>VLOOKUP(A91,'[1]A&amp;E'!$A:$J,7,FALSE)</f>
        <v>AN</v>
      </c>
      <c r="T91" s="7" t="s">
        <v>2925</v>
      </c>
      <c r="U91" s="7" t="e">
        <v>#N/A</v>
      </c>
      <c r="V91" s="7"/>
      <c r="W91" s="7" t="str">
        <f t="shared" si="11"/>
        <v/>
      </c>
      <c r="Z91">
        <f t="shared" si="15"/>
        <v>0</v>
      </c>
      <c r="AA91">
        <f>VLOOKUP(A91,'[1]A&amp;E'!$A:$J,6,FALSE)</f>
        <v>6</v>
      </c>
      <c r="AB91">
        <f t="shared" si="16"/>
        <v>0</v>
      </c>
    </row>
    <row r="92" spans="1:28" x14ac:dyDescent="0.25">
      <c r="A92" s="13">
        <v>90</v>
      </c>
      <c r="B92" s="4" t="s">
        <v>2041</v>
      </c>
      <c r="C92" t="s">
        <v>2254</v>
      </c>
      <c r="D92" t="s">
        <v>2254</v>
      </c>
      <c r="E92" t="s">
        <v>2254</v>
      </c>
      <c r="F92" t="s">
        <v>2472</v>
      </c>
      <c r="G92" s="20">
        <v>1</v>
      </c>
      <c r="H92" t="s">
        <v>2463</v>
      </c>
      <c r="J92" t="s">
        <v>2472</v>
      </c>
      <c r="K92" s="10">
        <v>1</v>
      </c>
      <c r="L92" s="10" t="s">
        <v>2463</v>
      </c>
      <c r="M92" s="10" t="s">
        <v>2912</v>
      </c>
      <c r="N92" s="10" t="s">
        <v>2913</v>
      </c>
      <c r="O92" s="10" t="s">
        <v>2911</v>
      </c>
      <c r="P92" s="10" t="s">
        <v>2909</v>
      </c>
      <c r="Q92" s="15" t="str">
        <f t="shared" si="13"/>
        <v>[PresentOnAdmissionIndicator_ICD][varchar](1)NULL DEFAULT (''),</v>
      </c>
      <c r="R92" s="16" t="str">
        <f t="shared" si="14"/>
        <v>[PresentOnAdmissionIndicator_ICD][varchar](1)NULL ,</v>
      </c>
      <c r="S92" t="str">
        <f>VLOOKUP(A92,'[1]A&amp;E'!$A:$J,7,FALSE)</f>
        <v>AN</v>
      </c>
      <c r="T92" s="7" t="s">
        <v>2925</v>
      </c>
      <c r="U92" s="7" t="e">
        <v>#N/A</v>
      </c>
      <c r="V92" s="7"/>
      <c r="W92" s="7" t="str">
        <f t="shared" si="11"/>
        <v/>
      </c>
      <c r="Z92">
        <f t="shared" si="15"/>
        <v>0</v>
      </c>
      <c r="AA92">
        <f>VLOOKUP(A92,'[1]A&amp;E'!$A:$J,6,FALSE)</f>
        <v>1</v>
      </c>
      <c r="AB92">
        <f t="shared" si="16"/>
        <v>0</v>
      </c>
    </row>
    <row r="93" spans="1:28" x14ac:dyDescent="0.25">
      <c r="A93" s="13">
        <v>91</v>
      </c>
      <c r="B93" s="4" t="s">
        <v>2042</v>
      </c>
      <c r="C93" t="s">
        <v>2254</v>
      </c>
      <c r="D93" t="s">
        <v>2254</v>
      </c>
      <c r="E93" t="s">
        <v>2254</v>
      </c>
      <c r="F93" t="s">
        <v>2472</v>
      </c>
      <c r="G93" s="20">
        <v>6</v>
      </c>
      <c r="H93" t="s">
        <v>2463</v>
      </c>
      <c r="J93" t="s">
        <v>2472</v>
      </c>
      <c r="K93" s="10">
        <v>6</v>
      </c>
      <c r="L93" s="10" t="s">
        <v>2463</v>
      </c>
      <c r="M93" s="10" t="s">
        <v>2912</v>
      </c>
      <c r="N93" s="10" t="s">
        <v>2913</v>
      </c>
      <c r="O93" s="10" t="s">
        <v>2911</v>
      </c>
      <c r="P93" s="10" t="s">
        <v>2909</v>
      </c>
      <c r="Q93" s="15" t="str">
        <f t="shared" si="13"/>
        <v>[SecondaryDiagnosis_ICD_1][varchar](6)NULL DEFAULT (''),</v>
      </c>
      <c r="R93" s="16" t="str">
        <f t="shared" si="14"/>
        <v>[SecondaryDiagnosis_ICD_1][varchar](6)NULL ,</v>
      </c>
      <c r="S93" t="str">
        <f>VLOOKUP(A93,'[1]A&amp;E'!$A:$J,7,FALSE)</f>
        <v>AN</v>
      </c>
      <c r="T93" s="7" t="s">
        <v>2925</v>
      </c>
      <c r="U93" s="7" t="e">
        <v>#N/A</v>
      </c>
      <c r="V93" s="7"/>
      <c r="W93" s="7" t="str">
        <f t="shared" si="11"/>
        <v/>
      </c>
      <c r="Z93">
        <f t="shared" si="15"/>
        <v>0</v>
      </c>
      <c r="AA93">
        <f>VLOOKUP(A93,'[1]A&amp;E'!$A:$J,6,FALSE)</f>
        <v>6</v>
      </c>
      <c r="AB93">
        <f t="shared" si="16"/>
        <v>0</v>
      </c>
    </row>
    <row r="94" spans="1:28" x14ac:dyDescent="0.25">
      <c r="A94" s="13">
        <v>92</v>
      </c>
      <c r="B94" s="4" t="s">
        <v>2043</v>
      </c>
      <c r="C94" t="s">
        <v>2254</v>
      </c>
      <c r="D94" t="s">
        <v>2254</v>
      </c>
      <c r="E94" t="s">
        <v>2254</v>
      </c>
      <c r="F94" t="s">
        <v>2472</v>
      </c>
      <c r="G94" s="20">
        <v>1</v>
      </c>
      <c r="H94" t="s">
        <v>2463</v>
      </c>
      <c r="J94" t="s">
        <v>2472</v>
      </c>
      <c r="K94" s="10">
        <v>1</v>
      </c>
      <c r="L94" s="10" t="s">
        <v>2463</v>
      </c>
      <c r="M94" s="10" t="s">
        <v>2912</v>
      </c>
      <c r="N94" s="10" t="s">
        <v>2913</v>
      </c>
      <c r="O94" s="10" t="s">
        <v>2911</v>
      </c>
      <c r="P94" s="10" t="s">
        <v>2909</v>
      </c>
      <c r="Q94" s="15" t="str">
        <f t="shared" si="13"/>
        <v>[PresentOnAdmissionIndicator_ICD_1][varchar](1)NULL DEFAULT (''),</v>
      </c>
      <c r="R94" s="16" t="str">
        <f t="shared" si="14"/>
        <v>[PresentOnAdmissionIndicator_ICD_1][varchar](1)NULL ,</v>
      </c>
      <c r="S94" t="str">
        <f>VLOOKUP(A94,'[1]A&amp;E'!$A:$J,7,FALSE)</f>
        <v>AN</v>
      </c>
      <c r="T94" s="7" t="s">
        <v>2925</v>
      </c>
      <c r="U94" s="7" t="e">
        <v>#N/A</v>
      </c>
      <c r="V94" s="7"/>
      <c r="W94" s="7" t="str">
        <f t="shared" si="11"/>
        <v/>
      </c>
      <c r="Z94">
        <f t="shared" si="15"/>
        <v>0</v>
      </c>
      <c r="AA94">
        <f>VLOOKUP(A94,'[1]A&amp;E'!$A:$J,6,FALSE)</f>
        <v>1</v>
      </c>
      <c r="AB94">
        <f t="shared" si="16"/>
        <v>0</v>
      </c>
    </row>
    <row r="95" spans="1:28" x14ac:dyDescent="0.25">
      <c r="A95" s="13">
        <v>93</v>
      </c>
      <c r="B95" s="4" t="s">
        <v>2044</v>
      </c>
      <c r="C95" t="s">
        <v>2254</v>
      </c>
      <c r="D95" t="s">
        <v>2254</v>
      </c>
      <c r="E95" t="s">
        <v>2254</v>
      </c>
      <c r="F95" t="s">
        <v>2472</v>
      </c>
      <c r="G95" s="20">
        <v>6</v>
      </c>
      <c r="H95" t="s">
        <v>2463</v>
      </c>
      <c r="J95" t="s">
        <v>2472</v>
      </c>
      <c r="K95" s="10">
        <v>6</v>
      </c>
      <c r="L95" s="10" t="s">
        <v>2463</v>
      </c>
      <c r="M95" s="10" t="s">
        <v>2912</v>
      </c>
      <c r="N95" s="10" t="s">
        <v>2913</v>
      </c>
      <c r="O95" s="10" t="s">
        <v>2911</v>
      </c>
      <c r="P95" s="10" t="s">
        <v>2909</v>
      </c>
      <c r="Q95" s="15" t="str">
        <f t="shared" si="13"/>
        <v>[SecondaryDiagnosis_ICD_2][varchar](6)NULL DEFAULT (''),</v>
      </c>
      <c r="R95" s="16" t="str">
        <f t="shared" si="14"/>
        <v>[SecondaryDiagnosis_ICD_2][varchar](6)NULL ,</v>
      </c>
      <c r="S95" t="str">
        <f>VLOOKUP(A95,'[1]A&amp;E'!$A:$J,7,FALSE)</f>
        <v>AN</v>
      </c>
      <c r="T95" s="7" t="s">
        <v>2925</v>
      </c>
      <c r="U95" s="7" t="e">
        <v>#N/A</v>
      </c>
      <c r="V95" s="7"/>
      <c r="W95" s="7" t="str">
        <f t="shared" si="11"/>
        <v/>
      </c>
      <c r="Z95">
        <f t="shared" si="15"/>
        <v>0</v>
      </c>
      <c r="AA95">
        <f>VLOOKUP(A95,'[1]A&amp;E'!$A:$J,6,FALSE)</f>
        <v>6</v>
      </c>
      <c r="AB95">
        <f t="shared" si="16"/>
        <v>0</v>
      </c>
    </row>
    <row r="96" spans="1:28" x14ac:dyDescent="0.25">
      <c r="A96" s="13">
        <v>94</v>
      </c>
      <c r="B96" s="4" t="s">
        <v>2045</v>
      </c>
      <c r="C96" t="s">
        <v>2254</v>
      </c>
      <c r="D96" t="s">
        <v>2254</v>
      </c>
      <c r="E96" t="s">
        <v>2254</v>
      </c>
      <c r="F96" t="s">
        <v>2472</v>
      </c>
      <c r="G96" s="20">
        <v>1</v>
      </c>
      <c r="H96" t="s">
        <v>2463</v>
      </c>
      <c r="J96" t="s">
        <v>2472</v>
      </c>
      <c r="K96" s="10">
        <v>1</v>
      </c>
      <c r="L96" s="10" t="s">
        <v>2463</v>
      </c>
      <c r="M96" s="10" t="s">
        <v>2912</v>
      </c>
      <c r="N96" s="10" t="s">
        <v>2913</v>
      </c>
      <c r="O96" s="10" t="s">
        <v>2911</v>
      </c>
      <c r="P96" s="10" t="s">
        <v>2909</v>
      </c>
      <c r="Q96" s="15" t="str">
        <f t="shared" si="13"/>
        <v>[PresentOnAdmissionIndicator_ICD_2][varchar](1)NULL DEFAULT (''),</v>
      </c>
      <c r="R96" s="16" t="str">
        <f t="shared" si="14"/>
        <v>[PresentOnAdmissionIndicator_ICD_2][varchar](1)NULL ,</v>
      </c>
      <c r="S96" t="str">
        <f>VLOOKUP(A96,'[1]A&amp;E'!$A:$J,7,FALSE)</f>
        <v>AN</v>
      </c>
      <c r="T96" s="7" t="s">
        <v>2925</v>
      </c>
      <c r="U96" s="7" t="e">
        <v>#N/A</v>
      </c>
      <c r="V96" s="7"/>
      <c r="W96" s="7" t="str">
        <f t="shared" si="11"/>
        <v/>
      </c>
      <c r="Z96">
        <f t="shared" si="15"/>
        <v>0</v>
      </c>
      <c r="AA96">
        <f>VLOOKUP(A96,'[1]A&amp;E'!$A:$J,6,FALSE)</f>
        <v>1</v>
      </c>
      <c r="AB96">
        <f t="shared" si="16"/>
        <v>0</v>
      </c>
    </row>
    <row r="97" spans="1:28" x14ac:dyDescent="0.25">
      <c r="A97" s="13">
        <v>95</v>
      </c>
      <c r="B97" s="4" t="s">
        <v>2046</v>
      </c>
      <c r="C97" t="s">
        <v>2254</v>
      </c>
      <c r="D97" t="s">
        <v>2254</v>
      </c>
      <c r="E97" t="s">
        <v>2254</v>
      </c>
      <c r="F97" t="s">
        <v>2472</v>
      </c>
      <c r="G97" s="20">
        <v>6</v>
      </c>
      <c r="H97" t="s">
        <v>2463</v>
      </c>
      <c r="J97" t="s">
        <v>2472</v>
      </c>
      <c r="K97" s="10">
        <v>6</v>
      </c>
      <c r="L97" s="10" t="s">
        <v>2463</v>
      </c>
      <c r="M97" s="10" t="s">
        <v>2912</v>
      </c>
      <c r="N97" s="10" t="s">
        <v>2913</v>
      </c>
      <c r="O97" s="10" t="s">
        <v>2911</v>
      </c>
      <c r="P97" s="10" t="s">
        <v>2909</v>
      </c>
      <c r="Q97" s="15" t="str">
        <f t="shared" si="13"/>
        <v>[SecondaryDiagnosis_ICD_3][varchar](6)NULL DEFAULT (''),</v>
      </c>
      <c r="R97" s="16" t="str">
        <f t="shared" si="14"/>
        <v>[SecondaryDiagnosis_ICD_3][varchar](6)NULL ,</v>
      </c>
      <c r="S97" t="str">
        <f>VLOOKUP(A97,'[1]A&amp;E'!$A:$J,7,FALSE)</f>
        <v>AN</v>
      </c>
      <c r="T97" s="7" t="s">
        <v>2925</v>
      </c>
      <c r="U97" s="7" t="e">
        <v>#N/A</v>
      </c>
      <c r="V97" s="7"/>
      <c r="W97" s="7" t="str">
        <f t="shared" si="11"/>
        <v/>
      </c>
      <c r="Z97">
        <f t="shared" si="15"/>
        <v>0</v>
      </c>
      <c r="AA97">
        <f>VLOOKUP(A97,'[1]A&amp;E'!$A:$J,6,FALSE)</f>
        <v>6</v>
      </c>
      <c r="AB97">
        <f t="shared" si="16"/>
        <v>0</v>
      </c>
    </row>
    <row r="98" spans="1:28" x14ac:dyDescent="0.25">
      <c r="A98" s="13">
        <v>96</v>
      </c>
      <c r="B98" s="4" t="s">
        <v>2047</v>
      </c>
      <c r="C98" t="s">
        <v>2254</v>
      </c>
      <c r="D98" t="s">
        <v>2254</v>
      </c>
      <c r="E98" t="s">
        <v>2254</v>
      </c>
      <c r="F98" t="s">
        <v>2472</v>
      </c>
      <c r="G98" s="20">
        <v>1</v>
      </c>
      <c r="H98" t="s">
        <v>2463</v>
      </c>
      <c r="J98" t="s">
        <v>2472</v>
      </c>
      <c r="K98" s="10">
        <v>1</v>
      </c>
      <c r="L98" s="10" t="s">
        <v>2463</v>
      </c>
      <c r="M98" s="10" t="s">
        <v>2912</v>
      </c>
      <c r="N98" s="10" t="s">
        <v>2913</v>
      </c>
      <c r="O98" s="10" t="s">
        <v>2911</v>
      </c>
      <c r="P98" s="10" t="s">
        <v>2909</v>
      </c>
      <c r="Q98" s="15" t="str">
        <f t="shared" si="13"/>
        <v>[PresentOnAdmissionIndicator_ICD_3][varchar](1)NULL DEFAULT (''),</v>
      </c>
      <c r="R98" s="16" t="str">
        <f t="shared" si="14"/>
        <v>[PresentOnAdmissionIndicator_ICD_3][varchar](1)NULL ,</v>
      </c>
      <c r="S98" t="str">
        <f>VLOOKUP(A98,'[1]A&amp;E'!$A:$J,7,FALSE)</f>
        <v>AN</v>
      </c>
      <c r="T98" s="7" t="s">
        <v>2925</v>
      </c>
      <c r="U98" s="7" t="e">
        <v>#N/A</v>
      </c>
      <c r="V98" s="7"/>
      <c r="W98" s="7" t="str">
        <f t="shared" si="11"/>
        <v/>
      </c>
      <c r="Z98">
        <f t="shared" si="15"/>
        <v>0</v>
      </c>
      <c r="AA98">
        <f>VLOOKUP(A98,'[1]A&amp;E'!$A:$J,6,FALSE)</f>
        <v>1</v>
      </c>
      <c r="AB98">
        <f t="shared" si="16"/>
        <v>0</v>
      </c>
    </row>
    <row r="99" spans="1:28" x14ac:dyDescent="0.25">
      <c r="A99" s="13">
        <v>97</v>
      </c>
      <c r="B99" s="4" t="s">
        <v>2048</v>
      </c>
      <c r="C99" t="s">
        <v>2254</v>
      </c>
      <c r="D99" t="s">
        <v>2254</v>
      </c>
      <c r="E99" t="s">
        <v>2254</v>
      </c>
      <c r="F99" t="s">
        <v>2472</v>
      </c>
      <c r="G99" s="20">
        <v>6</v>
      </c>
      <c r="H99" t="s">
        <v>2463</v>
      </c>
      <c r="J99" t="s">
        <v>2472</v>
      </c>
      <c r="K99" s="10">
        <v>6</v>
      </c>
      <c r="L99" s="10" t="s">
        <v>2463</v>
      </c>
      <c r="M99" s="10" t="s">
        <v>2912</v>
      </c>
      <c r="N99" s="10" t="s">
        <v>2913</v>
      </c>
      <c r="O99" s="10" t="s">
        <v>2911</v>
      </c>
      <c r="P99" s="10" t="s">
        <v>2909</v>
      </c>
      <c r="Q99" s="15" t="str">
        <f t="shared" si="13"/>
        <v>[SecondaryDiagnosis_ICD_4][varchar](6)NULL DEFAULT (''),</v>
      </c>
      <c r="R99" s="16" t="str">
        <f t="shared" si="14"/>
        <v>[SecondaryDiagnosis_ICD_4][varchar](6)NULL ,</v>
      </c>
      <c r="S99" t="str">
        <f>VLOOKUP(A99,'[1]A&amp;E'!$A:$J,7,FALSE)</f>
        <v>AN</v>
      </c>
      <c r="T99" s="7" t="s">
        <v>2925</v>
      </c>
      <c r="U99" s="7" t="e">
        <v>#N/A</v>
      </c>
      <c r="V99" s="7"/>
      <c r="W99" s="7" t="str">
        <f t="shared" si="11"/>
        <v/>
      </c>
      <c r="Z99">
        <f t="shared" si="15"/>
        <v>0</v>
      </c>
      <c r="AA99">
        <f>VLOOKUP(A99,'[1]A&amp;E'!$A:$J,6,FALSE)</f>
        <v>6</v>
      </c>
      <c r="AB99">
        <f t="shared" si="16"/>
        <v>0</v>
      </c>
    </row>
    <row r="100" spans="1:28" x14ac:dyDescent="0.25">
      <c r="A100" s="13">
        <v>98</v>
      </c>
      <c r="B100" s="4" t="s">
        <v>2049</v>
      </c>
      <c r="C100" t="s">
        <v>2254</v>
      </c>
      <c r="D100" t="s">
        <v>2254</v>
      </c>
      <c r="E100" t="s">
        <v>2254</v>
      </c>
      <c r="F100" t="s">
        <v>2472</v>
      </c>
      <c r="G100" s="20">
        <v>1</v>
      </c>
      <c r="H100" t="s">
        <v>2463</v>
      </c>
      <c r="J100" t="s">
        <v>2472</v>
      </c>
      <c r="K100" s="10">
        <v>1</v>
      </c>
      <c r="L100" s="10" t="s">
        <v>2463</v>
      </c>
      <c r="M100" s="10" t="s">
        <v>2912</v>
      </c>
      <c r="N100" s="10" t="s">
        <v>2913</v>
      </c>
      <c r="O100" s="10" t="s">
        <v>2911</v>
      </c>
      <c r="P100" s="10" t="s">
        <v>2909</v>
      </c>
      <c r="Q100" s="15" t="str">
        <f t="shared" si="13"/>
        <v>[PresentOnAdmissionIndicator_ICD_4][varchar](1)NULL DEFAULT (''),</v>
      </c>
      <c r="R100" s="16" t="str">
        <f t="shared" si="14"/>
        <v>[PresentOnAdmissionIndicator_ICD_4][varchar](1)NULL ,</v>
      </c>
      <c r="S100" t="str">
        <f>VLOOKUP(A100,'[1]A&amp;E'!$A:$J,7,FALSE)</f>
        <v>AN</v>
      </c>
      <c r="T100" s="7" t="s">
        <v>2925</v>
      </c>
      <c r="U100" s="7" t="e">
        <v>#N/A</v>
      </c>
      <c r="V100" s="7"/>
      <c r="W100" s="7" t="str">
        <f t="shared" si="11"/>
        <v/>
      </c>
      <c r="Z100">
        <f t="shared" si="15"/>
        <v>0</v>
      </c>
      <c r="AA100">
        <f>VLOOKUP(A100,'[1]A&amp;E'!$A:$J,6,FALSE)</f>
        <v>1</v>
      </c>
      <c r="AB100">
        <f t="shared" si="16"/>
        <v>0</v>
      </c>
    </row>
    <row r="101" spans="1:28" x14ac:dyDescent="0.25">
      <c r="A101" s="13">
        <v>99</v>
      </c>
      <c r="B101" s="4" t="s">
        <v>2050</v>
      </c>
      <c r="C101" t="s">
        <v>2254</v>
      </c>
      <c r="D101" t="s">
        <v>2254</v>
      </c>
      <c r="E101" t="s">
        <v>2254</v>
      </c>
      <c r="F101" t="s">
        <v>2472</v>
      </c>
      <c r="G101" s="20">
        <v>6</v>
      </c>
      <c r="H101" t="s">
        <v>2463</v>
      </c>
      <c r="J101" t="s">
        <v>2472</v>
      </c>
      <c r="K101" s="10">
        <v>6</v>
      </c>
      <c r="L101" s="10" t="s">
        <v>2463</v>
      </c>
      <c r="M101" s="10" t="s">
        <v>2912</v>
      </c>
      <c r="N101" s="10" t="s">
        <v>2913</v>
      </c>
      <c r="O101" s="10" t="s">
        <v>2911</v>
      </c>
      <c r="P101" s="10" t="s">
        <v>2909</v>
      </c>
      <c r="Q101" s="15" t="str">
        <f t="shared" si="13"/>
        <v>[SecondaryDiagnosis_ICD_5][varchar](6)NULL DEFAULT (''),</v>
      </c>
      <c r="R101" s="16" t="str">
        <f t="shared" si="14"/>
        <v>[SecondaryDiagnosis_ICD_5][varchar](6)NULL ,</v>
      </c>
      <c r="S101" t="str">
        <f>VLOOKUP(A101,'[1]A&amp;E'!$A:$J,7,FALSE)</f>
        <v>AN</v>
      </c>
      <c r="T101" s="7" t="s">
        <v>2925</v>
      </c>
      <c r="U101" s="7" t="e">
        <v>#N/A</v>
      </c>
      <c r="V101" s="7"/>
      <c r="W101" s="7" t="str">
        <f t="shared" si="11"/>
        <v/>
      </c>
      <c r="Z101">
        <f t="shared" si="15"/>
        <v>0</v>
      </c>
      <c r="AA101">
        <f>VLOOKUP(A101,'[1]A&amp;E'!$A:$J,6,FALSE)</f>
        <v>6</v>
      </c>
      <c r="AB101">
        <f t="shared" si="16"/>
        <v>0</v>
      </c>
    </row>
    <row r="102" spans="1:28" x14ac:dyDescent="0.25">
      <c r="A102" s="13">
        <v>100</v>
      </c>
      <c r="B102" s="4" t="s">
        <v>2051</v>
      </c>
      <c r="C102" t="s">
        <v>2254</v>
      </c>
      <c r="D102" t="s">
        <v>2254</v>
      </c>
      <c r="E102" t="s">
        <v>2254</v>
      </c>
      <c r="F102" t="s">
        <v>2472</v>
      </c>
      <c r="G102" s="20">
        <v>1</v>
      </c>
      <c r="H102" t="s">
        <v>2463</v>
      </c>
      <c r="J102" t="s">
        <v>2472</v>
      </c>
      <c r="K102" s="10">
        <v>1</v>
      </c>
      <c r="L102" s="10" t="s">
        <v>2463</v>
      </c>
      <c r="M102" s="10" t="s">
        <v>2912</v>
      </c>
      <c r="N102" s="10" t="s">
        <v>2913</v>
      </c>
      <c r="O102" s="10" t="s">
        <v>2911</v>
      </c>
      <c r="P102" s="10" t="s">
        <v>2909</v>
      </c>
      <c r="Q102" s="15" t="str">
        <f t="shared" si="13"/>
        <v>[PresentOnAdmissionIndicator_ICD_5][varchar](1)NULL DEFAULT (''),</v>
      </c>
      <c r="R102" s="16" t="str">
        <f t="shared" si="14"/>
        <v>[PresentOnAdmissionIndicator_ICD_5][varchar](1)NULL ,</v>
      </c>
      <c r="S102" t="str">
        <f>VLOOKUP(A102,'[1]A&amp;E'!$A:$J,7,FALSE)</f>
        <v>AN</v>
      </c>
      <c r="T102" s="7" t="s">
        <v>2925</v>
      </c>
      <c r="U102" s="7" t="e">
        <v>#N/A</v>
      </c>
      <c r="V102" s="7"/>
      <c r="W102" s="7" t="str">
        <f t="shared" si="11"/>
        <v/>
      </c>
      <c r="Z102">
        <f t="shared" si="15"/>
        <v>0</v>
      </c>
      <c r="AA102">
        <f>VLOOKUP(A102,'[1]A&amp;E'!$A:$J,6,FALSE)</f>
        <v>1</v>
      </c>
      <c r="AB102">
        <f t="shared" si="16"/>
        <v>0</v>
      </c>
    </row>
    <row r="103" spans="1:28" x14ac:dyDescent="0.25">
      <c r="A103" s="13">
        <v>101</v>
      </c>
      <c r="B103" s="4" t="s">
        <v>2052</v>
      </c>
      <c r="C103" t="s">
        <v>2254</v>
      </c>
      <c r="D103" t="s">
        <v>2254</v>
      </c>
      <c r="E103" t="s">
        <v>2254</v>
      </c>
      <c r="F103" t="s">
        <v>2472</v>
      </c>
      <c r="G103" s="20">
        <v>6</v>
      </c>
      <c r="H103" t="s">
        <v>2463</v>
      </c>
      <c r="J103" t="s">
        <v>2472</v>
      </c>
      <c r="K103" s="10">
        <v>6</v>
      </c>
      <c r="L103" s="10" t="s">
        <v>2463</v>
      </c>
      <c r="M103" s="10" t="s">
        <v>2912</v>
      </c>
      <c r="N103" s="10" t="s">
        <v>2913</v>
      </c>
      <c r="O103" s="10" t="s">
        <v>2911</v>
      </c>
      <c r="P103" s="10" t="s">
        <v>2909</v>
      </c>
      <c r="Q103" s="15" t="str">
        <f t="shared" si="13"/>
        <v>[SecondaryDiagnosis_ICD_6][varchar](6)NULL DEFAULT (''),</v>
      </c>
      <c r="R103" s="16" t="str">
        <f t="shared" si="14"/>
        <v>[SecondaryDiagnosis_ICD_6][varchar](6)NULL ,</v>
      </c>
      <c r="S103" t="str">
        <f>VLOOKUP(A103,'[1]A&amp;E'!$A:$J,7,FALSE)</f>
        <v>AN</v>
      </c>
      <c r="T103" s="7" t="s">
        <v>2925</v>
      </c>
      <c r="U103" s="7" t="e">
        <v>#N/A</v>
      </c>
      <c r="V103" s="7"/>
      <c r="W103" s="7" t="str">
        <f t="shared" si="11"/>
        <v/>
      </c>
      <c r="Z103">
        <f t="shared" si="15"/>
        <v>0</v>
      </c>
      <c r="AA103">
        <f>VLOOKUP(A103,'[1]A&amp;E'!$A:$J,6,FALSE)</f>
        <v>6</v>
      </c>
      <c r="AB103">
        <f t="shared" si="16"/>
        <v>0</v>
      </c>
    </row>
    <row r="104" spans="1:28" x14ac:dyDescent="0.25">
      <c r="A104" s="13">
        <v>102</v>
      </c>
      <c r="B104" s="4" t="s">
        <v>2053</v>
      </c>
      <c r="C104" t="s">
        <v>2254</v>
      </c>
      <c r="D104" t="s">
        <v>2254</v>
      </c>
      <c r="E104" t="s">
        <v>2254</v>
      </c>
      <c r="F104" t="s">
        <v>2472</v>
      </c>
      <c r="G104" s="20">
        <v>1</v>
      </c>
      <c r="H104" t="s">
        <v>2463</v>
      </c>
      <c r="J104" t="s">
        <v>2472</v>
      </c>
      <c r="K104" s="10">
        <v>1</v>
      </c>
      <c r="L104" s="10" t="s">
        <v>2463</v>
      </c>
      <c r="M104" s="10" t="s">
        <v>2912</v>
      </c>
      <c r="N104" s="10" t="s">
        <v>2913</v>
      </c>
      <c r="O104" s="10" t="s">
        <v>2911</v>
      </c>
      <c r="P104" s="10" t="s">
        <v>2909</v>
      </c>
      <c r="Q104" s="15" t="str">
        <f t="shared" si="13"/>
        <v>[PresentOnAdmissionIndicator_ICD_6][varchar](1)NULL DEFAULT (''),</v>
      </c>
      <c r="R104" s="16" t="str">
        <f t="shared" si="14"/>
        <v>[PresentOnAdmissionIndicator_ICD_6][varchar](1)NULL ,</v>
      </c>
      <c r="S104" t="str">
        <f>VLOOKUP(A104,'[1]A&amp;E'!$A:$J,7,FALSE)</f>
        <v>AN</v>
      </c>
      <c r="T104" s="7" t="s">
        <v>2925</v>
      </c>
      <c r="U104" s="7" t="e">
        <v>#N/A</v>
      </c>
      <c r="V104" s="7"/>
      <c r="W104" s="7" t="str">
        <f t="shared" si="11"/>
        <v/>
      </c>
      <c r="Z104">
        <f t="shared" si="15"/>
        <v>0</v>
      </c>
      <c r="AA104">
        <f>VLOOKUP(A104,'[1]A&amp;E'!$A:$J,6,FALSE)</f>
        <v>1</v>
      </c>
      <c r="AB104">
        <f t="shared" si="16"/>
        <v>0</v>
      </c>
    </row>
    <row r="105" spans="1:28" x14ac:dyDescent="0.25">
      <c r="A105" s="13">
        <v>103</v>
      </c>
      <c r="B105" s="4" t="s">
        <v>2054</v>
      </c>
      <c r="C105" t="s">
        <v>2254</v>
      </c>
      <c r="D105" t="s">
        <v>2254</v>
      </c>
      <c r="E105" t="s">
        <v>2254</v>
      </c>
      <c r="F105" t="s">
        <v>2472</v>
      </c>
      <c r="G105" s="20">
        <v>6</v>
      </c>
      <c r="H105" t="s">
        <v>2463</v>
      </c>
      <c r="J105" t="s">
        <v>2472</v>
      </c>
      <c r="K105" s="10">
        <v>6</v>
      </c>
      <c r="L105" s="10" t="s">
        <v>2463</v>
      </c>
      <c r="M105" s="10" t="s">
        <v>2912</v>
      </c>
      <c r="N105" s="10" t="s">
        <v>2913</v>
      </c>
      <c r="O105" s="10" t="s">
        <v>2911</v>
      </c>
      <c r="P105" s="10" t="s">
        <v>2909</v>
      </c>
      <c r="Q105" s="15" t="str">
        <f t="shared" si="13"/>
        <v>[SecondaryDiagnosis_ICD_7][varchar](6)NULL DEFAULT (''),</v>
      </c>
      <c r="R105" s="16" t="str">
        <f t="shared" si="14"/>
        <v>[SecondaryDiagnosis_ICD_7][varchar](6)NULL ,</v>
      </c>
      <c r="S105" t="str">
        <f>VLOOKUP(A105,'[1]A&amp;E'!$A:$J,7,FALSE)</f>
        <v>AN</v>
      </c>
      <c r="T105" s="7" t="s">
        <v>2925</v>
      </c>
      <c r="U105" s="7" t="e">
        <v>#N/A</v>
      </c>
      <c r="V105" s="7"/>
      <c r="W105" s="7" t="str">
        <f t="shared" si="11"/>
        <v/>
      </c>
      <c r="Z105">
        <f t="shared" si="15"/>
        <v>0</v>
      </c>
      <c r="AA105">
        <f>VLOOKUP(A105,'[1]A&amp;E'!$A:$J,6,FALSE)</f>
        <v>6</v>
      </c>
      <c r="AB105">
        <f t="shared" si="16"/>
        <v>0</v>
      </c>
    </row>
    <row r="106" spans="1:28" x14ac:dyDescent="0.25">
      <c r="A106" s="13">
        <v>104</v>
      </c>
      <c r="B106" s="4" t="s">
        <v>2055</v>
      </c>
      <c r="C106" t="s">
        <v>2254</v>
      </c>
      <c r="D106" t="s">
        <v>2254</v>
      </c>
      <c r="E106" t="s">
        <v>2254</v>
      </c>
      <c r="F106" t="s">
        <v>2472</v>
      </c>
      <c r="G106" s="20">
        <v>1</v>
      </c>
      <c r="H106" t="s">
        <v>2463</v>
      </c>
      <c r="J106" t="s">
        <v>2472</v>
      </c>
      <c r="K106" s="10">
        <v>1</v>
      </c>
      <c r="L106" s="10" t="s">
        <v>2463</v>
      </c>
      <c r="M106" s="10" t="s">
        <v>2912</v>
      </c>
      <c r="N106" s="10" t="s">
        <v>2913</v>
      </c>
      <c r="O106" s="10" t="s">
        <v>2911</v>
      </c>
      <c r="P106" s="10" t="s">
        <v>2909</v>
      </c>
      <c r="Q106" s="15" t="str">
        <f t="shared" si="13"/>
        <v>[PresentOnAdmissionIndicator_ICD_7][varchar](1)NULL DEFAULT (''),</v>
      </c>
      <c r="R106" s="16" t="str">
        <f t="shared" si="14"/>
        <v>[PresentOnAdmissionIndicator_ICD_7][varchar](1)NULL ,</v>
      </c>
      <c r="S106" t="str">
        <f>VLOOKUP(A106,'[1]A&amp;E'!$A:$J,7,FALSE)</f>
        <v>AN</v>
      </c>
      <c r="T106" s="7" t="s">
        <v>2925</v>
      </c>
      <c r="U106" s="7" t="e">
        <v>#N/A</v>
      </c>
      <c r="V106" s="7"/>
      <c r="W106" s="7" t="str">
        <f t="shared" si="11"/>
        <v/>
      </c>
      <c r="Z106">
        <f t="shared" si="15"/>
        <v>0</v>
      </c>
      <c r="AA106">
        <f>VLOOKUP(A106,'[1]A&amp;E'!$A:$J,6,FALSE)</f>
        <v>1</v>
      </c>
      <c r="AB106">
        <f t="shared" si="16"/>
        <v>0</v>
      </c>
    </row>
    <row r="107" spans="1:28" x14ac:dyDescent="0.25">
      <c r="A107" s="13">
        <v>105</v>
      </c>
      <c r="B107" s="4" t="s">
        <v>2056</v>
      </c>
      <c r="C107" t="s">
        <v>2254</v>
      </c>
      <c r="D107" t="s">
        <v>2254</v>
      </c>
      <c r="E107" t="s">
        <v>2254</v>
      </c>
      <c r="F107" t="s">
        <v>2472</v>
      </c>
      <c r="G107" s="20">
        <v>6</v>
      </c>
      <c r="H107" t="s">
        <v>2463</v>
      </c>
      <c r="J107" t="s">
        <v>2472</v>
      </c>
      <c r="K107" s="10">
        <v>6</v>
      </c>
      <c r="L107" s="10" t="s">
        <v>2463</v>
      </c>
      <c r="M107" s="10" t="s">
        <v>2912</v>
      </c>
      <c r="N107" s="10" t="s">
        <v>2913</v>
      </c>
      <c r="O107" s="10" t="s">
        <v>2911</v>
      </c>
      <c r="P107" s="10" t="s">
        <v>2909</v>
      </c>
      <c r="Q107" s="15" t="str">
        <f t="shared" si="13"/>
        <v>[SecondaryDiagnosis_ICD_8][varchar](6)NULL DEFAULT (''),</v>
      </c>
      <c r="R107" s="16" t="str">
        <f t="shared" si="14"/>
        <v>[SecondaryDiagnosis_ICD_8][varchar](6)NULL ,</v>
      </c>
      <c r="S107" t="str">
        <f>VLOOKUP(A107,'[1]A&amp;E'!$A:$J,7,FALSE)</f>
        <v>AN</v>
      </c>
      <c r="T107" s="7" t="s">
        <v>2925</v>
      </c>
      <c r="U107" s="7" t="e">
        <v>#N/A</v>
      </c>
      <c r="V107" s="7"/>
      <c r="W107" s="7" t="str">
        <f t="shared" si="11"/>
        <v/>
      </c>
      <c r="Z107">
        <f t="shared" si="15"/>
        <v>0</v>
      </c>
      <c r="AA107">
        <f>VLOOKUP(A107,'[1]A&amp;E'!$A:$J,6,FALSE)</f>
        <v>6</v>
      </c>
      <c r="AB107">
        <f t="shared" si="16"/>
        <v>0</v>
      </c>
    </row>
    <row r="108" spans="1:28" x14ac:dyDescent="0.25">
      <c r="A108" s="13">
        <v>106</v>
      </c>
      <c r="B108" s="4" t="s">
        <v>2057</v>
      </c>
      <c r="C108" t="s">
        <v>2254</v>
      </c>
      <c r="D108" t="s">
        <v>2254</v>
      </c>
      <c r="E108" t="s">
        <v>2254</v>
      </c>
      <c r="F108" t="s">
        <v>2472</v>
      </c>
      <c r="G108" s="20">
        <v>1</v>
      </c>
      <c r="H108" t="s">
        <v>2463</v>
      </c>
      <c r="J108" t="s">
        <v>2472</v>
      </c>
      <c r="K108" s="10">
        <v>1</v>
      </c>
      <c r="L108" s="10" t="s">
        <v>2463</v>
      </c>
      <c r="M108" s="10" t="s">
        <v>2912</v>
      </c>
      <c r="N108" s="10" t="s">
        <v>2913</v>
      </c>
      <c r="O108" s="10" t="s">
        <v>2911</v>
      </c>
      <c r="P108" s="10" t="s">
        <v>2909</v>
      </c>
      <c r="Q108" s="15" t="str">
        <f t="shared" si="13"/>
        <v>[PresentOnAdmissionIndicator_ICD_8][varchar](1)NULL DEFAULT (''),</v>
      </c>
      <c r="R108" s="16" t="str">
        <f t="shared" si="14"/>
        <v>[PresentOnAdmissionIndicator_ICD_8][varchar](1)NULL ,</v>
      </c>
      <c r="S108" t="str">
        <f>VLOOKUP(A108,'[1]A&amp;E'!$A:$J,7,FALSE)</f>
        <v>AN</v>
      </c>
      <c r="T108" s="7" t="s">
        <v>2925</v>
      </c>
      <c r="U108" s="7" t="e">
        <v>#N/A</v>
      </c>
      <c r="V108" s="7"/>
      <c r="W108" s="7" t="str">
        <f t="shared" si="11"/>
        <v/>
      </c>
      <c r="Z108">
        <f t="shared" si="15"/>
        <v>0</v>
      </c>
      <c r="AA108">
        <f>VLOOKUP(A108,'[1]A&amp;E'!$A:$J,6,FALSE)</f>
        <v>1</v>
      </c>
      <c r="AB108">
        <f t="shared" si="16"/>
        <v>0</v>
      </c>
    </row>
    <row r="109" spans="1:28" x14ac:dyDescent="0.25">
      <c r="A109" s="13">
        <v>107</v>
      </c>
      <c r="B109" s="4" t="s">
        <v>2058</v>
      </c>
      <c r="C109" t="s">
        <v>2254</v>
      </c>
      <c r="D109" t="s">
        <v>2254</v>
      </c>
      <c r="E109" t="s">
        <v>2254</v>
      </c>
      <c r="F109" t="s">
        <v>2472</v>
      </c>
      <c r="G109" s="20">
        <v>6</v>
      </c>
      <c r="H109" t="s">
        <v>2463</v>
      </c>
      <c r="J109" t="s">
        <v>2472</v>
      </c>
      <c r="K109" s="10">
        <v>6</v>
      </c>
      <c r="L109" s="10" t="s">
        <v>2463</v>
      </c>
      <c r="M109" s="10" t="s">
        <v>2912</v>
      </c>
      <c r="N109" s="10" t="s">
        <v>2913</v>
      </c>
      <c r="O109" s="10" t="s">
        <v>2911</v>
      </c>
      <c r="P109" s="10" t="s">
        <v>2909</v>
      </c>
      <c r="Q109" s="15" t="str">
        <f t="shared" si="13"/>
        <v>[SecondaryDiagnosis_ICD_9][varchar](6)NULL DEFAULT (''),</v>
      </c>
      <c r="R109" s="16" t="str">
        <f t="shared" si="14"/>
        <v>[SecondaryDiagnosis_ICD_9][varchar](6)NULL ,</v>
      </c>
      <c r="S109" t="str">
        <f>VLOOKUP(A109,'[1]A&amp;E'!$A:$J,7,FALSE)</f>
        <v>AN</v>
      </c>
      <c r="T109" s="7" t="s">
        <v>2925</v>
      </c>
      <c r="U109" s="7" t="e">
        <v>#N/A</v>
      </c>
      <c r="V109" s="7"/>
      <c r="W109" s="7" t="str">
        <f t="shared" si="11"/>
        <v/>
      </c>
      <c r="Z109">
        <f t="shared" si="15"/>
        <v>0</v>
      </c>
      <c r="AA109">
        <f>VLOOKUP(A109,'[1]A&amp;E'!$A:$J,6,FALSE)</f>
        <v>6</v>
      </c>
      <c r="AB109">
        <f t="shared" si="16"/>
        <v>0</v>
      </c>
    </row>
    <row r="110" spans="1:28" x14ac:dyDescent="0.25">
      <c r="A110" s="13">
        <v>108</v>
      </c>
      <c r="B110" s="4" t="s">
        <v>2059</v>
      </c>
      <c r="C110" t="s">
        <v>2254</v>
      </c>
      <c r="D110" t="s">
        <v>2254</v>
      </c>
      <c r="E110" t="s">
        <v>2254</v>
      </c>
      <c r="F110" t="s">
        <v>2472</v>
      </c>
      <c r="G110" s="20">
        <v>1</v>
      </c>
      <c r="H110" t="s">
        <v>2463</v>
      </c>
      <c r="J110" t="s">
        <v>2472</v>
      </c>
      <c r="K110" s="10">
        <v>1</v>
      </c>
      <c r="L110" s="10" t="s">
        <v>2463</v>
      </c>
      <c r="M110" s="10" t="s">
        <v>2912</v>
      </c>
      <c r="N110" s="10" t="s">
        <v>2913</v>
      </c>
      <c r="O110" s="10" t="s">
        <v>2911</v>
      </c>
      <c r="P110" s="10" t="s">
        <v>2909</v>
      </c>
      <c r="Q110" s="15" t="str">
        <f t="shared" si="13"/>
        <v>[PresentOnAdmissionIndicator_ICD_9][varchar](1)NULL DEFAULT (''),</v>
      </c>
      <c r="R110" s="16" t="str">
        <f t="shared" si="14"/>
        <v>[PresentOnAdmissionIndicator_ICD_9][varchar](1)NULL ,</v>
      </c>
      <c r="S110" t="str">
        <f>VLOOKUP(A110,'[1]A&amp;E'!$A:$J,7,FALSE)</f>
        <v>AN</v>
      </c>
      <c r="T110" s="7" t="s">
        <v>2925</v>
      </c>
      <c r="U110" s="7" t="e">
        <v>#N/A</v>
      </c>
      <c r="V110" s="7"/>
      <c r="W110" s="7" t="str">
        <f t="shared" si="11"/>
        <v/>
      </c>
      <c r="Z110">
        <f t="shared" si="15"/>
        <v>0</v>
      </c>
      <c r="AA110">
        <f>VLOOKUP(A110,'[1]A&amp;E'!$A:$J,6,FALSE)</f>
        <v>1</v>
      </c>
      <c r="AB110">
        <f t="shared" si="16"/>
        <v>0</v>
      </c>
    </row>
    <row r="111" spans="1:28" x14ac:dyDescent="0.25">
      <c r="A111" s="13">
        <v>109</v>
      </c>
      <c r="B111" s="4" t="s">
        <v>2060</v>
      </c>
      <c r="C111" t="s">
        <v>2254</v>
      </c>
      <c r="D111" t="s">
        <v>2254</v>
      </c>
      <c r="E111" t="s">
        <v>2254</v>
      </c>
      <c r="F111" t="s">
        <v>2472</v>
      </c>
      <c r="G111" s="20">
        <v>6</v>
      </c>
      <c r="H111" t="s">
        <v>2463</v>
      </c>
      <c r="J111" t="s">
        <v>2472</v>
      </c>
      <c r="K111" s="10">
        <v>6</v>
      </c>
      <c r="L111" s="10" t="s">
        <v>2463</v>
      </c>
      <c r="M111" s="10" t="s">
        <v>2912</v>
      </c>
      <c r="N111" s="10" t="s">
        <v>2913</v>
      </c>
      <c r="O111" s="10" t="s">
        <v>2911</v>
      </c>
      <c r="P111" s="10" t="s">
        <v>2909</v>
      </c>
      <c r="Q111" s="15" t="str">
        <f t="shared" si="13"/>
        <v>[SecondaryDiagnosis_ICD_10][varchar](6)NULL DEFAULT (''),</v>
      </c>
      <c r="R111" s="16" t="str">
        <f t="shared" si="14"/>
        <v>[SecondaryDiagnosis_ICD_10][varchar](6)NULL ,</v>
      </c>
      <c r="S111" t="str">
        <f>VLOOKUP(A111,'[1]A&amp;E'!$A:$J,7,FALSE)</f>
        <v>AN</v>
      </c>
      <c r="T111" s="7" t="s">
        <v>2925</v>
      </c>
      <c r="U111" s="7" t="e">
        <v>#N/A</v>
      </c>
      <c r="V111" s="7"/>
      <c r="W111" s="7" t="str">
        <f t="shared" si="11"/>
        <v/>
      </c>
      <c r="Z111">
        <f t="shared" si="15"/>
        <v>0</v>
      </c>
      <c r="AA111">
        <f>VLOOKUP(A111,'[1]A&amp;E'!$A:$J,6,FALSE)</f>
        <v>6</v>
      </c>
      <c r="AB111">
        <f t="shared" si="16"/>
        <v>0</v>
      </c>
    </row>
    <row r="112" spans="1:28" x14ac:dyDescent="0.25">
      <c r="A112" s="13">
        <v>110</v>
      </c>
      <c r="B112" s="4" t="s">
        <v>2061</v>
      </c>
      <c r="C112" t="s">
        <v>2254</v>
      </c>
      <c r="D112" t="s">
        <v>2254</v>
      </c>
      <c r="E112" t="s">
        <v>2254</v>
      </c>
      <c r="F112" t="s">
        <v>2472</v>
      </c>
      <c r="G112" s="20">
        <v>1</v>
      </c>
      <c r="H112" t="s">
        <v>2463</v>
      </c>
      <c r="J112" t="s">
        <v>2472</v>
      </c>
      <c r="K112" s="10">
        <v>1</v>
      </c>
      <c r="L112" s="10" t="s">
        <v>2463</v>
      </c>
      <c r="M112" s="10" t="s">
        <v>2912</v>
      </c>
      <c r="N112" s="10" t="s">
        <v>2913</v>
      </c>
      <c r="O112" s="10" t="s">
        <v>2911</v>
      </c>
      <c r="P112" s="10" t="s">
        <v>2909</v>
      </c>
      <c r="Q112" s="15" t="str">
        <f t="shared" si="13"/>
        <v>[PresentOnAdmissionIndicator_ICD_10][varchar](1)NULL DEFAULT (''),</v>
      </c>
      <c r="R112" s="16" t="str">
        <f t="shared" si="14"/>
        <v>[PresentOnAdmissionIndicator_ICD_10][varchar](1)NULL ,</v>
      </c>
      <c r="S112" t="str">
        <f>VLOOKUP(A112,'[1]A&amp;E'!$A:$J,7,FALSE)</f>
        <v>AN</v>
      </c>
      <c r="T112" s="7" t="s">
        <v>2925</v>
      </c>
      <c r="U112" s="7" t="e">
        <v>#N/A</v>
      </c>
      <c r="V112" s="7"/>
      <c r="W112" s="7" t="str">
        <f t="shared" si="11"/>
        <v/>
      </c>
      <c r="Z112">
        <f t="shared" si="15"/>
        <v>0</v>
      </c>
      <c r="AA112">
        <f>VLOOKUP(A112,'[1]A&amp;E'!$A:$J,6,FALSE)</f>
        <v>1</v>
      </c>
      <c r="AB112">
        <f t="shared" si="16"/>
        <v>0</v>
      </c>
    </row>
    <row r="113" spans="1:28" x14ac:dyDescent="0.25">
      <c r="A113" s="13">
        <v>111</v>
      </c>
      <c r="B113" s="4" t="s">
        <v>2062</v>
      </c>
      <c r="C113" t="s">
        <v>2254</v>
      </c>
      <c r="D113" t="s">
        <v>2254</v>
      </c>
      <c r="E113" t="s">
        <v>2254</v>
      </c>
      <c r="F113" t="s">
        <v>2472</v>
      </c>
      <c r="G113" s="20">
        <v>6</v>
      </c>
      <c r="H113" t="s">
        <v>2463</v>
      </c>
      <c r="J113" t="s">
        <v>2472</v>
      </c>
      <c r="K113" s="10">
        <v>6</v>
      </c>
      <c r="L113" s="10" t="s">
        <v>2463</v>
      </c>
      <c r="M113" s="10" t="s">
        <v>2912</v>
      </c>
      <c r="N113" s="10" t="s">
        <v>2913</v>
      </c>
      <c r="O113" s="10" t="s">
        <v>2911</v>
      </c>
      <c r="P113" s="10" t="s">
        <v>2909</v>
      </c>
      <c r="Q113" s="15" t="str">
        <f t="shared" si="13"/>
        <v>[SecondaryDiagnosis_ICD_11][varchar](6)NULL DEFAULT (''),</v>
      </c>
      <c r="R113" s="16" t="str">
        <f t="shared" si="14"/>
        <v>[SecondaryDiagnosis_ICD_11][varchar](6)NULL ,</v>
      </c>
      <c r="S113" t="str">
        <f>VLOOKUP(A113,'[1]A&amp;E'!$A:$J,7,FALSE)</f>
        <v>AN</v>
      </c>
      <c r="T113" s="7" t="s">
        <v>2925</v>
      </c>
      <c r="U113" s="7" t="e">
        <v>#N/A</v>
      </c>
      <c r="V113" s="7"/>
      <c r="W113" s="7" t="str">
        <f t="shared" si="11"/>
        <v/>
      </c>
      <c r="Z113">
        <f t="shared" si="15"/>
        <v>0</v>
      </c>
      <c r="AA113">
        <f>VLOOKUP(A113,'[1]A&amp;E'!$A:$J,6,FALSE)</f>
        <v>6</v>
      </c>
      <c r="AB113">
        <f t="shared" si="16"/>
        <v>0</v>
      </c>
    </row>
    <row r="114" spans="1:28" x14ac:dyDescent="0.25">
      <c r="A114" s="13">
        <v>112</v>
      </c>
      <c r="B114" s="4" t="s">
        <v>2063</v>
      </c>
      <c r="C114" t="s">
        <v>2254</v>
      </c>
      <c r="D114" t="s">
        <v>2254</v>
      </c>
      <c r="E114" t="s">
        <v>2254</v>
      </c>
      <c r="F114" t="s">
        <v>2472</v>
      </c>
      <c r="G114" s="20">
        <v>1</v>
      </c>
      <c r="H114" t="s">
        <v>2463</v>
      </c>
      <c r="J114" t="s">
        <v>2472</v>
      </c>
      <c r="K114" s="10">
        <v>1</v>
      </c>
      <c r="L114" s="10" t="s">
        <v>2463</v>
      </c>
      <c r="M114" s="10" t="s">
        <v>2912</v>
      </c>
      <c r="N114" s="10" t="s">
        <v>2913</v>
      </c>
      <c r="O114" s="10" t="s">
        <v>2911</v>
      </c>
      <c r="P114" s="10" t="s">
        <v>2909</v>
      </c>
      <c r="Q114" s="15" t="str">
        <f t="shared" si="13"/>
        <v>[PresentOnAdmissionIndicator_ICD_11][varchar](1)NULL DEFAULT (''),</v>
      </c>
      <c r="R114" s="16" t="str">
        <f t="shared" si="14"/>
        <v>[PresentOnAdmissionIndicator_ICD_11][varchar](1)NULL ,</v>
      </c>
      <c r="S114" t="str">
        <f>VLOOKUP(A114,'[1]A&amp;E'!$A:$J,7,FALSE)</f>
        <v>AN</v>
      </c>
      <c r="T114" s="7" t="s">
        <v>2925</v>
      </c>
      <c r="U114" s="7" t="e">
        <v>#N/A</v>
      </c>
      <c r="V114" s="7"/>
      <c r="W114" s="7" t="str">
        <f t="shared" si="11"/>
        <v/>
      </c>
      <c r="Z114">
        <f t="shared" si="15"/>
        <v>0</v>
      </c>
      <c r="AA114">
        <f>VLOOKUP(A114,'[1]A&amp;E'!$A:$J,6,FALSE)</f>
        <v>1</v>
      </c>
      <c r="AB114">
        <f t="shared" si="16"/>
        <v>0</v>
      </c>
    </row>
    <row r="115" spans="1:28" x14ac:dyDescent="0.25">
      <c r="A115" s="13">
        <v>113</v>
      </c>
      <c r="B115" s="4" t="s">
        <v>2064</v>
      </c>
      <c r="C115" t="s">
        <v>2254</v>
      </c>
      <c r="D115" t="s">
        <v>2254</v>
      </c>
      <c r="E115" t="s">
        <v>2254</v>
      </c>
      <c r="F115" t="s">
        <v>2472</v>
      </c>
      <c r="G115" s="20">
        <v>6</v>
      </c>
      <c r="H115" t="s">
        <v>2463</v>
      </c>
      <c r="J115" t="s">
        <v>2472</v>
      </c>
      <c r="K115" s="10">
        <v>6</v>
      </c>
      <c r="L115" s="10" t="s">
        <v>2463</v>
      </c>
      <c r="M115" s="10" t="s">
        <v>2912</v>
      </c>
      <c r="N115" s="10" t="s">
        <v>2913</v>
      </c>
      <c r="O115" s="10" t="s">
        <v>2911</v>
      </c>
      <c r="P115" s="10" t="s">
        <v>2909</v>
      </c>
      <c r="Q115" s="15" t="str">
        <f t="shared" si="13"/>
        <v>[SecondaryDiagnosis_ICD_12][varchar](6)NULL DEFAULT (''),</v>
      </c>
      <c r="R115" s="16" t="str">
        <f t="shared" si="14"/>
        <v>[SecondaryDiagnosis_ICD_12][varchar](6)NULL ,</v>
      </c>
      <c r="S115" t="str">
        <f>VLOOKUP(A115,'[1]A&amp;E'!$A:$J,7,FALSE)</f>
        <v>AN</v>
      </c>
      <c r="T115" s="7" t="s">
        <v>2925</v>
      </c>
      <c r="U115" s="7" t="e">
        <v>#N/A</v>
      </c>
      <c r="V115" s="7"/>
      <c r="W115" s="7" t="str">
        <f t="shared" si="11"/>
        <v/>
      </c>
      <c r="Z115">
        <f t="shared" si="15"/>
        <v>0</v>
      </c>
      <c r="AA115">
        <f>VLOOKUP(A115,'[1]A&amp;E'!$A:$J,6,FALSE)</f>
        <v>6</v>
      </c>
      <c r="AB115">
        <f t="shared" si="16"/>
        <v>0</v>
      </c>
    </row>
    <row r="116" spans="1:28" x14ac:dyDescent="0.25">
      <c r="A116" s="13">
        <v>114</v>
      </c>
      <c r="B116" s="4" t="s">
        <v>2065</v>
      </c>
      <c r="C116" t="s">
        <v>2254</v>
      </c>
      <c r="D116" t="s">
        <v>2254</v>
      </c>
      <c r="E116" t="s">
        <v>2254</v>
      </c>
      <c r="F116" t="s">
        <v>2472</v>
      </c>
      <c r="G116" s="20">
        <v>1</v>
      </c>
      <c r="H116" t="s">
        <v>2463</v>
      </c>
      <c r="J116" t="s">
        <v>2472</v>
      </c>
      <c r="K116" s="10">
        <v>1</v>
      </c>
      <c r="L116" s="10" t="s">
        <v>2463</v>
      </c>
      <c r="M116" s="10" t="s">
        <v>2912</v>
      </c>
      <c r="N116" s="10" t="s">
        <v>2913</v>
      </c>
      <c r="O116" s="10" t="s">
        <v>2911</v>
      </c>
      <c r="P116" s="10" t="s">
        <v>2909</v>
      </c>
      <c r="Q116" s="15" t="str">
        <f t="shared" si="13"/>
        <v>[PresentOnAdmissionIndicator_ICD_12][varchar](1)NULL DEFAULT (''),</v>
      </c>
      <c r="R116" s="16" t="str">
        <f t="shared" si="14"/>
        <v>[PresentOnAdmissionIndicator_ICD_12][varchar](1)NULL ,</v>
      </c>
      <c r="S116" t="str">
        <f>VLOOKUP(A116,'[1]A&amp;E'!$A:$J,7,FALSE)</f>
        <v>AN</v>
      </c>
      <c r="T116" s="7" t="s">
        <v>2925</v>
      </c>
      <c r="U116" s="7" t="e">
        <v>#N/A</v>
      </c>
      <c r="V116" s="7"/>
      <c r="W116" s="7" t="str">
        <f t="shared" si="11"/>
        <v/>
      </c>
      <c r="Z116">
        <f t="shared" si="15"/>
        <v>0</v>
      </c>
      <c r="AA116">
        <f>VLOOKUP(A116,'[1]A&amp;E'!$A:$J,6,FALSE)</f>
        <v>1</v>
      </c>
      <c r="AB116">
        <f t="shared" si="16"/>
        <v>0</v>
      </c>
    </row>
    <row r="117" spans="1:28" x14ac:dyDescent="0.25">
      <c r="A117" s="13">
        <v>115</v>
      </c>
      <c r="B117" s="4" t="s">
        <v>2066</v>
      </c>
      <c r="C117" t="s">
        <v>2254</v>
      </c>
      <c r="D117" t="s">
        <v>2254</v>
      </c>
      <c r="E117" t="s">
        <v>2254</v>
      </c>
      <c r="F117" t="s">
        <v>2472</v>
      </c>
      <c r="G117" s="20">
        <v>6</v>
      </c>
      <c r="H117" t="s">
        <v>2463</v>
      </c>
      <c r="J117" t="s">
        <v>2472</v>
      </c>
      <c r="K117" s="10">
        <v>6</v>
      </c>
      <c r="L117" s="10" t="s">
        <v>2463</v>
      </c>
      <c r="M117" s="10" t="s">
        <v>2912</v>
      </c>
      <c r="N117" s="10" t="s">
        <v>2913</v>
      </c>
      <c r="O117" s="10" t="s">
        <v>2911</v>
      </c>
      <c r="P117" s="10" t="s">
        <v>2909</v>
      </c>
      <c r="Q117" s="15" t="str">
        <f t="shared" si="13"/>
        <v>[SecondaryDiagnosis_ICD_13][varchar](6)NULL DEFAULT (''),</v>
      </c>
      <c r="R117" s="16" t="str">
        <f t="shared" si="14"/>
        <v>[SecondaryDiagnosis_ICD_13][varchar](6)NULL ,</v>
      </c>
      <c r="S117" t="str">
        <f>VLOOKUP(A117,'[1]A&amp;E'!$A:$J,7,FALSE)</f>
        <v>AN</v>
      </c>
      <c r="T117" s="7" t="s">
        <v>2925</v>
      </c>
      <c r="U117" s="7" t="e">
        <v>#N/A</v>
      </c>
      <c r="V117" s="7"/>
      <c r="W117" s="7" t="str">
        <f t="shared" si="11"/>
        <v/>
      </c>
      <c r="Z117">
        <f t="shared" si="15"/>
        <v>0</v>
      </c>
      <c r="AA117">
        <f>VLOOKUP(A117,'[1]A&amp;E'!$A:$J,6,FALSE)</f>
        <v>2</v>
      </c>
      <c r="AB117">
        <f t="shared" si="16"/>
        <v>0</v>
      </c>
    </row>
    <row r="118" spans="1:28" x14ac:dyDescent="0.25">
      <c r="A118" s="13">
        <v>116</v>
      </c>
      <c r="B118" s="4" t="s">
        <v>2067</v>
      </c>
      <c r="C118" t="s">
        <v>2254</v>
      </c>
      <c r="D118" t="s">
        <v>2254</v>
      </c>
      <c r="E118" t="s">
        <v>2254</v>
      </c>
      <c r="F118" t="s">
        <v>2472</v>
      </c>
      <c r="G118" s="20">
        <v>1</v>
      </c>
      <c r="H118" t="s">
        <v>2463</v>
      </c>
      <c r="J118" t="s">
        <v>2472</v>
      </c>
      <c r="K118" s="10">
        <v>1</v>
      </c>
      <c r="L118" s="10" t="s">
        <v>2463</v>
      </c>
      <c r="M118" s="10" t="s">
        <v>2912</v>
      </c>
      <c r="N118" s="10" t="s">
        <v>2913</v>
      </c>
      <c r="O118" s="10" t="s">
        <v>2911</v>
      </c>
      <c r="P118" s="10" t="s">
        <v>2909</v>
      </c>
      <c r="Q118" s="15" t="str">
        <f t="shared" si="13"/>
        <v>[PresentOnAdmissionIndicator_ICD_13][varchar](1)NULL DEFAULT (''),</v>
      </c>
      <c r="R118" s="16" t="str">
        <f t="shared" si="14"/>
        <v>[PresentOnAdmissionIndicator_ICD_13][varchar](1)NULL ,</v>
      </c>
      <c r="S118" t="str">
        <f>VLOOKUP(A118,'[1]A&amp;E'!$A:$J,7,FALSE)</f>
        <v>AN</v>
      </c>
      <c r="T118" s="7" t="s">
        <v>2925</v>
      </c>
      <c r="U118" s="7" t="e">
        <v>#N/A</v>
      </c>
      <c r="V118" s="7"/>
      <c r="W118" s="7" t="str">
        <f t="shared" si="11"/>
        <v/>
      </c>
      <c r="Z118">
        <f t="shared" si="15"/>
        <v>0</v>
      </c>
      <c r="AA118">
        <f>VLOOKUP(A118,'[1]A&amp;E'!$A:$J,6,FALSE)</f>
        <v>7</v>
      </c>
      <c r="AB118">
        <f t="shared" si="16"/>
        <v>0</v>
      </c>
    </row>
    <row r="119" spans="1:28" x14ac:dyDescent="0.25">
      <c r="A119" s="13">
        <v>117</v>
      </c>
      <c r="B119" s="4" t="s">
        <v>2068</v>
      </c>
      <c r="C119" t="s">
        <v>2254</v>
      </c>
      <c r="D119" t="s">
        <v>2254</v>
      </c>
      <c r="E119" t="s">
        <v>2254</v>
      </c>
      <c r="F119" t="s">
        <v>2472</v>
      </c>
      <c r="G119" s="20">
        <v>2</v>
      </c>
      <c r="H119" t="s">
        <v>2463</v>
      </c>
      <c r="J119" t="s">
        <v>2472</v>
      </c>
      <c r="K119" s="10">
        <v>2</v>
      </c>
      <c r="L119" s="10" t="s">
        <v>2463</v>
      </c>
      <c r="M119" s="10" t="s">
        <v>2912</v>
      </c>
      <c r="N119" s="10" t="s">
        <v>2913</v>
      </c>
      <c r="O119" s="10" t="s">
        <v>2911</v>
      </c>
      <c r="P119" s="10" t="s">
        <v>2909</v>
      </c>
      <c r="Q119" s="15" t="str">
        <f t="shared" si="13"/>
        <v>[DiagnosisSchemeInUse_READ][varchar](2)NULL DEFAULT (''),</v>
      </c>
      <c r="R119" s="16" t="str">
        <f t="shared" si="14"/>
        <v>[DiagnosisSchemeInUse_READ][varchar](2)NULL ,</v>
      </c>
      <c r="S119" t="str">
        <f>VLOOKUP(A119,'[1]A&amp;E'!$A:$J,7,FALSE)</f>
        <v>AN</v>
      </c>
      <c r="T119" s="7" t="s">
        <v>2925</v>
      </c>
      <c r="U119" s="7" t="e">
        <v>#N/A</v>
      </c>
      <c r="V119" s="7"/>
      <c r="W119" s="7" t="str">
        <f t="shared" si="11"/>
        <v/>
      </c>
      <c r="Z119">
        <f t="shared" si="15"/>
        <v>0</v>
      </c>
      <c r="AA119">
        <f>VLOOKUP(A119,'[1]A&amp;E'!$A:$J,6,FALSE)</f>
        <v>7</v>
      </c>
      <c r="AB119">
        <f t="shared" si="16"/>
        <v>0</v>
      </c>
    </row>
    <row r="120" spans="1:28" x14ac:dyDescent="0.25">
      <c r="A120" s="13">
        <v>118</v>
      </c>
      <c r="B120" s="4" t="s">
        <v>2069</v>
      </c>
      <c r="C120" t="s">
        <v>2254</v>
      </c>
      <c r="D120" t="s">
        <v>2254</v>
      </c>
      <c r="E120" t="s">
        <v>2254</v>
      </c>
      <c r="F120" t="s">
        <v>2472</v>
      </c>
      <c r="G120" s="20">
        <v>7</v>
      </c>
      <c r="H120" t="s">
        <v>2463</v>
      </c>
      <c r="J120" t="s">
        <v>2472</v>
      </c>
      <c r="K120" s="10">
        <v>7</v>
      </c>
      <c r="L120" s="10" t="s">
        <v>2463</v>
      </c>
      <c r="M120" s="10" t="s">
        <v>2912</v>
      </c>
      <c r="N120" s="10" t="s">
        <v>2913</v>
      </c>
      <c r="O120" s="10" t="s">
        <v>2911</v>
      </c>
      <c r="P120" s="10" t="s">
        <v>2909</v>
      </c>
      <c r="Q120" s="15" t="str">
        <f t="shared" si="13"/>
        <v>[PrimaryDiagnosis_READ][varchar](7)NULL DEFAULT (''),</v>
      </c>
      <c r="R120" s="16" t="str">
        <f t="shared" si="14"/>
        <v>[PrimaryDiagnosis_READ][varchar](7)NULL ,</v>
      </c>
      <c r="S120" t="str">
        <f>VLOOKUP(A120,'[1]A&amp;E'!$A:$J,7,FALSE)</f>
        <v>AN</v>
      </c>
      <c r="T120" s="7" t="s">
        <v>2925</v>
      </c>
      <c r="U120" s="7" t="e">
        <v>#N/A</v>
      </c>
      <c r="V120" s="7"/>
      <c r="W120" s="7" t="str">
        <f t="shared" si="11"/>
        <v/>
      </c>
      <c r="Z120">
        <f t="shared" si="15"/>
        <v>0</v>
      </c>
      <c r="AA120">
        <f>VLOOKUP(A120,'[1]A&amp;E'!$A:$J,6,FALSE)</f>
        <v>7</v>
      </c>
      <c r="AB120">
        <f t="shared" si="16"/>
        <v>0</v>
      </c>
    </row>
    <row r="121" spans="1:28" x14ac:dyDescent="0.25">
      <c r="A121" s="13">
        <v>119</v>
      </c>
      <c r="B121" s="4" t="s">
        <v>2070</v>
      </c>
      <c r="C121" t="s">
        <v>2254</v>
      </c>
      <c r="D121" t="s">
        <v>2254</v>
      </c>
      <c r="E121" t="s">
        <v>2254</v>
      </c>
      <c r="F121" t="s">
        <v>2472</v>
      </c>
      <c r="G121" s="20">
        <v>7</v>
      </c>
      <c r="H121" t="s">
        <v>2463</v>
      </c>
      <c r="J121" t="s">
        <v>2472</v>
      </c>
      <c r="K121" s="10">
        <v>7</v>
      </c>
      <c r="L121" s="10" t="s">
        <v>2463</v>
      </c>
      <c r="M121" s="10" t="s">
        <v>2912</v>
      </c>
      <c r="N121" s="10" t="s">
        <v>2913</v>
      </c>
      <c r="O121" s="10" t="s">
        <v>2911</v>
      </c>
      <c r="P121" s="10" t="s">
        <v>2909</v>
      </c>
      <c r="Q121" s="15" t="str">
        <f t="shared" si="13"/>
        <v>[SecondaryDiagnosis_READ_1][varchar](7)NULL DEFAULT (''),</v>
      </c>
      <c r="R121" s="16" t="str">
        <f t="shared" si="14"/>
        <v>[SecondaryDiagnosis_READ_1][varchar](7)NULL ,</v>
      </c>
      <c r="S121" t="str">
        <f>VLOOKUP(A121,'[1]A&amp;E'!$A:$J,7,FALSE)</f>
        <v>AN</v>
      </c>
      <c r="T121" s="7" t="s">
        <v>2925</v>
      </c>
      <c r="U121" s="7" t="e">
        <v>#N/A</v>
      </c>
      <c r="V121" s="7"/>
      <c r="W121" s="7" t="str">
        <f t="shared" si="11"/>
        <v/>
      </c>
      <c r="Z121">
        <f t="shared" si="15"/>
        <v>0</v>
      </c>
      <c r="AA121">
        <f>VLOOKUP(A121,'[1]A&amp;E'!$A:$J,6,FALSE)</f>
        <v>7</v>
      </c>
      <c r="AB121">
        <f t="shared" si="16"/>
        <v>0</v>
      </c>
    </row>
    <row r="122" spans="1:28" x14ac:dyDescent="0.25">
      <c r="A122" s="13">
        <v>120</v>
      </c>
      <c r="B122" s="4" t="s">
        <v>2071</v>
      </c>
      <c r="C122" t="s">
        <v>2254</v>
      </c>
      <c r="D122" t="s">
        <v>2254</v>
      </c>
      <c r="E122" t="s">
        <v>2254</v>
      </c>
      <c r="F122" t="s">
        <v>2472</v>
      </c>
      <c r="G122" s="20">
        <v>7</v>
      </c>
      <c r="H122" t="s">
        <v>2463</v>
      </c>
      <c r="J122" t="s">
        <v>2472</v>
      </c>
      <c r="K122" s="10">
        <v>7</v>
      </c>
      <c r="L122" s="10" t="s">
        <v>2463</v>
      </c>
      <c r="M122" s="10" t="s">
        <v>2912</v>
      </c>
      <c r="N122" s="10" t="s">
        <v>2913</v>
      </c>
      <c r="O122" s="10" t="s">
        <v>2911</v>
      </c>
      <c r="P122" s="10" t="s">
        <v>2909</v>
      </c>
      <c r="Q122" s="15" t="str">
        <f t="shared" si="13"/>
        <v>[SecondaryDiagnosis_READ_2][varchar](7)NULL DEFAULT (''),</v>
      </c>
      <c r="R122" s="16" t="str">
        <f t="shared" si="14"/>
        <v>[SecondaryDiagnosis_READ_2][varchar](7)NULL ,</v>
      </c>
      <c r="S122" t="str">
        <f>VLOOKUP(A122,'[1]A&amp;E'!$A:$J,7,FALSE)</f>
        <v>AN</v>
      </c>
      <c r="T122" s="7" t="s">
        <v>2925</v>
      </c>
      <c r="U122" s="7" t="e">
        <v>#N/A</v>
      </c>
      <c r="V122" s="7"/>
      <c r="W122" s="7" t="str">
        <f t="shared" si="11"/>
        <v/>
      </c>
      <c r="Z122">
        <f t="shared" si="15"/>
        <v>0</v>
      </c>
      <c r="AA122">
        <f>VLOOKUP(A122,'[1]A&amp;E'!$A:$J,6,FALSE)</f>
        <v>7</v>
      </c>
      <c r="AB122">
        <f t="shared" si="16"/>
        <v>0</v>
      </c>
    </row>
    <row r="123" spans="1:28" x14ac:dyDescent="0.25">
      <c r="A123" s="13">
        <v>121</v>
      </c>
      <c r="B123" s="4" t="s">
        <v>2072</v>
      </c>
      <c r="C123" t="s">
        <v>2254</v>
      </c>
      <c r="D123" t="s">
        <v>2254</v>
      </c>
      <c r="E123" t="s">
        <v>2254</v>
      </c>
      <c r="F123" t="s">
        <v>2472</v>
      </c>
      <c r="G123" s="20">
        <v>7</v>
      </c>
      <c r="H123" t="s">
        <v>2463</v>
      </c>
      <c r="J123" t="s">
        <v>2472</v>
      </c>
      <c r="K123" s="10">
        <v>7</v>
      </c>
      <c r="L123" s="10" t="s">
        <v>2463</v>
      </c>
      <c r="M123" s="10" t="s">
        <v>2912</v>
      </c>
      <c r="N123" s="10" t="s">
        <v>2913</v>
      </c>
      <c r="O123" s="10" t="s">
        <v>2911</v>
      </c>
      <c r="P123" s="10" t="s">
        <v>2909</v>
      </c>
      <c r="Q123" s="15" t="str">
        <f t="shared" si="13"/>
        <v>[SecondaryDiagnosis_READ_3][varchar](7)NULL DEFAULT (''),</v>
      </c>
      <c r="R123" s="16" t="str">
        <f t="shared" si="14"/>
        <v>[SecondaryDiagnosis_READ_3][varchar](7)NULL ,</v>
      </c>
      <c r="S123" t="str">
        <f>VLOOKUP(A123,'[1]A&amp;E'!$A:$J,7,FALSE)</f>
        <v>AN</v>
      </c>
      <c r="T123" s="7" t="s">
        <v>2925</v>
      </c>
      <c r="U123" s="7" t="e">
        <v>#N/A</v>
      </c>
      <c r="V123" s="7"/>
      <c r="W123" s="7" t="str">
        <f t="shared" si="11"/>
        <v/>
      </c>
      <c r="Z123">
        <f t="shared" si="15"/>
        <v>0</v>
      </c>
      <c r="AA123">
        <f>VLOOKUP(A123,'[1]A&amp;E'!$A:$J,6,FALSE)</f>
        <v>7</v>
      </c>
      <c r="AB123">
        <f t="shared" si="16"/>
        <v>0</v>
      </c>
    </row>
    <row r="124" spans="1:28" x14ac:dyDescent="0.25">
      <c r="A124" s="13">
        <v>122</v>
      </c>
      <c r="B124" s="4" t="s">
        <v>2073</v>
      </c>
      <c r="C124" t="s">
        <v>2254</v>
      </c>
      <c r="D124" t="s">
        <v>2254</v>
      </c>
      <c r="E124" t="s">
        <v>2254</v>
      </c>
      <c r="F124" t="s">
        <v>2472</v>
      </c>
      <c r="G124" s="20">
        <v>7</v>
      </c>
      <c r="H124" t="s">
        <v>2463</v>
      </c>
      <c r="J124" t="s">
        <v>2472</v>
      </c>
      <c r="K124" s="10">
        <v>7</v>
      </c>
      <c r="L124" s="10" t="s">
        <v>2463</v>
      </c>
      <c r="M124" s="10" t="s">
        <v>2912</v>
      </c>
      <c r="N124" s="10" t="s">
        <v>2913</v>
      </c>
      <c r="O124" s="10" t="s">
        <v>2911</v>
      </c>
      <c r="P124" s="10" t="s">
        <v>2909</v>
      </c>
      <c r="Q124" s="15" t="str">
        <f t="shared" si="13"/>
        <v>[SecondaryDiagnosis_READ_4][varchar](7)NULL DEFAULT (''),</v>
      </c>
      <c r="R124" s="16" t="str">
        <f t="shared" si="14"/>
        <v>[SecondaryDiagnosis_READ_4][varchar](7)NULL ,</v>
      </c>
      <c r="S124" t="str">
        <f>VLOOKUP(A124,'[1]A&amp;E'!$A:$J,7,FALSE)</f>
        <v>AN</v>
      </c>
      <c r="T124" s="7" t="s">
        <v>2925</v>
      </c>
      <c r="U124" s="7" t="e">
        <v>#N/A</v>
      </c>
      <c r="V124" s="7"/>
      <c r="W124" s="7" t="str">
        <f t="shared" si="11"/>
        <v/>
      </c>
      <c r="Z124">
        <f t="shared" si="15"/>
        <v>0</v>
      </c>
      <c r="AA124">
        <f>VLOOKUP(A124,'[1]A&amp;E'!$A:$J,6,FALSE)</f>
        <v>7</v>
      </c>
      <c r="AB124">
        <f t="shared" si="16"/>
        <v>0</v>
      </c>
    </row>
    <row r="125" spans="1:28" x14ac:dyDescent="0.25">
      <c r="A125" s="13">
        <v>123</v>
      </c>
      <c r="B125" s="4" t="s">
        <v>2074</v>
      </c>
      <c r="C125" t="s">
        <v>2254</v>
      </c>
      <c r="D125" t="s">
        <v>2254</v>
      </c>
      <c r="E125" t="s">
        <v>2254</v>
      </c>
      <c r="F125" t="s">
        <v>2472</v>
      </c>
      <c r="G125" s="20">
        <v>7</v>
      </c>
      <c r="H125" t="s">
        <v>2463</v>
      </c>
      <c r="J125" t="s">
        <v>2472</v>
      </c>
      <c r="K125" s="10">
        <v>7</v>
      </c>
      <c r="L125" s="10" t="s">
        <v>2463</v>
      </c>
      <c r="M125" s="10" t="s">
        <v>2912</v>
      </c>
      <c r="N125" s="10" t="s">
        <v>2913</v>
      </c>
      <c r="O125" s="10" t="s">
        <v>2911</v>
      </c>
      <c r="P125" s="10" t="s">
        <v>2909</v>
      </c>
      <c r="Q125" s="15" t="str">
        <f t="shared" si="13"/>
        <v>[SecondaryDiagnosis_READ_5][varchar](7)NULL DEFAULT (''),</v>
      </c>
      <c r="R125" s="16" t="str">
        <f t="shared" si="14"/>
        <v>[SecondaryDiagnosis_READ_5][varchar](7)NULL ,</v>
      </c>
      <c r="S125" t="str">
        <f>VLOOKUP(A125,'[1]A&amp;E'!$A:$J,7,FALSE)</f>
        <v>AN</v>
      </c>
      <c r="T125" s="7" t="s">
        <v>2925</v>
      </c>
      <c r="U125" s="7" t="e">
        <v>#N/A</v>
      </c>
      <c r="V125" s="7"/>
      <c r="W125" s="7" t="str">
        <f t="shared" si="11"/>
        <v/>
      </c>
      <c r="Z125">
        <f t="shared" si="15"/>
        <v>0</v>
      </c>
      <c r="AA125">
        <f>VLOOKUP(A125,'[1]A&amp;E'!$A:$J,6,FALSE)</f>
        <v>7</v>
      </c>
      <c r="AB125">
        <f t="shared" si="16"/>
        <v>0</v>
      </c>
    </row>
    <row r="126" spans="1:28" x14ac:dyDescent="0.25">
      <c r="A126" s="13">
        <v>124</v>
      </c>
      <c r="B126" s="4" t="s">
        <v>2075</v>
      </c>
      <c r="C126" t="s">
        <v>2254</v>
      </c>
      <c r="D126" t="s">
        <v>2254</v>
      </c>
      <c r="E126" t="s">
        <v>2254</v>
      </c>
      <c r="F126" t="s">
        <v>2472</v>
      </c>
      <c r="G126" s="20">
        <v>7</v>
      </c>
      <c r="H126" t="s">
        <v>2463</v>
      </c>
      <c r="J126" t="s">
        <v>2472</v>
      </c>
      <c r="K126" s="10">
        <v>7</v>
      </c>
      <c r="L126" s="10" t="s">
        <v>2463</v>
      </c>
      <c r="M126" s="10" t="s">
        <v>2912</v>
      </c>
      <c r="N126" s="10" t="s">
        <v>2913</v>
      </c>
      <c r="O126" s="10" t="s">
        <v>2911</v>
      </c>
      <c r="P126" s="10" t="s">
        <v>2909</v>
      </c>
      <c r="Q126" s="15" t="str">
        <f t="shared" si="13"/>
        <v>[SecondaryDiagnosis_READ_6][varchar](7)NULL DEFAULT (''),</v>
      </c>
      <c r="R126" s="16" t="str">
        <f t="shared" si="14"/>
        <v>[SecondaryDiagnosis_READ_6][varchar](7)NULL ,</v>
      </c>
      <c r="S126" t="str">
        <f>VLOOKUP(A126,'[1]A&amp;E'!$A:$J,7,FALSE)</f>
        <v>AN</v>
      </c>
      <c r="T126" s="7" t="s">
        <v>2925</v>
      </c>
      <c r="U126" s="7" t="e">
        <v>#N/A</v>
      </c>
      <c r="V126" s="7"/>
      <c r="W126" s="7" t="str">
        <f t="shared" si="11"/>
        <v/>
      </c>
      <c r="Z126">
        <f t="shared" si="15"/>
        <v>0</v>
      </c>
      <c r="AA126">
        <f>VLOOKUP(A126,'[1]A&amp;E'!$A:$J,6,FALSE)</f>
        <v>7</v>
      </c>
      <c r="AB126">
        <f t="shared" si="16"/>
        <v>0</v>
      </c>
    </row>
    <row r="127" spans="1:28" x14ac:dyDescent="0.25">
      <c r="A127" s="13">
        <v>125</v>
      </c>
      <c r="B127" s="4" t="s">
        <v>2076</v>
      </c>
      <c r="C127" t="s">
        <v>2254</v>
      </c>
      <c r="D127" t="s">
        <v>2254</v>
      </c>
      <c r="E127" t="s">
        <v>2254</v>
      </c>
      <c r="F127" t="s">
        <v>2472</v>
      </c>
      <c r="G127" s="20">
        <v>7</v>
      </c>
      <c r="H127" t="s">
        <v>2463</v>
      </c>
      <c r="J127" t="s">
        <v>2472</v>
      </c>
      <c r="K127" s="10">
        <v>7</v>
      </c>
      <c r="L127" s="10" t="s">
        <v>2463</v>
      </c>
      <c r="M127" s="10" t="s">
        <v>2912</v>
      </c>
      <c r="N127" s="10" t="s">
        <v>2913</v>
      </c>
      <c r="O127" s="10" t="s">
        <v>2911</v>
      </c>
      <c r="P127" s="10" t="s">
        <v>2909</v>
      </c>
      <c r="Q127" s="15" t="str">
        <f t="shared" si="13"/>
        <v>[SecondaryDiagnosis_READ_7][varchar](7)NULL DEFAULT (''),</v>
      </c>
      <c r="R127" s="16" t="str">
        <f t="shared" si="14"/>
        <v>[SecondaryDiagnosis_READ_7][varchar](7)NULL ,</v>
      </c>
      <c r="S127" t="str">
        <f>VLOOKUP(A127,'[1]A&amp;E'!$A:$J,7,FALSE)</f>
        <v>AN</v>
      </c>
      <c r="T127" s="7" t="s">
        <v>2925</v>
      </c>
      <c r="U127" s="7" t="e">
        <v>#N/A</v>
      </c>
      <c r="V127" s="7"/>
      <c r="W127" s="7" t="str">
        <f t="shared" si="11"/>
        <v/>
      </c>
      <c r="Z127">
        <f t="shared" si="15"/>
        <v>0</v>
      </c>
      <c r="AA127">
        <f>VLOOKUP(A127,'[1]A&amp;E'!$A:$J,6,FALSE)</f>
        <v>7</v>
      </c>
      <c r="AB127">
        <f t="shared" si="16"/>
        <v>0</v>
      </c>
    </row>
    <row r="128" spans="1:28" x14ac:dyDescent="0.25">
      <c r="A128" s="13">
        <v>126</v>
      </c>
      <c r="B128" s="4" t="s">
        <v>2077</v>
      </c>
      <c r="C128" t="s">
        <v>2254</v>
      </c>
      <c r="D128" t="s">
        <v>2254</v>
      </c>
      <c r="E128" t="s">
        <v>2254</v>
      </c>
      <c r="F128" t="s">
        <v>2472</v>
      </c>
      <c r="G128" s="20">
        <v>7</v>
      </c>
      <c r="H128" t="s">
        <v>2463</v>
      </c>
      <c r="J128" t="s">
        <v>2472</v>
      </c>
      <c r="K128" s="10">
        <v>7</v>
      </c>
      <c r="L128" s="10" t="s">
        <v>2463</v>
      </c>
      <c r="M128" s="10" t="s">
        <v>2912</v>
      </c>
      <c r="N128" s="10" t="s">
        <v>2913</v>
      </c>
      <c r="O128" s="10" t="s">
        <v>2911</v>
      </c>
      <c r="P128" s="10" t="s">
        <v>2909</v>
      </c>
      <c r="Q128" s="15" t="str">
        <f t="shared" si="13"/>
        <v>[SecondaryDiagnosis_READ_8][varchar](7)NULL DEFAULT (''),</v>
      </c>
      <c r="R128" s="16" t="str">
        <f t="shared" si="14"/>
        <v>[SecondaryDiagnosis_READ_8][varchar](7)NULL ,</v>
      </c>
      <c r="S128" t="str">
        <f>VLOOKUP(A128,'[1]A&amp;E'!$A:$J,7,FALSE)</f>
        <v>AN</v>
      </c>
      <c r="T128" s="7" t="s">
        <v>2925</v>
      </c>
      <c r="U128" s="7" t="e">
        <v>#N/A</v>
      </c>
      <c r="V128" s="7"/>
      <c r="W128" s="7" t="str">
        <f t="shared" si="11"/>
        <v/>
      </c>
      <c r="Z128">
        <f t="shared" si="15"/>
        <v>0</v>
      </c>
      <c r="AA128">
        <f>VLOOKUP(A128,'[1]A&amp;E'!$A:$J,6,FALSE)</f>
        <v>7</v>
      </c>
      <c r="AB128">
        <f t="shared" si="16"/>
        <v>0</v>
      </c>
    </row>
    <row r="129" spans="1:28" x14ac:dyDescent="0.25">
      <c r="A129" s="13">
        <v>127</v>
      </c>
      <c r="B129" s="4" t="s">
        <v>2078</v>
      </c>
      <c r="C129" t="s">
        <v>2254</v>
      </c>
      <c r="D129" t="s">
        <v>2254</v>
      </c>
      <c r="E129" t="s">
        <v>2254</v>
      </c>
      <c r="F129" t="s">
        <v>2472</v>
      </c>
      <c r="G129" s="20">
        <v>7</v>
      </c>
      <c r="H129" t="s">
        <v>2463</v>
      </c>
      <c r="J129" t="s">
        <v>2472</v>
      </c>
      <c r="K129" s="10">
        <v>7</v>
      </c>
      <c r="L129" s="10" t="s">
        <v>2463</v>
      </c>
      <c r="M129" s="10" t="s">
        <v>2912</v>
      </c>
      <c r="N129" s="10" t="s">
        <v>2913</v>
      </c>
      <c r="O129" s="10" t="s">
        <v>2911</v>
      </c>
      <c r="P129" s="10" t="s">
        <v>2909</v>
      </c>
      <c r="Q129" s="15" t="str">
        <f t="shared" si="13"/>
        <v>[SecondaryDiagnosis_READ_9][varchar](7)NULL DEFAULT (''),</v>
      </c>
      <c r="R129" s="16" t="str">
        <f t="shared" si="14"/>
        <v>[SecondaryDiagnosis_READ_9][varchar](7)NULL ,</v>
      </c>
      <c r="S129" t="str">
        <f>VLOOKUP(A129,'[1]A&amp;E'!$A:$J,7,FALSE)</f>
        <v>AN</v>
      </c>
      <c r="T129" s="7" t="s">
        <v>2925</v>
      </c>
      <c r="U129" s="7" t="e">
        <v>#N/A</v>
      </c>
      <c r="V129" s="7"/>
      <c r="W129" s="7" t="str">
        <f t="shared" si="11"/>
        <v/>
      </c>
      <c r="Z129">
        <f t="shared" si="15"/>
        <v>0</v>
      </c>
      <c r="AA129">
        <f>VLOOKUP(A129,'[1]A&amp;E'!$A:$J,6,FALSE)</f>
        <v>7</v>
      </c>
      <c r="AB129">
        <f t="shared" si="16"/>
        <v>0</v>
      </c>
    </row>
    <row r="130" spans="1:28" x14ac:dyDescent="0.25">
      <c r="A130" s="13">
        <v>128</v>
      </c>
      <c r="B130" s="4" t="s">
        <v>2079</v>
      </c>
      <c r="C130" t="s">
        <v>2254</v>
      </c>
      <c r="D130" t="s">
        <v>2254</v>
      </c>
      <c r="E130" t="s">
        <v>2254</v>
      </c>
      <c r="F130" t="s">
        <v>2472</v>
      </c>
      <c r="G130" s="20">
        <v>7</v>
      </c>
      <c r="H130" t="s">
        <v>2463</v>
      </c>
      <c r="J130" t="s">
        <v>2472</v>
      </c>
      <c r="K130" s="10">
        <v>7</v>
      </c>
      <c r="L130" s="10" t="s">
        <v>2463</v>
      </c>
      <c r="M130" s="10" t="s">
        <v>2912</v>
      </c>
      <c r="N130" s="10" t="s">
        <v>2913</v>
      </c>
      <c r="O130" s="10" t="s">
        <v>2911</v>
      </c>
      <c r="P130" s="10" t="s">
        <v>2909</v>
      </c>
      <c r="Q130" s="15" t="str">
        <f t="shared" si="13"/>
        <v>[SecondaryDiagnosis_READ_10][varchar](7)NULL DEFAULT (''),</v>
      </c>
      <c r="R130" s="16" t="str">
        <f t="shared" si="14"/>
        <v>[SecondaryDiagnosis_READ_10][varchar](7)NULL ,</v>
      </c>
      <c r="S130" t="str">
        <f>VLOOKUP(A130,'[1]A&amp;E'!$A:$J,7,FALSE)</f>
        <v>AN</v>
      </c>
      <c r="T130" s="7" t="s">
        <v>2925</v>
      </c>
      <c r="U130" s="7" t="e">
        <v>#N/A</v>
      </c>
      <c r="V130" s="7"/>
      <c r="W130" s="7" t="str">
        <f t="shared" si="11"/>
        <v/>
      </c>
      <c r="Z130">
        <f t="shared" si="15"/>
        <v>0</v>
      </c>
      <c r="AA130">
        <f>VLOOKUP(A130,'[1]A&amp;E'!$A:$J,6,FALSE)</f>
        <v>7</v>
      </c>
      <c r="AB130">
        <f t="shared" si="16"/>
        <v>0</v>
      </c>
    </row>
    <row r="131" spans="1:28" x14ac:dyDescent="0.25">
      <c r="A131" s="13">
        <v>129</v>
      </c>
      <c r="B131" s="4" t="s">
        <v>2080</v>
      </c>
      <c r="C131" t="s">
        <v>2254</v>
      </c>
      <c r="D131" t="s">
        <v>2254</v>
      </c>
      <c r="E131" t="s">
        <v>2254</v>
      </c>
      <c r="F131" t="s">
        <v>2472</v>
      </c>
      <c r="G131" s="20">
        <v>7</v>
      </c>
      <c r="H131" t="s">
        <v>2463</v>
      </c>
      <c r="J131" t="s">
        <v>2472</v>
      </c>
      <c r="K131" s="10">
        <v>7</v>
      </c>
      <c r="L131" s="10" t="s">
        <v>2463</v>
      </c>
      <c r="M131" s="10" t="s">
        <v>2912</v>
      </c>
      <c r="N131" s="10" t="s">
        <v>2913</v>
      </c>
      <c r="O131" s="10" t="s">
        <v>2911</v>
      </c>
      <c r="P131" s="10" t="s">
        <v>2909</v>
      </c>
      <c r="Q131" s="15" t="str">
        <f t="shared" si="13"/>
        <v>[SecondaryDiagnosis_READ_11][varchar](7)NULL DEFAULT (''),</v>
      </c>
      <c r="R131" s="16" t="str">
        <f t="shared" si="14"/>
        <v>[SecondaryDiagnosis_READ_11][varchar](7)NULL ,</v>
      </c>
      <c r="S131" t="str">
        <f>VLOOKUP(A131,'[1]A&amp;E'!$A:$J,7,FALSE)</f>
        <v>AN</v>
      </c>
      <c r="T131" s="7" t="s">
        <v>2925</v>
      </c>
      <c r="U131" s="7" t="e">
        <v>#N/A</v>
      </c>
      <c r="V131" s="7"/>
      <c r="W131" s="7" t="str">
        <f t="shared" si="11"/>
        <v/>
      </c>
      <c r="Z131">
        <f t="shared" si="15"/>
        <v>0</v>
      </c>
      <c r="AA131">
        <f>VLOOKUP(A131,'[1]A&amp;E'!$A:$J,6,FALSE)</f>
        <v>7</v>
      </c>
      <c r="AB131">
        <f t="shared" si="16"/>
        <v>0</v>
      </c>
    </row>
    <row r="132" spans="1:28" x14ac:dyDescent="0.25">
      <c r="A132" s="13">
        <v>130</v>
      </c>
      <c r="B132" s="4" t="s">
        <v>2081</v>
      </c>
      <c r="C132" t="s">
        <v>2254</v>
      </c>
      <c r="D132" t="s">
        <v>2254</v>
      </c>
      <c r="E132" t="s">
        <v>2254</v>
      </c>
      <c r="F132" t="s">
        <v>2472</v>
      </c>
      <c r="G132" s="20">
        <v>7</v>
      </c>
      <c r="H132" t="s">
        <v>2463</v>
      </c>
      <c r="J132" t="s">
        <v>2472</v>
      </c>
      <c r="K132" s="10">
        <v>7</v>
      </c>
      <c r="L132" s="10" t="s">
        <v>2463</v>
      </c>
      <c r="M132" s="10" t="s">
        <v>2912</v>
      </c>
      <c r="N132" s="10" t="s">
        <v>2913</v>
      </c>
      <c r="O132" s="10" t="s">
        <v>2911</v>
      </c>
      <c r="P132" s="10" t="s">
        <v>2909</v>
      </c>
      <c r="Q132" s="15" t="str">
        <f t="shared" si="13"/>
        <v>[SecondaryDiagnosis_READ_12][varchar](7)NULL DEFAULT (''),</v>
      </c>
      <c r="R132" s="16" t="str">
        <f t="shared" si="14"/>
        <v>[SecondaryDiagnosis_READ_12][varchar](7)NULL ,</v>
      </c>
      <c r="S132" t="str">
        <f>VLOOKUP(A132,'[1]A&amp;E'!$A:$J,7,FALSE)</f>
        <v>AN</v>
      </c>
      <c r="T132" s="7" t="s">
        <v>2925</v>
      </c>
      <c r="U132" s="7" t="e">
        <v>#N/A</v>
      </c>
      <c r="V132" s="7"/>
      <c r="W132" s="7" t="str">
        <f t="shared" ref="W132:W195" si="19">IFERROR("CREATE NONCLUSTERED INDEX IX_"&amp;U132&amp;" ON extracts ("&amp;U132&amp;");","")</f>
        <v/>
      </c>
      <c r="Z132">
        <f t="shared" si="15"/>
        <v>0</v>
      </c>
      <c r="AA132">
        <f>VLOOKUP(A132,'[1]A&amp;E'!$A:$J,6,FALSE)</f>
        <v>2</v>
      </c>
      <c r="AB132">
        <f t="shared" si="16"/>
        <v>0</v>
      </c>
    </row>
    <row r="133" spans="1:28" x14ac:dyDescent="0.25">
      <c r="A133" s="13">
        <v>131</v>
      </c>
      <c r="B133" s="4" t="s">
        <v>2082</v>
      </c>
      <c r="C133" t="s">
        <v>2254</v>
      </c>
      <c r="D133" t="s">
        <v>2254</v>
      </c>
      <c r="E133" t="s">
        <v>2254</v>
      </c>
      <c r="F133" t="s">
        <v>2472</v>
      </c>
      <c r="G133" s="20">
        <v>7</v>
      </c>
      <c r="H133" t="s">
        <v>2463</v>
      </c>
      <c r="J133" t="s">
        <v>2472</v>
      </c>
      <c r="K133" s="10">
        <v>7</v>
      </c>
      <c r="L133" s="10" t="s">
        <v>2463</v>
      </c>
      <c r="M133" s="10" t="s">
        <v>2912</v>
      </c>
      <c r="N133" s="10" t="s">
        <v>2913</v>
      </c>
      <c r="O133" s="10" t="s">
        <v>2911</v>
      </c>
      <c r="P133" s="10" t="s">
        <v>2909</v>
      </c>
      <c r="Q133" s="15" t="str">
        <f t="shared" si="13"/>
        <v>[SecondaryDiagnosis_READ_13][varchar](7)NULL DEFAULT (''),</v>
      </c>
      <c r="R133" s="16" t="str">
        <f t="shared" si="14"/>
        <v>[SecondaryDiagnosis_READ_13][varchar](7)NULL ,</v>
      </c>
      <c r="S133" t="str">
        <f>VLOOKUP(A133,'[1]A&amp;E'!$A:$J,7,FALSE)</f>
        <v>AN</v>
      </c>
      <c r="T133" s="7" t="s">
        <v>2925</v>
      </c>
      <c r="U133" s="7" t="e">
        <v>#N/A</v>
      </c>
      <c r="V133" s="7"/>
      <c r="W133" s="7" t="str">
        <f t="shared" si="19"/>
        <v/>
      </c>
      <c r="Z133">
        <f t="shared" si="15"/>
        <v>0</v>
      </c>
      <c r="AA133">
        <f>VLOOKUP(A133,'[1]A&amp;E'!$A:$J,6,FALSE)</f>
        <v>6</v>
      </c>
      <c r="AB133">
        <f t="shared" si="16"/>
        <v>0</v>
      </c>
    </row>
    <row r="134" spans="1:28" x14ac:dyDescent="0.25">
      <c r="A134" s="13">
        <v>132</v>
      </c>
      <c r="B134" s="4" t="s">
        <v>2083</v>
      </c>
      <c r="C134" t="s">
        <v>2254</v>
      </c>
      <c r="D134" t="s">
        <v>2254</v>
      </c>
      <c r="E134" t="s">
        <v>2900</v>
      </c>
      <c r="J134" t="s">
        <v>2472</v>
      </c>
      <c r="K134" s="10">
        <v>2</v>
      </c>
      <c r="L134" s="10" t="s">
        <v>2463</v>
      </c>
      <c r="M134" s="10" t="s">
        <v>2912</v>
      </c>
      <c r="N134" s="10" t="s">
        <v>2913</v>
      </c>
      <c r="O134" s="10" t="s">
        <v>2911</v>
      </c>
      <c r="P134" s="10" t="s">
        <v>2909</v>
      </c>
      <c r="Q134" s="15" t="str">
        <f t="shared" ref="Q134:Q197" si="20">B134&amp;C134&amp;F134&amp;G134&amp;H134&amp;M134&amp;N134&amp;O134</f>
        <v>[DiagnosisSchemeInUse][varchar]NULL DEFAULT (''),</v>
      </c>
      <c r="R134" s="16" t="str">
        <f t="shared" ref="R134:R197" si="21">B134&amp;D134&amp;J134&amp;K134&amp;L134&amp;M134&amp;P134</f>
        <v>[DiagnosisSchemeInUse][varchar](2)NULL ,</v>
      </c>
      <c r="S134" t="str">
        <f>VLOOKUP(A134,'[1]A&amp;E'!$A:$J,7,FALSE)</f>
        <v>AN</v>
      </c>
      <c r="T134" s="7" t="s">
        <v>2925</v>
      </c>
      <c r="U134" s="7" t="e">
        <v>#N/A</v>
      </c>
      <c r="V134" s="7"/>
      <c r="W134" s="7" t="str">
        <f t="shared" si="19"/>
        <v/>
      </c>
      <c r="Y134">
        <v>1</v>
      </c>
      <c r="Z134">
        <f t="shared" ref="Z134:Z197" si="22">LEN(Y134)</f>
        <v>1</v>
      </c>
      <c r="AA134">
        <f>VLOOKUP(A134,'[1]A&amp;E'!$A:$J,6,FALSE)</f>
        <v>6</v>
      </c>
      <c r="AB134">
        <f t="shared" ref="AB134:AB197" si="23">IF(Z134&gt;AA134,1,0)</f>
        <v>0</v>
      </c>
    </row>
    <row r="135" spans="1:28" x14ac:dyDescent="0.25">
      <c r="A135" s="13">
        <v>133</v>
      </c>
      <c r="B135" s="4" t="s">
        <v>2084</v>
      </c>
      <c r="C135" t="s">
        <v>2254</v>
      </c>
      <c r="D135" t="s">
        <v>2254</v>
      </c>
      <c r="E135" t="s">
        <v>2254</v>
      </c>
      <c r="F135" t="s">
        <v>2472</v>
      </c>
      <c r="G135" s="20">
        <v>6</v>
      </c>
      <c r="H135" t="s">
        <v>2463</v>
      </c>
      <c r="J135" t="s">
        <v>2472</v>
      </c>
      <c r="K135" s="10">
        <v>6</v>
      </c>
      <c r="L135" s="10" t="s">
        <v>2463</v>
      </c>
      <c r="M135" s="10" t="s">
        <v>2912</v>
      </c>
      <c r="N135" s="10" t="s">
        <v>2913</v>
      </c>
      <c r="O135" s="10" t="s">
        <v>2911</v>
      </c>
      <c r="P135" s="10" t="s">
        <v>2909</v>
      </c>
      <c r="Q135" s="15" t="str">
        <f t="shared" si="20"/>
        <v>[PrimaryDiagnosis_AAndE][varchar](6)NULL DEFAULT (''),</v>
      </c>
      <c r="R135" s="16" t="str">
        <f t="shared" si="21"/>
        <v>[PrimaryDiagnosis_AAndE][varchar](6)NULL ,</v>
      </c>
      <c r="S135" t="str">
        <f>VLOOKUP(A135,'[1]A&amp;E'!$A:$J,7,FALSE)</f>
        <v>AN</v>
      </c>
      <c r="T135" s="7" t="s">
        <v>2924</v>
      </c>
      <c r="U135" s="7" t="s">
        <v>2084</v>
      </c>
      <c r="V135" s="7" t="s">
        <v>130</v>
      </c>
      <c r="W135" s="7" t="str">
        <f>IFERROR("CREATE NONCLUSTERED INDEX [IX_"&amp;V135&amp;"] ON extract ("&amp;U135&amp;");","")</f>
        <v>CREATE NONCLUSTERED INDEX [IX_PrimaryDiagnosis_AAndE] ON extract ([PrimaryDiagnosis_AAndE]);</v>
      </c>
      <c r="Y135">
        <v>27</v>
      </c>
      <c r="Z135">
        <f t="shared" si="22"/>
        <v>2</v>
      </c>
      <c r="AA135">
        <f>VLOOKUP(A135,'[1]A&amp;E'!$A:$J,6,FALSE)</f>
        <v>6</v>
      </c>
      <c r="AB135">
        <f t="shared" si="23"/>
        <v>0</v>
      </c>
    </row>
    <row r="136" spans="1:28" x14ac:dyDescent="0.25">
      <c r="A136" s="13">
        <v>134</v>
      </c>
      <c r="B136" s="4" t="s">
        <v>2085</v>
      </c>
      <c r="C136" t="s">
        <v>2254</v>
      </c>
      <c r="D136" t="s">
        <v>2254</v>
      </c>
      <c r="E136" t="s">
        <v>2254</v>
      </c>
      <c r="F136" t="s">
        <v>2472</v>
      </c>
      <c r="G136" s="20">
        <v>6</v>
      </c>
      <c r="H136" t="s">
        <v>2463</v>
      </c>
      <c r="J136" t="s">
        <v>2472</v>
      </c>
      <c r="K136" s="10">
        <v>6</v>
      </c>
      <c r="L136" s="10" t="s">
        <v>2463</v>
      </c>
      <c r="M136" s="10" t="s">
        <v>2912</v>
      </c>
      <c r="N136" s="10" t="s">
        <v>2913</v>
      </c>
      <c r="O136" s="10" t="s">
        <v>2911</v>
      </c>
      <c r="P136" s="10" t="s">
        <v>2909</v>
      </c>
      <c r="Q136" s="15" t="str">
        <f t="shared" si="20"/>
        <v>[SecondaryDiagnosis_AAndE_1][varchar](6)NULL DEFAULT (''),</v>
      </c>
      <c r="R136" s="16" t="str">
        <f t="shared" si="21"/>
        <v>[SecondaryDiagnosis_AAndE_1][varchar](6)NULL ,</v>
      </c>
      <c r="S136" t="str">
        <f>VLOOKUP(A136,'[1]A&amp;E'!$A:$J,7,FALSE)</f>
        <v>AN</v>
      </c>
      <c r="T136" s="7" t="s">
        <v>2925</v>
      </c>
      <c r="U136" s="7" t="e">
        <v>#N/A</v>
      </c>
      <c r="V136" s="7"/>
      <c r="W136" s="7" t="str">
        <f t="shared" si="19"/>
        <v/>
      </c>
      <c r="Z136">
        <f t="shared" si="22"/>
        <v>0</v>
      </c>
      <c r="AA136">
        <f>VLOOKUP(A136,'[1]A&amp;E'!$A:$J,6,FALSE)</f>
        <v>6</v>
      </c>
      <c r="AB136">
        <f t="shared" si="23"/>
        <v>0</v>
      </c>
    </row>
    <row r="137" spans="1:28" x14ac:dyDescent="0.25">
      <c r="A137" s="13">
        <v>135</v>
      </c>
      <c r="B137" s="4" t="s">
        <v>2086</v>
      </c>
      <c r="C137" t="s">
        <v>2254</v>
      </c>
      <c r="D137" t="s">
        <v>2254</v>
      </c>
      <c r="E137" t="s">
        <v>2900</v>
      </c>
      <c r="F137" t="s">
        <v>2472</v>
      </c>
      <c r="G137" s="20">
        <v>6</v>
      </c>
      <c r="H137" t="s">
        <v>2463</v>
      </c>
      <c r="J137" t="s">
        <v>2472</v>
      </c>
      <c r="K137" s="10">
        <v>6</v>
      </c>
      <c r="L137" s="10" t="s">
        <v>2463</v>
      </c>
      <c r="M137" s="10" t="s">
        <v>2912</v>
      </c>
      <c r="N137" s="10" t="s">
        <v>2913</v>
      </c>
      <c r="O137" s="10" t="s">
        <v>2911</v>
      </c>
      <c r="P137" s="10" t="s">
        <v>2909</v>
      </c>
      <c r="Q137" s="15" t="str">
        <f t="shared" si="20"/>
        <v>[SecondaryDiagnosis_AAndE_2][varchar](6)NULL DEFAULT (''),</v>
      </c>
      <c r="R137" s="16" t="str">
        <f t="shared" si="21"/>
        <v>[SecondaryDiagnosis_AAndE_2][varchar](6)NULL ,</v>
      </c>
      <c r="S137" t="str">
        <f>VLOOKUP(A137,'[1]A&amp;E'!$A:$J,7,FALSE)</f>
        <v>AN</v>
      </c>
      <c r="T137" s="7" t="s">
        <v>2925</v>
      </c>
      <c r="U137" s="7" t="e">
        <v>#N/A</v>
      </c>
      <c r="V137" s="7"/>
      <c r="W137" s="7" t="str">
        <f t="shared" si="19"/>
        <v/>
      </c>
      <c r="Z137">
        <f t="shared" si="22"/>
        <v>0</v>
      </c>
      <c r="AA137">
        <f>VLOOKUP(A137,'[1]A&amp;E'!$A:$J,6,FALSE)</f>
        <v>6</v>
      </c>
      <c r="AB137">
        <f t="shared" si="23"/>
        <v>0</v>
      </c>
    </row>
    <row r="138" spans="1:28" x14ac:dyDescent="0.25">
      <c r="A138" s="13">
        <v>136</v>
      </c>
      <c r="B138" s="4" t="s">
        <v>2087</v>
      </c>
      <c r="C138" t="s">
        <v>2254</v>
      </c>
      <c r="D138" t="s">
        <v>2254</v>
      </c>
      <c r="E138" t="s">
        <v>2254</v>
      </c>
      <c r="F138" t="s">
        <v>2472</v>
      </c>
      <c r="G138" s="20">
        <v>6</v>
      </c>
      <c r="H138" t="s">
        <v>2463</v>
      </c>
      <c r="J138" t="s">
        <v>2472</v>
      </c>
      <c r="K138" s="10">
        <v>6</v>
      </c>
      <c r="L138" s="10" t="s">
        <v>2463</v>
      </c>
      <c r="M138" s="10" t="s">
        <v>2912</v>
      </c>
      <c r="N138" s="10" t="s">
        <v>2913</v>
      </c>
      <c r="O138" s="10" t="s">
        <v>2911</v>
      </c>
      <c r="P138" s="10" t="s">
        <v>2909</v>
      </c>
      <c r="Q138" s="15" t="str">
        <f t="shared" si="20"/>
        <v>[SecondaryDiagnosis_AAndE_3][varchar](6)NULL DEFAULT (''),</v>
      </c>
      <c r="R138" s="16" t="str">
        <f t="shared" si="21"/>
        <v>[SecondaryDiagnosis_AAndE_3][varchar](6)NULL ,</v>
      </c>
      <c r="S138" t="str">
        <f>VLOOKUP(A138,'[1]A&amp;E'!$A:$J,7,FALSE)</f>
        <v>AN</v>
      </c>
      <c r="T138" s="7" t="s">
        <v>2925</v>
      </c>
      <c r="U138" s="7" t="e">
        <v>#N/A</v>
      </c>
      <c r="V138" s="7"/>
      <c r="W138" s="7" t="str">
        <f t="shared" si="19"/>
        <v/>
      </c>
      <c r="Z138">
        <f t="shared" si="22"/>
        <v>0</v>
      </c>
      <c r="AA138">
        <f>VLOOKUP(A138,'[1]A&amp;E'!$A:$J,6,FALSE)</f>
        <v>6</v>
      </c>
      <c r="AB138">
        <f t="shared" si="23"/>
        <v>0</v>
      </c>
    </row>
    <row r="139" spans="1:28" x14ac:dyDescent="0.25">
      <c r="A139" s="13">
        <v>137</v>
      </c>
      <c r="B139" s="4" t="s">
        <v>2088</v>
      </c>
      <c r="C139" t="s">
        <v>2254</v>
      </c>
      <c r="D139" t="s">
        <v>2254</v>
      </c>
      <c r="E139" t="s">
        <v>2254</v>
      </c>
      <c r="F139" t="s">
        <v>2472</v>
      </c>
      <c r="G139" s="20">
        <v>6</v>
      </c>
      <c r="H139" t="s">
        <v>2463</v>
      </c>
      <c r="J139" t="s">
        <v>2472</v>
      </c>
      <c r="K139" s="10">
        <v>6</v>
      </c>
      <c r="L139" s="10" t="s">
        <v>2463</v>
      </c>
      <c r="M139" s="10" t="s">
        <v>2912</v>
      </c>
      <c r="N139" s="10" t="s">
        <v>2913</v>
      </c>
      <c r="O139" s="10" t="s">
        <v>2911</v>
      </c>
      <c r="P139" s="10" t="s">
        <v>2909</v>
      </c>
      <c r="Q139" s="15" t="str">
        <f t="shared" si="20"/>
        <v>[SecondaryDiagnosis_AAndE_4][varchar](6)NULL DEFAULT (''),</v>
      </c>
      <c r="R139" s="16" t="str">
        <f t="shared" si="21"/>
        <v>[SecondaryDiagnosis_AAndE_4][varchar](6)NULL ,</v>
      </c>
      <c r="S139" t="str">
        <f>VLOOKUP(A139,'[1]A&amp;E'!$A:$J,7,FALSE)</f>
        <v>AN</v>
      </c>
      <c r="T139" s="7" t="s">
        <v>2925</v>
      </c>
      <c r="U139" s="7" t="e">
        <v>#N/A</v>
      </c>
      <c r="V139" s="7"/>
      <c r="W139" s="7" t="str">
        <f t="shared" si="19"/>
        <v/>
      </c>
      <c r="Z139">
        <f t="shared" si="22"/>
        <v>0</v>
      </c>
      <c r="AA139">
        <f>VLOOKUP(A139,'[1]A&amp;E'!$A:$J,6,FALSE)</f>
        <v>6</v>
      </c>
      <c r="AB139">
        <f t="shared" si="23"/>
        <v>0</v>
      </c>
    </row>
    <row r="140" spans="1:28" x14ac:dyDescent="0.25">
      <c r="A140" s="13">
        <v>138</v>
      </c>
      <c r="B140" s="4" t="s">
        <v>2089</v>
      </c>
      <c r="C140" t="s">
        <v>2254</v>
      </c>
      <c r="D140" t="s">
        <v>2254</v>
      </c>
      <c r="E140" t="s">
        <v>2254</v>
      </c>
      <c r="F140" t="s">
        <v>2472</v>
      </c>
      <c r="G140" s="20">
        <v>6</v>
      </c>
      <c r="H140" t="s">
        <v>2463</v>
      </c>
      <c r="J140" t="s">
        <v>2472</v>
      </c>
      <c r="K140" s="10">
        <v>6</v>
      </c>
      <c r="L140" s="10" t="s">
        <v>2463</v>
      </c>
      <c r="M140" s="10" t="s">
        <v>2912</v>
      </c>
      <c r="N140" s="10" t="s">
        <v>2913</v>
      </c>
      <c r="O140" s="10" t="s">
        <v>2911</v>
      </c>
      <c r="P140" s="10" t="s">
        <v>2909</v>
      </c>
      <c r="Q140" s="15" t="str">
        <f t="shared" si="20"/>
        <v>[SecondaryDiagnosis_AAndE_5][varchar](6)NULL DEFAULT (''),</v>
      </c>
      <c r="R140" s="16" t="str">
        <f t="shared" si="21"/>
        <v>[SecondaryDiagnosis_AAndE_5][varchar](6)NULL ,</v>
      </c>
      <c r="S140" t="str">
        <f>VLOOKUP(A140,'[1]A&amp;E'!$A:$J,7,FALSE)</f>
        <v>AN</v>
      </c>
      <c r="T140" s="7" t="s">
        <v>2925</v>
      </c>
      <c r="U140" s="7" t="e">
        <v>#N/A</v>
      </c>
      <c r="V140" s="7"/>
      <c r="W140" s="7" t="str">
        <f t="shared" si="19"/>
        <v/>
      </c>
      <c r="Z140">
        <f t="shared" si="22"/>
        <v>0</v>
      </c>
      <c r="AA140">
        <f>VLOOKUP(A140,'[1]A&amp;E'!$A:$J,6,FALSE)</f>
        <v>6</v>
      </c>
      <c r="AB140">
        <f t="shared" si="23"/>
        <v>0</v>
      </c>
    </row>
    <row r="141" spans="1:28" x14ac:dyDescent="0.25">
      <c r="A141" s="13">
        <v>139</v>
      </c>
      <c r="B141" s="4" t="s">
        <v>2090</v>
      </c>
      <c r="C141" t="s">
        <v>2254</v>
      </c>
      <c r="D141" t="s">
        <v>2254</v>
      </c>
      <c r="E141" t="s">
        <v>2254</v>
      </c>
      <c r="F141" t="s">
        <v>2472</v>
      </c>
      <c r="G141" s="20">
        <v>6</v>
      </c>
      <c r="H141" t="s">
        <v>2463</v>
      </c>
      <c r="J141" t="s">
        <v>2472</v>
      </c>
      <c r="K141" s="10">
        <v>6</v>
      </c>
      <c r="L141" s="10" t="s">
        <v>2463</v>
      </c>
      <c r="M141" s="10" t="s">
        <v>2912</v>
      </c>
      <c r="N141" s="10" t="s">
        <v>2913</v>
      </c>
      <c r="O141" s="10" t="s">
        <v>2911</v>
      </c>
      <c r="P141" s="10" t="s">
        <v>2909</v>
      </c>
      <c r="Q141" s="15" t="str">
        <f t="shared" si="20"/>
        <v>[SecondaryDiagnosis_AAndE_6][varchar](6)NULL DEFAULT (''),</v>
      </c>
      <c r="R141" s="16" t="str">
        <f t="shared" si="21"/>
        <v>[SecondaryDiagnosis_AAndE_6][varchar](6)NULL ,</v>
      </c>
      <c r="S141" t="str">
        <f>VLOOKUP(A141,'[1]A&amp;E'!$A:$J,7,FALSE)</f>
        <v>AN</v>
      </c>
      <c r="T141" s="7" t="s">
        <v>2925</v>
      </c>
      <c r="U141" s="7" t="e">
        <v>#N/A</v>
      </c>
      <c r="V141" s="7"/>
      <c r="W141" s="7" t="str">
        <f t="shared" si="19"/>
        <v/>
      </c>
      <c r="Z141">
        <f t="shared" si="22"/>
        <v>0</v>
      </c>
      <c r="AA141">
        <f>VLOOKUP(A141,'[1]A&amp;E'!$A:$J,6,FALSE)</f>
        <v>6</v>
      </c>
      <c r="AB141">
        <f t="shared" si="23"/>
        <v>0</v>
      </c>
    </row>
    <row r="142" spans="1:28" x14ac:dyDescent="0.25">
      <c r="A142" s="13">
        <v>140</v>
      </c>
      <c r="B142" s="4" t="s">
        <v>2091</v>
      </c>
      <c r="C142" t="s">
        <v>2254</v>
      </c>
      <c r="D142" t="s">
        <v>2254</v>
      </c>
      <c r="E142" t="s">
        <v>2254</v>
      </c>
      <c r="F142" t="s">
        <v>2472</v>
      </c>
      <c r="G142" s="20">
        <v>6</v>
      </c>
      <c r="H142" t="s">
        <v>2463</v>
      </c>
      <c r="J142" t="s">
        <v>2472</v>
      </c>
      <c r="K142" s="10">
        <v>6</v>
      </c>
      <c r="L142" s="10" t="s">
        <v>2463</v>
      </c>
      <c r="M142" s="10" t="s">
        <v>2912</v>
      </c>
      <c r="N142" s="10" t="s">
        <v>2913</v>
      </c>
      <c r="O142" s="10" t="s">
        <v>2911</v>
      </c>
      <c r="P142" s="10" t="s">
        <v>2909</v>
      </c>
      <c r="Q142" s="15" t="str">
        <f t="shared" si="20"/>
        <v>[SecondaryDiagnosis_AAndE_7][varchar](6)NULL DEFAULT (''),</v>
      </c>
      <c r="R142" s="16" t="str">
        <f t="shared" si="21"/>
        <v>[SecondaryDiagnosis_AAndE_7][varchar](6)NULL ,</v>
      </c>
      <c r="S142" t="str">
        <f>VLOOKUP(A142,'[1]A&amp;E'!$A:$J,7,FALSE)</f>
        <v>AN</v>
      </c>
      <c r="T142" s="7" t="s">
        <v>2925</v>
      </c>
      <c r="U142" s="7" t="e">
        <v>#N/A</v>
      </c>
      <c r="V142" s="7"/>
      <c r="W142" s="7" t="str">
        <f t="shared" si="19"/>
        <v/>
      </c>
      <c r="Z142">
        <f t="shared" si="22"/>
        <v>0</v>
      </c>
      <c r="AA142">
        <f>VLOOKUP(A142,'[1]A&amp;E'!$A:$J,6,FALSE)</f>
        <v>6</v>
      </c>
      <c r="AB142">
        <f t="shared" si="23"/>
        <v>0</v>
      </c>
    </row>
    <row r="143" spans="1:28" x14ac:dyDescent="0.25">
      <c r="A143" s="13">
        <v>141</v>
      </c>
      <c r="B143" s="4" t="s">
        <v>2092</v>
      </c>
      <c r="C143" t="s">
        <v>2254</v>
      </c>
      <c r="D143" t="s">
        <v>2254</v>
      </c>
      <c r="E143" t="s">
        <v>2254</v>
      </c>
      <c r="F143" t="s">
        <v>2472</v>
      </c>
      <c r="G143" s="20">
        <v>6</v>
      </c>
      <c r="H143" t="s">
        <v>2463</v>
      </c>
      <c r="J143" t="s">
        <v>2472</v>
      </c>
      <c r="K143" s="10">
        <v>6</v>
      </c>
      <c r="L143" s="10" t="s">
        <v>2463</v>
      </c>
      <c r="M143" s="10" t="s">
        <v>2912</v>
      </c>
      <c r="N143" s="10" t="s">
        <v>2913</v>
      </c>
      <c r="O143" s="10" t="s">
        <v>2911</v>
      </c>
      <c r="P143" s="10" t="s">
        <v>2909</v>
      </c>
      <c r="Q143" s="15" t="str">
        <f t="shared" si="20"/>
        <v>[SecondaryDiagnosis_AAndE_8][varchar](6)NULL DEFAULT (''),</v>
      </c>
      <c r="R143" s="16" t="str">
        <f t="shared" si="21"/>
        <v>[SecondaryDiagnosis_AAndE_8][varchar](6)NULL ,</v>
      </c>
      <c r="S143" t="str">
        <f>VLOOKUP(A143,'[1]A&amp;E'!$A:$J,7,FALSE)</f>
        <v>AN</v>
      </c>
      <c r="T143" s="7" t="s">
        <v>2925</v>
      </c>
      <c r="U143" s="7" t="e">
        <v>#N/A</v>
      </c>
      <c r="V143" s="7"/>
      <c r="W143" s="7" t="str">
        <f t="shared" si="19"/>
        <v/>
      </c>
      <c r="Z143">
        <f t="shared" si="22"/>
        <v>0</v>
      </c>
      <c r="AA143">
        <f>VLOOKUP(A143,'[1]A&amp;E'!$A:$J,6,FALSE)</f>
        <v>6</v>
      </c>
      <c r="AB143">
        <f t="shared" si="23"/>
        <v>0</v>
      </c>
    </row>
    <row r="144" spans="1:28" x14ac:dyDescent="0.25">
      <c r="A144" s="13">
        <v>142</v>
      </c>
      <c r="B144" s="4" t="s">
        <v>2093</v>
      </c>
      <c r="C144" t="s">
        <v>2254</v>
      </c>
      <c r="D144" t="s">
        <v>2254</v>
      </c>
      <c r="E144" t="s">
        <v>2254</v>
      </c>
      <c r="F144" t="s">
        <v>2472</v>
      </c>
      <c r="G144" s="20">
        <v>6</v>
      </c>
      <c r="H144" t="s">
        <v>2463</v>
      </c>
      <c r="J144" t="s">
        <v>2472</v>
      </c>
      <c r="K144" s="10">
        <v>6</v>
      </c>
      <c r="L144" s="10" t="s">
        <v>2463</v>
      </c>
      <c r="M144" s="10" t="s">
        <v>2912</v>
      </c>
      <c r="N144" s="10" t="s">
        <v>2913</v>
      </c>
      <c r="O144" s="10" t="s">
        <v>2911</v>
      </c>
      <c r="P144" s="10" t="s">
        <v>2909</v>
      </c>
      <c r="Q144" s="15" t="str">
        <f t="shared" si="20"/>
        <v>[SecondaryDiagnosis_AAndE_9][varchar](6)NULL DEFAULT (''),</v>
      </c>
      <c r="R144" s="16" t="str">
        <f t="shared" si="21"/>
        <v>[SecondaryDiagnosis_AAndE_9][varchar](6)NULL ,</v>
      </c>
      <c r="S144" t="str">
        <f>VLOOKUP(A144,'[1]A&amp;E'!$A:$J,7,FALSE)</f>
        <v>AN</v>
      </c>
      <c r="T144" s="7" t="s">
        <v>2925</v>
      </c>
      <c r="U144" s="7" t="e">
        <v>#N/A</v>
      </c>
      <c r="V144" s="7"/>
      <c r="W144" s="7" t="str">
        <f t="shared" si="19"/>
        <v/>
      </c>
      <c r="Z144">
        <f t="shared" si="22"/>
        <v>0</v>
      </c>
      <c r="AA144">
        <f>VLOOKUP(A144,'[1]A&amp;E'!$A:$J,6,FALSE)</f>
        <v>6</v>
      </c>
      <c r="AB144">
        <f t="shared" si="23"/>
        <v>0</v>
      </c>
    </row>
    <row r="145" spans="1:28" x14ac:dyDescent="0.25">
      <c r="A145" s="13">
        <v>143</v>
      </c>
      <c r="B145" s="4" t="s">
        <v>2094</v>
      </c>
      <c r="C145" t="s">
        <v>2254</v>
      </c>
      <c r="D145" t="s">
        <v>2254</v>
      </c>
      <c r="E145" t="s">
        <v>2254</v>
      </c>
      <c r="F145" t="s">
        <v>2472</v>
      </c>
      <c r="G145" s="20">
        <v>6</v>
      </c>
      <c r="H145" t="s">
        <v>2463</v>
      </c>
      <c r="J145" t="s">
        <v>2472</v>
      </c>
      <c r="K145" s="10">
        <v>6</v>
      </c>
      <c r="L145" s="10" t="s">
        <v>2463</v>
      </c>
      <c r="M145" s="10" t="s">
        <v>2912</v>
      </c>
      <c r="N145" s="10" t="s">
        <v>2913</v>
      </c>
      <c r="O145" s="10" t="s">
        <v>2911</v>
      </c>
      <c r="P145" s="10" t="s">
        <v>2909</v>
      </c>
      <c r="Q145" s="15" t="str">
        <f t="shared" si="20"/>
        <v>[SecondaryDiagnosis_AAndE_10][varchar](6)NULL DEFAULT (''),</v>
      </c>
      <c r="R145" s="16" t="str">
        <f t="shared" si="21"/>
        <v>[SecondaryDiagnosis_AAndE_10][varchar](6)NULL ,</v>
      </c>
      <c r="S145" t="str">
        <f>VLOOKUP(A145,'[1]A&amp;E'!$A:$J,7,FALSE)</f>
        <v>AN</v>
      </c>
      <c r="T145" s="7" t="s">
        <v>2925</v>
      </c>
      <c r="U145" s="7" t="e">
        <v>#N/A</v>
      </c>
      <c r="V145" s="7"/>
      <c r="W145" s="7" t="str">
        <f t="shared" si="19"/>
        <v/>
      </c>
      <c r="Z145">
        <f t="shared" si="22"/>
        <v>0</v>
      </c>
      <c r="AA145">
        <f>VLOOKUP(A145,'[1]A&amp;E'!$A:$J,6,FALSE)</f>
        <v>6</v>
      </c>
      <c r="AB145">
        <f t="shared" si="23"/>
        <v>0</v>
      </c>
    </row>
    <row r="146" spans="1:28" x14ac:dyDescent="0.25">
      <c r="A146" s="13">
        <v>144</v>
      </c>
      <c r="B146" s="4" t="s">
        <v>2095</v>
      </c>
      <c r="C146" t="s">
        <v>2254</v>
      </c>
      <c r="D146" t="s">
        <v>2254</v>
      </c>
      <c r="E146" t="s">
        <v>2254</v>
      </c>
      <c r="F146" t="s">
        <v>2472</v>
      </c>
      <c r="G146" s="20">
        <v>6</v>
      </c>
      <c r="H146" t="s">
        <v>2463</v>
      </c>
      <c r="J146" t="s">
        <v>2472</v>
      </c>
      <c r="K146" s="10">
        <v>6</v>
      </c>
      <c r="L146" s="10" t="s">
        <v>2463</v>
      </c>
      <c r="M146" s="10" t="s">
        <v>2912</v>
      </c>
      <c r="N146" s="10" t="s">
        <v>2913</v>
      </c>
      <c r="O146" s="10" t="s">
        <v>2911</v>
      </c>
      <c r="P146" s="10" t="s">
        <v>2909</v>
      </c>
      <c r="Q146" s="15" t="str">
        <f t="shared" si="20"/>
        <v>[SecondaryDiagnosis_AAndE_11][varchar](6)NULL DEFAULT (''),</v>
      </c>
      <c r="R146" s="16" t="str">
        <f t="shared" si="21"/>
        <v>[SecondaryDiagnosis_AAndE_11][varchar](6)NULL ,</v>
      </c>
      <c r="S146" t="str">
        <f>VLOOKUP(A146,'[1]A&amp;E'!$A:$J,7,FALSE)</f>
        <v>AN</v>
      </c>
      <c r="T146" s="7" t="s">
        <v>2925</v>
      </c>
      <c r="U146" s="7" t="e">
        <v>#N/A</v>
      </c>
      <c r="V146" s="7"/>
      <c r="W146" s="7" t="str">
        <f t="shared" si="19"/>
        <v/>
      </c>
      <c r="Z146">
        <f t="shared" si="22"/>
        <v>0</v>
      </c>
      <c r="AA146">
        <f>VLOOKUP(A146,'[1]A&amp;E'!$A:$J,6,FALSE)</f>
        <v>6</v>
      </c>
      <c r="AB146">
        <f t="shared" si="23"/>
        <v>0</v>
      </c>
    </row>
    <row r="147" spans="1:28" x14ac:dyDescent="0.25">
      <c r="A147" s="13">
        <v>145</v>
      </c>
      <c r="B147" s="4" t="s">
        <v>2096</v>
      </c>
      <c r="C147" t="s">
        <v>2254</v>
      </c>
      <c r="D147" t="s">
        <v>2254</v>
      </c>
      <c r="E147" t="s">
        <v>2254</v>
      </c>
      <c r="F147" t="s">
        <v>2472</v>
      </c>
      <c r="G147" s="20">
        <v>6</v>
      </c>
      <c r="H147" t="s">
        <v>2463</v>
      </c>
      <c r="J147" t="s">
        <v>2472</v>
      </c>
      <c r="K147" s="10">
        <v>6</v>
      </c>
      <c r="L147" s="10" t="s">
        <v>2463</v>
      </c>
      <c r="M147" s="10" t="s">
        <v>2912</v>
      </c>
      <c r="N147" s="10" t="s">
        <v>2913</v>
      </c>
      <c r="O147" s="10" t="s">
        <v>2911</v>
      </c>
      <c r="P147" s="10" t="s">
        <v>2909</v>
      </c>
      <c r="Q147" s="15" t="str">
        <f t="shared" si="20"/>
        <v>[SecondaryDiagnosis_AAndE_12][varchar](6)NULL DEFAULT (''),</v>
      </c>
      <c r="R147" s="16" t="str">
        <f t="shared" si="21"/>
        <v>[SecondaryDiagnosis_AAndE_12][varchar](6)NULL ,</v>
      </c>
      <c r="S147" t="str">
        <f>VLOOKUP(A147,'[1]A&amp;E'!$A:$J,7,FALSE)</f>
        <v>AN</v>
      </c>
      <c r="T147" s="7" t="s">
        <v>2925</v>
      </c>
      <c r="U147" s="7" t="e">
        <v>#N/A</v>
      </c>
      <c r="V147" s="7"/>
      <c r="W147" s="7" t="str">
        <f t="shared" si="19"/>
        <v/>
      </c>
      <c r="Z147">
        <f t="shared" si="22"/>
        <v>0</v>
      </c>
      <c r="AA147">
        <f>VLOOKUP(A147,'[1]A&amp;E'!$A:$J,6,FALSE)</f>
        <v>2</v>
      </c>
      <c r="AB147">
        <f t="shared" si="23"/>
        <v>0</v>
      </c>
    </row>
    <row r="148" spans="1:28" x14ac:dyDescent="0.25">
      <c r="A148" s="13">
        <v>146</v>
      </c>
      <c r="B148" s="4" t="s">
        <v>2097</v>
      </c>
      <c r="C148" t="s">
        <v>2254</v>
      </c>
      <c r="D148" t="s">
        <v>2254</v>
      </c>
      <c r="E148" t="s">
        <v>2254</v>
      </c>
      <c r="F148" t="s">
        <v>2472</v>
      </c>
      <c r="G148" s="20">
        <v>6</v>
      </c>
      <c r="H148" t="s">
        <v>2463</v>
      </c>
      <c r="J148" t="s">
        <v>2472</v>
      </c>
      <c r="K148" s="10">
        <v>6</v>
      </c>
      <c r="L148" s="10" t="s">
        <v>2463</v>
      </c>
      <c r="M148" s="10" t="s">
        <v>2912</v>
      </c>
      <c r="N148" s="10" t="s">
        <v>2913</v>
      </c>
      <c r="O148" s="10" t="s">
        <v>2911</v>
      </c>
      <c r="P148" s="10" t="s">
        <v>2909</v>
      </c>
      <c r="Q148" s="15" t="str">
        <f t="shared" si="20"/>
        <v>[SecondaryDiagnosis_AAndE_13][varchar](6)NULL DEFAULT (''),</v>
      </c>
      <c r="R148" s="16" t="str">
        <f t="shared" si="21"/>
        <v>[SecondaryDiagnosis_AAndE_13][varchar](6)NULL ,</v>
      </c>
      <c r="S148" t="str">
        <f>VLOOKUP(A148,'[1]A&amp;E'!$A:$J,7,FALSE)</f>
        <v>AN</v>
      </c>
      <c r="T148" s="7" t="s">
        <v>2925</v>
      </c>
      <c r="U148" s="7" t="e">
        <v>#N/A</v>
      </c>
      <c r="V148" s="7"/>
      <c r="W148" s="7" t="str">
        <f t="shared" si="19"/>
        <v/>
      </c>
      <c r="Z148">
        <f t="shared" si="22"/>
        <v>0</v>
      </c>
      <c r="AA148">
        <f>VLOOKUP(A148,'[1]A&amp;E'!$A:$J,6,FALSE)</f>
        <v>6</v>
      </c>
      <c r="AB148">
        <f t="shared" si="23"/>
        <v>0</v>
      </c>
    </row>
    <row r="149" spans="1:28" x14ac:dyDescent="0.25">
      <c r="A149" s="13">
        <v>147</v>
      </c>
      <c r="B149" s="4" t="s">
        <v>2098</v>
      </c>
      <c r="C149" t="s">
        <v>2254</v>
      </c>
      <c r="D149" t="s">
        <v>2254</v>
      </c>
      <c r="E149" t="s">
        <v>2900</v>
      </c>
      <c r="F149" t="s">
        <v>2472</v>
      </c>
      <c r="G149" s="20">
        <v>2</v>
      </c>
      <c r="H149" t="s">
        <v>2463</v>
      </c>
      <c r="J149" t="s">
        <v>2472</v>
      </c>
      <c r="K149" s="10">
        <v>2</v>
      </c>
      <c r="L149" s="10" t="s">
        <v>2463</v>
      </c>
      <c r="M149" s="10" t="s">
        <v>2912</v>
      </c>
      <c r="N149" s="10" t="s">
        <v>2913</v>
      </c>
      <c r="O149" s="10" t="s">
        <v>2911</v>
      </c>
      <c r="P149" s="10" t="s">
        <v>2909</v>
      </c>
      <c r="Q149" s="15" t="str">
        <f t="shared" si="20"/>
        <v>[InvestigationSchemeInUse][varchar](2)NULL DEFAULT (''),</v>
      </c>
      <c r="R149" s="16" t="str">
        <f t="shared" si="21"/>
        <v>[InvestigationSchemeInUse][varchar](2)NULL ,</v>
      </c>
      <c r="S149" t="str">
        <f>VLOOKUP(A149,'[1]A&amp;E'!$A:$J,7,FALSE)</f>
        <v>AN</v>
      </c>
      <c r="T149" s="7" t="s">
        <v>2925</v>
      </c>
      <c r="U149" s="7" t="e">
        <v>#N/A</v>
      </c>
      <c r="V149" s="7"/>
      <c r="W149" s="7" t="str">
        <f t="shared" si="19"/>
        <v/>
      </c>
      <c r="Y149">
        <v>1</v>
      </c>
      <c r="Z149">
        <f t="shared" si="22"/>
        <v>1</v>
      </c>
      <c r="AA149">
        <f>VLOOKUP(A149,'[1]A&amp;E'!$A:$J,6,FALSE)</f>
        <v>6</v>
      </c>
      <c r="AB149">
        <f t="shared" si="23"/>
        <v>0</v>
      </c>
    </row>
    <row r="150" spans="1:28" x14ac:dyDescent="0.25">
      <c r="A150" s="13">
        <v>148</v>
      </c>
      <c r="B150" s="4" t="s">
        <v>2099</v>
      </c>
      <c r="C150" t="s">
        <v>2254</v>
      </c>
      <c r="D150" t="s">
        <v>2254</v>
      </c>
      <c r="E150" t="s">
        <v>2900</v>
      </c>
      <c r="F150" t="s">
        <v>2472</v>
      </c>
      <c r="G150" s="20">
        <v>6</v>
      </c>
      <c r="H150" t="s">
        <v>2463</v>
      </c>
      <c r="J150" t="s">
        <v>2472</v>
      </c>
      <c r="K150" s="10">
        <v>6</v>
      </c>
      <c r="L150" s="10" t="s">
        <v>2463</v>
      </c>
      <c r="M150" s="10" t="s">
        <v>2912</v>
      </c>
      <c r="N150" s="10" t="s">
        <v>2913</v>
      </c>
      <c r="O150" s="10" t="s">
        <v>2911</v>
      </c>
      <c r="P150" s="10" t="s">
        <v>2909</v>
      </c>
      <c r="Q150" s="15" t="str">
        <f t="shared" si="20"/>
        <v>[PrimaryInvestigation_AAndE][varchar](6)NULL DEFAULT (''),</v>
      </c>
      <c r="R150" s="16" t="str">
        <f t="shared" si="21"/>
        <v>[PrimaryInvestigation_AAndE][varchar](6)NULL ,</v>
      </c>
      <c r="S150" t="str">
        <f>VLOOKUP(A150,'[1]A&amp;E'!$A:$J,7,FALSE)</f>
        <v>AN</v>
      </c>
      <c r="T150" s="7" t="s">
        <v>2924</v>
      </c>
      <c r="U150" s="7" t="s">
        <v>2099</v>
      </c>
      <c r="V150" s="7" t="s">
        <v>145</v>
      </c>
      <c r="W150" s="7" t="str">
        <f>IFERROR("CREATE NONCLUSTERED INDEX [IX_"&amp;V150&amp;"] ON extract ("&amp;U150&amp;");","")</f>
        <v>CREATE NONCLUSTERED INDEX [IX_PrimaryInvestigation_AAndE] ON extract ([PrimaryInvestigation_AAndE]);</v>
      </c>
      <c r="Y150">
        <v>7</v>
      </c>
      <c r="Z150">
        <f t="shared" si="22"/>
        <v>1</v>
      </c>
      <c r="AA150">
        <f>VLOOKUP(A150,'[1]A&amp;E'!$A:$J,6,FALSE)</f>
        <v>6</v>
      </c>
      <c r="AB150">
        <f t="shared" si="23"/>
        <v>0</v>
      </c>
    </row>
    <row r="151" spans="1:28" x14ac:dyDescent="0.25">
      <c r="A151" s="13">
        <v>149</v>
      </c>
      <c r="B151" s="4" t="s">
        <v>2100</v>
      </c>
      <c r="C151" t="s">
        <v>2254</v>
      </c>
      <c r="D151" t="s">
        <v>2254</v>
      </c>
      <c r="E151" t="s">
        <v>2900</v>
      </c>
      <c r="F151" t="s">
        <v>2472</v>
      </c>
      <c r="G151" s="20">
        <v>6</v>
      </c>
      <c r="H151" t="s">
        <v>2463</v>
      </c>
      <c r="J151" t="s">
        <v>2472</v>
      </c>
      <c r="K151" s="10">
        <v>6</v>
      </c>
      <c r="L151" s="10" t="s">
        <v>2463</v>
      </c>
      <c r="M151" s="10" t="s">
        <v>2912</v>
      </c>
      <c r="N151" s="10" t="s">
        <v>2913</v>
      </c>
      <c r="O151" s="10" t="s">
        <v>2911</v>
      </c>
      <c r="P151" s="10" t="s">
        <v>2909</v>
      </c>
      <c r="Q151" s="15" t="str">
        <f t="shared" si="20"/>
        <v>[SecondaryInvestigation_AAndE_1][varchar](6)NULL DEFAULT (''),</v>
      </c>
      <c r="R151" s="16" t="str">
        <f t="shared" si="21"/>
        <v>[SecondaryInvestigation_AAndE_1][varchar](6)NULL ,</v>
      </c>
      <c r="S151" t="str">
        <f>VLOOKUP(A151,'[1]A&amp;E'!$A:$J,7,FALSE)</f>
        <v>AN</v>
      </c>
      <c r="T151" s="7" t="s">
        <v>2925</v>
      </c>
      <c r="U151" s="7" t="e">
        <v>#N/A</v>
      </c>
      <c r="V151" s="7"/>
      <c r="W151" s="7" t="str">
        <f t="shared" si="19"/>
        <v/>
      </c>
      <c r="Y151">
        <v>6</v>
      </c>
      <c r="Z151">
        <f t="shared" si="22"/>
        <v>1</v>
      </c>
      <c r="AA151">
        <f>VLOOKUP(A151,'[1]A&amp;E'!$A:$J,6,FALSE)</f>
        <v>6</v>
      </c>
      <c r="AB151">
        <f t="shared" si="23"/>
        <v>0</v>
      </c>
    </row>
    <row r="152" spans="1:28" x14ac:dyDescent="0.25">
      <c r="A152" s="13">
        <v>150</v>
      </c>
      <c r="B152" s="4" t="s">
        <v>2101</v>
      </c>
      <c r="C152" t="s">
        <v>2254</v>
      </c>
      <c r="D152" t="s">
        <v>2254</v>
      </c>
      <c r="E152" t="s">
        <v>2900</v>
      </c>
      <c r="F152" t="s">
        <v>2472</v>
      </c>
      <c r="G152" s="20">
        <v>6</v>
      </c>
      <c r="H152" t="s">
        <v>2463</v>
      </c>
      <c r="J152" t="s">
        <v>2472</v>
      </c>
      <c r="K152" s="10">
        <v>6</v>
      </c>
      <c r="L152" s="10" t="s">
        <v>2463</v>
      </c>
      <c r="M152" s="10" t="s">
        <v>2912</v>
      </c>
      <c r="N152" s="10" t="s">
        <v>2913</v>
      </c>
      <c r="O152" s="10" t="s">
        <v>2911</v>
      </c>
      <c r="P152" s="10" t="s">
        <v>2909</v>
      </c>
      <c r="Q152" s="15" t="str">
        <f t="shared" si="20"/>
        <v>[SecondaryInvestigation_AAndE_2][varchar](6)NULL DEFAULT (''),</v>
      </c>
      <c r="R152" s="16" t="str">
        <f t="shared" si="21"/>
        <v>[SecondaryInvestigation_AAndE_2][varchar](6)NULL ,</v>
      </c>
      <c r="S152" t="str">
        <f>VLOOKUP(A152,'[1]A&amp;E'!$A:$J,7,FALSE)</f>
        <v>AN</v>
      </c>
      <c r="T152" s="7" t="s">
        <v>2925</v>
      </c>
      <c r="U152" s="7" t="e">
        <v>#N/A</v>
      </c>
      <c r="V152" s="7"/>
      <c r="W152" s="7" t="str">
        <f t="shared" si="19"/>
        <v/>
      </c>
      <c r="Z152">
        <f t="shared" si="22"/>
        <v>0</v>
      </c>
      <c r="AA152">
        <f>VLOOKUP(A152,'[1]A&amp;E'!$A:$J,6,FALSE)</f>
        <v>6</v>
      </c>
      <c r="AB152">
        <f t="shared" si="23"/>
        <v>0</v>
      </c>
    </row>
    <row r="153" spans="1:28" x14ac:dyDescent="0.25">
      <c r="A153" s="13">
        <v>151</v>
      </c>
      <c r="B153" s="4" t="s">
        <v>2102</v>
      </c>
      <c r="C153" t="s">
        <v>2254</v>
      </c>
      <c r="D153" t="s">
        <v>2254</v>
      </c>
      <c r="E153" t="s">
        <v>2900</v>
      </c>
      <c r="F153" t="s">
        <v>2472</v>
      </c>
      <c r="G153" s="20">
        <v>6</v>
      </c>
      <c r="H153" t="s">
        <v>2463</v>
      </c>
      <c r="J153" t="s">
        <v>2472</v>
      </c>
      <c r="K153" s="10">
        <v>6</v>
      </c>
      <c r="L153" s="10" t="s">
        <v>2463</v>
      </c>
      <c r="M153" s="10" t="s">
        <v>2912</v>
      </c>
      <c r="N153" s="10" t="s">
        <v>2913</v>
      </c>
      <c r="O153" s="10" t="s">
        <v>2911</v>
      </c>
      <c r="P153" s="10" t="s">
        <v>2909</v>
      </c>
      <c r="Q153" s="15" t="str">
        <f t="shared" si="20"/>
        <v>[SecondaryInvestigation_AAndE_3][varchar](6)NULL DEFAULT (''),</v>
      </c>
      <c r="R153" s="16" t="str">
        <f t="shared" si="21"/>
        <v>[SecondaryInvestigation_AAndE_3][varchar](6)NULL ,</v>
      </c>
      <c r="S153" t="str">
        <f>VLOOKUP(A153,'[1]A&amp;E'!$A:$J,7,FALSE)</f>
        <v>AN</v>
      </c>
      <c r="T153" s="7" t="s">
        <v>2925</v>
      </c>
      <c r="U153" s="7" t="e">
        <v>#N/A</v>
      </c>
      <c r="V153" s="7"/>
      <c r="W153" s="7" t="str">
        <f t="shared" si="19"/>
        <v/>
      </c>
      <c r="Z153">
        <f t="shared" si="22"/>
        <v>0</v>
      </c>
      <c r="AA153">
        <f>VLOOKUP(A153,'[1]A&amp;E'!$A:$J,6,FALSE)</f>
        <v>6</v>
      </c>
      <c r="AB153">
        <f t="shared" si="23"/>
        <v>0</v>
      </c>
    </row>
    <row r="154" spans="1:28" x14ac:dyDescent="0.25">
      <c r="A154" s="13">
        <v>152</v>
      </c>
      <c r="B154" s="4" t="s">
        <v>2103</v>
      </c>
      <c r="C154" t="s">
        <v>2254</v>
      </c>
      <c r="D154" t="s">
        <v>2254</v>
      </c>
      <c r="E154" t="s">
        <v>2900</v>
      </c>
      <c r="F154" t="s">
        <v>2472</v>
      </c>
      <c r="G154" s="20">
        <v>6</v>
      </c>
      <c r="H154" t="s">
        <v>2463</v>
      </c>
      <c r="J154" t="s">
        <v>2472</v>
      </c>
      <c r="K154" s="10">
        <v>6</v>
      </c>
      <c r="L154" s="10" t="s">
        <v>2463</v>
      </c>
      <c r="M154" s="10" t="s">
        <v>2912</v>
      </c>
      <c r="N154" s="10" t="s">
        <v>2913</v>
      </c>
      <c r="O154" s="10" t="s">
        <v>2911</v>
      </c>
      <c r="P154" s="10" t="s">
        <v>2909</v>
      </c>
      <c r="Q154" s="15" t="str">
        <f t="shared" si="20"/>
        <v>[SecondaryInvestigation_AAndE_4][varchar](6)NULL DEFAULT (''),</v>
      </c>
      <c r="R154" s="16" t="str">
        <f t="shared" si="21"/>
        <v>[SecondaryInvestigation_AAndE_4][varchar](6)NULL ,</v>
      </c>
      <c r="S154" t="str">
        <f>VLOOKUP(A154,'[1]A&amp;E'!$A:$J,7,FALSE)</f>
        <v>AN</v>
      </c>
      <c r="T154" s="7" t="s">
        <v>2925</v>
      </c>
      <c r="U154" s="7" t="e">
        <v>#N/A</v>
      </c>
      <c r="V154" s="7"/>
      <c r="W154" s="7" t="str">
        <f t="shared" si="19"/>
        <v/>
      </c>
      <c r="Z154">
        <f t="shared" si="22"/>
        <v>0</v>
      </c>
      <c r="AA154">
        <f>VLOOKUP(A154,'[1]A&amp;E'!$A:$J,6,FALSE)</f>
        <v>6</v>
      </c>
      <c r="AB154">
        <f t="shared" si="23"/>
        <v>0</v>
      </c>
    </row>
    <row r="155" spans="1:28" x14ac:dyDescent="0.25">
      <c r="A155" s="13">
        <v>153</v>
      </c>
      <c r="B155" s="4" t="s">
        <v>2104</v>
      </c>
      <c r="C155" t="s">
        <v>2254</v>
      </c>
      <c r="D155" t="s">
        <v>2254</v>
      </c>
      <c r="E155" t="s">
        <v>2900</v>
      </c>
      <c r="F155" t="s">
        <v>2472</v>
      </c>
      <c r="G155" s="20">
        <v>6</v>
      </c>
      <c r="H155" t="s">
        <v>2463</v>
      </c>
      <c r="J155" t="s">
        <v>2472</v>
      </c>
      <c r="K155" s="10">
        <v>6</v>
      </c>
      <c r="L155" s="10" t="s">
        <v>2463</v>
      </c>
      <c r="M155" s="10" t="s">
        <v>2912</v>
      </c>
      <c r="N155" s="10" t="s">
        <v>2913</v>
      </c>
      <c r="O155" s="10" t="s">
        <v>2911</v>
      </c>
      <c r="P155" s="10" t="s">
        <v>2909</v>
      </c>
      <c r="Q155" s="15" t="str">
        <f t="shared" si="20"/>
        <v>[SecondaryInvestigation_AAndE_5][varchar](6)NULL DEFAULT (''),</v>
      </c>
      <c r="R155" s="16" t="str">
        <f t="shared" si="21"/>
        <v>[SecondaryInvestigation_AAndE_5][varchar](6)NULL ,</v>
      </c>
      <c r="S155" t="str">
        <f>VLOOKUP(A155,'[1]A&amp;E'!$A:$J,7,FALSE)</f>
        <v>AN</v>
      </c>
      <c r="T155" s="7" t="s">
        <v>2925</v>
      </c>
      <c r="U155" s="7" t="e">
        <v>#N/A</v>
      </c>
      <c r="V155" s="7"/>
      <c r="W155" s="7" t="str">
        <f t="shared" si="19"/>
        <v/>
      </c>
      <c r="Z155">
        <f t="shared" si="22"/>
        <v>0</v>
      </c>
      <c r="AA155">
        <f>VLOOKUP(A155,'[1]A&amp;E'!$A:$J,6,FALSE)</f>
        <v>6</v>
      </c>
      <c r="AB155">
        <f t="shared" si="23"/>
        <v>0</v>
      </c>
    </row>
    <row r="156" spans="1:28" x14ac:dyDescent="0.25">
      <c r="A156" s="13">
        <v>154</v>
      </c>
      <c r="B156" s="4" t="s">
        <v>2105</v>
      </c>
      <c r="C156" t="s">
        <v>2254</v>
      </c>
      <c r="D156" t="s">
        <v>2254</v>
      </c>
      <c r="E156" t="s">
        <v>2900</v>
      </c>
      <c r="F156" t="s">
        <v>2472</v>
      </c>
      <c r="G156" s="20">
        <v>6</v>
      </c>
      <c r="H156" t="s">
        <v>2463</v>
      </c>
      <c r="J156" t="s">
        <v>2472</v>
      </c>
      <c r="K156" s="10">
        <v>6</v>
      </c>
      <c r="L156" s="10" t="s">
        <v>2463</v>
      </c>
      <c r="M156" s="10" t="s">
        <v>2912</v>
      </c>
      <c r="N156" s="10" t="s">
        <v>2913</v>
      </c>
      <c r="O156" s="10" t="s">
        <v>2911</v>
      </c>
      <c r="P156" s="10" t="s">
        <v>2909</v>
      </c>
      <c r="Q156" s="15" t="str">
        <f t="shared" si="20"/>
        <v>[SecondaryInvestigation_AAndE_6][varchar](6)NULL DEFAULT (''),</v>
      </c>
      <c r="R156" s="16" t="str">
        <f t="shared" si="21"/>
        <v>[SecondaryInvestigation_AAndE_6][varchar](6)NULL ,</v>
      </c>
      <c r="S156" t="str">
        <f>VLOOKUP(A156,'[1]A&amp;E'!$A:$J,7,FALSE)</f>
        <v>AN</v>
      </c>
      <c r="T156" s="7" t="s">
        <v>2925</v>
      </c>
      <c r="U156" s="7" t="e">
        <v>#N/A</v>
      </c>
      <c r="V156" s="7"/>
      <c r="W156" s="7" t="str">
        <f t="shared" si="19"/>
        <v/>
      </c>
      <c r="Z156">
        <f t="shared" si="22"/>
        <v>0</v>
      </c>
      <c r="AA156">
        <f>VLOOKUP(A156,'[1]A&amp;E'!$A:$J,6,FALSE)</f>
        <v>6</v>
      </c>
      <c r="AB156">
        <f t="shared" si="23"/>
        <v>0</v>
      </c>
    </row>
    <row r="157" spans="1:28" x14ac:dyDescent="0.25">
      <c r="A157" s="13">
        <v>155</v>
      </c>
      <c r="B157" s="4" t="s">
        <v>2106</v>
      </c>
      <c r="C157" t="s">
        <v>2254</v>
      </c>
      <c r="D157" t="s">
        <v>2254</v>
      </c>
      <c r="E157" t="s">
        <v>2900</v>
      </c>
      <c r="F157" t="s">
        <v>2472</v>
      </c>
      <c r="G157" s="20">
        <v>6</v>
      </c>
      <c r="H157" t="s">
        <v>2463</v>
      </c>
      <c r="J157" t="s">
        <v>2472</v>
      </c>
      <c r="K157" s="10">
        <v>6</v>
      </c>
      <c r="L157" s="10" t="s">
        <v>2463</v>
      </c>
      <c r="M157" s="10" t="s">
        <v>2912</v>
      </c>
      <c r="N157" s="10" t="s">
        <v>2913</v>
      </c>
      <c r="O157" s="10" t="s">
        <v>2911</v>
      </c>
      <c r="P157" s="10" t="s">
        <v>2909</v>
      </c>
      <c r="Q157" s="15" t="str">
        <f t="shared" si="20"/>
        <v>[SecondaryInvestigation_AAndE_7][varchar](6)NULL DEFAULT (''),</v>
      </c>
      <c r="R157" s="16" t="str">
        <f t="shared" si="21"/>
        <v>[SecondaryInvestigation_AAndE_7][varchar](6)NULL ,</v>
      </c>
      <c r="S157" t="str">
        <f>VLOOKUP(A157,'[1]A&amp;E'!$A:$J,7,FALSE)</f>
        <v>AN</v>
      </c>
      <c r="T157" s="7" t="s">
        <v>2925</v>
      </c>
      <c r="U157" s="7" t="e">
        <v>#N/A</v>
      </c>
      <c r="V157" s="7"/>
      <c r="W157" s="7" t="str">
        <f t="shared" si="19"/>
        <v/>
      </c>
      <c r="Z157">
        <f t="shared" si="22"/>
        <v>0</v>
      </c>
      <c r="AA157">
        <f>VLOOKUP(A157,'[1]A&amp;E'!$A:$J,6,FALSE)</f>
        <v>6</v>
      </c>
      <c r="AB157">
        <f t="shared" si="23"/>
        <v>0</v>
      </c>
    </row>
    <row r="158" spans="1:28" x14ac:dyDescent="0.25">
      <c r="A158" s="13">
        <v>156</v>
      </c>
      <c r="B158" s="4" t="s">
        <v>2107</v>
      </c>
      <c r="C158" t="s">
        <v>2254</v>
      </c>
      <c r="D158" t="s">
        <v>2254</v>
      </c>
      <c r="E158" t="s">
        <v>2900</v>
      </c>
      <c r="F158" t="s">
        <v>2472</v>
      </c>
      <c r="G158" s="20">
        <v>6</v>
      </c>
      <c r="H158" t="s">
        <v>2463</v>
      </c>
      <c r="J158" t="s">
        <v>2472</v>
      </c>
      <c r="K158" s="10">
        <v>6</v>
      </c>
      <c r="L158" s="10" t="s">
        <v>2463</v>
      </c>
      <c r="M158" s="10" t="s">
        <v>2912</v>
      </c>
      <c r="N158" s="10" t="s">
        <v>2913</v>
      </c>
      <c r="O158" s="10" t="s">
        <v>2911</v>
      </c>
      <c r="P158" s="10" t="s">
        <v>2909</v>
      </c>
      <c r="Q158" s="15" t="str">
        <f t="shared" si="20"/>
        <v>[SecondaryInvestigation_AAndE_8][varchar](6)NULL DEFAULT (''),</v>
      </c>
      <c r="R158" s="16" t="str">
        <f t="shared" si="21"/>
        <v>[SecondaryInvestigation_AAndE_8][varchar](6)NULL ,</v>
      </c>
      <c r="S158" t="str">
        <f>VLOOKUP(A158,'[1]A&amp;E'!$A:$J,7,FALSE)</f>
        <v>AN</v>
      </c>
      <c r="T158" s="7" t="s">
        <v>2925</v>
      </c>
      <c r="U158" s="7" t="e">
        <v>#N/A</v>
      </c>
      <c r="V158" s="7"/>
      <c r="W158" s="7" t="str">
        <f t="shared" si="19"/>
        <v/>
      </c>
      <c r="Z158">
        <f t="shared" si="22"/>
        <v>0</v>
      </c>
      <c r="AA158">
        <f>VLOOKUP(A158,'[1]A&amp;E'!$A:$J,6,FALSE)</f>
        <v>6</v>
      </c>
      <c r="AB158">
        <f t="shared" si="23"/>
        <v>0</v>
      </c>
    </row>
    <row r="159" spans="1:28" x14ac:dyDescent="0.25">
      <c r="A159" s="13">
        <v>157</v>
      </c>
      <c r="B159" s="4" t="s">
        <v>2108</v>
      </c>
      <c r="C159" t="s">
        <v>2254</v>
      </c>
      <c r="D159" t="s">
        <v>2254</v>
      </c>
      <c r="E159" t="s">
        <v>2900</v>
      </c>
      <c r="F159" t="s">
        <v>2472</v>
      </c>
      <c r="G159" s="20">
        <v>6</v>
      </c>
      <c r="H159" t="s">
        <v>2463</v>
      </c>
      <c r="J159" t="s">
        <v>2472</v>
      </c>
      <c r="K159" s="10">
        <v>6</v>
      </c>
      <c r="L159" s="10" t="s">
        <v>2463</v>
      </c>
      <c r="M159" s="10" t="s">
        <v>2912</v>
      </c>
      <c r="N159" s="10" t="s">
        <v>2913</v>
      </c>
      <c r="O159" s="10" t="s">
        <v>2911</v>
      </c>
      <c r="P159" s="10" t="s">
        <v>2909</v>
      </c>
      <c r="Q159" s="15" t="str">
        <f t="shared" si="20"/>
        <v>[SecondaryInvestigation_AAndE_9][varchar](6)NULL DEFAULT (''),</v>
      </c>
      <c r="R159" s="16" t="str">
        <f t="shared" si="21"/>
        <v>[SecondaryInvestigation_AAndE_9][varchar](6)NULL ,</v>
      </c>
      <c r="S159" t="str">
        <f>VLOOKUP(A159,'[1]A&amp;E'!$A:$J,7,FALSE)</f>
        <v>AN</v>
      </c>
      <c r="T159" s="7" t="s">
        <v>2925</v>
      </c>
      <c r="U159" s="7" t="e">
        <v>#N/A</v>
      </c>
      <c r="V159" s="7"/>
      <c r="W159" s="7" t="str">
        <f t="shared" si="19"/>
        <v/>
      </c>
      <c r="Z159">
        <f t="shared" si="22"/>
        <v>0</v>
      </c>
      <c r="AA159">
        <f>VLOOKUP(A159,'[1]A&amp;E'!$A:$J,6,FALSE)</f>
        <v>6</v>
      </c>
      <c r="AB159">
        <f t="shared" si="23"/>
        <v>0</v>
      </c>
    </row>
    <row r="160" spans="1:28" x14ac:dyDescent="0.25">
      <c r="A160" s="13">
        <v>158</v>
      </c>
      <c r="B160" s="4" t="s">
        <v>2109</v>
      </c>
      <c r="C160" t="s">
        <v>2254</v>
      </c>
      <c r="D160" t="s">
        <v>2254</v>
      </c>
      <c r="E160" t="s">
        <v>2900</v>
      </c>
      <c r="F160" t="s">
        <v>2472</v>
      </c>
      <c r="G160" s="20">
        <v>6</v>
      </c>
      <c r="H160" t="s">
        <v>2463</v>
      </c>
      <c r="J160" t="s">
        <v>2472</v>
      </c>
      <c r="K160" s="10">
        <v>6</v>
      </c>
      <c r="L160" s="10" t="s">
        <v>2463</v>
      </c>
      <c r="M160" s="10" t="s">
        <v>2912</v>
      </c>
      <c r="N160" s="10" t="s">
        <v>2913</v>
      </c>
      <c r="O160" s="10" t="s">
        <v>2911</v>
      </c>
      <c r="P160" s="10" t="s">
        <v>2909</v>
      </c>
      <c r="Q160" s="15" t="str">
        <f t="shared" si="20"/>
        <v>[SecondaryInvestigation_AAndE_10][varchar](6)NULL DEFAULT (''),</v>
      </c>
      <c r="R160" s="16" t="str">
        <f t="shared" si="21"/>
        <v>[SecondaryInvestigation_AAndE_10][varchar](6)NULL ,</v>
      </c>
      <c r="S160" t="str">
        <f>VLOOKUP(A160,'[1]A&amp;E'!$A:$J,7,FALSE)</f>
        <v>AN</v>
      </c>
      <c r="T160" s="7" t="s">
        <v>2925</v>
      </c>
      <c r="U160" s="7" t="e">
        <v>#N/A</v>
      </c>
      <c r="V160" s="7"/>
      <c r="W160" s="7" t="str">
        <f t="shared" si="19"/>
        <v/>
      </c>
      <c r="Z160">
        <f t="shared" si="22"/>
        <v>0</v>
      </c>
      <c r="AA160">
        <f>VLOOKUP(A160,'[1]A&amp;E'!$A:$J,6,FALSE)</f>
        <v>2</v>
      </c>
      <c r="AB160">
        <f t="shared" si="23"/>
        <v>0</v>
      </c>
    </row>
    <row r="161" spans="1:28" x14ac:dyDescent="0.25">
      <c r="A161" s="13">
        <v>159</v>
      </c>
      <c r="B161" s="4" t="s">
        <v>2110</v>
      </c>
      <c r="C161" t="s">
        <v>2254</v>
      </c>
      <c r="D161" t="s">
        <v>2254</v>
      </c>
      <c r="E161" t="s">
        <v>2900</v>
      </c>
      <c r="F161" t="s">
        <v>2472</v>
      </c>
      <c r="G161" s="20">
        <v>6</v>
      </c>
      <c r="H161" t="s">
        <v>2463</v>
      </c>
      <c r="J161" t="s">
        <v>2472</v>
      </c>
      <c r="K161" s="10">
        <v>6</v>
      </c>
      <c r="L161" s="10" t="s">
        <v>2463</v>
      </c>
      <c r="M161" s="10" t="s">
        <v>2912</v>
      </c>
      <c r="N161" s="10" t="s">
        <v>2913</v>
      </c>
      <c r="O161" s="10" t="s">
        <v>2911</v>
      </c>
      <c r="P161" s="10" t="s">
        <v>2909</v>
      </c>
      <c r="Q161" s="15" t="str">
        <f t="shared" si="20"/>
        <v>[SecondaryInvestigation_AAndE_11][varchar](6)NULL DEFAULT (''),</v>
      </c>
      <c r="R161" s="16" t="str">
        <f t="shared" si="21"/>
        <v>[SecondaryInvestigation_AAndE_11][varchar](6)NULL ,</v>
      </c>
      <c r="S161" t="str">
        <f>VLOOKUP(A161,'[1]A&amp;E'!$A:$J,7,FALSE)</f>
        <v>AN</v>
      </c>
      <c r="T161" s="7" t="s">
        <v>2925</v>
      </c>
      <c r="U161" s="7" t="e">
        <v>#N/A</v>
      </c>
      <c r="V161" s="7"/>
      <c r="W161" s="7" t="str">
        <f t="shared" si="19"/>
        <v/>
      </c>
      <c r="Z161">
        <f t="shared" si="22"/>
        <v>0</v>
      </c>
      <c r="AA161">
        <f>VLOOKUP(A161,'[1]A&amp;E'!$A:$J,6,FALSE)</f>
        <v>4</v>
      </c>
      <c r="AB161">
        <f t="shared" si="23"/>
        <v>0</v>
      </c>
    </row>
    <row r="162" spans="1:28" x14ac:dyDescent="0.25">
      <c r="A162" s="13">
        <v>160</v>
      </c>
      <c r="B162" s="4" t="s">
        <v>2111</v>
      </c>
      <c r="C162" t="s">
        <v>2254</v>
      </c>
      <c r="D162" t="s">
        <v>2254</v>
      </c>
      <c r="E162" t="s">
        <v>2254</v>
      </c>
      <c r="F162" t="s">
        <v>2472</v>
      </c>
      <c r="G162" s="20">
        <v>2</v>
      </c>
      <c r="H162" t="s">
        <v>2463</v>
      </c>
      <c r="J162" t="s">
        <v>2472</v>
      </c>
      <c r="K162" s="10">
        <v>2</v>
      </c>
      <c r="L162" s="10" t="s">
        <v>2463</v>
      </c>
      <c r="M162" s="10" t="s">
        <v>2912</v>
      </c>
      <c r="N162" s="10" t="s">
        <v>2913</v>
      </c>
      <c r="O162" s="10" t="s">
        <v>2911</v>
      </c>
      <c r="P162" s="10" t="s">
        <v>2909</v>
      </c>
      <c r="Q162" s="15" t="str">
        <f t="shared" si="20"/>
        <v>[ProcedureSchemeInUse_OPCS][varchar](2)NULL DEFAULT (''),</v>
      </c>
      <c r="R162" s="16" t="str">
        <f t="shared" si="21"/>
        <v>[ProcedureSchemeInUse_OPCS][varchar](2)NULL ,</v>
      </c>
      <c r="S162" t="str">
        <f>VLOOKUP(A162,'[1]A&amp;E'!$A:$J,7,FALSE)</f>
        <v>AN</v>
      </c>
      <c r="T162" s="7" t="s">
        <v>2925</v>
      </c>
      <c r="U162" s="7" t="e">
        <v>#N/A</v>
      </c>
      <c r="V162" s="7"/>
      <c r="W162" s="7" t="str">
        <f t="shared" si="19"/>
        <v/>
      </c>
      <c r="Z162">
        <f t="shared" si="22"/>
        <v>0</v>
      </c>
      <c r="AA162">
        <f>VLOOKUP(A162,'[1]A&amp;E'!$A:$J,6,FALSE)</f>
        <v>10</v>
      </c>
      <c r="AB162">
        <f t="shared" si="23"/>
        <v>0</v>
      </c>
    </row>
    <row r="163" spans="1:28" x14ac:dyDescent="0.25">
      <c r="A163" s="13">
        <v>161</v>
      </c>
      <c r="B163" s="4" t="s">
        <v>2112</v>
      </c>
      <c r="C163" t="s">
        <v>2254</v>
      </c>
      <c r="D163" t="s">
        <v>2254</v>
      </c>
      <c r="E163" t="s">
        <v>2254</v>
      </c>
      <c r="F163" t="s">
        <v>2472</v>
      </c>
      <c r="G163" s="20">
        <v>4</v>
      </c>
      <c r="H163" t="s">
        <v>2463</v>
      </c>
      <c r="J163" t="s">
        <v>2472</v>
      </c>
      <c r="K163" s="10">
        <v>4</v>
      </c>
      <c r="L163" s="10" t="s">
        <v>2463</v>
      </c>
      <c r="M163" s="10" t="s">
        <v>2912</v>
      </c>
      <c r="N163" s="10" t="s">
        <v>2913</v>
      </c>
      <c r="O163" s="10" t="s">
        <v>2911</v>
      </c>
      <c r="P163" s="10" t="s">
        <v>2909</v>
      </c>
      <c r="Q163" s="15" t="str">
        <f t="shared" si="20"/>
        <v>[PrimaryProcedure_OPCS][varchar](4)NULL DEFAULT (''),</v>
      </c>
      <c r="R163" s="16" t="str">
        <f t="shared" si="21"/>
        <v>[PrimaryProcedure_OPCS][varchar](4)NULL ,</v>
      </c>
      <c r="S163" t="str">
        <f>VLOOKUP(A163,'[1]A&amp;E'!$A:$J,7,FALSE)</f>
        <v>AN</v>
      </c>
      <c r="T163" s="7" t="s">
        <v>2925</v>
      </c>
      <c r="U163" s="7" t="e">
        <v>#N/A</v>
      </c>
      <c r="V163" s="7"/>
      <c r="W163" s="7" t="str">
        <f t="shared" si="19"/>
        <v/>
      </c>
      <c r="Z163">
        <f t="shared" si="22"/>
        <v>0</v>
      </c>
      <c r="AA163">
        <f>VLOOKUP(A163,'[1]A&amp;E'!$A:$J,6,FALSE)</f>
        <v>2</v>
      </c>
      <c r="AB163">
        <f t="shared" si="23"/>
        <v>0</v>
      </c>
    </row>
    <row r="164" spans="1:28" x14ac:dyDescent="0.25">
      <c r="A164" s="13">
        <v>162</v>
      </c>
      <c r="B164" s="4" t="s">
        <v>2113</v>
      </c>
      <c r="C164" t="s">
        <v>2254</v>
      </c>
      <c r="D164" t="s">
        <v>2254</v>
      </c>
      <c r="E164" t="s">
        <v>2254</v>
      </c>
      <c r="F164" t="s">
        <v>2472</v>
      </c>
      <c r="G164" s="20">
        <v>10</v>
      </c>
      <c r="H164" t="s">
        <v>2463</v>
      </c>
      <c r="J164" t="s">
        <v>2472</v>
      </c>
      <c r="K164" s="10">
        <v>10</v>
      </c>
      <c r="L164" s="10" t="s">
        <v>2463</v>
      </c>
      <c r="M164" s="10" t="s">
        <v>2912</v>
      </c>
      <c r="N164" s="10" t="s">
        <v>2913</v>
      </c>
      <c r="O164" s="10" t="s">
        <v>2911</v>
      </c>
      <c r="P164" s="10" t="s">
        <v>2909</v>
      </c>
      <c r="Q164" s="15" t="str">
        <f t="shared" si="20"/>
        <v>[PrimaryProcedureDate_OPCS][varchar](10)NULL DEFAULT (''),</v>
      </c>
      <c r="R164" s="16" t="str">
        <f t="shared" si="21"/>
        <v>[PrimaryProcedureDate_OPCS][varchar](10)NULL ,</v>
      </c>
      <c r="S164" t="str">
        <f>VLOOKUP(A164,'[1]A&amp;E'!$A:$J,7,FALSE)</f>
        <v>AN</v>
      </c>
      <c r="T164" s="7" t="s">
        <v>2925</v>
      </c>
      <c r="U164" s="7" t="e">
        <v>#N/A</v>
      </c>
      <c r="V164" s="7"/>
      <c r="W164" s="7" t="str">
        <f t="shared" si="19"/>
        <v/>
      </c>
      <c r="Z164">
        <f t="shared" si="22"/>
        <v>0</v>
      </c>
      <c r="AA164">
        <f>VLOOKUP(A164,'[1]A&amp;E'!$A:$J,6,FALSE)</f>
        <v>12</v>
      </c>
      <c r="AB164">
        <f t="shared" si="23"/>
        <v>0</v>
      </c>
    </row>
    <row r="165" spans="1:28" x14ac:dyDescent="0.25">
      <c r="A165" s="13">
        <v>163</v>
      </c>
      <c r="B165" s="4" t="s">
        <v>2114</v>
      </c>
      <c r="C165" t="s">
        <v>2254</v>
      </c>
      <c r="D165" t="s">
        <v>2254</v>
      </c>
      <c r="E165" t="s">
        <v>2254</v>
      </c>
      <c r="F165" t="s">
        <v>2472</v>
      </c>
      <c r="G165" s="20">
        <v>2</v>
      </c>
      <c r="H165" t="s">
        <v>2463</v>
      </c>
      <c r="J165" t="s">
        <v>2472</v>
      </c>
      <c r="K165" s="10">
        <v>2</v>
      </c>
      <c r="L165" s="10" t="s">
        <v>2463</v>
      </c>
      <c r="M165" s="10" t="s">
        <v>2912</v>
      </c>
      <c r="N165" s="10" t="s">
        <v>2913</v>
      </c>
      <c r="O165" s="10" t="s">
        <v>2911</v>
      </c>
      <c r="P165" s="10" t="s">
        <v>2909</v>
      </c>
      <c r="Q165" s="15" t="str">
        <f t="shared" si="20"/>
        <v>[ProfessionalRegistrationIssuerCode_OPCS][varchar](2)NULL DEFAULT (''),</v>
      </c>
      <c r="R165" s="16" t="str">
        <f t="shared" si="21"/>
        <v>[ProfessionalRegistrationIssuerCode_OPCS][varchar](2)NULL ,</v>
      </c>
      <c r="S165" t="str">
        <f>VLOOKUP(A165,'[1]A&amp;E'!$A:$J,7,FALSE)</f>
        <v>AN</v>
      </c>
      <c r="T165" s="7" t="s">
        <v>2925</v>
      </c>
      <c r="U165" s="7" t="e">
        <v>#N/A</v>
      </c>
      <c r="V165" s="7"/>
      <c r="W165" s="7" t="str">
        <f t="shared" si="19"/>
        <v/>
      </c>
      <c r="Z165">
        <f t="shared" si="22"/>
        <v>0</v>
      </c>
      <c r="AA165">
        <f>VLOOKUP(A165,'[1]A&amp;E'!$A:$J,6,FALSE)</f>
        <v>2</v>
      </c>
      <c r="AB165">
        <f t="shared" si="23"/>
        <v>0</v>
      </c>
    </row>
    <row r="166" spans="1:28" x14ac:dyDescent="0.25">
      <c r="A166" s="13">
        <v>164</v>
      </c>
      <c r="B166" s="4" t="s">
        <v>2115</v>
      </c>
      <c r="C166" t="s">
        <v>2254</v>
      </c>
      <c r="D166" t="s">
        <v>2254</v>
      </c>
      <c r="E166" t="s">
        <v>2254</v>
      </c>
      <c r="F166" t="s">
        <v>2472</v>
      </c>
      <c r="G166" s="20">
        <v>12</v>
      </c>
      <c r="H166" t="s">
        <v>2463</v>
      </c>
      <c r="J166" t="s">
        <v>2472</v>
      </c>
      <c r="K166" s="10">
        <v>12</v>
      </c>
      <c r="L166" s="10" t="s">
        <v>2463</v>
      </c>
      <c r="M166" s="10" t="s">
        <v>2912</v>
      </c>
      <c r="N166" s="10" t="s">
        <v>2913</v>
      </c>
      <c r="O166" s="10" t="s">
        <v>2911</v>
      </c>
      <c r="P166" s="10" t="s">
        <v>2909</v>
      </c>
      <c r="Q166" s="15" t="str">
        <f t="shared" si="20"/>
        <v>[ProfessionalRegistrationEntryIdentifier_OPCS][varchar](12)NULL DEFAULT (''),</v>
      </c>
      <c r="R166" s="16" t="str">
        <f t="shared" si="21"/>
        <v>[ProfessionalRegistrationEntryIdentifier_OPCS][varchar](12)NULL ,</v>
      </c>
      <c r="S166" t="str">
        <f>VLOOKUP(A166,'[1]A&amp;E'!$A:$J,7,FALSE)</f>
        <v xml:space="preserve"> </v>
      </c>
      <c r="T166" s="7" t="s">
        <v>2925</v>
      </c>
      <c r="U166" s="7" t="e">
        <v>#N/A</v>
      </c>
      <c r="V166" s="7"/>
      <c r="W166" s="7" t="str">
        <f t="shared" si="19"/>
        <v/>
      </c>
      <c r="Z166">
        <f t="shared" si="22"/>
        <v>0</v>
      </c>
      <c r="AA166">
        <f>VLOOKUP(A166,'[1]A&amp;E'!$A:$J,6,FALSE)</f>
        <v>12</v>
      </c>
      <c r="AB166">
        <f t="shared" si="23"/>
        <v>0</v>
      </c>
    </row>
    <row r="167" spans="1:28" x14ac:dyDescent="0.25">
      <c r="A167" s="13">
        <v>165</v>
      </c>
      <c r="B167" s="4" t="s">
        <v>2116</v>
      </c>
      <c r="C167" t="s">
        <v>2254</v>
      </c>
      <c r="D167" t="s">
        <v>2254</v>
      </c>
      <c r="E167" t="s">
        <v>2254</v>
      </c>
      <c r="F167" t="s">
        <v>2472</v>
      </c>
      <c r="G167" s="20">
        <v>2</v>
      </c>
      <c r="H167" t="s">
        <v>2463</v>
      </c>
      <c r="J167" t="s">
        <v>2472</v>
      </c>
      <c r="K167" s="10">
        <v>2</v>
      </c>
      <c r="L167" s="10" t="s">
        <v>2463</v>
      </c>
      <c r="M167" s="10" t="s">
        <v>2912</v>
      </c>
      <c r="N167" s="10" t="s">
        <v>2913</v>
      </c>
      <c r="O167" s="10" t="s">
        <v>2911</v>
      </c>
      <c r="P167" s="10" t="s">
        <v>2909</v>
      </c>
      <c r="Q167" s="15" t="str">
        <f t="shared" si="20"/>
        <v>[ProfessionalRegistrationIssuerCode_OPCS1][varchar](2)NULL DEFAULT (''),</v>
      </c>
      <c r="R167" s="16" t="str">
        <f t="shared" si="21"/>
        <v>[ProfessionalRegistrationIssuerCode_OPCS1][varchar](2)NULL ,</v>
      </c>
      <c r="S167" t="str">
        <f>VLOOKUP(A167,'[1]A&amp;E'!$A:$J,7,FALSE)</f>
        <v>AN</v>
      </c>
      <c r="T167" s="7" t="s">
        <v>2925</v>
      </c>
      <c r="U167" s="7" t="e">
        <v>#N/A</v>
      </c>
      <c r="V167" s="7"/>
      <c r="W167" s="7" t="str">
        <f t="shared" si="19"/>
        <v/>
      </c>
      <c r="Z167">
        <f t="shared" si="22"/>
        <v>0</v>
      </c>
      <c r="AA167">
        <f>VLOOKUP(A167,'[1]A&amp;E'!$A:$J,6,FALSE)</f>
        <v>4</v>
      </c>
      <c r="AB167">
        <f t="shared" si="23"/>
        <v>0</v>
      </c>
    </row>
    <row r="168" spans="1:28" x14ac:dyDescent="0.25">
      <c r="A168" s="13">
        <v>166</v>
      </c>
      <c r="B168" s="4" t="s">
        <v>2117</v>
      </c>
      <c r="C168" t="s">
        <v>2254</v>
      </c>
      <c r="D168" t="s">
        <v>2254</v>
      </c>
      <c r="E168" t="s">
        <v>2254</v>
      </c>
      <c r="F168" t="s">
        <v>2472</v>
      </c>
      <c r="G168" s="20">
        <v>12</v>
      </c>
      <c r="H168" t="s">
        <v>2463</v>
      </c>
      <c r="J168" t="s">
        <v>2472</v>
      </c>
      <c r="K168" s="10">
        <v>12</v>
      </c>
      <c r="L168" s="10" t="s">
        <v>2463</v>
      </c>
      <c r="M168" s="10" t="s">
        <v>2912</v>
      </c>
      <c r="N168" s="10" t="s">
        <v>2913</v>
      </c>
      <c r="O168" s="10" t="s">
        <v>2911</v>
      </c>
      <c r="P168" s="10" t="s">
        <v>2909</v>
      </c>
      <c r="Q168" s="15" t="str">
        <f t="shared" si="20"/>
        <v>[ProfessionalRegistrationEntryIdentifier (2nd/Anaes)_OPCS][varchar](12)NULL DEFAULT (''),</v>
      </c>
      <c r="R168" s="16" t="str">
        <f t="shared" si="21"/>
        <v>[ProfessionalRegistrationEntryIdentifier (2nd/Anaes)_OPCS][varchar](12)NULL ,</v>
      </c>
      <c r="S168" t="str">
        <f>VLOOKUP(A168,'[1]A&amp;E'!$A:$J,7,FALSE)</f>
        <v>AN</v>
      </c>
      <c r="T168" s="7" t="s">
        <v>2925</v>
      </c>
      <c r="U168" s="7" t="e">
        <v>#N/A</v>
      </c>
      <c r="V168" s="7"/>
      <c r="W168" s="7" t="str">
        <f t="shared" si="19"/>
        <v/>
      </c>
      <c r="Z168">
        <f t="shared" si="22"/>
        <v>0</v>
      </c>
      <c r="AA168">
        <f>VLOOKUP(A168,'[1]A&amp;E'!$A:$J,6,FALSE)</f>
        <v>10</v>
      </c>
      <c r="AB168">
        <f t="shared" si="23"/>
        <v>0</v>
      </c>
    </row>
    <row r="169" spans="1:28" x14ac:dyDescent="0.25">
      <c r="A169" s="13">
        <v>167</v>
      </c>
      <c r="B169" s="4" t="s">
        <v>2118</v>
      </c>
      <c r="C169" t="s">
        <v>2254</v>
      </c>
      <c r="D169" t="s">
        <v>2254</v>
      </c>
      <c r="E169" t="s">
        <v>2254</v>
      </c>
      <c r="F169" t="s">
        <v>2472</v>
      </c>
      <c r="G169" s="20">
        <v>4</v>
      </c>
      <c r="H169" t="s">
        <v>2463</v>
      </c>
      <c r="J169" t="s">
        <v>2472</v>
      </c>
      <c r="K169" s="10">
        <v>4</v>
      </c>
      <c r="L169" s="10" t="s">
        <v>2463</v>
      </c>
      <c r="M169" s="10" t="s">
        <v>2912</v>
      </c>
      <c r="N169" s="10" t="s">
        <v>2913</v>
      </c>
      <c r="O169" s="10" t="s">
        <v>2911</v>
      </c>
      <c r="P169" s="10" t="s">
        <v>2909</v>
      </c>
      <c r="Q169" s="15" t="str">
        <f t="shared" si="20"/>
        <v>[SecondaryProcedure_OPCS_1][varchar](4)NULL DEFAULT (''),</v>
      </c>
      <c r="R169" s="16" t="str">
        <f t="shared" si="21"/>
        <v>[SecondaryProcedure_OPCS_1][varchar](4)NULL ,</v>
      </c>
      <c r="S169" t="str">
        <f>VLOOKUP(A169,'[1]A&amp;E'!$A:$J,7,FALSE)</f>
        <v>AN</v>
      </c>
      <c r="T169" s="7" t="s">
        <v>2925</v>
      </c>
      <c r="U169" s="7" t="e">
        <v>#N/A</v>
      </c>
      <c r="V169" s="7"/>
      <c r="W169" s="7" t="str">
        <f t="shared" si="19"/>
        <v/>
      </c>
      <c r="Z169">
        <f t="shared" si="22"/>
        <v>0</v>
      </c>
      <c r="AA169">
        <f>VLOOKUP(A169,'[1]A&amp;E'!$A:$J,6,FALSE)</f>
        <v>2</v>
      </c>
      <c r="AB169">
        <f t="shared" si="23"/>
        <v>0</v>
      </c>
    </row>
    <row r="170" spans="1:28" x14ac:dyDescent="0.25">
      <c r="A170" s="13">
        <v>168</v>
      </c>
      <c r="B170" s="4" t="s">
        <v>2119</v>
      </c>
      <c r="C170" t="s">
        <v>2254</v>
      </c>
      <c r="D170" t="s">
        <v>2254</v>
      </c>
      <c r="E170" t="s">
        <v>2254</v>
      </c>
      <c r="F170" t="s">
        <v>2472</v>
      </c>
      <c r="G170" s="20">
        <v>10</v>
      </c>
      <c r="H170" t="s">
        <v>2463</v>
      </c>
      <c r="J170" t="s">
        <v>2472</v>
      </c>
      <c r="K170" s="10">
        <v>10</v>
      </c>
      <c r="L170" s="10" t="s">
        <v>2463</v>
      </c>
      <c r="M170" s="10" t="s">
        <v>2912</v>
      </c>
      <c r="N170" s="10" t="s">
        <v>2913</v>
      </c>
      <c r="O170" s="10" t="s">
        <v>2911</v>
      </c>
      <c r="P170" s="10" t="s">
        <v>2909</v>
      </c>
      <c r="Q170" s="15" t="str">
        <f t="shared" si="20"/>
        <v>[ProcedureDate_OPCS_1][varchar](10)NULL DEFAULT (''),</v>
      </c>
      <c r="R170" s="16" t="str">
        <f t="shared" si="21"/>
        <v>[ProcedureDate_OPCS_1][varchar](10)NULL ,</v>
      </c>
      <c r="S170" t="str">
        <f>VLOOKUP(A170,'[1]A&amp;E'!$A:$J,7,FALSE)</f>
        <v>AN</v>
      </c>
      <c r="T170" s="7" t="s">
        <v>2925</v>
      </c>
      <c r="U170" s="7" t="e">
        <v>#N/A</v>
      </c>
      <c r="V170" s="7"/>
      <c r="W170" s="7" t="str">
        <f t="shared" si="19"/>
        <v/>
      </c>
      <c r="Z170">
        <f t="shared" si="22"/>
        <v>0</v>
      </c>
      <c r="AA170">
        <f>VLOOKUP(A170,'[1]A&amp;E'!$A:$J,6,FALSE)</f>
        <v>12</v>
      </c>
      <c r="AB170">
        <f t="shared" si="23"/>
        <v>0</v>
      </c>
    </row>
    <row r="171" spans="1:28" x14ac:dyDescent="0.25">
      <c r="A171" s="13">
        <v>169</v>
      </c>
      <c r="B171" s="4" t="s">
        <v>2120</v>
      </c>
      <c r="C171" t="s">
        <v>2254</v>
      </c>
      <c r="D171" t="s">
        <v>2254</v>
      </c>
      <c r="E171" t="s">
        <v>2254</v>
      </c>
      <c r="F171" t="s">
        <v>2472</v>
      </c>
      <c r="G171" s="20">
        <v>2</v>
      </c>
      <c r="H171" t="s">
        <v>2463</v>
      </c>
      <c r="J171" t="s">
        <v>2472</v>
      </c>
      <c r="K171" s="10">
        <v>2</v>
      </c>
      <c r="L171" s="10" t="s">
        <v>2463</v>
      </c>
      <c r="M171" s="10" t="s">
        <v>2912</v>
      </c>
      <c r="N171" s="10" t="s">
        <v>2913</v>
      </c>
      <c r="O171" s="10" t="s">
        <v>2911</v>
      </c>
      <c r="P171" s="10" t="s">
        <v>2909</v>
      </c>
      <c r="Q171" s="15" t="str">
        <f t="shared" si="20"/>
        <v>[ProfessionalRegistrationIssuerCode_OPCS_1][varchar](2)NULL DEFAULT (''),</v>
      </c>
      <c r="R171" s="16" t="str">
        <f t="shared" si="21"/>
        <v>[ProfessionalRegistrationIssuerCode_OPCS_1][varchar](2)NULL ,</v>
      </c>
      <c r="S171" t="str">
        <f>VLOOKUP(A171,'[1]A&amp;E'!$A:$J,7,FALSE)</f>
        <v>AN</v>
      </c>
      <c r="T171" s="7" t="s">
        <v>2925</v>
      </c>
      <c r="U171" s="7" t="e">
        <v>#N/A</v>
      </c>
      <c r="V171" s="7"/>
      <c r="W171" s="7" t="str">
        <f t="shared" si="19"/>
        <v/>
      </c>
      <c r="Z171">
        <f t="shared" si="22"/>
        <v>0</v>
      </c>
      <c r="AA171">
        <f>VLOOKUP(A171,'[1]A&amp;E'!$A:$J,6,FALSE)</f>
        <v>2</v>
      </c>
      <c r="AB171">
        <f t="shared" si="23"/>
        <v>0</v>
      </c>
    </row>
    <row r="172" spans="1:28" x14ac:dyDescent="0.25">
      <c r="A172" s="13">
        <v>170</v>
      </c>
      <c r="B172" s="4" t="s">
        <v>2121</v>
      </c>
      <c r="C172" t="s">
        <v>2254</v>
      </c>
      <c r="D172" t="s">
        <v>2254</v>
      </c>
      <c r="E172" t="s">
        <v>2254</v>
      </c>
      <c r="F172" t="s">
        <v>2472</v>
      </c>
      <c r="G172" s="20">
        <v>12</v>
      </c>
      <c r="H172" t="s">
        <v>2463</v>
      </c>
      <c r="J172" t="s">
        <v>2472</v>
      </c>
      <c r="K172" s="10">
        <v>12</v>
      </c>
      <c r="L172" s="10" t="s">
        <v>2463</v>
      </c>
      <c r="M172" s="10" t="s">
        <v>2912</v>
      </c>
      <c r="N172" s="10" t="s">
        <v>2913</v>
      </c>
      <c r="O172" s="10" t="s">
        <v>2911</v>
      </c>
      <c r="P172" s="10" t="s">
        <v>2909</v>
      </c>
      <c r="Q172" s="15" t="str">
        <f t="shared" si="20"/>
        <v>[ProfessionalRegistrationEntryIdentifier_OPCS_1][varchar](12)NULL DEFAULT (''),</v>
      </c>
      <c r="R172" s="16" t="str">
        <f t="shared" si="21"/>
        <v>[ProfessionalRegistrationEntryIdentifier_OPCS_1][varchar](12)NULL ,</v>
      </c>
      <c r="S172" t="str">
        <f>VLOOKUP(A172,'[1]A&amp;E'!$A:$J,7,FALSE)</f>
        <v>AN</v>
      </c>
      <c r="T172" s="7" t="s">
        <v>2925</v>
      </c>
      <c r="U172" s="7" t="e">
        <v>#N/A</v>
      </c>
      <c r="V172" s="7"/>
      <c r="W172" s="7" t="str">
        <f t="shared" si="19"/>
        <v/>
      </c>
      <c r="Z172">
        <f t="shared" si="22"/>
        <v>0</v>
      </c>
      <c r="AA172">
        <f>VLOOKUP(A172,'[1]A&amp;E'!$A:$J,6,FALSE)</f>
        <v>12</v>
      </c>
      <c r="AB172">
        <f t="shared" si="23"/>
        <v>0</v>
      </c>
    </row>
    <row r="173" spans="1:28" x14ac:dyDescent="0.25">
      <c r="A173" s="13">
        <v>171</v>
      </c>
      <c r="B173" s="4" t="s">
        <v>2122</v>
      </c>
      <c r="C173" t="s">
        <v>2254</v>
      </c>
      <c r="D173" t="s">
        <v>2254</v>
      </c>
      <c r="E173" t="s">
        <v>2254</v>
      </c>
      <c r="F173" t="s">
        <v>2472</v>
      </c>
      <c r="G173" s="20">
        <v>2</v>
      </c>
      <c r="H173" t="s">
        <v>2463</v>
      </c>
      <c r="J173" t="s">
        <v>2472</v>
      </c>
      <c r="K173" s="10">
        <v>2</v>
      </c>
      <c r="L173" s="10" t="s">
        <v>2463</v>
      </c>
      <c r="M173" s="10" t="s">
        <v>2912</v>
      </c>
      <c r="N173" s="10" t="s">
        <v>2913</v>
      </c>
      <c r="O173" s="10" t="s">
        <v>2911</v>
      </c>
      <c r="P173" s="10" t="s">
        <v>2909</v>
      </c>
      <c r="Q173" s="15" t="str">
        <f t="shared" si="20"/>
        <v>[ProfessionalRegistrationIssuerCode_OPCS_1_1][varchar](2)NULL DEFAULT (''),</v>
      </c>
      <c r="R173" s="16" t="str">
        <f t="shared" si="21"/>
        <v>[ProfessionalRegistrationIssuerCode_OPCS_1_1][varchar](2)NULL ,</v>
      </c>
      <c r="S173" t="str">
        <f>VLOOKUP(A173,'[1]A&amp;E'!$A:$J,7,FALSE)</f>
        <v>AN</v>
      </c>
      <c r="T173" s="7" t="s">
        <v>2925</v>
      </c>
      <c r="U173" s="7" t="e">
        <v>#N/A</v>
      </c>
      <c r="V173" s="7"/>
      <c r="W173" s="7" t="str">
        <f t="shared" si="19"/>
        <v/>
      </c>
      <c r="Z173">
        <f t="shared" si="22"/>
        <v>0</v>
      </c>
      <c r="AA173">
        <f>VLOOKUP(A173,'[1]A&amp;E'!$A:$J,6,FALSE)</f>
        <v>4</v>
      </c>
      <c r="AB173">
        <f t="shared" si="23"/>
        <v>0</v>
      </c>
    </row>
    <row r="174" spans="1:28" x14ac:dyDescent="0.25">
      <c r="A174" s="13">
        <v>172</v>
      </c>
      <c r="B174" s="4" t="s">
        <v>2123</v>
      </c>
      <c r="C174" t="s">
        <v>2254</v>
      </c>
      <c r="D174" t="s">
        <v>2254</v>
      </c>
      <c r="E174" t="s">
        <v>2254</v>
      </c>
      <c r="F174" t="s">
        <v>2472</v>
      </c>
      <c r="G174" s="20">
        <v>12</v>
      </c>
      <c r="H174" t="s">
        <v>2463</v>
      </c>
      <c r="J174" t="s">
        <v>2472</v>
      </c>
      <c r="K174" s="10">
        <v>12</v>
      </c>
      <c r="L174" s="10" t="s">
        <v>2463</v>
      </c>
      <c r="M174" s="10" t="s">
        <v>2912</v>
      </c>
      <c r="N174" s="10" t="s">
        <v>2913</v>
      </c>
      <c r="O174" s="10" t="s">
        <v>2911</v>
      </c>
      <c r="P174" s="10" t="s">
        <v>2909</v>
      </c>
      <c r="Q174" s="15" t="str">
        <f t="shared" si="20"/>
        <v>[ProfessionalRegistrationEntryIdentifier (2nd)/Anaes_OPCS_1][varchar](12)NULL DEFAULT (''),</v>
      </c>
      <c r="R174" s="16" t="str">
        <f t="shared" si="21"/>
        <v>[ProfessionalRegistrationEntryIdentifier (2nd)/Anaes_OPCS_1][varchar](12)NULL ,</v>
      </c>
      <c r="S174" t="str">
        <f>VLOOKUP(A174,'[1]A&amp;E'!$A:$J,7,FALSE)</f>
        <v>AN</v>
      </c>
      <c r="T174" s="7" t="s">
        <v>2925</v>
      </c>
      <c r="U174" s="7" t="e">
        <v>#N/A</v>
      </c>
      <c r="V174" s="7"/>
      <c r="W174" s="7" t="str">
        <f t="shared" si="19"/>
        <v/>
      </c>
      <c r="Z174">
        <f t="shared" si="22"/>
        <v>0</v>
      </c>
      <c r="AA174">
        <f>VLOOKUP(A174,'[1]A&amp;E'!$A:$J,6,FALSE)</f>
        <v>10</v>
      </c>
      <c r="AB174">
        <f t="shared" si="23"/>
        <v>0</v>
      </c>
    </row>
    <row r="175" spans="1:28" x14ac:dyDescent="0.25">
      <c r="A175" s="13">
        <v>173</v>
      </c>
      <c r="B175" s="4" t="s">
        <v>2124</v>
      </c>
      <c r="C175" t="s">
        <v>2254</v>
      </c>
      <c r="D175" t="s">
        <v>2254</v>
      </c>
      <c r="E175" t="s">
        <v>2254</v>
      </c>
      <c r="F175" t="s">
        <v>2472</v>
      </c>
      <c r="G175" s="20">
        <v>4</v>
      </c>
      <c r="H175" t="s">
        <v>2463</v>
      </c>
      <c r="J175" t="s">
        <v>2472</v>
      </c>
      <c r="K175" s="10">
        <v>4</v>
      </c>
      <c r="L175" s="10" t="s">
        <v>2463</v>
      </c>
      <c r="M175" s="10" t="s">
        <v>2912</v>
      </c>
      <c r="N175" s="10" t="s">
        <v>2913</v>
      </c>
      <c r="O175" s="10" t="s">
        <v>2911</v>
      </c>
      <c r="P175" s="10" t="s">
        <v>2909</v>
      </c>
      <c r="Q175" s="15" t="str">
        <f t="shared" si="20"/>
        <v>[SecondaryProcedure_OPCS_2][varchar](4)NULL DEFAULT (''),</v>
      </c>
      <c r="R175" s="16" t="str">
        <f t="shared" si="21"/>
        <v>[SecondaryProcedure_OPCS_2][varchar](4)NULL ,</v>
      </c>
      <c r="S175" t="str">
        <f>VLOOKUP(A175,'[1]A&amp;E'!$A:$J,7,FALSE)</f>
        <v>AN</v>
      </c>
      <c r="T175" s="7" t="s">
        <v>2925</v>
      </c>
      <c r="U175" s="7" t="e">
        <v>#N/A</v>
      </c>
      <c r="V175" s="7"/>
      <c r="W175" s="7" t="str">
        <f t="shared" si="19"/>
        <v/>
      </c>
      <c r="Z175">
        <f t="shared" si="22"/>
        <v>0</v>
      </c>
      <c r="AA175">
        <f>VLOOKUP(A175,'[1]A&amp;E'!$A:$J,6,FALSE)</f>
        <v>2</v>
      </c>
      <c r="AB175">
        <f t="shared" si="23"/>
        <v>0</v>
      </c>
    </row>
    <row r="176" spans="1:28" x14ac:dyDescent="0.25">
      <c r="A176" s="13">
        <v>174</v>
      </c>
      <c r="B176" s="4" t="s">
        <v>2125</v>
      </c>
      <c r="C176" t="s">
        <v>2254</v>
      </c>
      <c r="D176" t="s">
        <v>2254</v>
      </c>
      <c r="E176" t="s">
        <v>2254</v>
      </c>
      <c r="F176" t="s">
        <v>2472</v>
      </c>
      <c r="G176" s="20">
        <v>10</v>
      </c>
      <c r="H176" t="s">
        <v>2463</v>
      </c>
      <c r="J176" t="s">
        <v>2472</v>
      </c>
      <c r="K176" s="10">
        <v>10</v>
      </c>
      <c r="L176" s="10" t="s">
        <v>2463</v>
      </c>
      <c r="M176" s="10" t="s">
        <v>2912</v>
      </c>
      <c r="N176" s="10" t="s">
        <v>2913</v>
      </c>
      <c r="O176" s="10" t="s">
        <v>2911</v>
      </c>
      <c r="P176" s="10" t="s">
        <v>2909</v>
      </c>
      <c r="Q176" s="15" t="str">
        <f t="shared" si="20"/>
        <v>[ProcedureDate_OPCS_2][varchar](10)NULL DEFAULT (''),</v>
      </c>
      <c r="R176" s="16" t="str">
        <f t="shared" si="21"/>
        <v>[ProcedureDate_OPCS_2][varchar](10)NULL ,</v>
      </c>
      <c r="S176" t="str">
        <f>VLOOKUP(A176,'[1]A&amp;E'!$A:$J,7,FALSE)</f>
        <v>AN</v>
      </c>
      <c r="T176" s="7" t="s">
        <v>2925</v>
      </c>
      <c r="U176" s="7" t="e">
        <v>#N/A</v>
      </c>
      <c r="V176" s="7"/>
      <c r="W176" s="7" t="str">
        <f t="shared" si="19"/>
        <v/>
      </c>
      <c r="Z176">
        <f t="shared" si="22"/>
        <v>0</v>
      </c>
      <c r="AA176">
        <f>VLOOKUP(A176,'[1]A&amp;E'!$A:$J,6,FALSE)</f>
        <v>12</v>
      </c>
      <c r="AB176">
        <f t="shared" si="23"/>
        <v>0</v>
      </c>
    </row>
    <row r="177" spans="1:28" x14ac:dyDescent="0.25">
      <c r="A177" s="13">
        <v>175</v>
      </c>
      <c r="B177" s="4" t="s">
        <v>2126</v>
      </c>
      <c r="C177" t="s">
        <v>2254</v>
      </c>
      <c r="D177" t="s">
        <v>2254</v>
      </c>
      <c r="E177" t="s">
        <v>2254</v>
      </c>
      <c r="F177" t="s">
        <v>2472</v>
      </c>
      <c r="G177" s="20">
        <v>2</v>
      </c>
      <c r="H177" t="s">
        <v>2463</v>
      </c>
      <c r="J177" t="s">
        <v>2472</v>
      </c>
      <c r="K177" s="10">
        <v>2</v>
      </c>
      <c r="L177" s="10" t="s">
        <v>2463</v>
      </c>
      <c r="M177" s="10" t="s">
        <v>2912</v>
      </c>
      <c r="N177" s="10" t="s">
        <v>2913</v>
      </c>
      <c r="O177" s="10" t="s">
        <v>2911</v>
      </c>
      <c r="P177" s="10" t="s">
        <v>2909</v>
      </c>
      <c r="Q177" s="15" t="str">
        <f t="shared" si="20"/>
        <v>[ProfessionalRegistrationIssuerCode_OPCS_2][varchar](2)NULL DEFAULT (''),</v>
      </c>
      <c r="R177" s="16" t="str">
        <f t="shared" si="21"/>
        <v>[ProfessionalRegistrationIssuerCode_OPCS_2][varchar](2)NULL ,</v>
      </c>
      <c r="S177" t="str">
        <f>VLOOKUP(A177,'[1]A&amp;E'!$A:$J,7,FALSE)</f>
        <v>AN</v>
      </c>
      <c r="T177" s="7" t="s">
        <v>2925</v>
      </c>
      <c r="U177" s="7" t="e">
        <v>#N/A</v>
      </c>
      <c r="V177" s="7"/>
      <c r="W177" s="7" t="str">
        <f t="shared" si="19"/>
        <v/>
      </c>
      <c r="Z177">
        <f t="shared" si="22"/>
        <v>0</v>
      </c>
      <c r="AA177">
        <f>VLOOKUP(A177,'[1]A&amp;E'!$A:$J,6,FALSE)</f>
        <v>2</v>
      </c>
      <c r="AB177">
        <f t="shared" si="23"/>
        <v>0</v>
      </c>
    </row>
    <row r="178" spans="1:28" x14ac:dyDescent="0.25">
      <c r="A178" s="13">
        <v>176</v>
      </c>
      <c r="B178" s="4" t="s">
        <v>2127</v>
      </c>
      <c r="C178" t="s">
        <v>2254</v>
      </c>
      <c r="D178" t="s">
        <v>2254</v>
      </c>
      <c r="E178" t="s">
        <v>2254</v>
      </c>
      <c r="F178" t="s">
        <v>2472</v>
      </c>
      <c r="G178" s="20">
        <v>12</v>
      </c>
      <c r="H178" t="s">
        <v>2463</v>
      </c>
      <c r="J178" t="s">
        <v>2472</v>
      </c>
      <c r="K178" s="10">
        <v>12</v>
      </c>
      <c r="L178" s="10" t="s">
        <v>2463</v>
      </c>
      <c r="M178" s="10" t="s">
        <v>2912</v>
      </c>
      <c r="N178" s="10" t="s">
        <v>2913</v>
      </c>
      <c r="O178" s="10" t="s">
        <v>2911</v>
      </c>
      <c r="P178" s="10" t="s">
        <v>2909</v>
      </c>
      <c r="Q178" s="15" t="str">
        <f t="shared" si="20"/>
        <v>[ProfessionalRegistrationEntryIdentifier_OPCS_2][varchar](12)NULL DEFAULT (''),</v>
      </c>
      <c r="R178" s="16" t="str">
        <f t="shared" si="21"/>
        <v>[ProfessionalRegistrationEntryIdentifier_OPCS_2][varchar](12)NULL ,</v>
      </c>
      <c r="S178" t="str">
        <f>VLOOKUP(A178,'[1]A&amp;E'!$A:$J,7,FALSE)</f>
        <v>AN</v>
      </c>
      <c r="T178" s="7" t="s">
        <v>2925</v>
      </c>
      <c r="U178" s="7" t="e">
        <v>#N/A</v>
      </c>
      <c r="V178" s="7"/>
      <c r="W178" s="7" t="str">
        <f t="shared" si="19"/>
        <v/>
      </c>
      <c r="Z178">
        <f t="shared" si="22"/>
        <v>0</v>
      </c>
      <c r="AA178">
        <f>VLOOKUP(A178,'[1]A&amp;E'!$A:$J,6,FALSE)</f>
        <v>12</v>
      </c>
      <c r="AB178">
        <f t="shared" si="23"/>
        <v>0</v>
      </c>
    </row>
    <row r="179" spans="1:28" x14ac:dyDescent="0.25">
      <c r="A179" s="13">
        <v>177</v>
      </c>
      <c r="B179" s="4" t="s">
        <v>2128</v>
      </c>
      <c r="C179" t="s">
        <v>2254</v>
      </c>
      <c r="D179" t="s">
        <v>2254</v>
      </c>
      <c r="E179" t="s">
        <v>2254</v>
      </c>
      <c r="F179" t="s">
        <v>2472</v>
      </c>
      <c r="G179" s="20">
        <v>2</v>
      </c>
      <c r="H179" t="s">
        <v>2463</v>
      </c>
      <c r="J179" t="s">
        <v>2472</v>
      </c>
      <c r="K179" s="10">
        <v>2</v>
      </c>
      <c r="L179" s="10" t="s">
        <v>2463</v>
      </c>
      <c r="M179" s="10" t="s">
        <v>2912</v>
      </c>
      <c r="N179" s="10" t="s">
        <v>2913</v>
      </c>
      <c r="O179" s="10" t="s">
        <v>2911</v>
      </c>
      <c r="P179" s="10" t="s">
        <v>2909</v>
      </c>
      <c r="Q179" s="15" t="str">
        <f t="shared" si="20"/>
        <v>[ProfessionalRegistrationIssuerCode_OPCS_2_2][varchar](2)NULL DEFAULT (''),</v>
      </c>
      <c r="R179" s="16" t="str">
        <f t="shared" si="21"/>
        <v>[ProfessionalRegistrationIssuerCode_OPCS_2_2][varchar](2)NULL ,</v>
      </c>
      <c r="S179" t="str">
        <f>VLOOKUP(A179,'[1]A&amp;E'!$A:$J,7,FALSE)</f>
        <v>AN</v>
      </c>
      <c r="T179" s="7" t="s">
        <v>2925</v>
      </c>
      <c r="U179" s="7" t="e">
        <v>#N/A</v>
      </c>
      <c r="V179" s="7"/>
      <c r="W179" s="7" t="str">
        <f t="shared" si="19"/>
        <v/>
      </c>
      <c r="Z179">
        <f t="shared" si="22"/>
        <v>0</v>
      </c>
      <c r="AA179">
        <f>VLOOKUP(A179,'[1]A&amp;E'!$A:$J,6,FALSE)</f>
        <v>4</v>
      </c>
      <c r="AB179">
        <f t="shared" si="23"/>
        <v>0</v>
      </c>
    </row>
    <row r="180" spans="1:28" x14ac:dyDescent="0.25">
      <c r="A180" s="13">
        <v>178</v>
      </c>
      <c r="B180" s="4" t="s">
        <v>2129</v>
      </c>
      <c r="C180" t="s">
        <v>2254</v>
      </c>
      <c r="D180" t="s">
        <v>2254</v>
      </c>
      <c r="E180" t="s">
        <v>2254</v>
      </c>
      <c r="F180" t="s">
        <v>2472</v>
      </c>
      <c r="G180" s="20">
        <v>12</v>
      </c>
      <c r="H180" t="s">
        <v>2463</v>
      </c>
      <c r="J180" t="s">
        <v>2472</v>
      </c>
      <c r="K180" s="10">
        <v>12</v>
      </c>
      <c r="L180" s="10" t="s">
        <v>2463</v>
      </c>
      <c r="M180" s="10" t="s">
        <v>2912</v>
      </c>
      <c r="N180" s="10" t="s">
        <v>2913</v>
      </c>
      <c r="O180" s="10" t="s">
        <v>2911</v>
      </c>
      <c r="P180" s="10" t="s">
        <v>2909</v>
      </c>
      <c r="Q180" s="15" t="str">
        <f t="shared" si="20"/>
        <v>[ProfessionalRegistrationEntryIdentifier (2nd)/Anaes_OPCS_2][varchar](12)NULL DEFAULT (''),</v>
      </c>
      <c r="R180" s="16" t="str">
        <f t="shared" si="21"/>
        <v>[ProfessionalRegistrationEntryIdentifier (2nd)/Anaes_OPCS_2][varchar](12)NULL ,</v>
      </c>
      <c r="S180" t="str">
        <f>VLOOKUP(A180,'[1]A&amp;E'!$A:$J,7,FALSE)</f>
        <v>AN</v>
      </c>
      <c r="T180" s="7" t="s">
        <v>2925</v>
      </c>
      <c r="U180" s="7" t="e">
        <v>#N/A</v>
      </c>
      <c r="V180" s="7"/>
      <c r="W180" s="7" t="str">
        <f t="shared" si="19"/>
        <v/>
      </c>
      <c r="Z180">
        <f t="shared" si="22"/>
        <v>0</v>
      </c>
      <c r="AA180">
        <f>VLOOKUP(A180,'[1]A&amp;E'!$A:$J,6,FALSE)</f>
        <v>10</v>
      </c>
      <c r="AB180">
        <f t="shared" si="23"/>
        <v>0</v>
      </c>
    </row>
    <row r="181" spans="1:28" x14ac:dyDescent="0.25">
      <c r="A181" s="13">
        <v>179</v>
      </c>
      <c r="B181" s="4" t="s">
        <v>2130</v>
      </c>
      <c r="C181" t="s">
        <v>2254</v>
      </c>
      <c r="D181" t="s">
        <v>2254</v>
      </c>
      <c r="E181" t="s">
        <v>2254</v>
      </c>
      <c r="F181" t="s">
        <v>2472</v>
      </c>
      <c r="G181" s="20">
        <v>4</v>
      </c>
      <c r="H181" t="s">
        <v>2463</v>
      </c>
      <c r="J181" t="s">
        <v>2472</v>
      </c>
      <c r="K181" s="10">
        <v>4</v>
      </c>
      <c r="L181" s="10" t="s">
        <v>2463</v>
      </c>
      <c r="M181" s="10" t="s">
        <v>2912</v>
      </c>
      <c r="N181" s="10" t="s">
        <v>2913</v>
      </c>
      <c r="O181" s="10" t="s">
        <v>2911</v>
      </c>
      <c r="P181" s="10" t="s">
        <v>2909</v>
      </c>
      <c r="Q181" s="15" t="str">
        <f t="shared" si="20"/>
        <v>[SecondaryProcedure_OPCS_3][varchar](4)NULL DEFAULT (''),</v>
      </c>
      <c r="R181" s="16" t="str">
        <f t="shared" si="21"/>
        <v>[SecondaryProcedure_OPCS_3][varchar](4)NULL ,</v>
      </c>
      <c r="S181" t="str">
        <f>VLOOKUP(A181,'[1]A&amp;E'!$A:$J,7,FALSE)</f>
        <v>AN</v>
      </c>
      <c r="T181" s="7" t="s">
        <v>2925</v>
      </c>
      <c r="U181" s="7" t="e">
        <v>#N/A</v>
      </c>
      <c r="V181" s="7"/>
      <c r="W181" s="7" t="str">
        <f t="shared" si="19"/>
        <v/>
      </c>
      <c r="Z181">
        <f t="shared" si="22"/>
        <v>0</v>
      </c>
      <c r="AA181">
        <f>VLOOKUP(A181,'[1]A&amp;E'!$A:$J,6,FALSE)</f>
        <v>2</v>
      </c>
      <c r="AB181">
        <f t="shared" si="23"/>
        <v>0</v>
      </c>
    </row>
    <row r="182" spans="1:28" x14ac:dyDescent="0.25">
      <c r="A182" s="13">
        <v>180</v>
      </c>
      <c r="B182" s="4" t="s">
        <v>2131</v>
      </c>
      <c r="C182" t="s">
        <v>2254</v>
      </c>
      <c r="D182" t="s">
        <v>2254</v>
      </c>
      <c r="E182" t="s">
        <v>2254</v>
      </c>
      <c r="F182" t="s">
        <v>2472</v>
      </c>
      <c r="G182" s="20">
        <v>10</v>
      </c>
      <c r="H182" t="s">
        <v>2463</v>
      </c>
      <c r="J182" t="s">
        <v>2472</v>
      </c>
      <c r="K182" s="10">
        <v>10</v>
      </c>
      <c r="L182" s="10" t="s">
        <v>2463</v>
      </c>
      <c r="M182" s="10" t="s">
        <v>2912</v>
      </c>
      <c r="N182" s="10" t="s">
        <v>2913</v>
      </c>
      <c r="O182" s="10" t="s">
        <v>2911</v>
      </c>
      <c r="P182" s="10" t="s">
        <v>2909</v>
      </c>
      <c r="Q182" s="15" t="str">
        <f t="shared" si="20"/>
        <v>[ProcedureDate_OPCS_3][varchar](10)NULL DEFAULT (''),</v>
      </c>
      <c r="R182" s="16" t="str">
        <f t="shared" si="21"/>
        <v>[ProcedureDate_OPCS_3][varchar](10)NULL ,</v>
      </c>
      <c r="S182" t="str">
        <f>VLOOKUP(A182,'[1]A&amp;E'!$A:$J,7,FALSE)</f>
        <v>AN</v>
      </c>
      <c r="T182" s="7" t="s">
        <v>2925</v>
      </c>
      <c r="U182" s="7" t="e">
        <v>#N/A</v>
      </c>
      <c r="V182" s="7"/>
      <c r="W182" s="7" t="str">
        <f t="shared" si="19"/>
        <v/>
      </c>
      <c r="Z182">
        <f t="shared" si="22"/>
        <v>0</v>
      </c>
      <c r="AA182">
        <f>VLOOKUP(A182,'[1]A&amp;E'!$A:$J,6,FALSE)</f>
        <v>12</v>
      </c>
      <c r="AB182">
        <f t="shared" si="23"/>
        <v>0</v>
      </c>
    </row>
    <row r="183" spans="1:28" x14ac:dyDescent="0.25">
      <c r="A183" s="13">
        <v>181</v>
      </c>
      <c r="B183" s="4" t="s">
        <v>2132</v>
      </c>
      <c r="C183" t="s">
        <v>2254</v>
      </c>
      <c r="D183" t="s">
        <v>2254</v>
      </c>
      <c r="E183" t="s">
        <v>2254</v>
      </c>
      <c r="F183" t="s">
        <v>2472</v>
      </c>
      <c r="G183" s="20">
        <v>2</v>
      </c>
      <c r="H183" t="s">
        <v>2463</v>
      </c>
      <c r="J183" t="s">
        <v>2472</v>
      </c>
      <c r="K183" s="10">
        <v>2</v>
      </c>
      <c r="L183" s="10" t="s">
        <v>2463</v>
      </c>
      <c r="M183" s="10" t="s">
        <v>2912</v>
      </c>
      <c r="N183" s="10" t="s">
        <v>2913</v>
      </c>
      <c r="O183" s="10" t="s">
        <v>2911</v>
      </c>
      <c r="P183" s="10" t="s">
        <v>2909</v>
      </c>
      <c r="Q183" s="15" t="str">
        <f t="shared" si="20"/>
        <v>[ProfessionalRegistrationIssuerCode_OPCS_3][varchar](2)NULL DEFAULT (''),</v>
      </c>
      <c r="R183" s="16" t="str">
        <f t="shared" si="21"/>
        <v>[ProfessionalRegistrationIssuerCode_OPCS_3][varchar](2)NULL ,</v>
      </c>
      <c r="S183" t="str">
        <f>VLOOKUP(A183,'[1]A&amp;E'!$A:$J,7,FALSE)</f>
        <v>AN</v>
      </c>
      <c r="T183" s="7" t="s">
        <v>2925</v>
      </c>
      <c r="U183" s="7" t="e">
        <v>#N/A</v>
      </c>
      <c r="V183" s="7"/>
      <c r="W183" s="7" t="str">
        <f t="shared" si="19"/>
        <v/>
      </c>
      <c r="Z183">
        <f t="shared" si="22"/>
        <v>0</v>
      </c>
      <c r="AA183">
        <f>VLOOKUP(A183,'[1]A&amp;E'!$A:$J,6,FALSE)</f>
        <v>2</v>
      </c>
      <c r="AB183">
        <f t="shared" si="23"/>
        <v>0</v>
      </c>
    </row>
    <row r="184" spans="1:28" x14ac:dyDescent="0.25">
      <c r="A184" s="13">
        <v>182</v>
      </c>
      <c r="B184" s="4" t="s">
        <v>2133</v>
      </c>
      <c r="C184" t="s">
        <v>2254</v>
      </c>
      <c r="D184" t="s">
        <v>2254</v>
      </c>
      <c r="E184" t="s">
        <v>2254</v>
      </c>
      <c r="F184" t="s">
        <v>2472</v>
      </c>
      <c r="G184" s="20">
        <v>12</v>
      </c>
      <c r="H184" t="s">
        <v>2463</v>
      </c>
      <c r="J184" t="s">
        <v>2472</v>
      </c>
      <c r="K184" s="10">
        <v>12</v>
      </c>
      <c r="L184" s="10" t="s">
        <v>2463</v>
      </c>
      <c r="M184" s="10" t="s">
        <v>2912</v>
      </c>
      <c r="N184" s="10" t="s">
        <v>2913</v>
      </c>
      <c r="O184" s="10" t="s">
        <v>2911</v>
      </c>
      <c r="P184" s="10" t="s">
        <v>2909</v>
      </c>
      <c r="Q184" s="15" t="str">
        <f t="shared" si="20"/>
        <v>[ProfessionalRegistrationEntryIdentifier_OPCS_3][varchar](12)NULL DEFAULT (''),</v>
      </c>
      <c r="R184" s="16" t="str">
        <f t="shared" si="21"/>
        <v>[ProfessionalRegistrationEntryIdentifier_OPCS_3][varchar](12)NULL ,</v>
      </c>
      <c r="S184" t="str">
        <f>VLOOKUP(A184,'[1]A&amp;E'!$A:$J,7,FALSE)</f>
        <v>AN</v>
      </c>
      <c r="T184" s="7" t="s">
        <v>2925</v>
      </c>
      <c r="U184" s="7" t="e">
        <v>#N/A</v>
      </c>
      <c r="V184" s="7"/>
      <c r="W184" s="7" t="str">
        <f t="shared" si="19"/>
        <v/>
      </c>
      <c r="Z184">
        <f t="shared" si="22"/>
        <v>0</v>
      </c>
      <c r="AA184">
        <f>VLOOKUP(A184,'[1]A&amp;E'!$A:$J,6,FALSE)</f>
        <v>12</v>
      </c>
      <c r="AB184">
        <f t="shared" si="23"/>
        <v>0</v>
      </c>
    </row>
    <row r="185" spans="1:28" x14ac:dyDescent="0.25">
      <c r="A185" s="13">
        <v>183</v>
      </c>
      <c r="B185" s="4" t="s">
        <v>2134</v>
      </c>
      <c r="C185" t="s">
        <v>2254</v>
      </c>
      <c r="D185" t="s">
        <v>2254</v>
      </c>
      <c r="E185" t="s">
        <v>2254</v>
      </c>
      <c r="F185" t="s">
        <v>2472</v>
      </c>
      <c r="G185" s="20">
        <v>2</v>
      </c>
      <c r="H185" t="s">
        <v>2463</v>
      </c>
      <c r="J185" t="s">
        <v>2472</v>
      </c>
      <c r="K185" s="10">
        <v>2</v>
      </c>
      <c r="L185" s="10" t="s">
        <v>2463</v>
      </c>
      <c r="M185" s="10" t="s">
        <v>2912</v>
      </c>
      <c r="N185" s="10" t="s">
        <v>2913</v>
      </c>
      <c r="O185" s="10" t="s">
        <v>2911</v>
      </c>
      <c r="P185" s="10" t="s">
        <v>2909</v>
      </c>
      <c r="Q185" s="15" t="str">
        <f t="shared" si="20"/>
        <v>[ProfessionalRegistrationIssuerCode_OPCS_3_1][varchar](2)NULL DEFAULT (''),</v>
      </c>
      <c r="R185" s="16" t="str">
        <f t="shared" si="21"/>
        <v>[ProfessionalRegistrationIssuerCode_OPCS_3_1][varchar](2)NULL ,</v>
      </c>
      <c r="S185" t="str">
        <f>VLOOKUP(A185,'[1]A&amp;E'!$A:$J,7,FALSE)</f>
        <v>AN</v>
      </c>
      <c r="T185" s="7" t="s">
        <v>2925</v>
      </c>
      <c r="U185" s="7" t="e">
        <v>#N/A</v>
      </c>
      <c r="V185" s="7"/>
      <c r="W185" s="7" t="str">
        <f t="shared" si="19"/>
        <v/>
      </c>
      <c r="Z185">
        <f t="shared" si="22"/>
        <v>0</v>
      </c>
      <c r="AA185">
        <f>VLOOKUP(A185,'[1]A&amp;E'!$A:$J,6,FALSE)</f>
        <v>4</v>
      </c>
      <c r="AB185">
        <f t="shared" si="23"/>
        <v>0</v>
      </c>
    </row>
    <row r="186" spans="1:28" x14ac:dyDescent="0.25">
      <c r="A186" s="13">
        <v>184</v>
      </c>
      <c r="B186" s="4" t="s">
        <v>2135</v>
      </c>
      <c r="C186" t="s">
        <v>2254</v>
      </c>
      <c r="D186" t="s">
        <v>2254</v>
      </c>
      <c r="E186" t="s">
        <v>2254</v>
      </c>
      <c r="F186" t="s">
        <v>2472</v>
      </c>
      <c r="G186" s="20">
        <v>12</v>
      </c>
      <c r="H186" t="s">
        <v>2463</v>
      </c>
      <c r="J186" t="s">
        <v>2472</v>
      </c>
      <c r="K186" s="10">
        <v>12</v>
      </c>
      <c r="L186" s="10" t="s">
        <v>2463</v>
      </c>
      <c r="M186" s="10" t="s">
        <v>2912</v>
      </c>
      <c r="N186" s="10" t="s">
        <v>2913</v>
      </c>
      <c r="O186" s="10" t="s">
        <v>2911</v>
      </c>
      <c r="P186" s="10" t="s">
        <v>2909</v>
      </c>
      <c r="Q186" s="15" t="str">
        <f t="shared" si="20"/>
        <v>[ProfessionalRegistrationEntryIdentifier (2nd)/Anaes_OPCS_3][varchar](12)NULL DEFAULT (''),</v>
      </c>
      <c r="R186" s="16" t="str">
        <f t="shared" si="21"/>
        <v>[ProfessionalRegistrationEntryIdentifier (2nd)/Anaes_OPCS_3][varchar](12)NULL ,</v>
      </c>
      <c r="S186" t="str">
        <f>VLOOKUP(A186,'[1]A&amp;E'!$A:$J,7,FALSE)</f>
        <v>AN</v>
      </c>
      <c r="T186" s="7" t="s">
        <v>2925</v>
      </c>
      <c r="U186" s="7" t="e">
        <v>#N/A</v>
      </c>
      <c r="V186" s="7"/>
      <c r="W186" s="7" t="str">
        <f t="shared" si="19"/>
        <v/>
      </c>
      <c r="Z186">
        <f t="shared" si="22"/>
        <v>0</v>
      </c>
      <c r="AA186">
        <f>VLOOKUP(A186,'[1]A&amp;E'!$A:$J,6,FALSE)</f>
        <v>10</v>
      </c>
      <c r="AB186">
        <f t="shared" si="23"/>
        <v>0</v>
      </c>
    </row>
    <row r="187" spans="1:28" x14ac:dyDescent="0.25">
      <c r="A187" s="13">
        <v>185</v>
      </c>
      <c r="B187" s="4" t="s">
        <v>2136</v>
      </c>
      <c r="C187" t="s">
        <v>2254</v>
      </c>
      <c r="D187" t="s">
        <v>2254</v>
      </c>
      <c r="E187" t="s">
        <v>2254</v>
      </c>
      <c r="F187" t="s">
        <v>2472</v>
      </c>
      <c r="G187" s="20">
        <v>4</v>
      </c>
      <c r="H187" t="s">
        <v>2463</v>
      </c>
      <c r="J187" t="s">
        <v>2472</v>
      </c>
      <c r="K187" s="10">
        <v>4</v>
      </c>
      <c r="L187" s="10" t="s">
        <v>2463</v>
      </c>
      <c r="M187" s="10" t="s">
        <v>2912</v>
      </c>
      <c r="N187" s="10" t="s">
        <v>2913</v>
      </c>
      <c r="O187" s="10" t="s">
        <v>2911</v>
      </c>
      <c r="P187" s="10" t="s">
        <v>2909</v>
      </c>
      <c r="Q187" s="15" t="str">
        <f t="shared" si="20"/>
        <v>[SecondaryProcedure_OPCS_4][varchar](4)NULL DEFAULT (''),</v>
      </c>
      <c r="R187" s="16" t="str">
        <f t="shared" si="21"/>
        <v>[SecondaryProcedure_OPCS_4][varchar](4)NULL ,</v>
      </c>
      <c r="S187" t="str">
        <f>VLOOKUP(A187,'[1]A&amp;E'!$A:$J,7,FALSE)</f>
        <v>AN</v>
      </c>
      <c r="T187" s="7" t="s">
        <v>2925</v>
      </c>
      <c r="U187" s="7" t="e">
        <v>#N/A</v>
      </c>
      <c r="V187" s="7"/>
      <c r="W187" s="7" t="str">
        <f t="shared" si="19"/>
        <v/>
      </c>
      <c r="Z187">
        <f t="shared" si="22"/>
        <v>0</v>
      </c>
      <c r="AA187">
        <f>VLOOKUP(A187,'[1]A&amp;E'!$A:$J,6,FALSE)</f>
        <v>2</v>
      </c>
      <c r="AB187">
        <f t="shared" si="23"/>
        <v>0</v>
      </c>
    </row>
    <row r="188" spans="1:28" x14ac:dyDescent="0.25">
      <c r="A188" s="13">
        <v>186</v>
      </c>
      <c r="B188" s="4" t="s">
        <v>2137</v>
      </c>
      <c r="C188" t="s">
        <v>2254</v>
      </c>
      <c r="D188" t="s">
        <v>2254</v>
      </c>
      <c r="E188" t="s">
        <v>2254</v>
      </c>
      <c r="F188" t="s">
        <v>2472</v>
      </c>
      <c r="G188" s="20">
        <v>10</v>
      </c>
      <c r="H188" t="s">
        <v>2463</v>
      </c>
      <c r="J188" t="s">
        <v>2472</v>
      </c>
      <c r="K188" s="10">
        <v>10</v>
      </c>
      <c r="L188" s="10" t="s">
        <v>2463</v>
      </c>
      <c r="M188" s="10" t="s">
        <v>2912</v>
      </c>
      <c r="N188" s="10" t="s">
        <v>2913</v>
      </c>
      <c r="O188" s="10" t="s">
        <v>2911</v>
      </c>
      <c r="P188" s="10" t="s">
        <v>2909</v>
      </c>
      <c r="Q188" s="15" t="str">
        <f t="shared" si="20"/>
        <v>[ProcedureDate_OPCS_4][varchar](10)NULL DEFAULT (''),</v>
      </c>
      <c r="R188" s="16" t="str">
        <f t="shared" si="21"/>
        <v>[ProcedureDate_OPCS_4][varchar](10)NULL ,</v>
      </c>
      <c r="S188" t="str">
        <f>VLOOKUP(A188,'[1]A&amp;E'!$A:$J,7,FALSE)</f>
        <v>AN</v>
      </c>
      <c r="T188" s="7" t="s">
        <v>2925</v>
      </c>
      <c r="U188" s="7" t="e">
        <v>#N/A</v>
      </c>
      <c r="V188" s="7"/>
      <c r="W188" s="7" t="str">
        <f t="shared" si="19"/>
        <v/>
      </c>
      <c r="Z188">
        <f t="shared" si="22"/>
        <v>0</v>
      </c>
      <c r="AA188">
        <f>VLOOKUP(A188,'[1]A&amp;E'!$A:$J,6,FALSE)</f>
        <v>12</v>
      </c>
      <c r="AB188">
        <f t="shared" si="23"/>
        <v>0</v>
      </c>
    </row>
    <row r="189" spans="1:28" x14ac:dyDescent="0.25">
      <c r="A189" s="13">
        <v>187</v>
      </c>
      <c r="B189" s="4" t="s">
        <v>2138</v>
      </c>
      <c r="C189" t="s">
        <v>2254</v>
      </c>
      <c r="D189" t="s">
        <v>2254</v>
      </c>
      <c r="E189" t="s">
        <v>2254</v>
      </c>
      <c r="F189" t="s">
        <v>2472</v>
      </c>
      <c r="G189" s="20">
        <v>2</v>
      </c>
      <c r="H189" t="s">
        <v>2463</v>
      </c>
      <c r="J189" t="s">
        <v>2472</v>
      </c>
      <c r="K189" s="10">
        <v>2</v>
      </c>
      <c r="L189" s="10" t="s">
        <v>2463</v>
      </c>
      <c r="M189" s="10" t="s">
        <v>2912</v>
      </c>
      <c r="N189" s="10" t="s">
        <v>2913</v>
      </c>
      <c r="O189" s="10" t="s">
        <v>2911</v>
      </c>
      <c r="P189" s="10" t="s">
        <v>2909</v>
      </c>
      <c r="Q189" s="15" t="str">
        <f t="shared" si="20"/>
        <v>[ProfessionalRegistrationIssuerCode_OPCS_4][varchar](2)NULL DEFAULT (''),</v>
      </c>
      <c r="R189" s="16" t="str">
        <f t="shared" si="21"/>
        <v>[ProfessionalRegistrationIssuerCode_OPCS_4][varchar](2)NULL ,</v>
      </c>
      <c r="S189" t="str">
        <f>VLOOKUP(A189,'[1]A&amp;E'!$A:$J,7,FALSE)</f>
        <v>AN</v>
      </c>
      <c r="T189" s="7" t="s">
        <v>2925</v>
      </c>
      <c r="U189" s="7" t="e">
        <v>#N/A</v>
      </c>
      <c r="V189" s="7"/>
      <c r="W189" s="7" t="str">
        <f t="shared" si="19"/>
        <v/>
      </c>
      <c r="Z189">
        <f t="shared" si="22"/>
        <v>0</v>
      </c>
      <c r="AA189">
        <f>VLOOKUP(A189,'[1]A&amp;E'!$A:$J,6,FALSE)</f>
        <v>2</v>
      </c>
      <c r="AB189">
        <f t="shared" si="23"/>
        <v>0</v>
      </c>
    </row>
    <row r="190" spans="1:28" x14ac:dyDescent="0.25">
      <c r="A190" s="13">
        <v>188</v>
      </c>
      <c r="B190" s="4" t="s">
        <v>2139</v>
      </c>
      <c r="C190" t="s">
        <v>2254</v>
      </c>
      <c r="D190" t="s">
        <v>2254</v>
      </c>
      <c r="E190" t="s">
        <v>2254</v>
      </c>
      <c r="F190" t="s">
        <v>2472</v>
      </c>
      <c r="G190" s="20">
        <v>12</v>
      </c>
      <c r="H190" t="s">
        <v>2463</v>
      </c>
      <c r="J190" t="s">
        <v>2472</v>
      </c>
      <c r="K190" s="10">
        <v>12</v>
      </c>
      <c r="L190" s="10" t="s">
        <v>2463</v>
      </c>
      <c r="M190" s="10" t="s">
        <v>2912</v>
      </c>
      <c r="N190" s="10" t="s">
        <v>2913</v>
      </c>
      <c r="O190" s="10" t="s">
        <v>2911</v>
      </c>
      <c r="P190" s="10" t="s">
        <v>2909</v>
      </c>
      <c r="Q190" s="15" t="str">
        <f t="shared" si="20"/>
        <v>[ProfessionalRegistrationEntryIdentifier_OPCS_4][varchar](12)NULL DEFAULT (''),</v>
      </c>
      <c r="R190" s="16" t="str">
        <f t="shared" si="21"/>
        <v>[ProfessionalRegistrationEntryIdentifier_OPCS_4][varchar](12)NULL ,</v>
      </c>
      <c r="S190" t="str">
        <f>VLOOKUP(A190,'[1]A&amp;E'!$A:$J,7,FALSE)</f>
        <v>AN</v>
      </c>
      <c r="T190" s="7" t="s">
        <v>2925</v>
      </c>
      <c r="U190" s="7" t="e">
        <v>#N/A</v>
      </c>
      <c r="V190" s="7"/>
      <c r="W190" s="7" t="str">
        <f t="shared" si="19"/>
        <v/>
      </c>
      <c r="Z190">
        <f t="shared" si="22"/>
        <v>0</v>
      </c>
      <c r="AA190">
        <f>VLOOKUP(A190,'[1]A&amp;E'!$A:$J,6,FALSE)</f>
        <v>12</v>
      </c>
      <c r="AB190">
        <f t="shared" si="23"/>
        <v>0</v>
      </c>
    </row>
    <row r="191" spans="1:28" x14ac:dyDescent="0.25">
      <c r="A191" s="13">
        <v>189</v>
      </c>
      <c r="B191" s="4" t="s">
        <v>2140</v>
      </c>
      <c r="C191" t="s">
        <v>2254</v>
      </c>
      <c r="D191" t="s">
        <v>2254</v>
      </c>
      <c r="E191" t="s">
        <v>2254</v>
      </c>
      <c r="F191" t="s">
        <v>2472</v>
      </c>
      <c r="G191" s="20">
        <v>2</v>
      </c>
      <c r="H191" t="s">
        <v>2463</v>
      </c>
      <c r="J191" t="s">
        <v>2472</v>
      </c>
      <c r="K191" s="10">
        <v>2</v>
      </c>
      <c r="L191" s="10" t="s">
        <v>2463</v>
      </c>
      <c r="M191" s="10" t="s">
        <v>2912</v>
      </c>
      <c r="N191" s="10" t="s">
        <v>2913</v>
      </c>
      <c r="O191" s="10" t="s">
        <v>2911</v>
      </c>
      <c r="P191" s="10" t="s">
        <v>2909</v>
      </c>
      <c r="Q191" s="15" t="str">
        <f t="shared" si="20"/>
        <v>[ProfessionalRegistrationIssuerCode_OPCS_4_1][varchar](2)NULL DEFAULT (''),</v>
      </c>
      <c r="R191" s="16" t="str">
        <f t="shared" si="21"/>
        <v>[ProfessionalRegistrationIssuerCode_OPCS_4_1][varchar](2)NULL ,</v>
      </c>
      <c r="S191" t="str">
        <f>VLOOKUP(A191,'[1]A&amp;E'!$A:$J,7,FALSE)</f>
        <v>AN</v>
      </c>
      <c r="T191" s="7" t="s">
        <v>2925</v>
      </c>
      <c r="U191" s="7" t="e">
        <v>#N/A</v>
      </c>
      <c r="V191" s="7"/>
      <c r="W191" s="7" t="str">
        <f t="shared" si="19"/>
        <v/>
      </c>
      <c r="Z191">
        <f t="shared" si="22"/>
        <v>0</v>
      </c>
      <c r="AA191">
        <f>VLOOKUP(A191,'[1]A&amp;E'!$A:$J,6,FALSE)</f>
        <v>4</v>
      </c>
      <c r="AB191">
        <f t="shared" si="23"/>
        <v>0</v>
      </c>
    </row>
    <row r="192" spans="1:28" x14ac:dyDescent="0.25">
      <c r="A192" s="13">
        <v>190</v>
      </c>
      <c r="B192" s="4" t="s">
        <v>2141</v>
      </c>
      <c r="C192" t="s">
        <v>2254</v>
      </c>
      <c r="D192" t="s">
        <v>2254</v>
      </c>
      <c r="E192" t="s">
        <v>2254</v>
      </c>
      <c r="F192" t="s">
        <v>2472</v>
      </c>
      <c r="G192" s="20">
        <v>12</v>
      </c>
      <c r="H192" t="s">
        <v>2463</v>
      </c>
      <c r="J192" t="s">
        <v>2472</v>
      </c>
      <c r="K192" s="10">
        <v>12</v>
      </c>
      <c r="L192" s="10" t="s">
        <v>2463</v>
      </c>
      <c r="M192" s="10" t="s">
        <v>2912</v>
      </c>
      <c r="N192" s="10" t="s">
        <v>2913</v>
      </c>
      <c r="O192" s="10" t="s">
        <v>2911</v>
      </c>
      <c r="P192" s="10" t="s">
        <v>2909</v>
      </c>
      <c r="Q192" s="15" t="str">
        <f t="shared" si="20"/>
        <v>[ProfessionalRegistrationEntryIdentifier (2nd)/Anaes_OPCS_4][varchar](12)NULL DEFAULT (''),</v>
      </c>
      <c r="R192" s="16" t="str">
        <f t="shared" si="21"/>
        <v>[ProfessionalRegistrationEntryIdentifier (2nd)/Anaes_OPCS_4][varchar](12)NULL ,</v>
      </c>
      <c r="S192" t="str">
        <f>VLOOKUP(A192,'[1]A&amp;E'!$A:$J,7,FALSE)</f>
        <v>AN</v>
      </c>
      <c r="T192" s="7" t="s">
        <v>2925</v>
      </c>
      <c r="U192" s="7" t="e">
        <v>#N/A</v>
      </c>
      <c r="V192" s="7"/>
      <c r="W192" s="7" t="str">
        <f t="shared" si="19"/>
        <v/>
      </c>
      <c r="Z192">
        <f t="shared" si="22"/>
        <v>0</v>
      </c>
      <c r="AA192">
        <f>VLOOKUP(A192,'[1]A&amp;E'!$A:$J,6,FALSE)</f>
        <v>10</v>
      </c>
      <c r="AB192">
        <f t="shared" si="23"/>
        <v>0</v>
      </c>
    </row>
    <row r="193" spans="1:28" x14ac:dyDescent="0.25">
      <c r="A193" s="13">
        <v>191</v>
      </c>
      <c r="B193" s="4" t="s">
        <v>2142</v>
      </c>
      <c r="C193" t="s">
        <v>2254</v>
      </c>
      <c r="D193" t="s">
        <v>2254</v>
      </c>
      <c r="E193" t="s">
        <v>2254</v>
      </c>
      <c r="F193" t="s">
        <v>2472</v>
      </c>
      <c r="G193" s="20">
        <v>4</v>
      </c>
      <c r="H193" t="s">
        <v>2463</v>
      </c>
      <c r="J193" t="s">
        <v>2472</v>
      </c>
      <c r="K193" s="10">
        <v>4</v>
      </c>
      <c r="L193" s="10" t="s">
        <v>2463</v>
      </c>
      <c r="M193" s="10" t="s">
        <v>2912</v>
      </c>
      <c r="N193" s="10" t="s">
        <v>2913</v>
      </c>
      <c r="O193" s="10" t="s">
        <v>2911</v>
      </c>
      <c r="P193" s="10" t="s">
        <v>2909</v>
      </c>
      <c r="Q193" s="15" t="str">
        <f t="shared" si="20"/>
        <v>[SecondaryProcedure_OPCS_5][varchar](4)NULL DEFAULT (''),</v>
      </c>
      <c r="R193" s="16" t="str">
        <f t="shared" si="21"/>
        <v>[SecondaryProcedure_OPCS_5][varchar](4)NULL ,</v>
      </c>
      <c r="S193" t="str">
        <f>VLOOKUP(A193,'[1]A&amp;E'!$A:$J,7,FALSE)</f>
        <v>AN</v>
      </c>
      <c r="T193" s="7" t="s">
        <v>2925</v>
      </c>
      <c r="U193" s="7" t="e">
        <v>#N/A</v>
      </c>
      <c r="V193" s="7"/>
      <c r="W193" s="7" t="str">
        <f t="shared" si="19"/>
        <v/>
      </c>
      <c r="Z193">
        <f t="shared" si="22"/>
        <v>0</v>
      </c>
      <c r="AA193">
        <f>VLOOKUP(A193,'[1]A&amp;E'!$A:$J,6,FALSE)</f>
        <v>2</v>
      </c>
      <c r="AB193">
        <f t="shared" si="23"/>
        <v>0</v>
      </c>
    </row>
    <row r="194" spans="1:28" x14ac:dyDescent="0.25">
      <c r="A194" s="13">
        <v>192</v>
      </c>
      <c r="B194" s="4" t="s">
        <v>2143</v>
      </c>
      <c r="C194" t="s">
        <v>2254</v>
      </c>
      <c r="D194" t="s">
        <v>2254</v>
      </c>
      <c r="E194" t="s">
        <v>2254</v>
      </c>
      <c r="F194" t="s">
        <v>2472</v>
      </c>
      <c r="G194" s="20">
        <v>10</v>
      </c>
      <c r="H194" t="s">
        <v>2463</v>
      </c>
      <c r="J194" t="s">
        <v>2472</v>
      </c>
      <c r="K194" s="10">
        <v>10</v>
      </c>
      <c r="L194" s="10" t="s">
        <v>2463</v>
      </c>
      <c r="M194" s="10" t="s">
        <v>2912</v>
      </c>
      <c r="N194" s="10" t="s">
        <v>2913</v>
      </c>
      <c r="O194" s="10" t="s">
        <v>2911</v>
      </c>
      <c r="P194" s="10" t="s">
        <v>2909</v>
      </c>
      <c r="Q194" s="15" t="str">
        <f t="shared" si="20"/>
        <v>[ProcedureDate_OPCS_5][varchar](10)NULL DEFAULT (''),</v>
      </c>
      <c r="R194" s="16" t="str">
        <f t="shared" si="21"/>
        <v>[ProcedureDate_OPCS_5][varchar](10)NULL ,</v>
      </c>
      <c r="S194" t="str">
        <f>VLOOKUP(A194,'[1]A&amp;E'!$A:$J,7,FALSE)</f>
        <v>AN</v>
      </c>
      <c r="T194" s="7" t="s">
        <v>2925</v>
      </c>
      <c r="U194" s="7" t="e">
        <v>#N/A</v>
      </c>
      <c r="V194" s="7"/>
      <c r="W194" s="7" t="str">
        <f t="shared" si="19"/>
        <v/>
      </c>
      <c r="Z194">
        <f t="shared" si="22"/>
        <v>0</v>
      </c>
      <c r="AA194">
        <f>VLOOKUP(A194,'[1]A&amp;E'!$A:$J,6,FALSE)</f>
        <v>12</v>
      </c>
      <c r="AB194">
        <f t="shared" si="23"/>
        <v>0</v>
      </c>
    </row>
    <row r="195" spans="1:28" x14ac:dyDescent="0.25">
      <c r="A195" s="13">
        <v>193</v>
      </c>
      <c r="B195" s="4" t="s">
        <v>2144</v>
      </c>
      <c r="C195" t="s">
        <v>2254</v>
      </c>
      <c r="D195" t="s">
        <v>2254</v>
      </c>
      <c r="E195" t="s">
        <v>2254</v>
      </c>
      <c r="F195" t="s">
        <v>2472</v>
      </c>
      <c r="G195" s="20">
        <v>2</v>
      </c>
      <c r="H195" t="s">
        <v>2463</v>
      </c>
      <c r="J195" t="s">
        <v>2472</v>
      </c>
      <c r="K195" s="10">
        <v>2</v>
      </c>
      <c r="L195" s="10" t="s">
        <v>2463</v>
      </c>
      <c r="M195" s="10" t="s">
        <v>2912</v>
      </c>
      <c r="N195" s="10" t="s">
        <v>2913</v>
      </c>
      <c r="O195" s="10" t="s">
        <v>2911</v>
      </c>
      <c r="P195" s="10" t="s">
        <v>2909</v>
      </c>
      <c r="Q195" s="15" t="str">
        <f t="shared" si="20"/>
        <v>[ProfessionalRegistrationIssuerCode_OPCS_5][varchar](2)NULL DEFAULT (''),</v>
      </c>
      <c r="R195" s="16" t="str">
        <f t="shared" si="21"/>
        <v>[ProfessionalRegistrationIssuerCode_OPCS_5][varchar](2)NULL ,</v>
      </c>
      <c r="S195" t="str">
        <f>VLOOKUP(A195,'[1]A&amp;E'!$A:$J,7,FALSE)</f>
        <v>AN</v>
      </c>
      <c r="T195" s="7" t="s">
        <v>2925</v>
      </c>
      <c r="U195" s="7" t="e">
        <v>#N/A</v>
      </c>
      <c r="V195" s="7"/>
      <c r="W195" s="7" t="str">
        <f t="shared" si="19"/>
        <v/>
      </c>
      <c r="Z195">
        <f t="shared" si="22"/>
        <v>0</v>
      </c>
      <c r="AA195">
        <f>VLOOKUP(A195,'[1]A&amp;E'!$A:$J,6,FALSE)</f>
        <v>2</v>
      </c>
      <c r="AB195">
        <f t="shared" si="23"/>
        <v>0</v>
      </c>
    </row>
    <row r="196" spans="1:28" x14ac:dyDescent="0.25">
      <c r="A196" s="13">
        <v>194</v>
      </c>
      <c r="B196" s="4" t="s">
        <v>2145</v>
      </c>
      <c r="C196" t="s">
        <v>2254</v>
      </c>
      <c r="D196" t="s">
        <v>2254</v>
      </c>
      <c r="E196" t="s">
        <v>2254</v>
      </c>
      <c r="F196" t="s">
        <v>2472</v>
      </c>
      <c r="G196" s="20">
        <v>12</v>
      </c>
      <c r="H196" t="s">
        <v>2463</v>
      </c>
      <c r="J196" t="s">
        <v>2472</v>
      </c>
      <c r="K196" s="10">
        <v>12</v>
      </c>
      <c r="L196" s="10" t="s">
        <v>2463</v>
      </c>
      <c r="M196" s="10" t="s">
        <v>2912</v>
      </c>
      <c r="N196" s="10" t="s">
        <v>2913</v>
      </c>
      <c r="O196" s="10" t="s">
        <v>2911</v>
      </c>
      <c r="P196" s="10" t="s">
        <v>2909</v>
      </c>
      <c r="Q196" s="15" t="str">
        <f t="shared" si="20"/>
        <v>[ProfessionalRegistrationEntryIdentifier_OPCS_5][varchar](12)NULL DEFAULT (''),</v>
      </c>
      <c r="R196" s="16" t="str">
        <f t="shared" si="21"/>
        <v>[ProfessionalRegistrationEntryIdentifier_OPCS_5][varchar](12)NULL ,</v>
      </c>
      <c r="S196" t="str">
        <f>VLOOKUP(A196,'[1]A&amp;E'!$A:$J,7,FALSE)</f>
        <v>AN</v>
      </c>
      <c r="T196" s="7" t="s">
        <v>2925</v>
      </c>
      <c r="U196" s="7" t="e">
        <v>#N/A</v>
      </c>
      <c r="V196" s="7"/>
      <c r="W196" s="7" t="str">
        <f t="shared" ref="W196:W259" si="24">IFERROR("CREATE NONCLUSTERED INDEX IX_"&amp;U196&amp;" ON extracts ("&amp;U196&amp;");","")</f>
        <v/>
      </c>
      <c r="Z196">
        <f t="shared" si="22"/>
        <v>0</v>
      </c>
      <c r="AA196">
        <f>VLOOKUP(A196,'[1]A&amp;E'!$A:$J,6,FALSE)</f>
        <v>12</v>
      </c>
      <c r="AB196">
        <f t="shared" si="23"/>
        <v>0</v>
      </c>
    </row>
    <row r="197" spans="1:28" x14ac:dyDescent="0.25">
      <c r="A197" s="13">
        <v>195</v>
      </c>
      <c r="B197" s="4" t="s">
        <v>2146</v>
      </c>
      <c r="C197" t="s">
        <v>2254</v>
      </c>
      <c r="D197" t="s">
        <v>2254</v>
      </c>
      <c r="E197" t="s">
        <v>2254</v>
      </c>
      <c r="F197" t="s">
        <v>2472</v>
      </c>
      <c r="G197" s="20">
        <v>2</v>
      </c>
      <c r="H197" t="s">
        <v>2463</v>
      </c>
      <c r="J197" t="s">
        <v>2472</v>
      </c>
      <c r="K197" s="10">
        <v>2</v>
      </c>
      <c r="L197" s="10" t="s">
        <v>2463</v>
      </c>
      <c r="M197" s="10" t="s">
        <v>2912</v>
      </c>
      <c r="N197" s="10" t="s">
        <v>2913</v>
      </c>
      <c r="O197" s="10" t="s">
        <v>2911</v>
      </c>
      <c r="P197" s="10" t="s">
        <v>2909</v>
      </c>
      <c r="Q197" s="15" t="str">
        <f t="shared" si="20"/>
        <v>[ProfessionalRegistrationIssuerCode_OPCS_5_1][varchar](2)NULL DEFAULT (''),</v>
      </c>
      <c r="R197" s="16" t="str">
        <f t="shared" si="21"/>
        <v>[ProfessionalRegistrationIssuerCode_OPCS_5_1][varchar](2)NULL ,</v>
      </c>
      <c r="S197" t="str">
        <f>VLOOKUP(A197,'[1]A&amp;E'!$A:$J,7,FALSE)</f>
        <v>AN</v>
      </c>
      <c r="T197" s="7" t="s">
        <v>2925</v>
      </c>
      <c r="U197" s="7" t="e">
        <v>#N/A</v>
      </c>
      <c r="V197" s="7"/>
      <c r="W197" s="7" t="str">
        <f t="shared" si="24"/>
        <v/>
      </c>
      <c r="Z197">
        <f t="shared" si="22"/>
        <v>0</v>
      </c>
      <c r="AA197">
        <f>VLOOKUP(A197,'[1]A&amp;E'!$A:$J,6,FALSE)</f>
        <v>4</v>
      </c>
      <c r="AB197">
        <f t="shared" si="23"/>
        <v>0</v>
      </c>
    </row>
    <row r="198" spans="1:28" x14ac:dyDescent="0.25">
      <c r="A198" s="13">
        <v>196</v>
      </c>
      <c r="B198" s="4" t="s">
        <v>2147</v>
      </c>
      <c r="C198" t="s">
        <v>2254</v>
      </c>
      <c r="D198" t="s">
        <v>2254</v>
      </c>
      <c r="E198" t="s">
        <v>2254</v>
      </c>
      <c r="F198" t="s">
        <v>2472</v>
      </c>
      <c r="G198" s="20">
        <v>12</v>
      </c>
      <c r="H198" t="s">
        <v>2463</v>
      </c>
      <c r="J198" t="s">
        <v>2472</v>
      </c>
      <c r="K198" s="10">
        <v>12</v>
      </c>
      <c r="L198" s="10" t="s">
        <v>2463</v>
      </c>
      <c r="M198" s="10" t="s">
        <v>2912</v>
      </c>
      <c r="N198" s="10" t="s">
        <v>2913</v>
      </c>
      <c r="O198" s="10" t="s">
        <v>2911</v>
      </c>
      <c r="P198" s="10" t="s">
        <v>2909</v>
      </c>
      <c r="Q198" s="15" t="str">
        <f t="shared" ref="Q198:Q261" si="25">B198&amp;C198&amp;F198&amp;G198&amp;H198&amp;M198&amp;N198&amp;O198</f>
        <v>[ProfessionalRegistrationEntryIdentifier (2nd)/Anaes_OPCS_5][varchar](12)NULL DEFAULT (''),</v>
      </c>
      <c r="R198" s="16" t="str">
        <f t="shared" ref="R198:R261" si="26">B198&amp;D198&amp;J198&amp;K198&amp;L198&amp;M198&amp;P198</f>
        <v>[ProfessionalRegistrationEntryIdentifier (2nd)/Anaes_OPCS_5][varchar](12)NULL ,</v>
      </c>
      <c r="S198" t="str">
        <f>VLOOKUP(A198,'[1]A&amp;E'!$A:$J,7,FALSE)</f>
        <v>AN</v>
      </c>
      <c r="T198" s="7" t="s">
        <v>2925</v>
      </c>
      <c r="U198" s="7" t="e">
        <v>#N/A</v>
      </c>
      <c r="V198" s="7"/>
      <c r="W198" s="7" t="str">
        <f t="shared" si="24"/>
        <v/>
      </c>
      <c r="Z198">
        <f t="shared" ref="Z198:Z261" si="27">LEN(Y198)</f>
        <v>0</v>
      </c>
      <c r="AA198">
        <f>VLOOKUP(A198,'[1]A&amp;E'!$A:$J,6,FALSE)</f>
        <v>10</v>
      </c>
      <c r="AB198">
        <f t="shared" ref="AB198:AB261" si="28">IF(Z198&gt;AA198,1,0)</f>
        <v>0</v>
      </c>
    </row>
    <row r="199" spans="1:28" x14ac:dyDescent="0.25">
      <c r="A199" s="13">
        <v>197</v>
      </c>
      <c r="B199" s="4" t="s">
        <v>2148</v>
      </c>
      <c r="C199" t="s">
        <v>2254</v>
      </c>
      <c r="D199" t="s">
        <v>2254</v>
      </c>
      <c r="E199" t="s">
        <v>2254</v>
      </c>
      <c r="F199" t="s">
        <v>2472</v>
      </c>
      <c r="G199" s="20">
        <v>4</v>
      </c>
      <c r="H199" t="s">
        <v>2463</v>
      </c>
      <c r="J199" t="s">
        <v>2472</v>
      </c>
      <c r="K199" s="10">
        <v>4</v>
      </c>
      <c r="L199" s="10" t="s">
        <v>2463</v>
      </c>
      <c r="M199" s="10" t="s">
        <v>2912</v>
      </c>
      <c r="N199" s="10" t="s">
        <v>2913</v>
      </c>
      <c r="O199" s="10" t="s">
        <v>2911</v>
      </c>
      <c r="P199" s="10" t="s">
        <v>2909</v>
      </c>
      <c r="Q199" s="15" t="str">
        <f t="shared" si="25"/>
        <v>[SecondaryProcedure_OPCS_6][varchar](4)NULL DEFAULT (''),</v>
      </c>
      <c r="R199" s="16" t="str">
        <f t="shared" si="26"/>
        <v>[SecondaryProcedure_OPCS_6][varchar](4)NULL ,</v>
      </c>
      <c r="S199" t="str">
        <f>VLOOKUP(A199,'[1]A&amp;E'!$A:$J,7,FALSE)</f>
        <v>AN</v>
      </c>
      <c r="T199" s="7" t="s">
        <v>2925</v>
      </c>
      <c r="U199" s="7" t="e">
        <v>#N/A</v>
      </c>
      <c r="V199" s="7"/>
      <c r="W199" s="7" t="str">
        <f t="shared" si="24"/>
        <v/>
      </c>
      <c r="Z199">
        <f t="shared" si="27"/>
        <v>0</v>
      </c>
      <c r="AA199">
        <f>VLOOKUP(A199,'[1]A&amp;E'!$A:$J,6,FALSE)</f>
        <v>2</v>
      </c>
      <c r="AB199">
        <f t="shared" si="28"/>
        <v>0</v>
      </c>
    </row>
    <row r="200" spans="1:28" x14ac:dyDescent="0.25">
      <c r="A200" s="13">
        <v>198</v>
      </c>
      <c r="B200" s="4" t="s">
        <v>2149</v>
      </c>
      <c r="C200" t="s">
        <v>2254</v>
      </c>
      <c r="D200" t="s">
        <v>2254</v>
      </c>
      <c r="E200" t="s">
        <v>2254</v>
      </c>
      <c r="F200" t="s">
        <v>2472</v>
      </c>
      <c r="G200" s="20">
        <v>10</v>
      </c>
      <c r="H200" t="s">
        <v>2463</v>
      </c>
      <c r="J200" t="s">
        <v>2472</v>
      </c>
      <c r="K200" s="10">
        <v>10</v>
      </c>
      <c r="L200" s="10" t="s">
        <v>2463</v>
      </c>
      <c r="M200" s="10" t="s">
        <v>2912</v>
      </c>
      <c r="N200" s="10" t="s">
        <v>2913</v>
      </c>
      <c r="O200" s="10" t="s">
        <v>2911</v>
      </c>
      <c r="P200" s="10" t="s">
        <v>2909</v>
      </c>
      <c r="Q200" s="15" t="str">
        <f t="shared" si="25"/>
        <v>[ProcedureDate_OPCS_6][varchar](10)NULL DEFAULT (''),</v>
      </c>
      <c r="R200" s="16" t="str">
        <f t="shared" si="26"/>
        <v>[ProcedureDate_OPCS_6][varchar](10)NULL ,</v>
      </c>
      <c r="S200" t="str">
        <f>VLOOKUP(A200,'[1]A&amp;E'!$A:$J,7,FALSE)</f>
        <v>AN</v>
      </c>
      <c r="T200" s="7" t="s">
        <v>2925</v>
      </c>
      <c r="U200" s="7" t="e">
        <v>#N/A</v>
      </c>
      <c r="V200" s="7"/>
      <c r="W200" s="7" t="str">
        <f t="shared" si="24"/>
        <v/>
      </c>
      <c r="Z200">
        <f t="shared" si="27"/>
        <v>0</v>
      </c>
      <c r="AA200">
        <f>VLOOKUP(A200,'[1]A&amp;E'!$A:$J,6,FALSE)</f>
        <v>12</v>
      </c>
      <c r="AB200">
        <f t="shared" si="28"/>
        <v>0</v>
      </c>
    </row>
    <row r="201" spans="1:28" x14ac:dyDescent="0.25">
      <c r="A201" s="13">
        <v>199</v>
      </c>
      <c r="B201" s="4" t="s">
        <v>2150</v>
      </c>
      <c r="C201" t="s">
        <v>2254</v>
      </c>
      <c r="D201" t="s">
        <v>2254</v>
      </c>
      <c r="E201" t="s">
        <v>2254</v>
      </c>
      <c r="F201" t="s">
        <v>2472</v>
      </c>
      <c r="G201" s="20">
        <v>2</v>
      </c>
      <c r="H201" t="s">
        <v>2463</v>
      </c>
      <c r="J201" t="s">
        <v>2472</v>
      </c>
      <c r="K201" s="10">
        <v>2</v>
      </c>
      <c r="L201" s="10" t="s">
        <v>2463</v>
      </c>
      <c r="M201" s="10" t="s">
        <v>2912</v>
      </c>
      <c r="N201" s="10" t="s">
        <v>2913</v>
      </c>
      <c r="O201" s="10" t="s">
        <v>2911</v>
      </c>
      <c r="P201" s="10" t="s">
        <v>2909</v>
      </c>
      <c r="Q201" s="15" t="str">
        <f t="shared" si="25"/>
        <v>[ProfessionalRegistrationIssuerCode_OPCS_6][varchar](2)NULL DEFAULT (''),</v>
      </c>
      <c r="R201" s="16" t="str">
        <f t="shared" si="26"/>
        <v>[ProfessionalRegistrationIssuerCode_OPCS_6][varchar](2)NULL ,</v>
      </c>
      <c r="S201" t="str">
        <f>VLOOKUP(A201,'[1]A&amp;E'!$A:$J,7,FALSE)</f>
        <v>AN</v>
      </c>
      <c r="T201" s="7" t="s">
        <v>2925</v>
      </c>
      <c r="U201" s="7" t="e">
        <v>#N/A</v>
      </c>
      <c r="V201" s="7"/>
      <c r="W201" s="7" t="str">
        <f t="shared" si="24"/>
        <v/>
      </c>
      <c r="Z201">
        <f t="shared" si="27"/>
        <v>0</v>
      </c>
      <c r="AA201">
        <f>VLOOKUP(A201,'[1]A&amp;E'!$A:$J,6,FALSE)</f>
        <v>2</v>
      </c>
      <c r="AB201">
        <f t="shared" si="28"/>
        <v>0</v>
      </c>
    </row>
    <row r="202" spans="1:28" x14ac:dyDescent="0.25">
      <c r="A202" s="13">
        <v>200</v>
      </c>
      <c r="B202" s="4" t="s">
        <v>2151</v>
      </c>
      <c r="C202" t="s">
        <v>2254</v>
      </c>
      <c r="D202" t="s">
        <v>2254</v>
      </c>
      <c r="E202" t="s">
        <v>2254</v>
      </c>
      <c r="F202" t="s">
        <v>2472</v>
      </c>
      <c r="G202" s="20">
        <v>12</v>
      </c>
      <c r="H202" t="s">
        <v>2463</v>
      </c>
      <c r="J202" t="s">
        <v>2472</v>
      </c>
      <c r="K202" s="10">
        <v>12</v>
      </c>
      <c r="L202" s="10" t="s">
        <v>2463</v>
      </c>
      <c r="M202" s="10" t="s">
        <v>2912</v>
      </c>
      <c r="N202" s="10" t="s">
        <v>2913</v>
      </c>
      <c r="O202" s="10" t="s">
        <v>2911</v>
      </c>
      <c r="P202" s="10" t="s">
        <v>2909</v>
      </c>
      <c r="Q202" s="15" t="str">
        <f t="shared" si="25"/>
        <v>[ProfessionalRegistrationEntryIdentifier_OPCS_6][varchar](12)NULL DEFAULT (''),</v>
      </c>
      <c r="R202" s="16" t="str">
        <f t="shared" si="26"/>
        <v>[ProfessionalRegistrationEntryIdentifier_OPCS_6][varchar](12)NULL ,</v>
      </c>
      <c r="S202" t="str">
        <f>VLOOKUP(A202,'[1]A&amp;E'!$A:$J,7,FALSE)</f>
        <v>AN</v>
      </c>
      <c r="T202" s="7" t="s">
        <v>2925</v>
      </c>
      <c r="U202" s="7" t="e">
        <v>#N/A</v>
      </c>
      <c r="V202" s="7"/>
      <c r="W202" s="7" t="str">
        <f t="shared" si="24"/>
        <v/>
      </c>
      <c r="Z202">
        <f t="shared" si="27"/>
        <v>0</v>
      </c>
      <c r="AA202">
        <f>VLOOKUP(A202,'[1]A&amp;E'!$A:$J,6,FALSE)</f>
        <v>12</v>
      </c>
      <c r="AB202">
        <f t="shared" si="28"/>
        <v>0</v>
      </c>
    </row>
    <row r="203" spans="1:28" x14ac:dyDescent="0.25">
      <c r="A203" s="13">
        <v>201</v>
      </c>
      <c r="B203" s="4" t="s">
        <v>2152</v>
      </c>
      <c r="C203" t="s">
        <v>2254</v>
      </c>
      <c r="D203" t="s">
        <v>2254</v>
      </c>
      <c r="E203" t="s">
        <v>2254</v>
      </c>
      <c r="F203" t="s">
        <v>2472</v>
      </c>
      <c r="G203" s="20">
        <v>2</v>
      </c>
      <c r="H203" t="s">
        <v>2463</v>
      </c>
      <c r="J203" t="s">
        <v>2472</v>
      </c>
      <c r="K203" s="10">
        <v>2</v>
      </c>
      <c r="L203" s="10" t="s">
        <v>2463</v>
      </c>
      <c r="M203" s="10" t="s">
        <v>2912</v>
      </c>
      <c r="N203" s="10" t="s">
        <v>2913</v>
      </c>
      <c r="O203" s="10" t="s">
        <v>2911</v>
      </c>
      <c r="P203" s="10" t="s">
        <v>2909</v>
      </c>
      <c r="Q203" s="15" t="str">
        <f t="shared" si="25"/>
        <v>[ProfessionalRegistrationIssuerCode_OPCS_6_1][varchar](2)NULL DEFAULT (''),</v>
      </c>
      <c r="R203" s="16" t="str">
        <f t="shared" si="26"/>
        <v>[ProfessionalRegistrationIssuerCode_OPCS_6_1][varchar](2)NULL ,</v>
      </c>
      <c r="S203" t="str">
        <f>VLOOKUP(A203,'[1]A&amp;E'!$A:$J,7,FALSE)</f>
        <v>AN</v>
      </c>
      <c r="T203" s="7" t="s">
        <v>2925</v>
      </c>
      <c r="U203" s="7" t="e">
        <v>#N/A</v>
      </c>
      <c r="V203" s="7"/>
      <c r="W203" s="7" t="str">
        <f t="shared" si="24"/>
        <v/>
      </c>
      <c r="Z203">
        <f t="shared" si="27"/>
        <v>0</v>
      </c>
      <c r="AA203">
        <f>VLOOKUP(A203,'[1]A&amp;E'!$A:$J,6,FALSE)</f>
        <v>4</v>
      </c>
      <c r="AB203">
        <f t="shared" si="28"/>
        <v>0</v>
      </c>
    </row>
    <row r="204" spans="1:28" x14ac:dyDescent="0.25">
      <c r="A204" s="13">
        <v>202</v>
      </c>
      <c r="B204" s="4" t="s">
        <v>2153</v>
      </c>
      <c r="C204" t="s">
        <v>2254</v>
      </c>
      <c r="D204" t="s">
        <v>2254</v>
      </c>
      <c r="E204" t="s">
        <v>2254</v>
      </c>
      <c r="F204" t="s">
        <v>2472</v>
      </c>
      <c r="G204" s="20">
        <v>12</v>
      </c>
      <c r="H204" t="s">
        <v>2463</v>
      </c>
      <c r="J204" t="s">
        <v>2472</v>
      </c>
      <c r="K204" s="10">
        <v>12</v>
      </c>
      <c r="L204" s="10" t="s">
        <v>2463</v>
      </c>
      <c r="M204" s="10" t="s">
        <v>2912</v>
      </c>
      <c r="N204" s="10" t="s">
        <v>2913</v>
      </c>
      <c r="O204" s="10" t="s">
        <v>2911</v>
      </c>
      <c r="P204" s="10" t="s">
        <v>2909</v>
      </c>
      <c r="Q204" s="15" t="str">
        <f t="shared" si="25"/>
        <v>[ProfessionalRegistrationEntryIdentifier (2nd)/Anaes_OPCS_6][varchar](12)NULL DEFAULT (''),</v>
      </c>
      <c r="R204" s="16" t="str">
        <f t="shared" si="26"/>
        <v>[ProfessionalRegistrationEntryIdentifier (2nd)/Anaes_OPCS_6][varchar](12)NULL ,</v>
      </c>
      <c r="S204" t="str">
        <f>VLOOKUP(A204,'[1]A&amp;E'!$A:$J,7,FALSE)</f>
        <v>AN</v>
      </c>
      <c r="T204" s="7" t="s">
        <v>2925</v>
      </c>
      <c r="U204" s="7" t="e">
        <v>#N/A</v>
      </c>
      <c r="V204" s="7"/>
      <c r="W204" s="7" t="str">
        <f t="shared" si="24"/>
        <v/>
      </c>
      <c r="Z204">
        <f t="shared" si="27"/>
        <v>0</v>
      </c>
      <c r="AA204">
        <f>VLOOKUP(A204,'[1]A&amp;E'!$A:$J,6,FALSE)</f>
        <v>10</v>
      </c>
      <c r="AB204">
        <f t="shared" si="28"/>
        <v>0</v>
      </c>
    </row>
    <row r="205" spans="1:28" x14ac:dyDescent="0.25">
      <c r="A205" s="13">
        <v>203</v>
      </c>
      <c r="B205" s="4" t="s">
        <v>2154</v>
      </c>
      <c r="C205" t="s">
        <v>2254</v>
      </c>
      <c r="D205" t="s">
        <v>2254</v>
      </c>
      <c r="E205" t="s">
        <v>2254</v>
      </c>
      <c r="F205" t="s">
        <v>2472</v>
      </c>
      <c r="G205" s="20">
        <v>4</v>
      </c>
      <c r="H205" t="s">
        <v>2463</v>
      </c>
      <c r="J205" t="s">
        <v>2472</v>
      </c>
      <c r="K205" s="10">
        <v>4</v>
      </c>
      <c r="L205" s="10" t="s">
        <v>2463</v>
      </c>
      <c r="M205" s="10" t="s">
        <v>2912</v>
      </c>
      <c r="N205" s="10" t="s">
        <v>2913</v>
      </c>
      <c r="O205" s="10" t="s">
        <v>2911</v>
      </c>
      <c r="P205" s="10" t="s">
        <v>2909</v>
      </c>
      <c r="Q205" s="15" t="str">
        <f t="shared" si="25"/>
        <v>[SecondaryProcedure_OPCS_7][varchar](4)NULL DEFAULT (''),</v>
      </c>
      <c r="R205" s="16" t="str">
        <f t="shared" si="26"/>
        <v>[SecondaryProcedure_OPCS_7][varchar](4)NULL ,</v>
      </c>
      <c r="S205" t="str">
        <f>VLOOKUP(A205,'[1]A&amp;E'!$A:$J,7,FALSE)</f>
        <v>AN</v>
      </c>
      <c r="T205" s="7" t="s">
        <v>2925</v>
      </c>
      <c r="U205" s="7" t="e">
        <v>#N/A</v>
      </c>
      <c r="V205" s="7"/>
      <c r="W205" s="7" t="str">
        <f t="shared" si="24"/>
        <v/>
      </c>
      <c r="Z205">
        <f t="shared" si="27"/>
        <v>0</v>
      </c>
      <c r="AA205">
        <f>VLOOKUP(A205,'[1]A&amp;E'!$A:$J,6,FALSE)</f>
        <v>2</v>
      </c>
      <c r="AB205">
        <f t="shared" si="28"/>
        <v>0</v>
      </c>
    </row>
    <row r="206" spans="1:28" x14ac:dyDescent="0.25">
      <c r="A206" s="13">
        <v>204</v>
      </c>
      <c r="B206" s="4" t="s">
        <v>2155</v>
      </c>
      <c r="C206" t="s">
        <v>2254</v>
      </c>
      <c r="D206" t="s">
        <v>2254</v>
      </c>
      <c r="E206" t="s">
        <v>2254</v>
      </c>
      <c r="F206" t="s">
        <v>2472</v>
      </c>
      <c r="G206" s="20">
        <v>10</v>
      </c>
      <c r="H206" t="s">
        <v>2463</v>
      </c>
      <c r="J206" t="s">
        <v>2472</v>
      </c>
      <c r="K206" s="10">
        <v>10</v>
      </c>
      <c r="L206" s="10" t="s">
        <v>2463</v>
      </c>
      <c r="M206" s="10" t="s">
        <v>2912</v>
      </c>
      <c r="N206" s="10" t="s">
        <v>2913</v>
      </c>
      <c r="O206" s="10" t="s">
        <v>2911</v>
      </c>
      <c r="P206" s="10" t="s">
        <v>2909</v>
      </c>
      <c r="Q206" s="15" t="str">
        <f t="shared" si="25"/>
        <v>[ProcedureDate_OPCS_7][varchar](10)NULL DEFAULT (''),</v>
      </c>
      <c r="R206" s="16" t="str">
        <f t="shared" si="26"/>
        <v>[ProcedureDate_OPCS_7][varchar](10)NULL ,</v>
      </c>
      <c r="S206" t="str">
        <f>VLOOKUP(A206,'[1]A&amp;E'!$A:$J,7,FALSE)</f>
        <v>AN</v>
      </c>
      <c r="T206" s="7" t="s">
        <v>2925</v>
      </c>
      <c r="U206" s="7" t="e">
        <v>#N/A</v>
      </c>
      <c r="V206" s="7"/>
      <c r="W206" s="7" t="str">
        <f t="shared" si="24"/>
        <v/>
      </c>
      <c r="Z206">
        <f t="shared" si="27"/>
        <v>0</v>
      </c>
      <c r="AA206">
        <f>VLOOKUP(A206,'[1]A&amp;E'!$A:$J,6,FALSE)</f>
        <v>12</v>
      </c>
      <c r="AB206">
        <f t="shared" si="28"/>
        <v>0</v>
      </c>
    </row>
    <row r="207" spans="1:28" x14ac:dyDescent="0.25">
      <c r="A207" s="13">
        <v>205</v>
      </c>
      <c r="B207" s="4" t="s">
        <v>2156</v>
      </c>
      <c r="C207" t="s">
        <v>2254</v>
      </c>
      <c r="D207" t="s">
        <v>2254</v>
      </c>
      <c r="E207" t="s">
        <v>2254</v>
      </c>
      <c r="F207" t="s">
        <v>2472</v>
      </c>
      <c r="G207" s="20">
        <v>2</v>
      </c>
      <c r="H207" t="s">
        <v>2463</v>
      </c>
      <c r="J207" t="s">
        <v>2472</v>
      </c>
      <c r="K207" s="10">
        <v>2</v>
      </c>
      <c r="L207" s="10" t="s">
        <v>2463</v>
      </c>
      <c r="M207" s="10" t="s">
        <v>2912</v>
      </c>
      <c r="N207" s="10" t="s">
        <v>2913</v>
      </c>
      <c r="O207" s="10" t="s">
        <v>2911</v>
      </c>
      <c r="P207" s="10" t="s">
        <v>2909</v>
      </c>
      <c r="Q207" s="15" t="str">
        <f t="shared" si="25"/>
        <v>[ProfessionalRegistrationIssuerCode_OPCS_7][varchar](2)NULL DEFAULT (''),</v>
      </c>
      <c r="R207" s="16" t="str">
        <f t="shared" si="26"/>
        <v>[ProfessionalRegistrationIssuerCode_OPCS_7][varchar](2)NULL ,</v>
      </c>
      <c r="S207" t="str">
        <f>VLOOKUP(A207,'[1]A&amp;E'!$A:$J,7,FALSE)</f>
        <v>AN</v>
      </c>
      <c r="T207" s="7" t="s">
        <v>2925</v>
      </c>
      <c r="U207" s="7" t="e">
        <v>#N/A</v>
      </c>
      <c r="V207" s="7"/>
      <c r="W207" s="7" t="str">
        <f t="shared" si="24"/>
        <v/>
      </c>
      <c r="Z207">
        <f t="shared" si="27"/>
        <v>0</v>
      </c>
      <c r="AA207">
        <f>VLOOKUP(A207,'[1]A&amp;E'!$A:$J,6,FALSE)</f>
        <v>2</v>
      </c>
      <c r="AB207">
        <f t="shared" si="28"/>
        <v>0</v>
      </c>
    </row>
    <row r="208" spans="1:28" x14ac:dyDescent="0.25">
      <c r="A208" s="13">
        <v>206</v>
      </c>
      <c r="B208" s="4" t="s">
        <v>2157</v>
      </c>
      <c r="C208" t="s">
        <v>2254</v>
      </c>
      <c r="D208" t="s">
        <v>2254</v>
      </c>
      <c r="E208" t="s">
        <v>2254</v>
      </c>
      <c r="F208" t="s">
        <v>2472</v>
      </c>
      <c r="G208" s="20">
        <v>12</v>
      </c>
      <c r="H208" t="s">
        <v>2463</v>
      </c>
      <c r="J208" t="s">
        <v>2472</v>
      </c>
      <c r="K208" s="10">
        <v>12</v>
      </c>
      <c r="L208" s="10" t="s">
        <v>2463</v>
      </c>
      <c r="M208" s="10" t="s">
        <v>2912</v>
      </c>
      <c r="N208" s="10" t="s">
        <v>2913</v>
      </c>
      <c r="O208" s="10" t="s">
        <v>2911</v>
      </c>
      <c r="P208" s="10" t="s">
        <v>2909</v>
      </c>
      <c r="Q208" s="15" t="str">
        <f t="shared" si="25"/>
        <v>[ProfessionalRegistrationEntryIdentifier_OPCS_7][varchar](12)NULL DEFAULT (''),</v>
      </c>
      <c r="R208" s="16" t="str">
        <f t="shared" si="26"/>
        <v>[ProfessionalRegistrationEntryIdentifier_OPCS_7][varchar](12)NULL ,</v>
      </c>
      <c r="S208" t="str">
        <f>VLOOKUP(A208,'[1]A&amp;E'!$A:$J,7,FALSE)</f>
        <v>AN</v>
      </c>
      <c r="T208" s="7" t="s">
        <v>2925</v>
      </c>
      <c r="U208" s="7" t="e">
        <v>#N/A</v>
      </c>
      <c r="V208" s="7"/>
      <c r="W208" s="7" t="str">
        <f t="shared" si="24"/>
        <v/>
      </c>
      <c r="Z208">
        <f t="shared" si="27"/>
        <v>0</v>
      </c>
      <c r="AA208">
        <f>VLOOKUP(A208,'[1]A&amp;E'!$A:$J,6,FALSE)</f>
        <v>12</v>
      </c>
      <c r="AB208">
        <f t="shared" si="28"/>
        <v>0</v>
      </c>
    </row>
    <row r="209" spans="1:28" x14ac:dyDescent="0.25">
      <c r="A209" s="13">
        <v>207</v>
      </c>
      <c r="B209" s="4" t="s">
        <v>2158</v>
      </c>
      <c r="C209" t="s">
        <v>2254</v>
      </c>
      <c r="D209" t="s">
        <v>2254</v>
      </c>
      <c r="E209" t="s">
        <v>2254</v>
      </c>
      <c r="F209" t="s">
        <v>2472</v>
      </c>
      <c r="G209" s="20">
        <v>2</v>
      </c>
      <c r="H209" t="s">
        <v>2463</v>
      </c>
      <c r="J209" t="s">
        <v>2472</v>
      </c>
      <c r="K209" s="10">
        <v>2</v>
      </c>
      <c r="L209" s="10" t="s">
        <v>2463</v>
      </c>
      <c r="M209" s="10" t="s">
        <v>2912</v>
      </c>
      <c r="N209" s="10" t="s">
        <v>2913</v>
      </c>
      <c r="O209" s="10" t="s">
        <v>2911</v>
      </c>
      <c r="P209" s="10" t="s">
        <v>2909</v>
      </c>
      <c r="Q209" s="15" t="str">
        <f t="shared" si="25"/>
        <v>[ProfessionalRegistrationIssuerCode_OPCS_7_1][varchar](2)NULL DEFAULT (''),</v>
      </c>
      <c r="R209" s="16" t="str">
        <f t="shared" si="26"/>
        <v>[ProfessionalRegistrationIssuerCode_OPCS_7_1][varchar](2)NULL ,</v>
      </c>
      <c r="S209" t="str">
        <f>VLOOKUP(A209,'[1]A&amp;E'!$A:$J,7,FALSE)</f>
        <v>AN</v>
      </c>
      <c r="T209" s="7" t="s">
        <v>2925</v>
      </c>
      <c r="U209" s="7" t="e">
        <v>#N/A</v>
      </c>
      <c r="V209" s="7"/>
      <c r="W209" s="7" t="str">
        <f t="shared" si="24"/>
        <v/>
      </c>
      <c r="Z209">
        <f t="shared" si="27"/>
        <v>0</v>
      </c>
      <c r="AA209">
        <f>VLOOKUP(A209,'[1]A&amp;E'!$A:$J,6,FALSE)</f>
        <v>4</v>
      </c>
      <c r="AB209">
        <f t="shared" si="28"/>
        <v>0</v>
      </c>
    </row>
    <row r="210" spans="1:28" x14ac:dyDescent="0.25">
      <c r="A210" s="13">
        <v>208</v>
      </c>
      <c r="B210" s="4" t="s">
        <v>2159</v>
      </c>
      <c r="C210" t="s">
        <v>2254</v>
      </c>
      <c r="D210" t="s">
        <v>2254</v>
      </c>
      <c r="E210" t="s">
        <v>2254</v>
      </c>
      <c r="F210" t="s">
        <v>2472</v>
      </c>
      <c r="G210" s="20">
        <v>12</v>
      </c>
      <c r="H210" t="s">
        <v>2463</v>
      </c>
      <c r="J210" t="s">
        <v>2472</v>
      </c>
      <c r="K210" s="10">
        <v>12</v>
      </c>
      <c r="L210" s="10" t="s">
        <v>2463</v>
      </c>
      <c r="M210" s="10" t="s">
        <v>2912</v>
      </c>
      <c r="N210" s="10" t="s">
        <v>2913</v>
      </c>
      <c r="O210" s="10" t="s">
        <v>2911</v>
      </c>
      <c r="P210" s="10" t="s">
        <v>2909</v>
      </c>
      <c r="Q210" s="15" t="str">
        <f t="shared" si="25"/>
        <v>[ProfessionalRegistrationEntryIdentifier (2nd)/Anaes_OPCS_7][varchar](12)NULL DEFAULT (''),</v>
      </c>
      <c r="R210" s="16" t="str">
        <f t="shared" si="26"/>
        <v>[ProfessionalRegistrationEntryIdentifier (2nd)/Anaes_OPCS_7][varchar](12)NULL ,</v>
      </c>
      <c r="S210" t="str">
        <f>VLOOKUP(A210,'[1]A&amp;E'!$A:$J,7,FALSE)</f>
        <v>AN</v>
      </c>
      <c r="T210" s="7" t="s">
        <v>2925</v>
      </c>
      <c r="U210" s="7" t="e">
        <v>#N/A</v>
      </c>
      <c r="V210" s="7"/>
      <c r="W210" s="7" t="str">
        <f t="shared" si="24"/>
        <v/>
      </c>
      <c r="Z210">
        <f t="shared" si="27"/>
        <v>0</v>
      </c>
      <c r="AA210">
        <f>VLOOKUP(A210,'[1]A&amp;E'!$A:$J,6,FALSE)</f>
        <v>10</v>
      </c>
      <c r="AB210">
        <f t="shared" si="28"/>
        <v>0</v>
      </c>
    </row>
    <row r="211" spans="1:28" x14ac:dyDescent="0.25">
      <c r="A211" s="13">
        <v>209</v>
      </c>
      <c r="B211" s="4" t="s">
        <v>2160</v>
      </c>
      <c r="C211" t="s">
        <v>2254</v>
      </c>
      <c r="D211" t="s">
        <v>2254</v>
      </c>
      <c r="E211" t="s">
        <v>2254</v>
      </c>
      <c r="F211" t="s">
        <v>2472</v>
      </c>
      <c r="G211" s="20">
        <v>4</v>
      </c>
      <c r="H211" t="s">
        <v>2463</v>
      </c>
      <c r="J211" t="s">
        <v>2472</v>
      </c>
      <c r="K211" s="10">
        <v>4</v>
      </c>
      <c r="L211" s="10" t="s">
        <v>2463</v>
      </c>
      <c r="M211" s="10" t="s">
        <v>2912</v>
      </c>
      <c r="N211" s="10" t="s">
        <v>2913</v>
      </c>
      <c r="O211" s="10" t="s">
        <v>2911</v>
      </c>
      <c r="P211" s="10" t="s">
        <v>2909</v>
      </c>
      <c r="Q211" s="15" t="str">
        <f t="shared" si="25"/>
        <v>[SecondaryProcedure_OPCS_8][varchar](4)NULL DEFAULT (''),</v>
      </c>
      <c r="R211" s="16" t="str">
        <f t="shared" si="26"/>
        <v>[SecondaryProcedure_OPCS_8][varchar](4)NULL ,</v>
      </c>
      <c r="S211" t="str">
        <f>VLOOKUP(A211,'[1]A&amp;E'!$A:$J,7,FALSE)</f>
        <v>AN</v>
      </c>
      <c r="T211" s="7" t="s">
        <v>2925</v>
      </c>
      <c r="U211" s="7" t="e">
        <v>#N/A</v>
      </c>
      <c r="V211" s="7"/>
      <c r="W211" s="7" t="str">
        <f t="shared" si="24"/>
        <v/>
      </c>
      <c r="Z211">
        <f t="shared" si="27"/>
        <v>0</v>
      </c>
      <c r="AA211">
        <f>VLOOKUP(A211,'[1]A&amp;E'!$A:$J,6,FALSE)</f>
        <v>2</v>
      </c>
      <c r="AB211">
        <f t="shared" si="28"/>
        <v>0</v>
      </c>
    </row>
    <row r="212" spans="1:28" x14ac:dyDescent="0.25">
      <c r="A212" s="13">
        <v>210</v>
      </c>
      <c r="B212" s="4" t="s">
        <v>2161</v>
      </c>
      <c r="C212" t="s">
        <v>2254</v>
      </c>
      <c r="D212" t="s">
        <v>2254</v>
      </c>
      <c r="E212" t="s">
        <v>2254</v>
      </c>
      <c r="F212" t="s">
        <v>2472</v>
      </c>
      <c r="G212" s="20">
        <v>10</v>
      </c>
      <c r="H212" t="s">
        <v>2463</v>
      </c>
      <c r="J212" t="s">
        <v>2472</v>
      </c>
      <c r="K212" s="10">
        <v>10</v>
      </c>
      <c r="L212" s="10" t="s">
        <v>2463</v>
      </c>
      <c r="M212" s="10" t="s">
        <v>2912</v>
      </c>
      <c r="N212" s="10" t="s">
        <v>2913</v>
      </c>
      <c r="O212" s="10" t="s">
        <v>2911</v>
      </c>
      <c r="P212" s="10" t="s">
        <v>2909</v>
      </c>
      <c r="Q212" s="15" t="str">
        <f t="shared" si="25"/>
        <v>[ProcedureDate_OPCS_8][varchar](10)NULL DEFAULT (''),</v>
      </c>
      <c r="R212" s="16" t="str">
        <f t="shared" si="26"/>
        <v>[ProcedureDate_OPCS_8][varchar](10)NULL ,</v>
      </c>
      <c r="S212" t="str">
        <f>VLOOKUP(A212,'[1]A&amp;E'!$A:$J,7,FALSE)</f>
        <v>AN</v>
      </c>
      <c r="T212" s="7" t="s">
        <v>2925</v>
      </c>
      <c r="U212" s="7" t="e">
        <v>#N/A</v>
      </c>
      <c r="V212" s="7"/>
      <c r="W212" s="7" t="str">
        <f t="shared" si="24"/>
        <v/>
      </c>
      <c r="Z212">
        <f t="shared" si="27"/>
        <v>0</v>
      </c>
      <c r="AA212">
        <f>VLOOKUP(A212,'[1]A&amp;E'!$A:$J,6,FALSE)</f>
        <v>12</v>
      </c>
      <c r="AB212">
        <f t="shared" si="28"/>
        <v>0</v>
      </c>
    </row>
    <row r="213" spans="1:28" x14ac:dyDescent="0.25">
      <c r="A213" s="13">
        <v>211</v>
      </c>
      <c r="B213" s="4" t="s">
        <v>2162</v>
      </c>
      <c r="C213" t="s">
        <v>2254</v>
      </c>
      <c r="D213" t="s">
        <v>2254</v>
      </c>
      <c r="E213" t="s">
        <v>2254</v>
      </c>
      <c r="F213" t="s">
        <v>2472</v>
      </c>
      <c r="G213" s="20">
        <v>2</v>
      </c>
      <c r="H213" t="s">
        <v>2463</v>
      </c>
      <c r="J213" t="s">
        <v>2472</v>
      </c>
      <c r="K213" s="10">
        <v>2</v>
      </c>
      <c r="L213" s="10" t="s">
        <v>2463</v>
      </c>
      <c r="M213" s="10" t="s">
        <v>2912</v>
      </c>
      <c r="N213" s="10" t="s">
        <v>2913</v>
      </c>
      <c r="O213" s="10" t="s">
        <v>2911</v>
      </c>
      <c r="P213" s="10" t="s">
        <v>2909</v>
      </c>
      <c r="Q213" s="15" t="str">
        <f t="shared" si="25"/>
        <v>[ProfessionalRegistrationIssuerCode_OPCS_8][varchar](2)NULL DEFAULT (''),</v>
      </c>
      <c r="R213" s="16" t="str">
        <f t="shared" si="26"/>
        <v>[ProfessionalRegistrationIssuerCode_OPCS_8][varchar](2)NULL ,</v>
      </c>
      <c r="S213" t="str">
        <f>VLOOKUP(A213,'[1]A&amp;E'!$A:$J,7,FALSE)</f>
        <v>AN</v>
      </c>
      <c r="T213" s="7" t="s">
        <v>2925</v>
      </c>
      <c r="U213" s="7" t="e">
        <v>#N/A</v>
      </c>
      <c r="V213" s="7"/>
      <c r="W213" s="7" t="str">
        <f t="shared" si="24"/>
        <v/>
      </c>
      <c r="Z213">
        <f t="shared" si="27"/>
        <v>0</v>
      </c>
      <c r="AA213">
        <f>VLOOKUP(A213,'[1]A&amp;E'!$A:$J,6,FALSE)</f>
        <v>2</v>
      </c>
      <c r="AB213">
        <f t="shared" si="28"/>
        <v>0</v>
      </c>
    </row>
    <row r="214" spans="1:28" x14ac:dyDescent="0.25">
      <c r="A214" s="13">
        <v>212</v>
      </c>
      <c r="B214" s="4" t="s">
        <v>2163</v>
      </c>
      <c r="C214" t="s">
        <v>2254</v>
      </c>
      <c r="D214" t="s">
        <v>2254</v>
      </c>
      <c r="E214" t="s">
        <v>2254</v>
      </c>
      <c r="F214" t="s">
        <v>2472</v>
      </c>
      <c r="G214" s="20">
        <v>12</v>
      </c>
      <c r="H214" t="s">
        <v>2463</v>
      </c>
      <c r="J214" t="s">
        <v>2472</v>
      </c>
      <c r="K214" s="10">
        <v>12</v>
      </c>
      <c r="L214" s="10" t="s">
        <v>2463</v>
      </c>
      <c r="M214" s="10" t="s">
        <v>2912</v>
      </c>
      <c r="N214" s="10" t="s">
        <v>2913</v>
      </c>
      <c r="O214" s="10" t="s">
        <v>2911</v>
      </c>
      <c r="P214" s="10" t="s">
        <v>2909</v>
      </c>
      <c r="Q214" s="15" t="str">
        <f t="shared" si="25"/>
        <v>[ProfessionalRegistrationEntryIdentifier_OPCS_8][varchar](12)NULL DEFAULT (''),</v>
      </c>
      <c r="R214" s="16" t="str">
        <f t="shared" si="26"/>
        <v>[ProfessionalRegistrationEntryIdentifier_OPCS_8][varchar](12)NULL ,</v>
      </c>
      <c r="S214" t="str">
        <f>VLOOKUP(A214,'[1]A&amp;E'!$A:$J,7,FALSE)</f>
        <v>AN</v>
      </c>
      <c r="T214" s="7" t="s">
        <v>2925</v>
      </c>
      <c r="U214" s="7" t="e">
        <v>#N/A</v>
      </c>
      <c r="V214" s="7"/>
      <c r="W214" s="7" t="str">
        <f t="shared" si="24"/>
        <v/>
      </c>
      <c r="Z214">
        <f t="shared" si="27"/>
        <v>0</v>
      </c>
      <c r="AA214">
        <f>VLOOKUP(A214,'[1]A&amp;E'!$A:$J,6,FALSE)</f>
        <v>12</v>
      </c>
      <c r="AB214">
        <f t="shared" si="28"/>
        <v>0</v>
      </c>
    </row>
    <row r="215" spans="1:28" x14ac:dyDescent="0.25">
      <c r="A215" s="13">
        <v>213</v>
      </c>
      <c r="B215" s="4" t="s">
        <v>2164</v>
      </c>
      <c r="C215" t="s">
        <v>2254</v>
      </c>
      <c r="D215" t="s">
        <v>2254</v>
      </c>
      <c r="E215" t="s">
        <v>2254</v>
      </c>
      <c r="F215" t="s">
        <v>2472</v>
      </c>
      <c r="G215" s="20">
        <v>2</v>
      </c>
      <c r="H215" t="s">
        <v>2463</v>
      </c>
      <c r="J215" t="s">
        <v>2472</v>
      </c>
      <c r="K215" s="10">
        <v>2</v>
      </c>
      <c r="L215" s="10" t="s">
        <v>2463</v>
      </c>
      <c r="M215" s="10" t="s">
        <v>2912</v>
      </c>
      <c r="N215" s="10" t="s">
        <v>2913</v>
      </c>
      <c r="O215" s="10" t="s">
        <v>2911</v>
      </c>
      <c r="P215" s="10" t="s">
        <v>2909</v>
      </c>
      <c r="Q215" s="15" t="str">
        <f t="shared" si="25"/>
        <v>[ProfessionalRegistrationIssuerCode_OPCS_8_1][varchar](2)NULL DEFAULT (''),</v>
      </c>
      <c r="R215" s="16" t="str">
        <f t="shared" si="26"/>
        <v>[ProfessionalRegistrationIssuerCode_OPCS_8_1][varchar](2)NULL ,</v>
      </c>
      <c r="S215" t="str">
        <f>VLOOKUP(A215,'[1]A&amp;E'!$A:$J,7,FALSE)</f>
        <v>AN</v>
      </c>
      <c r="T215" s="7" t="s">
        <v>2925</v>
      </c>
      <c r="U215" s="7" t="e">
        <v>#N/A</v>
      </c>
      <c r="V215" s="7"/>
      <c r="W215" s="7" t="str">
        <f t="shared" si="24"/>
        <v/>
      </c>
      <c r="Z215">
        <f t="shared" si="27"/>
        <v>0</v>
      </c>
      <c r="AA215">
        <f>VLOOKUP(A215,'[1]A&amp;E'!$A:$J,6,FALSE)</f>
        <v>4</v>
      </c>
      <c r="AB215">
        <f t="shared" si="28"/>
        <v>0</v>
      </c>
    </row>
    <row r="216" spans="1:28" x14ac:dyDescent="0.25">
      <c r="A216" s="13">
        <v>214</v>
      </c>
      <c r="B216" s="4" t="s">
        <v>2165</v>
      </c>
      <c r="C216" t="s">
        <v>2254</v>
      </c>
      <c r="D216" t="s">
        <v>2254</v>
      </c>
      <c r="E216" t="s">
        <v>2254</v>
      </c>
      <c r="F216" t="s">
        <v>2472</v>
      </c>
      <c r="G216" s="20">
        <v>12</v>
      </c>
      <c r="H216" t="s">
        <v>2463</v>
      </c>
      <c r="J216" t="s">
        <v>2472</v>
      </c>
      <c r="K216" s="10">
        <v>12</v>
      </c>
      <c r="L216" s="10" t="s">
        <v>2463</v>
      </c>
      <c r="M216" s="10" t="s">
        <v>2912</v>
      </c>
      <c r="N216" s="10" t="s">
        <v>2913</v>
      </c>
      <c r="O216" s="10" t="s">
        <v>2911</v>
      </c>
      <c r="P216" s="10" t="s">
        <v>2909</v>
      </c>
      <c r="Q216" s="15" t="str">
        <f t="shared" si="25"/>
        <v>[ProfessionalRegistrationEntryIdentifier (2nd)/Anaes_OPCS_8][varchar](12)NULL DEFAULT (''),</v>
      </c>
      <c r="R216" s="16" t="str">
        <f t="shared" si="26"/>
        <v>[ProfessionalRegistrationEntryIdentifier (2nd)/Anaes_OPCS_8][varchar](12)NULL ,</v>
      </c>
      <c r="S216" t="str">
        <f>VLOOKUP(A216,'[1]A&amp;E'!$A:$J,7,FALSE)</f>
        <v>AN</v>
      </c>
      <c r="T216" s="7" t="s">
        <v>2925</v>
      </c>
      <c r="U216" s="7" t="e">
        <v>#N/A</v>
      </c>
      <c r="V216" s="7"/>
      <c r="W216" s="7" t="str">
        <f t="shared" si="24"/>
        <v/>
      </c>
      <c r="Z216">
        <f t="shared" si="27"/>
        <v>0</v>
      </c>
      <c r="AA216">
        <f>VLOOKUP(A216,'[1]A&amp;E'!$A:$J,6,FALSE)</f>
        <v>10</v>
      </c>
      <c r="AB216">
        <f t="shared" si="28"/>
        <v>0</v>
      </c>
    </row>
    <row r="217" spans="1:28" x14ac:dyDescent="0.25">
      <c r="A217" s="13">
        <v>215</v>
      </c>
      <c r="B217" s="4" t="s">
        <v>2166</v>
      </c>
      <c r="C217" t="s">
        <v>2254</v>
      </c>
      <c r="D217" t="s">
        <v>2254</v>
      </c>
      <c r="E217" t="s">
        <v>2254</v>
      </c>
      <c r="F217" t="s">
        <v>2472</v>
      </c>
      <c r="G217" s="20">
        <v>4</v>
      </c>
      <c r="H217" t="s">
        <v>2463</v>
      </c>
      <c r="J217" t="s">
        <v>2472</v>
      </c>
      <c r="K217" s="10">
        <v>4</v>
      </c>
      <c r="L217" s="10" t="s">
        <v>2463</v>
      </c>
      <c r="M217" s="10" t="s">
        <v>2912</v>
      </c>
      <c r="N217" s="10" t="s">
        <v>2913</v>
      </c>
      <c r="O217" s="10" t="s">
        <v>2911</v>
      </c>
      <c r="P217" s="10" t="s">
        <v>2909</v>
      </c>
      <c r="Q217" s="15" t="str">
        <f t="shared" si="25"/>
        <v>[SecondaryProcedure_OPCS_9][varchar](4)NULL DEFAULT (''),</v>
      </c>
      <c r="R217" s="16" t="str">
        <f t="shared" si="26"/>
        <v>[SecondaryProcedure_OPCS_9][varchar](4)NULL ,</v>
      </c>
      <c r="S217" t="str">
        <f>VLOOKUP(A217,'[1]A&amp;E'!$A:$J,7,FALSE)</f>
        <v>AN</v>
      </c>
      <c r="T217" s="7" t="s">
        <v>2925</v>
      </c>
      <c r="U217" s="7" t="e">
        <v>#N/A</v>
      </c>
      <c r="V217" s="7"/>
      <c r="W217" s="7" t="str">
        <f t="shared" si="24"/>
        <v/>
      </c>
      <c r="Z217">
        <f t="shared" si="27"/>
        <v>0</v>
      </c>
      <c r="AA217">
        <f>VLOOKUP(A217,'[1]A&amp;E'!$A:$J,6,FALSE)</f>
        <v>2</v>
      </c>
      <c r="AB217">
        <f t="shared" si="28"/>
        <v>0</v>
      </c>
    </row>
    <row r="218" spans="1:28" x14ac:dyDescent="0.25">
      <c r="A218" s="13">
        <v>216</v>
      </c>
      <c r="B218" s="4" t="s">
        <v>2167</v>
      </c>
      <c r="C218" t="s">
        <v>2254</v>
      </c>
      <c r="D218" t="s">
        <v>2254</v>
      </c>
      <c r="E218" t="s">
        <v>2254</v>
      </c>
      <c r="F218" t="s">
        <v>2472</v>
      </c>
      <c r="G218" s="20">
        <v>10</v>
      </c>
      <c r="H218" t="s">
        <v>2463</v>
      </c>
      <c r="J218" t="s">
        <v>2472</v>
      </c>
      <c r="K218" s="10">
        <v>10</v>
      </c>
      <c r="L218" s="10" t="s">
        <v>2463</v>
      </c>
      <c r="M218" s="10" t="s">
        <v>2912</v>
      </c>
      <c r="N218" s="10" t="s">
        <v>2913</v>
      </c>
      <c r="O218" s="10" t="s">
        <v>2911</v>
      </c>
      <c r="P218" s="10" t="s">
        <v>2909</v>
      </c>
      <c r="Q218" s="15" t="str">
        <f t="shared" si="25"/>
        <v>[ProcedureDate_OPCS_9][varchar](10)NULL DEFAULT (''),</v>
      </c>
      <c r="R218" s="16" t="str">
        <f t="shared" si="26"/>
        <v>[ProcedureDate_OPCS_9][varchar](10)NULL ,</v>
      </c>
      <c r="S218" t="str">
        <f>VLOOKUP(A218,'[1]A&amp;E'!$A:$J,7,FALSE)</f>
        <v>AN</v>
      </c>
      <c r="T218" s="7" t="s">
        <v>2925</v>
      </c>
      <c r="U218" s="7" t="e">
        <v>#N/A</v>
      </c>
      <c r="V218" s="7"/>
      <c r="W218" s="7" t="str">
        <f t="shared" si="24"/>
        <v/>
      </c>
      <c r="Z218">
        <f t="shared" si="27"/>
        <v>0</v>
      </c>
      <c r="AA218">
        <f>VLOOKUP(A218,'[1]A&amp;E'!$A:$J,6,FALSE)</f>
        <v>12</v>
      </c>
      <c r="AB218">
        <f t="shared" si="28"/>
        <v>0</v>
      </c>
    </row>
    <row r="219" spans="1:28" x14ac:dyDescent="0.25">
      <c r="A219" s="13">
        <v>217</v>
      </c>
      <c r="B219" s="4" t="s">
        <v>2168</v>
      </c>
      <c r="C219" t="s">
        <v>2254</v>
      </c>
      <c r="D219" t="s">
        <v>2254</v>
      </c>
      <c r="E219" t="s">
        <v>2254</v>
      </c>
      <c r="F219" t="s">
        <v>2472</v>
      </c>
      <c r="G219" s="20">
        <v>2</v>
      </c>
      <c r="H219" t="s">
        <v>2463</v>
      </c>
      <c r="J219" t="s">
        <v>2472</v>
      </c>
      <c r="K219" s="10">
        <v>2</v>
      </c>
      <c r="L219" s="10" t="s">
        <v>2463</v>
      </c>
      <c r="M219" s="10" t="s">
        <v>2912</v>
      </c>
      <c r="N219" s="10" t="s">
        <v>2913</v>
      </c>
      <c r="O219" s="10" t="s">
        <v>2911</v>
      </c>
      <c r="P219" s="10" t="s">
        <v>2909</v>
      </c>
      <c r="Q219" s="15" t="str">
        <f t="shared" si="25"/>
        <v>[ProfessionalRegistrationIssuerCode_OPCS_9][varchar](2)NULL DEFAULT (''),</v>
      </c>
      <c r="R219" s="16" t="str">
        <f t="shared" si="26"/>
        <v>[ProfessionalRegistrationIssuerCode_OPCS_9][varchar](2)NULL ,</v>
      </c>
      <c r="S219" t="str">
        <f>VLOOKUP(A219,'[1]A&amp;E'!$A:$J,7,FALSE)</f>
        <v>AN</v>
      </c>
      <c r="T219" s="7" t="s">
        <v>2925</v>
      </c>
      <c r="U219" s="7" t="e">
        <v>#N/A</v>
      </c>
      <c r="V219" s="7"/>
      <c r="W219" s="7" t="str">
        <f t="shared" si="24"/>
        <v/>
      </c>
      <c r="Z219">
        <f t="shared" si="27"/>
        <v>0</v>
      </c>
      <c r="AA219">
        <f>VLOOKUP(A219,'[1]A&amp;E'!$A:$J,6,FALSE)</f>
        <v>2</v>
      </c>
      <c r="AB219">
        <f t="shared" si="28"/>
        <v>0</v>
      </c>
    </row>
    <row r="220" spans="1:28" x14ac:dyDescent="0.25">
      <c r="A220" s="13">
        <v>218</v>
      </c>
      <c r="B220" s="4" t="s">
        <v>2169</v>
      </c>
      <c r="C220" t="s">
        <v>2254</v>
      </c>
      <c r="D220" t="s">
        <v>2254</v>
      </c>
      <c r="E220" t="s">
        <v>2254</v>
      </c>
      <c r="F220" t="s">
        <v>2472</v>
      </c>
      <c r="G220" s="20">
        <v>12</v>
      </c>
      <c r="H220" t="s">
        <v>2463</v>
      </c>
      <c r="J220" t="s">
        <v>2472</v>
      </c>
      <c r="K220" s="10">
        <v>12</v>
      </c>
      <c r="L220" s="10" t="s">
        <v>2463</v>
      </c>
      <c r="M220" s="10" t="s">
        <v>2912</v>
      </c>
      <c r="N220" s="10" t="s">
        <v>2913</v>
      </c>
      <c r="O220" s="10" t="s">
        <v>2911</v>
      </c>
      <c r="P220" s="10" t="s">
        <v>2909</v>
      </c>
      <c r="Q220" s="15" t="str">
        <f t="shared" si="25"/>
        <v>[ProfessionalRegistrationEntryIdentifier_OPCS_9][varchar](12)NULL DEFAULT (''),</v>
      </c>
      <c r="R220" s="16" t="str">
        <f t="shared" si="26"/>
        <v>[ProfessionalRegistrationEntryIdentifier_OPCS_9][varchar](12)NULL ,</v>
      </c>
      <c r="S220" t="str">
        <f>VLOOKUP(A220,'[1]A&amp;E'!$A:$J,7,FALSE)</f>
        <v>AN</v>
      </c>
      <c r="T220" s="7" t="s">
        <v>2925</v>
      </c>
      <c r="U220" s="7" t="e">
        <v>#N/A</v>
      </c>
      <c r="V220" s="7"/>
      <c r="W220" s="7" t="str">
        <f t="shared" si="24"/>
        <v/>
      </c>
      <c r="Z220">
        <f t="shared" si="27"/>
        <v>0</v>
      </c>
      <c r="AA220">
        <f>VLOOKUP(A220,'[1]A&amp;E'!$A:$J,6,FALSE)</f>
        <v>12</v>
      </c>
      <c r="AB220">
        <f t="shared" si="28"/>
        <v>0</v>
      </c>
    </row>
    <row r="221" spans="1:28" x14ac:dyDescent="0.25">
      <c r="A221" s="13">
        <v>219</v>
      </c>
      <c r="B221" s="4" t="s">
        <v>2170</v>
      </c>
      <c r="C221" t="s">
        <v>2254</v>
      </c>
      <c r="D221" t="s">
        <v>2254</v>
      </c>
      <c r="E221" t="s">
        <v>2254</v>
      </c>
      <c r="F221" t="s">
        <v>2472</v>
      </c>
      <c r="G221" s="20">
        <v>2</v>
      </c>
      <c r="H221" t="s">
        <v>2463</v>
      </c>
      <c r="J221" t="s">
        <v>2472</v>
      </c>
      <c r="K221" s="10">
        <v>2</v>
      </c>
      <c r="L221" s="10" t="s">
        <v>2463</v>
      </c>
      <c r="M221" s="10" t="s">
        <v>2912</v>
      </c>
      <c r="N221" s="10" t="s">
        <v>2913</v>
      </c>
      <c r="O221" s="10" t="s">
        <v>2911</v>
      </c>
      <c r="P221" s="10" t="s">
        <v>2909</v>
      </c>
      <c r="Q221" s="15" t="str">
        <f t="shared" si="25"/>
        <v>[ProfessionalRegistrationIssuerCode_OPCS_9_1][varchar](2)NULL DEFAULT (''),</v>
      </c>
      <c r="R221" s="16" t="str">
        <f t="shared" si="26"/>
        <v>[ProfessionalRegistrationIssuerCode_OPCS_9_1][varchar](2)NULL ,</v>
      </c>
      <c r="S221" t="str">
        <f>VLOOKUP(A221,'[1]A&amp;E'!$A:$J,7,FALSE)</f>
        <v>AN</v>
      </c>
      <c r="T221" s="7" t="s">
        <v>2925</v>
      </c>
      <c r="U221" s="7" t="e">
        <v>#N/A</v>
      </c>
      <c r="V221" s="7"/>
      <c r="W221" s="7" t="str">
        <f t="shared" si="24"/>
        <v/>
      </c>
      <c r="Z221">
        <f t="shared" si="27"/>
        <v>0</v>
      </c>
      <c r="AA221">
        <f>VLOOKUP(A221,'[1]A&amp;E'!$A:$J,6,FALSE)</f>
        <v>4</v>
      </c>
      <c r="AB221">
        <f t="shared" si="28"/>
        <v>0</v>
      </c>
    </row>
    <row r="222" spans="1:28" x14ac:dyDescent="0.25">
      <c r="A222" s="13">
        <v>220</v>
      </c>
      <c r="B222" s="4" t="s">
        <v>2171</v>
      </c>
      <c r="C222" t="s">
        <v>2254</v>
      </c>
      <c r="D222" t="s">
        <v>2254</v>
      </c>
      <c r="E222" t="s">
        <v>2254</v>
      </c>
      <c r="F222" t="s">
        <v>2472</v>
      </c>
      <c r="G222" s="20">
        <v>12</v>
      </c>
      <c r="H222" t="s">
        <v>2463</v>
      </c>
      <c r="J222" t="s">
        <v>2472</v>
      </c>
      <c r="K222" s="10">
        <v>12</v>
      </c>
      <c r="L222" s="10" t="s">
        <v>2463</v>
      </c>
      <c r="M222" s="10" t="s">
        <v>2912</v>
      </c>
      <c r="N222" s="10" t="s">
        <v>2913</v>
      </c>
      <c r="O222" s="10" t="s">
        <v>2911</v>
      </c>
      <c r="P222" s="10" t="s">
        <v>2909</v>
      </c>
      <c r="Q222" s="15" t="str">
        <f t="shared" si="25"/>
        <v>[ProfessionalRegistrationEntryIdentifier (2nd)/Anaes_OPCS_9][varchar](12)NULL DEFAULT (''),</v>
      </c>
      <c r="R222" s="16" t="str">
        <f t="shared" si="26"/>
        <v>[ProfessionalRegistrationEntryIdentifier (2nd)/Anaes_OPCS_9][varchar](12)NULL ,</v>
      </c>
      <c r="S222" t="str">
        <f>VLOOKUP(A222,'[1]A&amp;E'!$A:$J,7,FALSE)</f>
        <v>AN</v>
      </c>
      <c r="T222" s="7" t="s">
        <v>2925</v>
      </c>
      <c r="U222" s="7" t="e">
        <v>#N/A</v>
      </c>
      <c r="V222" s="7"/>
      <c r="W222" s="7" t="str">
        <f t="shared" si="24"/>
        <v/>
      </c>
      <c r="Z222">
        <f t="shared" si="27"/>
        <v>0</v>
      </c>
      <c r="AA222">
        <f>VLOOKUP(A222,'[1]A&amp;E'!$A:$J,6,FALSE)</f>
        <v>10</v>
      </c>
      <c r="AB222">
        <f t="shared" si="28"/>
        <v>0</v>
      </c>
    </row>
    <row r="223" spans="1:28" x14ac:dyDescent="0.25">
      <c r="A223" s="13">
        <v>221</v>
      </c>
      <c r="B223" s="4" t="s">
        <v>2172</v>
      </c>
      <c r="C223" t="s">
        <v>2254</v>
      </c>
      <c r="D223" t="s">
        <v>2254</v>
      </c>
      <c r="E223" t="s">
        <v>2254</v>
      </c>
      <c r="F223" t="s">
        <v>2472</v>
      </c>
      <c r="G223" s="20">
        <v>4</v>
      </c>
      <c r="H223" t="s">
        <v>2463</v>
      </c>
      <c r="J223" t="s">
        <v>2472</v>
      </c>
      <c r="K223" s="10">
        <v>4</v>
      </c>
      <c r="L223" s="10" t="s">
        <v>2463</v>
      </c>
      <c r="M223" s="10" t="s">
        <v>2912</v>
      </c>
      <c r="N223" s="10" t="s">
        <v>2913</v>
      </c>
      <c r="O223" s="10" t="s">
        <v>2911</v>
      </c>
      <c r="P223" s="10" t="s">
        <v>2909</v>
      </c>
      <c r="Q223" s="15" t="str">
        <f t="shared" si="25"/>
        <v>[SecondaryProcedure_OPCS_10][varchar](4)NULL DEFAULT (''),</v>
      </c>
      <c r="R223" s="16" t="str">
        <f t="shared" si="26"/>
        <v>[SecondaryProcedure_OPCS_10][varchar](4)NULL ,</v>
      </c>
      <c r="S223" t="str">
        <f>VLOOKUP(A223,'[1]A&amp;E'!$A:$J,7,FALSE)</f>
        <v>AN</v>
      </c>
      <c r="T223" s="7" t="s">
        <v>2925</v>
      </c>
      <c r="U223" s="7" t="e">
        <v>#N/A</v>
      </c>
      <c r="V223" s="7"/>
      <c r="W223" s="7" t="str">
        <f t="shared" si="24"/>
        <v/>
      </c>
      <c r="Z223">
        <f t="shared" si="27"/>
        <v>0</v>
      </c>
      <c r="AA223">
        <f>VLOOKUP(A223,'[1]A&amp;E'!$A:$J,6,FALSE)</f>
        <v>2</v>
      </c>
      <c r="AB223">
        <f t="shared" si="28"/>
        <v>0</v>
      </c>
    </row>
    <row r="224" spans="1:28" x14ac:dyDescent="0.25">
      <c r="A224" s="13">
        <v>222</v>
      </c>
      <c r="B224" s="4" t="s">
        <v>2173</v>
      </c>
      <c r="C224" t="s">
        <v>2254</v>
      </c>
      <c r="D224" t="s">
        <v>2254</v>
      </c>
      <c r="E224" t="s">
        <v>2254</v>
      </c>
      <c r="F224" t="s">
        <v>2472</v>
      </c>
      <c r="G224" s="20">
        <v>10</v>
      </c>
      <c r="H224" t="s">
        <v>2463</v>
      </c>
      <c r="J224" t="s">
        <v>2472</v>
      </c>
      <c r="K224" s="10">
        <v>10</v>
      </c>
      <c r="L224" s="10" t="s">
        <v>2463</v>
      </c>
      <c r="M224" s="10" t="s">
        <v>2912</v>
      </c>
      <c r="N224" s="10" t="s">
        <v>2913</v>
      </c>
      <c r="O224" s="10" t="s">
        <v>2911</v>
      </c>
      <c r="P224" s="10" t="s">
        <v>2909</v>
      </c>
      <c r="Q224" s="15" t="str">
        <f t="shared" si="25"/>
        <v>[ProcedureDate_OPCS_10][varchar](10)NULL DEFAULT (''),</v>
      </c>
      <c r="R224" s="16" t="str">
        <f t="shared" si="26"/>
        <v>[ProcedureDate_OPCS_10][varchar](10)NULL ,</v>
      </c>
      <c r="S224" t="str">
        <f>VLOOKUP(A224,'[1]A&amp;E'!$A:$J,7,FALSE)</f>
        <v>AN</v>
      </c>
      <c r="T224" s="7" t="s">
        <v>2925</v>
      </c>
      <c r="U224" s="7" t="e">
        <v>#N/A</v>
      </c>
      <c r="V224" s="7"/>
      <c r="W224" s="7" t="str">
        <f t="shared" si="24"/>
        <v/>
      </c>
      <c r="Z224">
        <f t="shared" si="27"/>
        <v>0</v>
      </c>
      <c r="AA224">
        <f>VLOOKUP(A224,'[1]A&amp;E'!$A:$J,6,FALSE)</f>
        <v>12</v>
      </c>
      <c r="AB224">
        <f t="shared" si="28"/>
        <v>0</v>
      </c>
    </row>
    <row r="225" spans="1:28" x14ac:dyDescent="0.25">
      <c r="A225" s="13">
        <v>223</v>
      </c>
      <c r="B225" s="4" t="s">
        <v>2174</v>
      </c>
      <c r="C225" t="s">
        <v>2254</v>
      </c>
      <c r="D225" t="s">
        <v>2254</v>
      </c>
      <c r="E225" t="s">
        <v>2254</v>
      </c>
      <c r="F225" t="s">
        <v>2472</v>
      </c>
      <c r="G225" s="20">
        <v>2</v>
      </c>
      <c r="H225" t="s">
        <v>2463</v>
      </c>
      <c r="J225" t="s">
        <v>2472</v>
      </c>
      <c r="K225" s="10">
        <v>2</v>
      </c>
      <c r="L225" s="10" t="s">
        <v>2463</v>
      </c>
      <c r="M225" s="10" t="s">
        <v>2912</v>
      </c>
      <c r="N225" s="10" t="s">
        <v>2913</v>
      </c>
      <c r="O225" s="10" t="s">
        <v>2911</v>
      </c>
      <c r="P225" s="10" t="s">
        <v>2909</v>
      </c>
      <c r="Q225" s="15" t="str">
        <f t="shared" si="25"/>
        <v>[ProfessionalRegistrationIssuerCode_OPCS_10][varchar](2)NULL DEFAULT (''),</v>
      </c>
      <c r="R225" s="16" t="str">
        <f t="shared" si="26"/>
        <v>[ProfessionalRegistrationIssuerCode_OPCS_10][varchar](2)NULL ,</v>
      </c>
      <c r="S225" t="str">
        <f>VLOOKUP(A225,'[1]A&amp;E'!$A:$J,7,FALSE)</f>
        <v>AN</v>
      </c>
      <c r="T225" s="7" t="s">
        <v>2925</v>
      </c>
      <c r="U225" s="7" t="e">
        <v>#N/A</v>
      </c>
      <c r="V225" s="7"/>
      <c r="W225" s="7" t="str">
        <f t="shared" si="24"/>
        <v/>
      </c>
      <c r="Z225">
        <f t="shared" si="27"/>
        <v>0</v>
      </c>
      <c r="AA225">
        <f>VLOOKUP(A225,'[1]A&amp;E'!$A:$J,6,FALSE)</f>
        <v>2</v>
      </c>
      <c r="AB225">
        <f t="shared" si="28"/>
        <v>0</v>
      </c>
    </row>
    <row r="226" spans="1:28" x14ac:dyDescent="0.25">
      <c r="A226" s="13">
        <v>224</v>
      </c>
      <c r="B226" s="4" t="s">
        <v>2175</v>
      </c>
      <c r="C226" t="s">
        <v>2254</v>
      </c>
      <c r="D226" t="s">
        <v>2254</v>
      </c>
      <c r="E226" t="s">
        <v>2254</v>
      </c>
      <c r="F226" t="s">
        <v>2472</v>
      </c>
      <c r="G226" s="20">
        <v>12</v>
      </c>
      <c r="H226" t="s">
        <v>2463</v>
      </c>
      <c r="J226" t="s">
        <v>2472</v>
      </c>
      <c r="K226" s="10">
        <v>12</v>
      </c>
      <c r="L226" s="10" t="s">
        <v>2463</v>
      </c>
      <c r="M226" s="10" t="s">
        <v>2912</v>
      </c>
      <c r="N226" s="10" t="s">
        <v>2913</v>
      </c>
      <c r="O226" s="10" t="s">
        <v>2911</v>
      </c>
      <c r="P226" s="10" t="s">
        <v>2909</v>
      </c>
      <c r="Q226" s="15" t="str">
        <f t="shared" si="25"/>
        <v>[ProfessionalRegistrationEntryIdentifier_OPCS_10][varchar](12)NULL DEFAULT (''),</v>
      </c>
      <c r="R226" s="16" t="str">
        <f t="shared" si="26"/>
        <v>[ProfessionalRegistrationEntryIdentifier_OPCS_10][varchar](12)NULL ,</v>
      </c>
      <c r="S226" t="str">
        <f>VLOOKUP(A226,'[1]A&amp;E'!$A:$J,7,FALSE)</f>
        <v>AN</v>
      </c>
      <c r="T226" s="7" t="s">
        <v>2925</v>
      </c>
      <c r="U226" s="7" t="e">
        <v>#N/A</v>
      </c>
      <c r="V226" s="7"/>
      <c r="W226" s="7" t="str">
        <f t="shared" si="24"/>
        <v/>
      </c>
      <c r="Z226">
        <f t="shared" si="27"/>
        <v>0</v>
      </c>
      <c r="AA226">
        <f>VLOOKUP(A226,'[1]A&amp;E'!$A:$J,6,FALSE)</f>
        <v>12</v>
      </c>
      <c r="AB226">
        <f t="shared" si="28"/>
        <v>0</v>
      </c>
    </row>
    <row r="227" spans="1:28" x14ac:dyDescent="0.25">
      <c r="A227" s="13">
        <v>225</v>
      </c>
      <c r="B227" s="4" t="s">
        <v>2176</v>
      </c>
      <c r="C227" t="s">
        <v>2254</v>
      </c>
      <c r="D227" t="s">
        <v>2254</v>
      </c>
      <c r="E227" t="s">
        <v>2254</v>
      </c>
      <c r="F227" t="s">
        <v>2472</v>
      </c>
      <c r="G227" s="20">
        <v>2</v>
      </c>
      <c r="H227" t="s">
        <v>2463</v>
      </c>
      <c r="J227" t="s">
        <v>2472</v>
      </c>
      <c r="K227" s="10">
        <v>2</v>
      </c>
      <c r="L227" s="10" t="s">
        <v>2463</v>
      </c>
      <c r="M227" s="10" t="s">
        <v>2912</v>
      </c>
      <c r="N227" s="10" t="s">
        <v>2913</v>
      </c>
      <c r="O227" s="10" t="s">
        <v>2911</v>
      </c>
      <c r="P227" s="10" t="s">
        <v>2909</v>
      </c>
      <c r="Q227" s="15" t="str">
        <f t="shared" si="25"/>
        <v>[ProfessionalRegistrationIssuerCode_OPCS_10_1][varchar](2)NULL DEFAULT (''),</v>
      </c>
      <c r="R227" s="16" t="str">
        <f t="shared" si="26"/>
        <v>[ProfessionalRegistrationIssuerCode_OPCS_10_1][varchar](2)NULL ,</v>
      </c>
      <c r="S227" t="str">
        <f>VLOOKUP(A227,'[1]A&amp;E'!$A:$J,7,FALSE)</f>
        <v>AN</v>
      </c>
      <c r="T227" s="7" t="s">
        <v>2925</v>
      </c>
      <c r="U227" s="7" t="e">
        <v>#N/A</v>
      </c>
      <c r="V227" s="7"/>
      <c r="W227" s="7" t="str">
        <f t="shared" si="24"/>
        <v/>
      </c>
      <c r="Z227">
        <f t="shared" si="27"/>
        <v>0</v>
      </c>
      <c r="AA227">
        <f>VLOOKUP(A227,'[1]A&amp;E'!$A:$J,6,FALSE)</f>
        <v>4</v>
      </c>
      <c r="AB227">
        <f t="shared" si="28"/>
        <v>0</v>
      </c>
    </row>
    <row r="228" spans="1:28" x14ac:dyDescent="0.25">
      <c r="A228" s="13">
        <v>226</v>
      </c>
      <c r="B228" s="4" t="s">
        <v>2177</v>
      </c>
      <c r="C228" t="s">
        <v>2254</v>
      </c>
      <c r="D228" t="s">
        <v>2254</v>
      </c>
      <c r="E228" t="s">
        <v>2254</v>
      </c>
      <c r="F228" t="s">
        <v>2472</v>
      </c>
      <c r="G228" s="20">
        <v>12</v>
      </c>
      <c r="H228" t="s">
        <v>2463</v>
      </c>
      <c r="J228" t="s">
        <v>2472</v>
      </c>
      <c r="K228" s="10">
        <v>12</v>
      </c>
      <c r="L228" s="10" t="s">
        <v>2463</v>
      </c>
      <c r="M228" s="10" t="s">
        <v>2912</v>
      </c>
      <c r="N228" s="10" t="s">
        <v>2913</v>
      </c>
      <c r="O228" s="10" t="s">
        <v>2911</v>
      </c>
      <c r="P228" s="10" t="s">
        <v>2909</v>
      </c>
      <c r="Q228" s="15" t="str">
        <f t="shared" si="25"/>
        <v>[ProfessionalRegistrationEntryIdentifier (2nd)/Anaes_OPCS_10][varchar](12)NULL DEFAULT (''),</v>
      </c>
      <c r="R228" s="16" t="str">
        <f t="shared" si="26"/>
        <v>[ProfessionalRegistrationEntryIdentifier (2nd)/Anaes_OPCS_10][varchar](12)NULL ,</v>
      </c>
      <c r="S228" t="str">
        <f>VLOOKUP(A228,'[1]A&amp;E'!$A:$J,7,FALSE)</f>
        <v>AN</v>
      </c>
      <c r="T228" s="7" t="s">
        <v>2925</v>
      </c>
      <c r="U228" s="7" t="e">
        <v>#N/A</v>
      </c>
      <c r="V228" s="7"/>
      <c r="W228" s="7" t="str">
        <f t="shared" si="24"/>
        <v/>
      </c>
      <c r="Z228">
        <f t="shared" si="27"/>
        <v>0</v>
      </c>
      <c r="AA228">
        <f>VLOOKUP(A228,'[1]A&amp;E'!$A:$J,6,FALSE)</f>
        <v>10</v>
      </c>
      <c r="AB228">
        <f t="shared" si="28"/>
        <v>0</v>
      </c>
    </row>
    <row r="229" spans="1:28" x14ac:dyDescent="0.25">
      <c r="A229" s="13">
        <v>227</v>
      </c>
      <c r="B229" s="4" t="s">
        <v>2178</v>
      </c>
      <c r="C229" t="s">
        <v>2254</v>
      </c>
      <c r="D229" t="s">
        <v>2254</v>
      </c>
      <c r="E229" t="s">
        <v>2254</v>
      </c>
      <c r="F229" t="s">
        <v>2472</v>
      </c>
      <c r="G229" s="20">
        <v>4</v>
      </c>
      <c r="H229" t="s">
        <v>2463</v>
      </c>
      <c r="J229" t="s">
        <v>2472</v>
      </c>
      <c r="K229" s="10">
        <v>4</v>
      </c>
      <c r="L229" s="10" t="s">
        <v>2463</v>
      </c>
      <c r="M229" s="10" t="s">
        <v>2912</v>
      </c>
      <c r="N229" s="10" t="s">
        <v>2913</v>
      </c>
      <c r="O229" s="10" t="s">
        <v>2911</v>
      </c>
      <c r="P229" s="10" t="s">
        <v>2909</v>
      </c>
      <c r="Q229" s="15" t="str">
        <f t="shared" si="25"/>
        <v>[SecondaryProcedure_OPCS_11][varchar](4)NULL DEFAULT (''),</v>
      </c>
      <c r="R229" s="16" t="str">
        <f t="shared" si="26"/>
        <v>[SecondaryProcedure_OPCS_11][varchar](4)NULL ,</v>
      </c>
      <c r="S229" t="str">
        <f>VLOOKUP(A229,'[1]A&amp;E'!$A:$J,7,FALSE)</f>
        <v>AN</v>
      </c>
      <c r="T229" s="7" t="s">
        <v>2925</v>
      </c>
      <c r="U229" s="7" t="e">
        <v>#N/A</v>
      </c>
      <c r="V229" s="7"/>
      <c r="W229" s="7" t="str">
        <f t="shared" si="24"/>
        <v/>
      </c>
      <c r="Z229">
        <f t="shared" si="27"/>
        <v>0</v>
      </c>
      <c r="AA229">
        <f>VLOOKUP(A229,'[1]A&amp;E'!$A:$J,6,FALSE)</f>
        <v>2</v>
      </c>
      <c r="AB229">
        <f t="shared" si="28"/>
        <v>0</v>
      </c>
    </row>
    <row r="230" spans="1:28" x14ac:dyDescent="0.25">
      <c r="A230" s="13">
        <v>228</v>
      </c>
      <c r="B230" s="4" t="s">
        <v>2179</v>
      </c>
      <c r="C230" t="s">
        <v>2254</v>
      </c>
      <c r="D230" t="s">
        <v>2254</v>
      </c>
      <c r="E230" t="s">
        <v>2254</v>
      </c>
      <c r="F230" t="s">
        <v>2472</v>
      </c>
      <c r="G230" s="20">
        <v>10</v>
      </c>
      <c r="H230" t="s">
        <v>2463</v>
      </c>
      <c r="J230" t="s">
        <v>2472</v>
      </c>
      <c r="K230" s="10">
        <v>10</v>
      </c>
      <c r="L230" s="10" t="s">
        <v>2463</v>
      </c>
      <c r="M230" s="10" t="s">
        <v>2912</v>
      </c>
      <c r="N230" s="10" t="s">
        <v>2913</v>
      </c>
      <c r="O230" s="10" t="s">
        <v>2911</v>
      </c>
      <c r="P230" s="10" t="s">
        <v>2909</v>
      </c>
      <c r="Q230" s="15" t="str">
        <f t="shared" si="25"/>
        <v>[ProcedureDate_OPCS_11][varchar](10)NULL DEFAULT (''),</v>
      </c>
      <c r="R230" s="16" t="str">
        <f t="shared" si="26"/>
        <v>[ProcedureDate_OPCS_11][varchar](10)NULL ,</v>
      </c>
      <c r="S230" t="str">
        <f>VLOOKUP(A230,'[1]A&amp;E'!$A:$J,7,FALSE)</f>
        <v>AN</v>
      </c>
      <c r="T230" s="7" t="s">
        <v>2925</v>
      </c>
      <c r="U230" s="7" t="e">
        <v>#N/A</v>
      </c>
      <c r="V230" s="7"/>
      <c r="W230" s="7" t="str">
        <f t="shared" si="24"/>
        <v/>
      </c>
      <c r="Z230">
        <f t="shared" si="27"/>
        <v>0</v>
      </c>
      <c r="AA230">
        <f>VLOOKUP(A230,'[1]A&amp;E'!$A:$J,6,FALSE)</f>
        <v>12</v>
      </c>
      <c r="AB230">
        <f t="shared" si="28"/>
        <v>0</v>
      </c>
    </row>
    <row r="231" spans="1:28" x14ac:dyDescent="0.25">
      <c r="A231" s="13">
        <v>229</v>
      </c>
      <c r="B231" s="4" t="s">
        <v>2180</v>
      </c>
      <c r="C231" t="s">
        <v>2254</v>
      </c>
      <c r="D231" t="s">
        <v>2254</v>
      </c>
      <c r="E231" t="s">
        <v>2254</v>
      </c>
      <c r="F231" t="s">
        <v>2472</v>
      </c>
      <c r="G231" s="20">
        <v>2</v>
      </c>
      <c r="H231" t="s">
        <v>2463</v>
      </c>
      <c r="J231" t="s">
        <v>2472</v>
      </c>
      <c r="K231" s="10">
        <v>2</v>
      </c>
      <c r="L231" s="10" t="s">
        <v>2463</v>
      </c>
      <c r="M231" s="10" t="s">
        <v>2912</v>
      </c>
      <c r="N231" s="10" t="s">
        <v>2913</v>
      </c>
      <c r="O231" s="10" t="s">
        <v>2911</v>
      </c>
      <c r="P231" s="10" t="s">
        <v>2909</v>
      </c>
      <c r="Q231" s="15" t="str">
        <f t="shared" si="25"/>
        <v>[ProfessionalRegistrationIssuerCode_OPCS_11][varchar](2)NULL DEFAULT (''),</v>
      </c>
      <c r="R231" s="16" t="str">
        <f t="shared" si="26"/>
        <v>[ProfessionalRegistrationIssuerCode_OPCS_11][varchar](2)NULL ,</v>
      </c>
      <c r="S231" t="str">
        <f>VLOOKUP(A231,'[1]A&amp;E'!$A:$J,7,FALSE)</f>
        <v>AN</v>
      </c>
      <c r="T231" s="7" t="s">
        <v>2925</v>
      </c>
      <c r="U231" s="7" t="e">
        <v>#N/A</v>
      </c>
      <c r="V231" s="7"/>
      <c r="W231" s="7" t="str">
        <f t="shared" si="24"/>
        <v/>
      </c>
      <c r="Z231">
        <f t="shared" si="27"/>
        <v>0</v>
      </c>
      <c r="AA231">
        <f>VLOOKUP(A231,'[1]A&amp;E'!$A:$J,6,FALSE)</f>
        <v>2</v>
      </c>
      <c r="AB231">
        <f t="shared" si="28"/>
        <v>0</v>
      </c>
    </row>
    <row r="232" spans="1:28" x14ac:dyDescent="0.25">
      <c r="A232" s="13">
        <v>230</v>
      </c>
      <c r="B232" s="4" t="s">
        <v>2181</v>
      </c>
      <c r="C232" t="s">
        <v>2254</v>
      </c>
      <c r="D232" t="s">
        <v>2254</v>
      </c>
      <c r="E232" t="s">
        <v>2254</v>
      </c>
      <c r="F232" t="s">
        <v>2472</v>
      </c>
      <c r="G232" s="20">
        <v>12</v>
      </c>
      <c r="H232" t="s">
        <v>2463</v>
      </c>
      <c r="J232" t="s">
        <v>2472</v>
      </c>
      <c r="K232" s="10">
        <v>12</v>
      </c>
      <c r="L232" s="10" t="s">
        <v>2463</v>
      </c>
      <c r="M232" s="10" t="s">
        <v>2912</v>
      </c>
      <c r="N232" s="10" t="s">
        <v>2913</v>
      </c>
      <c r="O232" s="10" t="s">
        <v>2911</v>
      </c>
      <c r="P232" s="10" t="s">
        <v>2909</v>
      </c>
      <c r="Q232" s="15" t="str">
        <f t="shared" si="25"/>
        <v>[ProfessionalRegistrationEntryIdentifier_OPCS_11][varchar](12)NULL DEFAULT (''),</v>
      </c>
      <c r="R232" s="16" t="str">
        <f t="shared" si="26"/>
        <v>[ProfessionalRegistrationEntryIdentifier_OPCS_11][varchar](12)NULL ,</v>
      </c>
      <c r="S232" t="str">
        <f>VLOOKUP(A232,'[1]A&amp;E'!$A:$J,7,FALSE)</f>
        <v>AN</v>
      </c>
      <c r="T232" s="7" t="s">
        <v>2925</v>
      </c>
      <c r="U232" s="7" t="e">
        <v>#N/A</v>
      </c>
      <c r="V232" s="7"/>
      <c r="W232" s="7" t="str">
        <f t="shared" si="24"/>
        <v/>
      </c>
      <c r="Z232">
        <f t="shared" si="27"/>
        <v>0</v>
      </c>
      <c r="AA232">
        <f>VLOOKUP(A232,'[1]A&amp;E'!$A:$J,6,FALSE)</f>
        <v>12</v>
      </c>
      <c r="AB232">
        <f t="shared" si="28"/>
        <v>0</v>
      </c>
    </row>
    <row r="233" spans="1:28" x14ac:dyDescent="0.25">
      <c r="A233" s="13">
        <v>231</v>
      </c>
      <c r="B233" s="4" t="s">
        <v>2182</v>
      </c>
      <c r="C233" t="s">
        <v>2254</v>
      </c>
      <c r="D233" t="s">
        <v>2254</v>
      </c>
      <c r="E233" t="s">
        <v>2254</v>
      </c>
      <c r="F233" t="s">
        <v>2472</v>
      </c>
      <c r="G233" s="20">
        <v>2</v>
      </c>
      <c r="H233" t="s">
        <v>2463</v>
      </c>
      <c r="J233" t="s">
        <v>2472</v>
      </c>
      <c r="K233" s="10">
        <v>2</v>
      </c>
      <c r="L233" s="10" t="s">
        <v>2463</v>
      </c>
      <c r="M233" s="10" t="s">
        <v>2912</v>
      </c>
      <c r="N233" s="10" t="s">
        <v>2913</v>
      </c>
      <c r="O233" s="10" t="s">
        <v>2911</v>
      </c>
      <c r="P233" s="10" t="s">
        <v>2909</v>
      </c>
      <c r="Q233" s="15" t="str">
        <f t="shared" si="25"/>
        <v>[ProfessionalRegistrationIssuerCode_OPCS_11_1][varchar](2)NULL DEFAULT (''),</v>
      </c>
      <c r="R233" s="16" t="str">
        <f t="shared" si="26"/>
        <v>[ProfessionalRegistrationIssuerCode_OPCS_11_1][varchar](2)NULL ,</v>
      </c>
      <c r="S233" t="str">
        <f>VLOOKUP(A233,'[1]A&amp;E'!$A:$J,7,FALSE)</f>
        <v>AN</v>
      </c>
      <c r="T233" s="7" t="s">
        <v>2925</v>
      </c>
      <c r="U233" s="7" t="e">
        <v>#N/A</v>
      </c>
      <c r="V233" s="7"/>
      <c r="W233" s="7" t="str">
        <f t="shared" si="24"/>
        <v/>
      </c>
      <c r="Z233">
        <f t="shared" si="27"/>
        <v>0</v>
      </c>
      <c r="AA233">
        <f>VLOOKUP(A233,'[1]A&amp;E'!$A:$J,6,FALSE)</f>
        <v>2</v>
      </c>
      <c r="AB233">
        <f t="shared" si="28"/>
        <v>0</v>
      </c>
    </row>
    <row r="234" spans="1:28" x14ac:dyDescent="0.25">
      <c r="A234" s="13">
        <v>232</v>
      </c>
      <c r="B234" s="4" t="s">
        <v>2183</v>
      </c>
      <c r="C234" t="s">
        <v>2254</v>
      </c>
      <c r="D234" t="s">
        <v>2254</v>
      </c>
      <c r="E234" t="s">
        <v>2254</v>
      </c>
      <c r="F234" t="s">
        <v>2472</v>
      </c>
      <c r="G234" s="20">
        <v>12</v>
      </c>
      <c r="H234" t="s">
        <v>2463</v>
      </c>
      <c r="J234" t="s">
        <v>2472</v>
      </c>
      <c r="K234" s="10">
        <v>12</v>
      </c>
      <c r="L234" s="10" t="s">
        <v>2463</v>
      </c>
      <c r="M234" s="10" t="s">
        <v>2912</v>
      </c>
      <c r="N234" s="10" t="s">
        <v>2913</v>
      </c>
      <c r="O234" s="10" t="s">
        <v>2911</v>
      </c>
      <c r="P234" s="10" t="s">
        <v>2909</v>
      </c>
      <c r="Q234" s="15" t="str">
        <f t="shared" si="25"/>
        <v>[ProfessionalRegistrationEntryIdentifier (2nd)/Anaes_OPCS_11][varchar](12)NULL DEFAULT (''),</v>
      </c>
      <c r="R234" s="16" t="str">
        <f t="shared" si="26"/>
        <v>[ProfessionalRegistrationEntryIdentifier (2nd)/Anaes_OPCS_11][varchar](12)NULL ,</v>
      </c>
      <c r="S234" t="str">
        <f>VLOOKUP(A234,'[1]A&amp;E'!$A:$J,7,FALSE)</f>
        <v>AN</v>
      </c>
      <c r="T234" s="7" t="s">
        <v>2925</v>
      </c>
      <c r="U234" s="7" t="e">
        <v>#N/A</v>
      </c>
      <c r="V234" s="7"/>
      <c r="W234" s="7" t="str">
        <f t="shared" si="24"/>
        <v/>
      </c>
      <c r="Z234">
        <f t="shared" si="27"/>
        <v>0</v>
      </c>
      <c r="AA234">
        <f>VLOOKUP(A234,'[1]A&amp;E'!$A:$J,6,FALSE)</f>
        <v>7</v>
      </c>
      <c r="AB234">
        <f t="shared" si="28"/>
        <v>0</v>
      </c>
    </row>
    <row r="235" spans="1:28" x14ac:dyDescent="0.25">
      <c r="A235" s="13">
        <v>233</v>
      </c>
      <c r="B235" s="4" t="s">
        <v>2184</v>
      </c>
      <c r="C235" t="s">
        <v>2254</v>
      </c>
      <c r="D235" t="s">
        <v>2254</v>
      </c>
      <c r="E235" t="s">
        <v>2254</v>
      </c>
      <c r="F235" t="s">
        <v>2472</v>
      </c>
      <c r="G235" s="20">
        <v>2</v>
      </c>
      <c r="H235" t="s">
        <v>2463</v>
      </c>
      <c r="J235" t="s">
        <v>2472</v>
      </c>
      <c r="K235" s="10">
        <v>2</v>
      </c>
      <c r="L235" s="10" t="s">
        <v>2463</v>
      </c>
      <c r="M235" s="10" t="s">
        <v>2912</v>
      </c>
      <c r="N235" s="10" t="s">
        <v>2913</v>
      </c>
      <c r="O235" s="10" t="s">
        <v>2911</v>
      </c>
      <c r="P235" s="10" t="s">
        <v>2909</v>
      </c>
      <c r="Q235" s="15" t="str">
        <f t="shared" si="25"/>
        <v>[ProcedureSchemeInUse_READ][varchar](2)NULL DEFAULT (''),</v>
      </c>
      <c r="R235" s="16" t="str">
        <f t="shared" si="26"/>
        <v>[ProcedureSchemeInUse_READ][varchar](2)NULL ,</v>
      </c>
      <c r="S235" t="str">
        <f>VLOOKUP(A235,'[1]A&amp;E'!$A:$J,7,FALSE)</f>
        <v>AN</v>
      </c>
      <c r="T235" s="7" t="s">
        <v>2925</v>
      </c>
      <c r="U235" s="7" t="e">
        <v>#N/A</v>
      </c>
      <c r="V235" s="7"/>
      <c r="W235" s="7" t="str">
        <f t="shared" si="24"/>
        <v/>
      </c>
      <c r="Z235">
        <f t="shared" si="27"/>
        <v>0</v>
      </c>
      <c r="AA235">
        <f>VLOOKUP(A235,'[1]A&amp;E'!$A:$J,6,FALSE)</f>
        <v>10</v>
      </c>
      <c r="AB235">
        <f t="shared" si="28"/>
        <v>0</v>
      </c>
    </row>
    <row r="236" spans="1:28" x14ac:dyDescent="0.25">
      <c r="A236" s="13">
        <v>234</v>
      </c>
      <c r="B236" s="4" t="s">
        <v>2185</v>
      </c>
      <c r="C236" t="s">
        <v>2254</v>
      </c>
      <c r="D236" t="s">
        <v>2254</v>
      </c>
      <c r="E236" t="s">
        <v>2254</v>
      </c>
      <c r="F236" t="s">
        <v>2472</v>
      </c>
      <c r="G236" s="20">
        <v>7</v>
      </c>
      <c r="H236" t="s">
        <v>2463</v>
      </c>
      <c r="J236" t="s">
        <v>2472</v>
      </c>
      <c r="K236" s="10">
        <v>7</v>
      </c>
      <c r="L236" s="10" t="s">
        <v>2463</v>
      </c>
      <c r="M236" s="10" t="s">
        <v>2912</v>
      </c>
      <c r="N236" s="10" t="s">
        <v>2913</v>
      </c>
      <c r="O236" s="10" t="s">
        <v>2911</v>
      </c>
      <c r="P236" s="10" t="s">
        <v>2909</v>
      </c>
      <c r="Q236" s="15" t="str">
        <f t="shared" si="25"/>
        <v>[PrimaryProcedure_READ][varchar](7)NULL DEFAULT (''),</v>
      </c>
      <c r="R236" s="16" t="str">
        <f t="shared" si="26"/>
        <v>[PrimaryProcedure_READ][varchar](7)NULL ,</v>
      </c>
      <c r="S236" t="str">
        <f>VLOOKUP(A236,'[1]A&amp;E'!$A:$J,7,FALSE)</f>
        <v>AN</v>
      </c>
      <c r="T236" s="7" t="s">
        <v>2925</v>
      </c>
      <c r="U236" s="7" t="e">
        <v>#N/A</v>
      </c>
      <c r="V236" s="7"/>
      <c r="W236" s="7" t="str">
        <f t="shared" si="24"/>
        <v/>
      </c>
      <c r="Z236">
        <f t="shared" si="27"/>
        <v>0</v>
      </c>
      <c r="AA236">
        <f>VLOOKUP(A236,'[1]A&amp;E'!$A:$J,6,FALSE)</f>
        <v>7</v>
      </c>
      <c r="AB236">
        <f t="shared" si="28"/>
        <v>0</v>
      </c>
    </row>
    <row r="237" spans="1:28" x14ac:dyDescent="0.25">
      <c r="A237" s="13">
        <v>235</v>
      </c>
      <c r="B237" s="4" t="s">
        <v>2186</v>
      </c>
      <c r="C237" t="s">
        <v>2254</v>
      </c>
      <c r="D237" t="s">
        <v>2254</v>
      </c>
      <c r="E237" t="s">
        <v>2254</v>
      </c>
      <c r="F237" t="s">
        <v>2472</v>
      </c>
      <c r="G237" s="20">
        <v>10</v>
      </c>
      <c r="H237" t="s">
        <v>2463</v>
      </c>
      <c r="J237" t="s">
        <v>2472</v>
      </c>
      <c r="K237" s="10">
        <v>10</v>
      </c>
      <c r="L237" s="10" t="s">
        <v>2463</v>
      </c>
      <c r="M237" s="10" t="s">
        <v>2912</v>
      </c>
      <c r="N237" s="10" t="s">
        <v>2913</v>
      </c>
      <c r="O237" s="10" t="s">
        <v>2911</v>
      </c>
      <c r="P237" s="10" t="s">
        <v>2909</v>
      </c>
      <c r="Q237" s="15" t="str">
        <f t="shared" si="25"/>
        <v>[PrimaryProcedureDate_READ][varchar](10)NULL DEFAULT (''),</v>
      </c>
      <c r="R237" s="16" t="str">
        <f t="shared" si="26"/>
        <v>[PrimaryProcedureDate_READ][varchar](10)NULL ,</v>
      </c>
      <c r="S237" t="str">
        <f>VLOOKUP(A237,'[1]A&amp;E'!$A:$J,7,FALSE)</f>
        <v>AN</v>
      </c>
      <c r="T237" s="7" t="s">
        <v>2925</v>
      </c>
      <c r="U237" s="7" t="e">
        <v>#N/A</v>
      </c>
      <c r="V237" s="7"/>
      <c r="W237" s="7" t="str">
        <f t="shared" si="24"/>
        <v/>
      </c>
      <c r="Z237">
        <f t="shared" si="27"/>
        <v>0</v>
      </c>
      <c r="AA237">
        <f>VLOOKUP(A237,'[1]A&amp;E'!$A:$J,6,FALSE)</f>
        <v>10</v>
      </c>
      <c r="AB237">
        <f t="shared" si="28"/>
        <v>0</v>
      </c>
    </row>
    <row r="238" spans="1:28" x14ac:dyDescent="0.25">
      <c r="A238" s="13">
        <v>236</v>
      </c>
      <c r="B238" s="4" t="s">
        <v>2187</v>
      </c>
      <c r="C238" t="s">
        <v>2254</v>
      </c>
      <c r="D238" t="s">
        <v>2254</v>
      </c>
      <c r="E238" t="s">
        <v>2254</v>
      </c>
      <c r="F238" t="s">
        <v>2472</v>
      </c>
      <c r="G238" s="20">
        <v>7</v>
      </c>
      <c r="H238" t="s">
        <v>2463</v>
      </c>
      <c r="J238" t="s">
        <v>2472</v>
      </c>
      <c r="K238" s="10">
        <v>7</v>
      </c>
      <c r="L238" s="10" t="s">
        <v>2463</v>
      </c>
      <c r="M238" s="10" t="s">
        <v>2912</v>
      </c>
      <c r="N238" s="10" t="s">
        <v>2913</v>
      </c>
      <c r="O238" s="10" t="s">
        <v>2911</v>
      </c>
      <c r="P238" s="10" t="s">
        <v>2909</v>
      </c>
      <c r="Q238" s="15" t="str">
        <f t="shared" si="25"/>
        <v>[SecondaryProcedure_READ_1][varchar](7)NULL DEFAULT (''),</v>
      </c>
      <c r="R238" s="16" t="str">
        <f t="shared" si="26"/>
        <v>[SecondaryProcedure_READ_1][varchar](7)NULL ,</v>
      </c>
      <c r="S238" t="str">
        <f>VLOOKUP(A238,'[1]A&amp;E'!$A:$J,7,FALSE)</f>
        <v>AN</v>
      </c>
      <c r="T238" s="7" t="s">
        <v>2925</v>
      </c>
      <c r="U238" s="7" t="e">
        <v>#N/A</v>
      </c>
      <c r="V238" s="7"/>
      <c r="W238" s="7" t="str">
        <f t="shared" si="24"/>
        <v/>
      </c>
      <c r="Z238">
        <f t="shared" si="27"/>
        <v>0</v>
      </c>
      <c r="AA238">
        <f>VLOOKUP(A238,'[1]A&amp;E'!$A:$J,6,FALSE)</f>
        <v>7</v>
      </c>
      <c r="AB238">
        <f t="shared" si="28"/>
        <v>0</v>
      </c>
    </row>
    <row r="239" spans="1:28" x14ac:dyDescent="0.25">
      <c r="A239" s="13">
        <v>237</v>
      </c>
      <c r="B239" s="4" t="s">
        <v>2188</v>
      </c>
      <c r="C239" t="s">
        <v>2254</v>
      </c>
      <c r="D239" t="s">
        <v>2254</v>
      </c>
      <c r="E239" t="s">
        <v>2254</v>
      </c>
      <c r="F239" t="s">
        <v>2472</v>
      </c>
      <c r="G239" s="20">
        <v>10</v>
      </c>
      <c r="H239" t="s">
        <v>2463</v>
      </c>
      <c r="J239" t="s">
        <v>2472</v>
      </c>
      <c r="K239" s="10">
        <v>10</v>
      </c>
      <c r="L239" s="10" t="s">
        <v>2463</v>
      </c>
      <c r="M239" s="10" t="s">
        <v>2912</v>
      </c>
      <c r="N239" s="10" t="s">
        <v>2913</v>
      </c>
      <c r="O239" s="10" t="s">
        <v>2911</v>
      </c>
      <c r="P239" s="10" t="s">
        <v>2909</v>
      </c>
      <c r="Q239" s="15" t="str">
        <f t="shared" si="25"/>
        <v>[ProcedureDate_READ_1][varchar](10)NULL DEFAULT (''),</v>
      </c>
      <c r="R239" s="16" t="str">
        <f t="shared" si="26"/>
        <v>[ProcedureDate_READ_1][varchar](10)NULL ,</v>
      </c>
      <c r="S239" t="str">
        <f>VLOOKUP(A239,'[1]A&amp;E'!$A:$J,7,FALSE)</f>
        <v>AN</v>
      </c>
      <c r="T239" s="7" t="s">
        <v>2925</v>
      </c>
      <c r="U239" s="7" t="e">
        <v>#N/A</v>
      </c>
      <c r="V239" s="7"/>
      <c r="W239" s="7" t="str">
        <f t="shared" si="24"/>
        <v/>
      </c>
      <c r="Z239">
        <f t="shared" si="27"/>
        <v>0</v>
      </c>
      <c r="AA239">
        <f>VLOOKUP(A239,'[1]A&amp;E'!$A:$J,6,FALSE)</f>
        <v>10</v>
      </c>
      <c r="AB239">
        <f t="shared" si="28"/>
        <v>0</v>
      </c>
    </row>
    <row r="240" spans="1:28" x14ac:dyDescent="0.25">
      <c r="A240" s="13">
        <v>238</v>
      </c>
      <c r="B240" s="4" t="s">
        <v>2189</v>
      </c>
      <c r="C240" t="s">
        <v>2254</v>
      </c>
      <c r="D240" t="s">
        <v>2254</v>
      </c>
      <c r="E240" t="s">
        <v>2254</v>
      </c>
      <c r="F240" t="s">
        <v>2472</v>
      </c>
      <c r="G240" s="20">
        <v>7</v>
      </c>
      <c r="H240" t="s">
        <v>2463</v>
      </c>
      <c r="J240" t="s">
        <v>2472</v>
      </c>
      <c r="K240" s="10">
        <v>7</v>
      </c>
      <c r="L240" s="10" t="s">
        <v>2463</v>
      </c>
      <c r="M240" s="10" t="s">
        <v>2912</v>
      </c>
      <c r="N240" s="10" t="s">
        <v>2913</v>
      </c>
      <c r="O240" s="10" t="s">
        <v>2911</v>
      </c>
      <c r="P240" s="10" t="s">
        <v>2909</v>
      </c>
      <c r="Q240" s="15" t="str">
        <f t="shared" si="25"/>
        <v>[SecondaryProcedure_READ_2][varchar](7)NULL DEFAULT (''),</v>
      </c>
      <c r="R240" s="16" t="str">
        <f t="shared" si="26"/>
        <v>[SecondaryProcedure_READ_2][varchar](7)NULL ,</v>
      </c>
      <c r="S240" t="str">
        <f>VLOOKUP(A240,'[1]A&amp;E'!$A:$J,7,FALSE)</f>
        <v>AN</v>
      </c>
      <c r="T240" s="7" t="s">
        <v>2925</v>
      </c>
      <c r="U240" s="7" t="e">
        <v>#N/A</v>
      </c>
      <c r="V240" s="7"/>
      <c r="W240" s="7" t="str">
        <f t="shared" si="24"/>
        <v/>
      </c>
      <c r="Z240">
        <f t="shared" si="27"/>
        <v>0</v>
      </c>
      <c r="AA240">
        <f>VLOOKUP(A240,'[1]A&amp;E'!$A:$J,6,FALSE)</f>
        <v>7</v>
      </c>
      <c r="AB240">
        <f t="shared" si="28"/>
        <v>0</v>
      </c>
    </row>
    <row r="241" spans="1:28" x14ac:dyDescent="0.25">
      <c r="A241" s="13">
        <v>239</v>
      </c>
      <c r="B241" s="4" t="s">
        <v>2190</v>
      </c>
      <c r="C241" t="s">
        <v>2254</v>
      </c>
      <c r="D241" t="s">
        <v>2254</v>
      </c>
      <c r="E241" t="s">
        <v>2254</v>
      </c>
      <c r="F241" t="s">
        <v>2472</v>
      </c>
      <c r="G241" s="20">
        <v>10</v>
      </c>
      <c r="H241" t="s">
        <v>2463</v>
      </c>
      <c r="J241" t="s">
        <v>2472</v>
      </c>
      <c r="K241" s="10">
        <v>10</v>
      </c>
      <c r="L241" s="10" t="s">
        <v>2463</v>
      </c>
      <c r="M241" s="10" t="s">
        <v>2912</v>
      </c>
      <c r="N241" s="10" t="s">
        <v>2913</v>
      </c>
      <c r="O241" s="10" t="s">
        <v>2911</v>
      </c>
      <c r="P241" s="10" t="s">
        <v>2909</v>
      </c>
      <c r="Q241" s="15" t="str">
        <f t="shared" si="25"/>
        <v>[ProcedureDate_READ_2][varchar](10)NULL DEFAULT (''),</v>
      </c>
      <c r="R241" s="16" t="str">
        <f t="shared" si="26"/>
        <v>[ProcedureDate_READ_2][varchar](10)NULL ,</v>
      </c>
      <c r="S241" t="str">
        <f>VLOOKUP(A241,'[1]A&amp;E'!$A:$J,7,FALSE)</f>
        <v>AN</v>
      </c>
      <c r="T241" s="7" t="s">
        <v>2925</v>
      </c>
      <c r="U241" s="7" t="e">
        <v>#N/A</v>
      </c>
      <c r="V241" s="7"/>
      <c r="W241" s="7" t="str">
        <f t="shared" si="24"/>
        <v/>
      </c>
      <c r="Z241">
        <f t="shared" si="27"/>
        <v>0</v>
      </c>
      <c r="AA241">
        <f>VLOOKUP(A241,'[1]A&amp;E'!$A:$J,6,FALSE)</f>
        <v>10</v>
      </c>
      <c r="AB241">
        <f t="shared" si="28"/>
        <v>0</v>
      </c>
    </row>
    <row r="242" spans="1:28" x14ac:dyDescent="0.25">
      <c r="A242" s="13">
        <v>240</v>
      </c>
      <c r="B242" s="4" t="s">
        <v>2191</v>
      </c>
      <c r="C242" t="s">
        <v>2254</v>
      </c>
      <c r="D242" t="s">
        <v>2254</v>
      </c>
      <c r="E242" t="s">
        <v>2254</v>
      </c>
      <c r="F242" t="s">
        <v>2472</v>
      </c>
      <c r="G242" s="20">
        <v>7</v>
      </c>
      <c r="H242" t="s">
        <v>2463</v>
      </c>
      <c r="J242" t="s">
        <v>2472</v>
      </c>
      <c r="K242" s="10">
        <v>7</v>
      </c>
      <c r="L242" s="10" t="s">
        <v>2463</v>
      </c>
      <c r="M242" s="10" t="s">
        <v>2912</v>
      </c>
      <c r="N242" s="10" t="s">
        <v>2913</v>
      </c>
      <c r="O242" s="10" t="s">
        <v>2911</v>
      </c>
      <c r="P242" s="10" t="s">
        <v>2909</v>
      </c>
      <c r="Q242" s="15" t="str">
        <f t="shared" si="25"/>
        <v>[SecondaryProcedure_READ_3][varchar](7)NULL DEFAULT (''),</v>
      </c>
      <c r="R242" s="16" t="str">
        <f t="shared" si="26"/>
        <v>[SecondaryProcedure_READ_3][varchar](7)NULL ,</v>
      </c>
      <c r="S242" t="str">
        <f>VLOOKUP(A242,'[1]A&amp;E'!$A:$J,7,FALSE)</f>
        <v>AN</v>
      </c>
      <c r="T242" s="7" t="s">
        <v>2925</v>
      </c>
      <c r="U242" s="7" t="e">
        <v>#N/A</v>
      </c>
      <c r="V242" s="7"/>
      <c r="W242" s="7" t="str">
        <f t="shared" si="24"/>
        <v/>
      </c>
      <c r="Z242">
        <f t="shared" si="27"/>
        <v>0</v>
      </c>
      <c r="AA242">
        <f>VLOOKUP(A242,'[1]A&amp;E'!$A:$J,6,FALSE)</f>
        <v>7</v>
      </c>
      <c r="AB242">
        <f t="shared" si="28"/>
        <v>0</v>
      </c>
    </row>
    <row r="243" spans="1:28" x14ac:dyDescent="0.25">
      <c r="A243" s="13">
        <v>241</v>
      </c>
      <c r="B243" s="4" t="s">
        <v>2192</v>
      </c>
      <c r="C243" t="s">
        <v>2254</v>
      </c>
      <c r="D243" t="s">
        <v>2254</v>
      </c>
      <c r="E243" t="s">
        <v>2254</v>
      </c>
      <c r="F243" t="s">
        <v>2472</v>
      </c>
      <c r="G243" s="20">
        <v>10</v>
      </c>
      <c r="H243" t="s">
        <v>2463</v>
      </c>
      <c r="J243" t="s">
        <v>2472</v>
      </c>
      <c r="K243" s="10">
        <v>10</v>
      </c>
      <c r="L243" s="10" t="s">
        <v>2463</v>
      </c>
      <c r="M243" s="10" t="s">
        <v>2912</v>
      </c>
      <c r="N243" s="10" t="s">
        <v>2913</v>
      </c>
      <c r="O243" s="10" t="s">
        <v>2911</v>
      </c>
      <c r="P243" s="10" t="s">
        <v>2909</v>
      </c>
      <c r="Q243" s="15" t="str">
        <f t="shared" si="25"/>
        <v>[ProcedureDate_READ_3][varchar](10)NULL DEFAULT (''),</v>
      </c>
      <c r="R243" s="16" t="str">
        <f t="shared" si="26"/>
        <v>[ProcedureDate_READ_3][varchar](10)NULL ,</v>
      </c>
      <c r="S243" t="str">
        <f>VLOOKUP(A243,'[1]A&amp;E'!$A:$J,7,FALSE)</f>
        <v>AN</v>
      </c>
      <c r="T243" s="7" t="s">
        <v>2925</v>
      </c>
      <c r="U243" s="7" t="e">
        <v>#N/A</v>
      </c>
      <c r="V243" s="7"/>
      <c r="W243" s="7" t="str">
        <f t="shared" si="24"/>
        <v/>
      </c>
      <c r="Z243">
        <f t="shared" si="27"/>
        <v>0</v>
      </c>
      <c r="AA243">
        <f>VLOOKUP(A243,'[1]A&amp;E'!$A:$J,6,FALSE)</f>
        <v>10</v>
      </c>
      <c r="AB243">
        <f t="shared" si="28"/>
        <v>0</v>
      </c>
    </row>
    <row r="244" spans="1:28" x14ac:dyDescent="0.25">
      <c r="A244" s="13">
        <v>242</v>
      </c>
      <c r="B244" s="4" t="s">
        <v>2193</v>
      </c>
      <c r="C244" t="s">
        <v>2254</v>
      </c>
      <c r="D244" t="s">
        <v>2254</v>
      </c>
      <c r="E244" t="s">
        <v>2254</v>
      </c>
      <c r="F244" t="s">
        <v>2472</v>
      </c>
      <c r="G244" s="20">
        <v>7</v>
      </c>
      <c r="H244" t="s">
        <v>2463</v>
      </c>
      <c r="J244" t="s">
        <v>2472</v>
      </c>
      <c r="K244" s="10">
        <v>7</v>
      </c>
      <c r="L244" s="10" t="s">
        <v>2463</v>
      </c>
      <c r="M244" s="10" t="s">
        <v>2912</v>
      </c>
      <c r="N244" s="10" t="s">
        <v>2913</v>
      </c>
      <c r="O244" s="10" t="s">
        <v>2911</v>
      </c>
      <c r="P244" s="10" t="s">
        <v>2909</v>
      </c>
      <c r="Q244" s="15" t="str">
        <f t="shared" si="25"/>
        <v>[SecondaryProcedure_READ_4][varchar](7)NULL DEFAULT (''),</v>
      </c>
      <c r="R244" s="16" t="str">
        <f t="shared" si="26"/>
        <v>[SecondaryProcedure_READ_4][varchar](7)NULL ,</v>
      </c>
      <c r="S244" t="str">
        <f>VLOOKUP(A244,'[1]A&amp;E'!$A:$J,7,FALSE)</f>
        <v>AN</v>
      </c>
      <c r="T244" s="7" t="s">
        <v>2925</v>
      </c>
      <c r="U244" s="7" t="e">
        <v>#N/A</v>
      </c>
      <c r="V244" s="7"/>
      <c r="W244" s="7" t="str">
        <f t="shared" si="24"/>
        <v/>
      </c>
      <c r="Z244">
        <f t="shared" si="27"/>
        <v>0</v>
      </c>
      <c r="AA244">
        <f>VLOOKUP(A244,'[1]A&amp;E'!$A:$J,6,FALSE)</f>
        <v>7</v>
      </c>
      <c r="AB244">
        <f t="shared" si="28"/>
        <v>0</v>
      </c>
    </row>
    <row r="245" spans="1:28" x14ac:dyDescent="0.25">
      <c r="A245" s="13">
        <v>243</v>
      </c>
      <c r="B245" s="4" t="s">
        <v>2194</v>
      </c>
      <c r="C245" t="s">
        <v>2254</v>
      </c>
      <c r="D245" t="s">
        <v>2254</v>
      </c>
      <c r="E245" t="s">
        <v>2254</v>
      </c>
      <c r="F245" t="s">
        <v>2472</v>
      </c>
      <c r="G245" s="20">
        <v>10</v>
      </c>
      <c r="H245" t="s">
        <v>2463</v>
      </c>
      <c r="J245" t="s">
        <v>2472</v>
      </c>
      <c r="K245" s="10">
        <v>10</v>
      </c>
      <c r="L245" s="10" t="s">
        <v>2463</v>
      </c>
      <c r="M245" s="10" t="s">
        <v>2912</v>
      </c>
      <c r="N245" s="10" t="s">
        <v>2913</v>
      </c>
      <c r="O245" s="10" t="s">
        <v>2911</v>
      </c>
      <c r="P245" s="10" t="s">
        <v>2909</v>
      </c>
      <c r="Q245" s="15" t="str">
        <f t="shared" si="25"/>
        <v>[ProcedureDate_READ_4][varchar](10)NULL DEFAULT (''),</v>
      </c>
      <c r="R245" s="16" t="str">
        <f t="shared" si="26"/>
        <v>[ProcedureDate_READ_4][varchar](10)NULL ,</v>
      </c>
      <c r="S245" t="str">
        <f>VLOOKUP(A245,'[1]A&amp;E'!$A:$J,7,FALSE)</f>
        <v>AN</v>
      </c>
      <c r="T245" s="7" t="s">
        <v>2925</v>
      </c>
      <c r="U245" s="7" t="e">
        <v>#N/A</v>
      </c>
      <c r="V245" s="7"/>
      <c r="W245" s="7" t="str">
        <f t="shared" si="24"/>
        <v/>
      </c>
      <c r="Z245">
        <f t="shared" si="27"/>
        <v>0</v>
      </c>
      <c r="AA245">
        <f>VLOOKUP(A245,'[1]A&amp;E'!$A:$J,6,FALSE)</f>
        <v>10</v>
      </c>
      <c r="AB245">
        <f t="shared" si="28"/>
        <v>0</v>
      </c>
    </row>
    <row r="246" spans="1:28" x14ac:dyDescent="0.25">
      <c r="A246" s="13">
        <v>244</v>
      </c>
      <c r="B246" s="4" t="s">
        <v>2195</v>
      </c>
      <c r="C246" t="s">
        <v>2254</v>
      </c>
      <c r="D246" t="s">
        <v>2254</v>
      </c>
      <c r="E246" t="s">
        <v>2254</v>
      </c>
      <c r="F246" t="s">
        <v>2472</v>
      </c>
      <c r="G246" s="20">
        <v>7</v>
      </c>
      <c r="H246" t="s">
        <v>2463</v>
      </c>
      <c r="J246" t="s">
        <v>2472</v>
      </c>
      <c r="K246" s="10">
        <v>7</v>
      </c>
      <c r="L246" s="10" t="s">
        <v>2463</v>
      </c>
      <c r="M246" s="10" t="s">
        <v>2912</v>
      </c>
      <c r="N246" s="10" t="s">
        <v>2913</v>
      </c>
      <c r="O246" s="10" t="s">
        <v>2911</v>
      </c>
      <c r="P246" s="10" t="s">
        <v>2909</v>
      </c>
      <c r="Q246" s="15" t="str">
        <f t="shared" si="25"/>
        <v>[SecondaryProcedure_READ_5][varchar](7)NULL DEFAULT (''),</v>
      </c>
      <c r="R246" s="16" t="str">
        <f t="shared" si="26"/>
        <v>[SecondaryProcedure_READ_5][varchar](7)NULL ,</v>
      </c>
      <c r="S246" t="str">
        <f>VLOOKUP(A246,'[1]A&amp;E'!$A:$J,7,FALSE)</f>
        <v>AN</v>
      </c>
      <c r="T246" s="7" t="s">
        <v>2925</v>
      </c>
      <c r="U246" s="7" t="e">
        <v>#N/A</v>
      </c>
      <c r="V246" s="7"/>
      <c r="W246" s="7" t="str">
        <f t="shared" si="24"/>
        <v/>
      </c>
      <c r="Z246">
        <f t="shared" si="27"/>
        <v>0</v>
      </c>
      <c r="AA246">
        <f>VLOOKUP(A246,'[1]A&amp;E'!$A:$J,6,FALSE)</f>
        <v>7</v>
      </c>
      <c r="AB246">
        <f t="shared" si="28"/>
        <v>0</v>
      </c>
    </row>
    <row r="247" spans="1:28" x14ac:dyDescent="0.25">
      <c r="A247" s="13">
        <v>245</v>
      </c>
      <c r="B247" s="4" t="s">
        <v>2196</v>
      </c>
      <c r="C247" t="s">
        <v>2254</v>
      </c>
      <c r="D247" t="s">
        <v>2254</v>
      </c>
      <c r="E247" t="s">
        <v>2254</v>
      </c>
      <c r="F247" t="s">
        <v>2472</v>
      </c>
      <c r="G247" s="20">
        <v>10</v>
      </c>
      <c r="H247" t="s">
        <v>2463</v>
      </c>
      <c r="J247" t="s">
        <v>2472</v>
      </c>
      <c r="K247" s="10">
        <v>10</v>
      </c>
      <c r="L247" s="10" t="s">
        <v>2463</v>
      </c>
      <c r="M247" s="10" t="s">
        <v>2912</v>
      </c>
      <c r="N247" s="10" t="s">
        <v>2913</v>
      </c>
      <c r="O247" s="10" t="s">
        <v>2911</v>
      </c>
      <c r="P247" s="10" t="s">
        <v>2909</v>
      </c>
      <c r="Q247" s="15" t="str">
        <f t="shared" si="25"/>
        <v>[ProcedureDate_READ_5][varchar](10)NULL DEFAULT (''),</v>
      </c>
      <c r="R247" s="16" t="str">
        <f t="shared" si="26"/>
        <v>[ProcedureDate_READ_5][varchar](10)NULL ,</v>
      </c>
      <c r="S247" t="str">
        <f>VLOOKUP(A247,'[1]A&amp;E'!$A:$J,7,FALSE)</f>
        <v>AN</v>
      </c>
      <c r="T247" s="7" t="s">
        <v>2925</v>
      </c>
      <c r="U247" s="7" t="e">
        <v>#N/A</v>
      </c>
      <c r="V247" s="7"/>
      <c r="W247" s="7" t="str">
        <f t="shared" si="24"/>
        <v/>
      </c>
      <c r="Z247">
        <f t="shared" si="27"/>
        <v>0</v>
      </c>
      <c r="AA247">
        <f>VLOOKUP(A247,'[1]A&amp;E'!$A:$J,6,FALSE)</f>
        <v>10</v>
      </c>
      <c r="AB247">
        <f t="shared" si="28"/>
        <v>0</v>
      </c>
    </row>
    <row r="248" spans="1:28" x14ac:dyDescent="0.25">
      <c r="A248" s="13">
        <v>246</v>
      </c>
      <c r="B248" s="4" t="s">
        <v>2197</v>
      </c>
      <c r="C248" t="s">
        <v>2254</v>
      </c>
      <c r="D248" t="s">
        <v>2254</v>
      </c>
      <c r="E248" t="s">
        <v>2254</v>
      </c>
      <c r="F248" t="s">
        <v>2472</v>
      </c>
      <c r="G248" s="20">
        <v>7</v>
      </c>
      <c r="H248" t="s">
        <v>2463</v>
      </c>
      <c r="J248" t="s">
        <v>2472</v>
      </c>
      <c r="K248" s="10">
        <v>7</v>
      </c>
      <c r="L248" s="10" t="s">
        <v>2463</v>
      </c>
      <c r="M248" s="10" t="s">
        <v>2912</v>
      </c>
      <c r="N248" s="10" t="s">
        <v>2913</v>
      </c>
      <c r="O248" s="10" t="s">
        <v>2911</v>
      </c>
      <c r="P248" s="10" t="s">
        <v>2909</v>
      </c>
      <c r="Q248" s="15" t="str">
        <f t="shared" si="25"/>
        <v>[SecondaryProcedure_READ_6][varchar](7)NULL DEFAULT (''),</v>
      </c>
      <c r="R248" s="16" t="str">
        <f t="shared" si="26"/>
        <v>[SecondaryProcedure_READ_6][varchar](7)NULL ,</v>
      </c>
      <c r="S248" t="str">
        <f>VLOOKUP(A248,'[1]A&amp;E'!$A:$J,7,FALSE)</f>
        <v>AN</v>
      </c>
      <c r="T248" s="7" t="s">
        <v>2925</v>
      </c>
      <c r="U248" s="7" t="e">
        <v>#N/A</v>
      </c>
      <c r="V248" s="7"/>
      <c r="W248" s="7" t="str">
        <f t="shared" si="24"/>
        <v/>
      </c>
      <c r="Z248">
        <f t="shared" si="27"/>
        <v>0</v>
      </c>
      <c r="AA248">
        <f>VLOOKUP(A248,'[1]A&amp;E'!$A:$J,6,FALSE)</f>
        <v>7</v>
      </c>
      <c r="AB248">
        <f t="shared" si="28"/>
        <v>0</v>
      </c>
    </row>
    <row r="249" spans="1:28" x14ac:dyDescent="0.25">
      <c r="A249" s="13">
        <v>247</v>
      </c>
      <c r="B249" s="4" t="s">
        <v>2198</v>
      </c>
      <c r="C249" t="s">
        <v>2254</v>
      </c>
      <c r="D249" t="s">
        <v>2254</v>
      </c>
      <c r="E249" t="s">
        <v>2254</v>
      </c>
      <c r="F249" t="s">
        <v>2472</v>
      </c>
      <c r="G249" s="20">
        <v>10</v>
      </c>
      <c r="H249" t="s">
        <v>2463</v>
      </c>
      <c r="J249" t="s">
        <v>2472</v>
      </c>
      <c r="K249" s="10">
        <v>10</v>
      </c>
      <c r="L249" s="10" t="s">
        <v>2463</v>
      </c>
      <c r="M249" s="10" t="s">
        <v>2912</v>
      </c>
      <c r="N249" s="10" t="s">
        <v>2913</v>
      </c>
      <c r="O249" s="10" t="s">
        <v>2911</v>
      </c>
      <c r="P249" s="10" t="s">
        <v>2909</v>
      </c>
      <c r="Q249" s="15" t="str">
        <f t="shared" si="25"/>
        <v>[ProcedureDate_READ_6][varchar](10)NULL DEFAULT (''),</v>
      </c>
      <c r="R249" s="16" t="str">
        <f t="shared" si="26"/>
        <v>[ProcedureDate_READ_6][varchar](10)NULL ,</v>
      </c>
      <c r="S249" t="str">
        <f>VLOOKUP(A249,'[1]A&amp;E'!$A:$J,7,FALSE)</f>
        <v>AN</v>
      </c>
      <c r="T249" s="7" t="s">
        <v>2925</v>
      </c>
      <c r="U249" s="7" t="e">
        <v>#N/A</v>
      </c>
      <c r="V249" s="7"/>
      <c r="W249" s="7" t="str">
        <f t="shared" si="24"/>
        <v/>
      </c>
      <c r="Z249">
        <f t="shared" si="27"/>
        <v>0</v>
      </c>
      <c r="AA249">
        <f>VLOOKUP(A249,'[1]A&amp;E'!$A:$J,6,FALSE)</f>
        <v>10</v>
      </c>
      <c r="AB249">
        <f t="shared" si="28"/>
        <v>0</v>
      </c>
    </row>
    <row r="250" spans="1:28" x14ac:dyDescent="0.25">
      <c r="A250" s="13">
        <v>248</v>
      </c>
      <c r="B250" s="4" t="s">
        <v>2199</v>
      </c>
      <c r="C250" t="s">
        <v>2254</v>
      </c>
      <c r="D250" t="s">
        <v>2254</v>
      </c>
      <c r="E250" t="s">
        <v>2254</v>
      </c>
      <c r="F250" t="s">
        <v>2472</v>
      </c>
      <c r="G250" s="20">
        <v>7</v>
      </c>
      <c r="H250" t="s">
        <v>2463</v>
      </c>
      <c r="J250" t="s">
        <v>2472</v>
      </c>
      <c r="K250" s="10">
        <v>7</v>
      </c>
      <c r="L250" s="10" t="s">
        <v>2463</v>
      </c>
      <c r="M250" s="10" t="s">
        <v>2912</v>
      </c>
      <c r="N250" s="10" t="s">
        <v>2913</v>
      </c>
      <c r="O250" s="10" t="s">
        <v>2911</v>
      </c>
      <c r="P250" s="10" t="s">
        <v>2909</v>
      </c>
      <c r="Q250" s="15" t="str">
        <f t="shared" si="25"/>
        <v>[SecondaryProcedure_READ_7][varchar](7)NULL DEFAULT (''),</v>
      </c>
      <c r="R250" s="16" t="str">
        <f t="shared" si="26"/>
        <v>[SecondaryProcedure_READ_7][varchar](7)NULL ,</v>
      </c>
      <c r="S250" t="str">
        <f>VLOOKUP(A250,'[1]A&amp;E'!$A:$J,7,FALSE)</f>
        <v>AN</v>
      </c>
      <c r="T250" s="7" t="s">
        <v>2925</v>
      </c>
      <c r="U250" s="7" t="e">
        <v>#N/A</v>
      </c>
      <c r="V250" s="7"/>
      <c r="W250" s="7" t="str">
        <f t="shared" si="24"/>
        <v/>
      </c>
      <c r="Z250">
        <f t="shared" si="27"/>
        <v>0</v>
      </c>
      <c r="AA250">
        <f>VLOOKUP(A250,'[1]A&amp;E'!$A:$J,6,FALSE)</f>
        <v>7</v>
      </c>
      <c r="AB250">
        <f t="shared" si="28"/>
        <v>0</v>
      </c>
    </row>
    <row r="251" spans="1:28" x14ac:dyDescent="0.25">
      <c r="A251" s="13">
        <v>249</v>
      </c>
      <c r="B251" s="4" t="s">
        <v>2200</v>
      </c>
      <c r="C251" t="s">
        <v>2254</v>
      </c>
      <c r="D251" t="s">
        <v>2254</v>
      </c>
      <c r="E251" t="s">
        <v>2254</v>
      </c>
      <c r="F251" t="s">
        <v>2472</v>
      </c>
      <c r="G251" s="20">
        <v>10</v>
      </c>
      <c r="H251" t="s">
        <v>2463</v>
      </c>
      <c r="J251" t="s">
        <v>2472</v>
      </c>
      <c r="K251" s="10">
        <v>10</v>
      </c>
      <c r="L251" s="10" t="s">
        <v>2463</v>
      </c>
      <c r="M251" s="10" t="s">
        <v>2912</v>
      </c>
      <c r="N251" s="10" t="s">
        <v>2913</v>
      </c>
      <c r="O251" s="10" t="s">
        <v>2911</v>
      </c>
      <c r="P251" s="10" t="s">
        <v>2909</v>
      </c>
      <c r="Q251" s="15" t="str">
        <f t="shared" si="25"/>
        <v>[ProcedureDate_READ_7][varchar](10)NULL DEFAULT (''),</v>
      </c>
      <c r="R251" s="16" t="str">
        <f t="shared" si="26"/>
        <v>[ProcedureDate_READ_7][varchar](10)NULL ,</v>
      </c>
      <c r="S251" t="str">
        <f>VLOOKUP(A251,'[1]A&amp;E'!$A:$J,7,FALSE)</f>
        <v>AN</v>
      </c>
      <c r="T251" s="7" t="s">
        <v>2925</v>
      </c>
      <c r="U251" s="7" t="e">
        <v>#N/A</v>
      </c>
      <c r="V251" s="7"/>
      <c r="W251" s="7" t="str">
        <f t="shared" si="24"/>
        <v/>
      </c>
      <c r="Z251">
        <f t="shared" si="27"/>
        <v>0</v>
      </c>
      <c r="AA251">
        <f>VLOOKUP(A251,'[1]A&amp;E'!$A:$J,6,FALSE)</f>
        <v>10</v>
      </c>
      <c r="AB251">
        <f t="shared" si="28"/>
        <v>0</v>
      </c>
    </row>
    <row r="252" spans="1:28" x14ac:dyDescent="0.25">
      <c r="A252" s="13">
        <v>250</v>
      </c>
      <c r="B252" s="4" t="s">
        <v>2201</v>
      </c>
      <c r="C252" t="s">
        <v>2254</v>
      </c>
      <c r="D252" t="s">
        <v>2254</v>
      </c>
      <c r="E252" t="s">
        <v>2254</v>
      </c>
      <c r="F252" t="s">
        <v>2472</v>
      </c>
      <c r="G252" s="20">
        <v>7</v>
      </c>
      <c r="H252" t="s">
        <v>2463</v>
      </c>
      <c r="J252" t="s">
        <v>2472</v>
      </c>
      <c r="K252" s="10">
        <v>7</v>
      </c>
      <c r="L252" s="10" t="s">
        <v>2463</v>
      </c>
      <c r="M252" s="10" t="s">
        <v>2912</v>
      </c>
      <c r="N252" s="10" t="s">
        <v>2913</v>
      </c>
      <c r="O252" s="10" t="s">
        <v>2911</v>
      </c>
      <c r="P252" s="10" t="s">
        <v>2909</v>
      </c>
      <c r="Q252" s="15" t="str">
        <f t="shared" si="25"/>
        <v>[SecondaryProcedure_READ_8][varchar](7)NULL DEFAULT (''),</v>
      </c>
      <c r="R252" s="16" t="str">
        <f t="shared" si="26"/>
        <v>[SecondaryProcedure_READ_8][varchar](7)NULL ,</v>
      </c>
      <c r="S252" t="str">
        <f>VLOOKUP(A252,'[1]A&amp;E'!$A:$J,7,FALSE)</f>
        <v>AN</v>
      </c>
      <c r="T252" s="7" t="s">
        <v>2925</v>
      </c>
      <c r="U252" s="7" t="e">
        <v>#N/A</v>
      </c>
      <c r="V252" s="7"/>
      <c r="W252" s="7" t="str">
        <f t="shared" si="24"/>
        <v/>
      </c>
      <c r="Z252">
        <f t="shared" si="27"/>
        <v>0</v>
      </c>
      <c r="AA252">
        <f>VLOOKUP(A252,'[1]A&amp;E'!$A:$J,6,FALSE)</f>
        <v>7</v>
      </c>
      <c r="AB252">
        <f t="shared" si="28"/>
        <v>0</v>
      </c>
    </row>
    <row r="253" spans="1:28" x14ac:dyDescent="0.25">
      <c r="A253" s="13">
        <v>251</v>
      </c>
      <c r="B253" s="4" t="s">
        <v>2202</v>
      </c>
      <c r="C253" t="s">
        <v>2254</v>
      </c>
      <c r="D253" t="s">
        <v>2254</v>
      </c>
      <c r="E253" t="s">
        <v>2254</v>
      </c>
      <c r="F253" t="s">
        <v>2472</v>
      </c>
      <c r="G253" s="20">
        <v>10</v>
      </c>
      <c r="H253" t="s">
        <v>2463</v>
      </c>
      <c r="J253" t="s">
        <v>2472</v>
      </c>
      <c r="K253" s="10">
        <v>10</v>
      </c>
      <c r="L253" s="10" t="s">
        <v>2463</v>
      </c>
      <c r="M253" s="10" t="s">
        <v>2912</v>
      </c>
      <c r="N253" s="10" t="s">
        <v>2913</v>
      </c>
      <c r="O253" s="10" t="s">
        <v>2911</v>
      </c>
      <c r="P253" s="10" t="s">
        <v>2909</v>
      </c>
      <c r="Q253" s="15" t="str">
        <f t="shared" si="25"/>
        <v>[ProcedureDate_READ_8][varchar](10)NULL DEFAULT (''),</v>
      </c>
      <c r="R253" s="16" t="str">
        <f t="shared" si="26"/>
        <v>[ProcedureDate_READ_8][varchar](10)NULL ,</v>
      </c>
      <c r="S253" t="str">
        <f>VLOOKUP(A253,'[1]A&amp;E'!$A:$J,7,FALSE)</f>
        <v>AN</v>
      </c>
      <c r="T253" s="7" t="s">
        <v>2925</v>
      </c>
      <c r="U253" s="7" t="e">
        <v>#N/A</v>
      </c>
      <c r="V253" s="7"/>
      <c r="W253" s="7" t="str">
        <f t="shared" si="24"/>
        <v/>
      </c>
      <c r="Z253">
        <f t="shared" si="27"/>
        <v>0</v>
      </c>
      <c r="AA253">
        <f>VLOOKUP(A253,'[1]A&amp;E'!$A:$J,6,FALSE)</f>
        <v>10</v>
      </c>
      <c r="AB253">
        <f t="shared" si="28"/>
        <v>0</v>
      </c>
    </row>
    <row r="254" spans="1:28" x14ac:dyDescent="0.25">
      <c r="A254" s="13">
        <v>252</v>
      </c>
      <c r="B254" s="4" t="s">
        <v>2203</v>
      </c>
      <c r="C254" t="s">
        <v>2254</v>
      </c>
      <c r="D254" t="s">
        <v>2254</v>
      </c>
      <c r="E254" t="s">
        <v>2254</v>
      </c>
      <c r="F254" t="s">
        <v>2472</v>
      </c>
      <c r="G254" s="20">
        <v>7</v>
      </c>
      <c r="H254" t="s">
        <v>2463</v>
      </c>
      <c r="J254" t="s">
        <v>2472</v>
      </c>
      <c r="K254" s="10">
        <v>7</v>
      </c>
      <c r="L254" s="10" t="s">
        <v>2463</v>
      </c>
      <c r="M254" s="10" t="s">
        <v>2912</v>
      </c>
      <c r="N254" s="10" t="s">
        <v>2913</v>
      </c>
      <c r="O254" s="10" t="s">
        <v>2911</v>
      </c>
      <c r="P254" s="10" t="s">
        <v>2909</v>
      </c>
      <c r="Q254" s="15" t="str">
        <f t="shared" si="25"/>
        <v>[SecondaryProcedure_READ_9][varchar](7)NULL DEFAULT (''),</v>
      </c>
      <c r="R254" s="16" t="str">
        <f t="shared" si="26"/>
        <v>[SecondaryProcedure_READ_9][varchar](7)NULL ,</v>
      </c>
      <c r="S254" t="str">
        <f>VLOOKUP(A254,'[1]A&amp;E'!$A:$J,7,FALSE)</f>
        <v>AN</v>
      </c>
      <c r="T254" s="7" t="s">
        <v>2925</v>
      </c>
      <c r="U254" s="7" t="e">
        <v>#N/A</v>
      </c>
      <c r="V254" s="7"/>
      <c r="W254" s="7" t="str">
        <f t="shared" si="24"/>
        <v/>
      </c>
      <c r="Z254">
        <f t="shared" si="27"/>
        <v>0</v>
      </c>
      <c r="AA254">
        <f>VLOOKUP(A254,'[1]A&amp;E'!$A:$J,6,FALSE)</f>
        <v>7</v>
      </c>
      <c r="AB254">
        <f t="shared" si="28"/>
        <v>0</v>
      </c>
    </row>
    <row r="255" spans="1:28" x14ac:dyDescent="0.25">
      <c r="A255" s="13">
        <v>253</v>
      </c>
      <c r="B255" s="4" t="s">
        <v>2204</v>
      </c>
      <c r="C255" t="s">
        <v>2254</v>
      </c>
      <c r="D255" t="s">
        <v>2254</v>
      </c>
      <c r="E255" t="s">
        <v>2254</v>
      </c>
      <c r="F255" t="s">
        <v>2472</v>
      </c>
      <c r="G255" s="20">
        <v>10</v>
      </c>
      <c r="H255" t="s">
        <v>2463</v>
      </c>
      <c r="J255" t="s">
        <v>2472</v>
      </c>
      <c r="K255" s="10">
        <v>10</v>
      </c>
      <c r="L255" s="10" t="s">
        <v>2463</v>
      </c>
      <c r="M255" s="10" t="s">
        <v>2912</v>
      </c>
      <c r="N255" s="10" t="s">
        <v>2913</v>
      </c>
      <c r="O255" s="10" t="s">
        <v>2911</v>
      </c>
      <c r="P255" s="10" t="s">
        <v>2909</v>
      </c>
      <c r="Q255" s="15" t="str">
        <f t="shared" si="25"/>
        <v>[ProcedureDate_READ_9][varchar](10)NULL DEFAULT (''),</v>
      </c>
      <c r="R255" s="16" t="str">
        <f t="shared" si="26"/>
        <v>[ProcedureDate_READ_9][varchar](10)NULL ,</v>
      </c>
      <c r="S255" t="str">
        <f>VLOOKUP(A255,'[1]A&amp;E'!$A:$J,7,FALSE)</f>
        <v>AN</v>
      </c>
      <c r="T255" s="7" t="s">
        <v>2925</v>
      </c>
      <c r="U255" s="7" t="e">
        <v>#N/A</v>
      </c>
      <c r="V255" s="7"/>
      <c r="W255" s="7" t="str">
        <f t="shared" si="24"/>
        <v/>
      </c>
      <c r="Z255">
        <f t="shared" si="27"/>
        <v>0</v>
      </c>
      <c r="AA255">
        <f>VLOOKUP(A255,'[1]A&amp;E'!$A:$J,6,FALSE)</f>
        <v>10</v>
      </c>
      <c r="AB255">
        <f t="shared" si="28"/>
        <v>0</v>
      </c>
    </row>
    <row r="256" spans="1:28" x14ac:dyDescent="0.25">
      <c r="A256" s="13">
        <v>254</v>
      </c>
      <c r="B256" s="4" t="s">
        <v>2205</v>
      </c>
      <c r="C256" t="s">
        <v>2254</v>
      </c>
      <c r="D256" t="s">
        <v>2254</v>
      </c>
      <c r="E256" t="s">
        <v>2254</v>
      </c>
      <c r="F256" t="s">
        <v>2472</v>
      </c>
      <c r="G256" s="20">
        <v>7</v>
      </c>
      <c r="H256" t="s">
        <v>2463</v>
      </c>
      <c r="J256" t="s">
        <v>2472</v>
      </c>
      <c r="K256" s="10">
        <v>7</v>
      </c>
      <c r="L256" s="10" t="s">
        <v>2463</v>
      </c>
      <c r="M256" s="10" t="s">
        <v>2912</v>
      </c>
      <c r="N256" s="10" t="s">
        <v>2913</v>
      </c>
      <c r="O256" s="10" t="s">
        <v>2911</v>
      </c>
      <c r="P256" s="10" t="s">
        <v>2909</v>
      </c>
      <c r="Q256" s="15" t="str">
        <f t="shared" si="25"/>
        <v>[SecondaryProcedure_READ_10][varchar](7)NULL DEFAULT (''),</v>
      </c>
      <c r="R256" s="16" t="str">
        <f t="shared" si="26"/>
        <v>[SecondaryProcedure_READ_10][varchar](7)NULL ,</v>
      </c>
      <c r="S256" t="str">
        <f>VLOOKUP(A256,'[1]A&amp;E'!$A:$J,7,FALSE)</f>
        <v>AN</v>
      </c>
      <c r="T256" s="7" t="s">
        <v>2925</v>
      </c>
      <c r="U256" s="7" t="e">
        <v>#N/A</v>
      </c>
      <c r="V256" s="7"/>
      <c r="W256" s="7" t="str">
        <f t="shared" si="24"/>
        <v/>
      </c>
      <c r="Z256">
        <f t="shared" si="27"/>
        <v>0</v>
      </c>
      <c r="AA256">
        <f>VLOOKUP(A256,'[1]A&amp;E'!$A:$J,6,FALSE)</f>
        <v>7</v>
      </c>
      <c r="AB256">
        <f t="shared" si="28"/>
        <v>0</v>
      </c>
    </row>
    <row r="257" spans="1:28" x14ac:dyDescent="0.25">
      <c r="A257" s="13">
        <v>255</v>
      </c>
      <c r="B257" s="4" t="s">
        <v>2206</v>
      </c>
      <c r="C257" t="s">
        <v>2254</v>
      </c>
      <c r="D257" t="s">
        <v>2254</v>
      </c>
      <c r="E257" t="s">
        <v>2254</v>
      </c>
      <c r="F257" t="s">
        <v>2472</v>
      </c>
      <c r="G257" s="20">
        <v>10</v>
      </c>
      <c r="H257" t="s">
        <v>2463</v>
      </c>
      <c r="J257" t="s">
        <v>2472</v>
      </c>
      <c r="K257" s="10">
        <v>10</v>
      </c>
      <c r="L257" s="10" t="s">
        <v>2463</v>
      </c>
      <c r="M257" s="10" t="s">
        <v>2912</v>
      </c>
      <c r="N257" s="10" t="s">
        <v>2913</v>
      </c>
      <c r="O257" s="10" t="s">
        <v>2911</v>
      </c>
      <c r="P257" s="10" t="s">
        <v>2909</v>
      </c>
      <c r="Q257" s="15" t="str">
        <f t="shared" si="25"/>
        <v>[ProcedureDate_READ_10][varchar](10)NULL DEFAULT (''),</v>
      </c>
      <c r="R257" s="16" t="str">
        <f t="shared" si="26"/>
        <v>[ProcedureDate_READ_10][varchar](10)NULL ,</v>
      </c>
      <c r="S257" t="str">
        <f>VLOOKUP(A257,'[1]A&amp;E'!$A:$J,7,FALSE)</f>
        <v>AN</v>
      </c>
      <c r="T257" s="7" t="s">
        <v>2925</v>
      </c>
      <c r="U257" s="7" t="e">
        <v>#N/A</v>
      </c>
      <c r="V257" s="7"/>
      <c r="W257" s="7" t="str">
        <f t="shared" si="24"/>
        <v/>
      </c>
      <c r="Z257">
        <f t="shared" si="27"/>
        <v>0</v>
      </c>
      <c r="AA257">
        <f>VLOOKUP(A257,'[1]A&amp;E'!$A:$J,6,FALSE)</f>
        <v>10</v>
      </c>
      <c r="AB257">
        <f t="shared" si="28"/>
        <v>0</v>
      </c>
    </row>
    <row r="258" spans="1:28" x14ac:dyDescent="0.25">
      <c r="A258" s="13">
        <v>256</v>
      </c>
      <c r="B258" s="4" t="s">
        <v>2207</v>
      </c>
      <c r="C258" t="s">
        <v>2254</v>
      </c>
      <c r="D258" t="s">
        <v>2254</v>
      </c>
      <c r="E258" t="s">
        <v>2254</v>
      </c>
      <c r="F258" t="s">
        <v>2472</v>
      </c>
      <c r="G258" s="20">
        <v>7</v>
      </c>
      <c r="H258" t="s">
        <v>2463</v>
      </c>
      <c r="J258" t="s">
        <v>2472</v>
      </c>
      <c r="K258" s="10">
        <v>7</v>
      </c>
      <c r="L258" s="10" t="s">
        <v>2463</v>
      </c>
      <c r="M258" s="10" t="s">
        <v>2912</v>
      </c>
      <c r="N258" s="10" t="s">
        <v>2913</v>
      </c>
      <c r="O258" s="10" t="s">
        <v>2911</v>
      </c>
      <c r="P258" s="10" t="s">
        <v>2909</v>
      </c>
      <c r="Q258" s="15" t="str">
        <f t="shared" si="25"/>
        <v>[SecondaryProcedure_READ_11][varchar](7)NULL DEFAULT (''),</v>
      </c>
      <c r="R258" s="16" t="str">
        <f t="shared" si="26"/>
        <v>[SecondaryProcedure_READ_11][varchar](7)NULL ,</v>
      </c>
      <c r="S258" t="str">
        <f>VLOOKUP(A258,'[1]A&amp;E'!$A:$J,7,FALSE)</f>
        <v>AN</v>
      </c>
      <c r="T258" s="7" t="s">
        <v>2925</v>
      </c>
      <c r="U258" s="7" t="e">
        <v>#N/A</v>
      </c>
      <c r="V258" s="7"/>
      <c r="W258" s="7" t="str">
        <f t="shared" si="24"/>
        <v/>
      </c>
      <c r="Z258">
        <f t="shared" si="27"/>
        <v>0</v>
      </c>
      <c r="AA258">
        <f>VLOOKUP(A258,'[1]A&amp;E'!$A:$J,6,FALSE)</f>
        <v>2</v>
      </c>
      <c r="AB258">
        <f t="shared" si="28"/>
        <v>0</v>
      </c>
    </row>
    <row r="259" spans="1:28" x14ac:dyDescent="0.25">
      <c r="A259" s="13">
        <v>257</v>
      </c>
      <c r="B259" s="4" t="s">
        <v>2208</v>
      </c>
      <c r="C259" t="s">
        <v>2254</v>
      </c>
      <c r="D259" t="s">
        <v>2254</v>
      </c>
      <c r="E259" t="s">
        <v>2254</v>
      </c>
      <c r="F259" t="s">
        <v>2472</v>
      </c>
      <c r="G259" s="20">
        <v>10</v>
      </c>
      <c r="H259" t="s">
        <v>2463</v>
      </c>
      <c r="J259" t="s">
        <v>2472</v>
      </c>
      <c r="K259" s="10">
        <v>10</v>
      </c>
      <c r="L259" s="10" t="s">
        <v>2463</v>
      </c>
      <c r="M259" s="10" t="s">
        <v>2912</v>
      </c>
      <c r="N259" s="10" t="s">
        <v>2913</v>
      </c>
      <c r="O259" s="10" t="s">
        <v>2911</v>
      </c>
      <c r="P259" s="10" t="s">
        <v>2909</v>
      </c>
      <c r="Q259" s="15" t="str">
        <f t="shared" si="25"/>
        <v>[ProcedureDate_READ_11][varchar](10)NULL DEFAULT (''),</v>
      </c>
      <c r="R259" s="16" t="str">
        <f t="shared" si="26"/>
        <v>[ProcedureDate_READ_11][varchar](10)NULL ,</v>
      </c>
      <c r="S259" t="str">
        <f>VLOOKUP(A259,'[1]A&amp;E'!$A:$J,7,FALSE)</f>
        <v>AN</v>
      </c>
      <c r="T259" s="7" t="s">
        <v>2925</v>
      </c>
      <c r="U259" s="7" t="e">
        <v>#N/A</v>
      </c>
      <c r="V259" s="7"/>
      <c r="W259" s="7" t="str">
        <f t="shared" si="24"/>
        <v/>
      </c>
      <c r="Z259">
        <f t="shared" si="27"/>
        <v>0</v>
      </c>
      <c r="AA259">
        <f>VLOOKUP(A259,'[1]A&amp;E'!$A:$J,6,FALSE)</f>
        <v>6</v>
      </c>
      <c r="AB259">
        <f t="shared" si="28"/>
        <v>0</v>
      </c>
    </row>
    <row r="260" spans="1:28" x14ac:dyDescent="0.25">
      <c r="A260" s="13">
        <v>258</v>
      </c>
      <c r="B260" s="4" t="s">
        <v>2209</v>
      </c>
      <c r="C260" t="s">
        <v>2254</v>
      </c>
      <c r="D260" t="s">
        <v>2254</v>
      </c>
      <c r="E260" t="s">
        <v>2900</v>
      </c>
      <c r="F260" t="s">
        <v>2472</v>
      </c>
      <c r="G260" s="20">
        <v>2</v>
      </c>
      <c r="H260" t="s">
        <v>2463</v>
      </c>
      <c r="J260" t="s">
        <v>2472</v>
      </c>
      <c r="K260" s="10">
        <v>2</v>
      </c>
      <c r="L260" s="10" t="s">
        <v>2463</v>
      </c>
      <c r="M260" s="10" t="s">
        <v>2912</v>
      </c>
      <c r="N260" s="10" t="s">
        <v>2913</v>
      </c>
      <c r="O260" s="10" t="s">
        <v>2911</v>
      </c>
      <c r="P260" s="10" t="s">
        <v>2909</v>
      </c>
      <c r="Q260" s="15" t="str">
        <f t="shared" si="25"/>
        <v>[ProcedureSchemeInUseTreatment][varchar](2)NULL DEFAULT (''),</v>
      </c>
      <c r="R260" s="16" t="str">
        <f t="shared" si="26"/>
        <v>[ProcedureSchemeInUseTreatment][varchar](2)NULL ,</v>
      </c>
      <c r="S260" t="str">
        <f>VLOOKUP(A260,'[1]A&amp;E'!$A:$J,7,FALSE)</f>
        <v>AN</v>
      </c>
      <c r="T260" s="7" t="s">
        <v>2925</v>
      </c>
      <c r="U260" s="7" t="e">
        <v>#N/A</v>
      </c>
      <c r="V260" s="7"/>
      <c r="W260" s="7" t="str">
        <f t="shared" ref="W260:W296" si="29">IFERROR("CREATE NONCLUSTERED INDEX IX_"&amp;U260&amp;" ON extracts ("&amp;U260&amp;");","")</f>
        <v/>
      </c>
      <c r="Y260">
        <v>1</v>
      </c>
      <c r="Z260">
        <f t="shared" si="27"/>
        <v>1</v>
      </c>
      <c r="AA260">
        <f>VLOOKUP(A260,'[1]A&amp;E'!$A:$J,6,FALSE)</f>
        <v>10</v>
      </c>
      <c r="AB260">
        <f t="shared" si="28"/>
        <v>0</v>
      </c>
    </row>
    <row r="261" spans="1:28" x14ac:dyDescent="0.25">
      <c r="A261" s="13">
        <v>259</v>
      </c>
      <c r="B261" s="4" t="s">
        <v>2210</v>
      </c>
      <c r="C261" t="s">
        <v>2254</v>
      </c>
      <c r="D261" t="s">
        <v>2254</v>
      </c>
      <c r="E261" t="s">
        <v>2900</v>
      </c>
      <c r="F261" t="s">
        <v>2472</v>
      </c>
      <c r="G261" s="20">
        <v>6</v>
      </c>
      <c r="H261" t="s">
        <v>2463</v>
      </c>
      <c r="J261" t="s">
        <v>2472</v>
      </c>
      <c r="K261" s="10">
        <v>6</v>
      </c>
      <c r="L261" s="10" t="s">
        <v>2463</v>
      </c>
      <c r="M261" s="10" t="s">
        <v>2912</v>
      </c>
      <c r="N261" s="10" t="s">
        <v>2913</v>
      </c>
      <c r="O261" s="10" t="s">
        <v>2911</v>
      </c>
      <c r="P261" s="10" t="s">
        <v>2909</v>
      </c>
      <c r="Q261" s="15" t="str">
        <f t="shared" si="25"/>
        <v>[PrimaryTreatment_AAndE][varchar](6)NULL DEFAULT (''),</v>
      </c>
      <c r="R261" s="16" t="str">
        <f t="shared" si="26"/>
        <v>[PrimaryTreatment_AAndE][varchar](6)NULL ,</v>
      </c>
      <c r="S261" t="str">
        <f>VLOOKUP(A261,'[1]A&amp;E'!$A:$J,7,FALSE)</f>
        <v>AN</v>
      </c>
      <c r="T261" s="7" t="s">
        <v>2924</v>
      </c>
      <c r="U261" s="7" t="s">
        <v>2210</v>
      </c>
      <c r="V261" s="7" t="s">
        <v>256</v>
      </c>
      <c r="W261" s="7" t="str">
        <f>IFERROR("CREATE NONCLUSTERED INDEX [IX_"&amp;V261&amp;"] ON extract ("&amp;U261&amp;");","")</f>
        <v>CREATE NONCLUSTERED INDEX [IX_PrimaryTreatment_AAndE] ON extract ([PrimaryTreatment_AAndE]);</v>
      </c>
      <c r="Y261">
        <v>222</v>
      </c>
      <c r="Z261">
        <f t="shared" si="27"/>
        <v>3</v>
      </c>
      <c r="AA261">
        <f>VLOOKUP(A261,'[1]A&amp;E'!$A:$J,6,FALSE)</f>
        <v>6</v>
      </c>
      <c r="AB261">
        <f t="shared" si="28"/>
        <v>0</v>
      </c>
    </row>
    <row r="262" spans="1:28" x14ac:dyDescent="0.25">
      <c r="A262" s="13">
        <v>260</v>
      </c>
      <c r="B262" s="4" t="s">
        <v>2211</v>
      </c>
      <c r="C262" t="s">
        <v>2254</v>
      </c>
      <c r="D262" t="s">
        <v>2254</v>
      </c>
      <c r="E262" t="s">
        <v>2469</v>
      </c>
      <c r="J262" t="s">
        <v>2472</v>
      </c>
      <c r="K262" s="10">
        <v>10</v>
      </c>
      <c r="L262" s="10" t="s">
        <v>2463</v>
      </c>
      <c r="M262" s="10" t="s">
        <v>2912</v>
      </c>
      <c r="N262" s="10" t="s">
        <v>2913</v>
      </c>
      <c r="O262" s="10" t="s">
        <v>2911</v>
      </c>
      <c r="P262" s="10" t="s">
        <v>2909</v>
      </c>
      <c r="Q262" s="15" t="str">
        <f t="shared" ref="Q262:Q296" si="30">B262&amp;C262&amp;F262&amp;G262&amp;H262&amp;M262&amp;N262&amp;O262</f>
        <v>[PrimaryProcedureDate_AAndE][varchar]NULL DEFAULT (''),</v>
      </c>
      <c r="R262" s="16" t="str">
        <f t="shared" ref="R262:R296" si="31">B262&amp;D262&amp;J262&amp;K262&amp;L262&amp;M262&amp;P262</f>
        <v>[PrimaryProcedureDate_AAndE][varchar](10)NULL ,</v>
      </c>
      <c r="S262" t="str">
        <f>VLOOKUP(A262,'[1]A&amp;E'!$A:$J,7,FALSE)</f>
        <v>AN</v>
      </c>
      <c r="T262" s="7" t="s">
        <v>2925</v>
      </c>
      <c r="U262" s="7" t="e">
        <f t="shared" ref="U262:U296" si="32">IF(T262="y",B262,NA())</f>
        <v>#N/A</v>
      </c>
      <c r="V262" s="7"/>
      <c r="W262" s="7" t="str">
        <f t="shared" si="29"/>
        <v/>
      </c>
      <c r="Y262" s="1">
        <v>42705</v>
      </c>
      <c r="Z262">
        <f t="shared" ref="Z262:Z296" si="33">LEN(Y262)</f>
        <v>5</v>
      </c>
      <c r="AA262">
        <f>VLOOKUP(A262,'[1]A&amp;E'!$A:$J,6,FALSE)</f>
        <v>10</v>
      </c>
      <c r="AB262">
        <f t="shared" ref="AB262:AB296" si="34">IF(Z262&gt;AA262,1,0)</f>
        <v>0</v>
      </c>
    </row>
    <row r="263" spans="1:28" x14ac:dyDescent="0.25">
      <c r="A263" s="13">
        <v>261</v>
      </c>
      <c r="B263" s="4" t="s">
        <v>2212</v>
      </c>
      <c r="C263" t="s">
        <v>2254</v>
      </c>
      <c r="D263" t="s">
        <v>2254</v>
      </c>
      <c r="E263" t="s">
        <v>2900</v>
      </c>
      <c r="F263" t="s">
        <v>2472</v>
      </c>
      <c r="G263" s="20">
        <v>6</v>
      </c>
      <c r="H263" t="s">
        <v>2463</v>
      </c>
      <c r="J263" t="s">
        <v>2472</v>
      </c>
      <c r="K263" s="10">
        <v>6</v>
      </c>
      <c r="L263" s="10" t="s">
        <v>2463</v>
      </c>
      <c r="M263" s="10" t="s">
        <v>2912</v>
      </c>
      <c r="N263" s="10" t="s">
        <v>2913</v>
      </c>
      <c r="O263" s="10" t="s">
        <v>2911</v>
      </c>
      <c r="P263" s="10" t="s">
        <v>2909</v>
      </c>
      <c r="Q263" s="15" t="str">
        <f t="shared" si="30"/>
        <v>[SecondaryTreatment_AAndE_1][varchar](6)NULL DEFAULT (''),</v>
      </c>
      <c r="R263" s="16" t="str">
        <f t="shared" si="31"/>
        <v>[SecondaryTreatment_AAndE_1][varchar](6)NULL ,</v>
      </c>
      <c r="S263" t="str">
        <f>VLOOKUP(A263,'[1]A&amp;E'!$A:$J,7,FALSE)</f>
        <v>AN</v>
      </c>
      <c r="T263" s="7" t="s">
        <v>2925</v>
      </c>
      <c r="U263" s="7" t="e">
        <f t="shared" si="32"/>
        <v>#N/A</v>
      </c>
      <c r="V263" s="7"/>
      <c r="W263" s="7" t="str">
        <f t="shared" si="29"/>
        <v/>
      </c>
      <c r="Z263">
        <f t="shared" si="33"/>
        <v>0</v>
      </c>
      <c r="AA263">
        <f>VLOOKUP(A263,'[1]A&amp;E'!$A:$J,6,FALSE)</f>
        <v>6</v>
      </c>
      <c r="AB263">
        <f t="shared" si="34"/>
        <v>0</v>
      </c>
    </row>
    <row r="264" spans="1:28" x14ac:dyDescent="0.25">
      <c r="A264" s="13">
        <v>262</v>
      </c>
      <c r="B264" s="4" t="s">
        <v>2213</v>
      </c>
      <c r="C264" t="s">
        <v>2254</v>
      </c>
      <c r="D264" t="s">
        <v>2254</v>
      </c>
      <c r="E264" t="s">
        <v>2469</v>
      </c>
      <c r="J264" t="s">
        <v>2472</v>
      </c>
      <c r="K264" s="10">
        <v>10</v>
      </c>
      <c r="L264" s="10" t="s">
        <v>2463</v>
      </c>
      <c r="M264" s="10" t="s">
        <v>2912</v>
      </c>
      <c r="N264" s="10" t="s">
        <v>2913</v>
      </c>
      <c r="O264" s="10" t="s">
        <v>2911</v>
      </c>
      <c r="P264" s="10" t="s">
        <v>2909</v>
      </c>
      <c r="Q264" s="15" t="str">
        <f t="shared" si="30"/>
        <v>[ProcedureDate_AAndE_1][varchar]NULL DEFAULT (''),</v>
      </c>
      <c r="R264" s="16" t="str">
        <f t="shared" si="31"/>
        <v>[ProcedureDate_AAndE_1][varchar](10)NULL ,</v>
      </c>
      <c r="S264" t="str">
        <f>VLOOKUP(A264,'[1]A&amp;E'!$A:$J,7,FALSE)</f>
        <v>AN</v>
      </c>
      <c r="T264" s="7" t="s">
        <v>2925</v>
      </c>
      <c r="U264" s="7" t="e">
        <f t="shared" si="32"/>
        <v>#N/A</v>
      </c>
      <c r="V264" s="7"/>
      <c r="W264" s="7" t="str">
        <f t="shared" si="29"/>
        <v/>
      </c>
      <c r="Z264">
        <f t="shared" si="33"/>
        <v>0</v>
      </c>
      <c r="AA264">
        <f>VLOOKUP(A264,'[1]A&amp;E'!$A:$J,6,FALSE)</f>
        <v>10</v>
      </c>
      <c r="AB264">
        <f t="shared" si="34"/>
        <v>0</v>
      </c>
    </row>
    <row r="265" spans="1:28" x14ac:dyDescent="0.25">
      <c r="A265" s="13">
        <v>263</v>
      </c>
      <c r="B265" s="4" t="s">
        <v>2214</v>
      </c>
      <c r="C265" t="s">
        <v>2254</v>
      </c>
      <c r="D265" t="s">
        <v>2254</v>
      </c>
      <c r="E265" t="s">
        <v>2900</v>
      </c>
      <c r="F265" t="s">
        <v>2472</v>
      </c>
      <c r="G265" s="20">
        <v>6</v>
      </c>
      <c r="H265" t="s">
        <v>2463</v>
      </c>
      <c r="J265" t="s">
        <v>2472</v>
      </c>
      <c r="K265" s="10">
        <v>6</v>
      </c>
      <c r="L265" s="10" t="s">
        <v>2463</v>
      </c>
      <c r="M265" s="10" t="s">
        <v>2912</v>
      </c>
      <c r="N265" s="10" t="s">
        <v>2913</v>
      </c>
      <c r="O265" s="10" t="s">
        <v>2911</v>
      </c>
      <c r="P265" s="10" t="s">
        <v>2909</v>
      </c>
      <c r="Q265" s="15" t="str">
        <f t="shared" si="30"/>
        <v>[SecondaryTreatment_AAndE_2][varchar](6)NULL DEFAULT (''),</v>
      </c>
      <c r="R265" s="16" t="str">
        <f t="shared" si="31"/>
        <v>[SecondaryTreatment_AAndE_2][varchar](6)NULL ,</v>
      </c>
      <c r="S265" t="str">
        <f>VLOOKUP(A265,'[1]A&amp;E'!$A:$J,7,FALSE)</f>
        <v>AN</v>
      </c>
      <c r="T265" s="7" t="s">
        <v>2925</v>
      </c>
      <c r="U265" s="7" t="e">
        <f t="shared" si="32"/>
        <v>#N/A</v>
      </c>
      <c r="V265" s="7"/>
      <c r="W265" s="7" t="str">
        <f t="shared" si="29"/>
        <v/>
      </c>
      <c r="Z265">
        <f t="shared" si="33"/>
        <v>0</v>
      </c>
      <c r="AA265">
        <f>VLOOKUP(A265,'[1]A&amp;E'!$A:$J,6,FALSE)</f>
        <v>6</v>
      </c>
      <c r="AB265">
        <f t="shared" si="34"/>
        <v>0</v>
      </c>
    </row>
    <row r="266" spans="1:28" x14ac:dyDescent="0.25">
      <c r="A266" s="13">
        <v>264</v>
      </c>
      <c r="B266" s="4" t="s">
        <v>2215</v>
      </c>
      <c r="C266" t="s">
        <v>2254</v>
      </c>
      <c r="D266" t="s">
        <v>2254</v>
      </c>
      <c r="E266" t="s">
        <v>2469</v>
      </c>
      <c r="J266" t="s">
        <v>2472</v>
      </c>
      <c r="K266" s="10">
        <v>10</v>
      </c>
      <c r="L266" s="10" t="s">
        <v>2463</v>
      </c>
      <c r="M266" s="10" t="s">
        <v>2912</v>
      </c>
      <c r="N266" s="10" t="s">
        <v>2913</v>
      </c>
      <c r="O266" s="10" t="s">
        <v>2911</v>
      </c>
      <c r="P266" s="10" t="s">
        <v>2909</v>
      </c>
      <c r="Q266" s="15" t="str">
        <f t="shared" si="30"/>
        <v>[ProcedureDate_AAndE_2][varchar]NULL DEFAULT (''),</v>
      </c>
      <c r="R266" s="16" t="str">
        <f t="shared" si="31"/>
        <v>[ProcedureDate_AAndE_2][varchar](10)NULL ,</v>
      </c>
      <c r="S266" t="str">
        <f>VLOOKUP(A266,'[1]A&amp;E'!$A:$J,7,FALSE)</f>
        <v>AN</v>
      </c>
      <c r="T266" s="7" t="s">
        <v>2925</v>
      </c>
      <c r="U266" s="7" t="e">
        <f t="shared" si="32"/>
        <v>#N/A</v>
      </c>
      <c r="V266" s="7"/>
      <c r="W266" s="7" t="str">
        <f t="shared" si="29"/>
        <v/>
      </c>
      <c r="Z266">
        <f t="shared" si="33"/>
        <v>0</v>
      </c>
      <c r="AA266">
        <f>VLOOKUP(A266,'[1]A&amp;E'!$A:$J,6,FALSE)</f>
        <v>10</v>
      </c>
      <c r="AB266">
        <f t="shared" si="34"/>
        <v>0</v>
      </c>
    </row>
    <row r="267" spans="1:28" x14ac:dyDescent="0.25">
      <c r="A267" s="13">
        <v>265</v>
      </c>
      <c r="B267" s="4" t="s">
        <v>2216</v>
      </c>
      <c r="C267" t="s">
        <v>2254</v>
      </c>
      <c r="D267" t="s">
        <v>2254</v>
      </c>
      <c r="E267" t="s">
        <v>2900</v>
      </c>
      <c r="F267" t="s">
        <v>2472</v>
      </c>
      <c r="G267" s="20">
        <v>6</v>
      </c>
      <c r="H267" t="s">
        <v>2463</v>
      </c>
      <c r="J267" t="s">
        <v>2472</v>
      </c>
      <c r="K267" s="10">
        <v>6</v>
      </c>
      <c r="L267" s="10" t="s">
        <v>2463</v>
      </c>
      <c r="M267" s="10" t="s">
        <v>2912</v>
      </c>
      <c r="N267" s="10" t="s">
        <v>2913</v>
      </c>
      <c r="O267" s="10" t="s">
        <v>2911</v>
      </c>
      <c r="P267" s="10" t="s">
        <v>2909</v>
      </c>
      <c r="Q267" s="15" t="str">
        <f t="shared" si="30"/>
        <v>[SecondaryTreatment_AAndE_3][varchar](6)NULL DEFAULT (''),</v>
      </c>
      <c r="R267" s="16" t="str">
        <f t="shared" si="31"/>
        <v>[SecondaryTreatment_AAndE_3][varchar](6)NULL ,</v>
      </c>
      <c r="S267" t="str">
        <f>VLOOKUP(A267,'[1]A&amp;E'!$A:$J,7,FALSE)</f>
        <v>AN</v>
      </c>
      <c r="T267" s="7" t="s">
        <v>2925</v>
      </c>
      <c r="U267" s="7" t="e">
        <f t="shared" si="32"/>
        <v>#N/A</v>
      </c>
      <c r="V267" s="7"/>
      <c r="W267" s="7" t="str">
        <f t="shared" si="29"/>
        <v/>
      </c>
      <c r="Z267">
        <f t="shared" si="33"/>
        <v>0</v>
      </c>
      <c r="AA267">
        <f>VLOOKUP(A267,'[1]A&amp;E'!$A:$J,6,FALSE)</f>
        <v>6</v>
      </c>
      <c r="AB267">
        <f t="shared" si="34"/>
        <v>0</v>
      </c>
    </row>
    <row r="268" spans="1:28" x14ac:dyDescent="0.25">
      <c r="A268" s="13">
        <v>266</v>
      </c>
      <c r="B268" s="4" t="s">
        <v>2217</v>
      </c>
      <c r="C268" t="s">
        <v>2254</v>
      </c>
      <c r="D268" t="s">
        <v>2254</v>
      </c>
      <c r="E268" t="s">
        <v>2469</v>
      </c>
      <c r="J268" t="s">
        <v>2472</v>
      </c>
      <c r="K268" s="10">
        <v>10</v>
      </c>
      <c r="L268" s="10" t="s">
        <v>2463</v>
      </c>
      <c r="M268" s="10" t="s">
        <v>2912</v>
      </c>
      <c r="N268" s="10" t="s">
        <v>2913</v>
      </c>
      <c r="O268" s="10" t="s">
        <v>2911</v>
      </c>
      <c r="P268" s="10" t="s">
        <v>2909</v>
      </c>
      <c r="Q268" s="15" t="str">
        <f t="shared" si="30"/>
        <v>[ProcedureDate_AAndE_3][varchar]NULL DEFAULT (''),</v>
      </c>
      <c r="R268" s="16" t="str">
        <f t="shared" si="31"/>
        <v>[ProcedureDate_AAndE_3][varchar](10)NULL ,</v>
      </c>
      <c r="S268" t="str">
        <f>VLOOKUP(A268,'[1]A&amp;E'!$A:$J,7,FALSE)</f>
        <v>AN</v>
      </c>
      <c r="T268" s="7" t="s">
        <v>2925</v>
      </c>
      <c r="U268" s="7" t="e">
        <f t="shared" si="32"/>
        <v>#N/A</v>
      </c>
      <c r="V268" s="7"/>
      <c r="W268" s="7" t="str">
        <f t="shared" si="29"/>
        <v/>
      </c>
      <c r="Z268">
        <f t="shared" si="33"/>
        <v>0</v>
      </c>
      <c r="AA268">
        <f>VLOOKUP(A268,'[1]A&amp;E'!$A:$J,6,FALSE)</f>
        <v>10</v>
      </c>
      <c r="AB268">
        <f t="shared" si="34"/>
        <v>0</v>
      </c>
    </row>
    <row r="269" spans="1:28" x14ac:dyDescent="0.25">
      <c r="A269" s="13">
        <v>267</v>
      </c>
      <c r="B269" s="4" t="s">
        <v>2218</v>
      </c>
      <c r="C269" t="s">
        <v>2254</v>
      </c>
      <c r="D269" t="s">
        <v>2254</v>
      </c>
      <c r="E269" t="s">
        <v>2900</v>
      </c>
      <c r="F269" t="s">
        <v>2472</v>
      </c>
      <c r="G269" s="20">
        <v>6</v>
      </c>
      <c r="H269" t="s">
        <v>2463</v>
      </c>
      <c r="J269" t="s">
        <v>2472</v>
      </c>
      <c r="K269" s="10">
        <v>6</v>
      </c>
      <c r="L269" s="10" t="s">
        <v>2463</v>
      </c>
      <c r="M269" s="10" t="s">
        <v>2912</v>
      </c>
      <c r="N269" s="10" t="s">
        <v>2913</v>
      </c>
      <c r="O269" s="10" t="s">
        <v>2911</v>
      </c>
      <c r="P269" s="10" t="s">
        <v>2909</v>
      </c>
      <c r="Q269" s="15" t="str">
        <f t="shared" si="30"/>
        <v>[SecondaryTreatment_AAndE_4][varchar](6)NULL DEFAULT (''),</v>
      </c>
      <c r="R269" s="16" t="str">
        <f t="shared" si="31"/>
        <v>[SecondaryTreatment_AAndE_4][varchar](6)NULL ,</v>
      </c>
      <c r="S269" t="str">
        <f>VLOOKUP(A269,'[1]A&amp;E'!$A:$J,7,FALSE)</f>
        <v>AN</v>
      </c>
      <c r="T269" s="7" t="s">
        <v>2925</v>
      </c>
      <c r="U269" s="7" t="e">
        <f t="shared" si="32"/>
        <v>#N/A</v>
      </c>
      <c r="V269" s="7"/>
      <c r="W269" s="7" t="str">
        <f t="shared" si="29"/>
        <v/>
      </c>
      <c r="Z269">
        <f t="shared" si="33"/>
        <v>0</v>
      </c>
      <c r="AA269">
        <f>VLOOKUP(A269,'[1]A&amp;E'!$A:$J,6,FALSE)</f>
        <v>6</v>
      </c>
      <c r="AB269">
        <f t="shared" si="34"/>
        <v>0</v>
      </c>
    </row>
    <row r="270" spans="1:28" x14ac:dyDescent="0.25">
      <c r="A270" s="13">
        <v>268</v>
      </c>
      <c r="B270" s="4" t="s">
        <v>2219</v>
      </c>
      <c r="C270" t="s">
        <v>2254</v>
      </c>
      <c r="D270" t="s">
        <v>2254</v>
      </c>
      <c r="E270" t="s">
        <v>2469</v>
      </c>
      <c r="J270" t="s">
        <v>2472</v>
      </c>
      <c r="K270" s="10">
        <v>10</v>
      </c>
      <c r="L270" s="10" t="s">
        <v>2463</v>
      </c>
      <c r="M270" s="10" t="s">
        <v>2912</v>
      </c>
      <c r="N270" s="10" t="s">
        <v>2913</v>
      </c>
      <c r="O270" s="10" t="s">
        <v>2911</v>
      </c>
      <c r="P270" s="10" t="s">
        <v>2909</v>
      </c>
      <c r="Q270" s="15" t="str">
        <f t="shared" si="30"/>
        <v>[ProcedureDate_AAndE_4][varchar]NULL DEFAULT (''),</v>
      </c>
      <c r="R270" s="16" t="str">
        <f t="shared" si="31"/>
        <v>[ProcedureDate_AAndE_4][varchar](10)NULL ,</v>
      </c>
      <c r="S270" t="str">
        <f>VLOOKUP(A270,'[1]A&amp;E'!$A:$J,7,FALSE)</f>
        <v>AN</v>
      </c>
      <c r="T270" s="7" t="s">
        <v>2925</v>
      </c>
      <c r="U270" s="7" t="e">
        <f t="shared" si="32"/>
        <v>#N/A</v>
      </c>
      <c r="V270" s="7"/>
      <c r="W270" s="7" t="str">
        <f t="shared" si="29"/>
        <v/>
      </c>
      <c r="Z270">
        <f t="shared" si="33"/>
        <v>0</v>
      </c>
      <c r="AA270">
        <f>VLOOKUP(A270,'[1]A&amp;E'!$A:$J,6,FALSE)</f>
        <v>10</v>
      </c>
      <c r="AB270">
        <f t="shared" si="34"/>
        <v>0</v>
      </c>
    </row>
    <row r="271" spans="1:28" x14ac:dyDescent="0.25">
      <c r="A271" s="13">
        <v>269</v>
      </c>
      <c r="B271" s="4" t="s">
        <v>2220</v>
      </c>
      <c r="C271" t="s">
        <v>2254</v>
      </c>
      <c r="D271" t="s">
        <v>2254</v>
      </c>
      <c r="E271" t="s">
        <v>2900</v>
      </c>
      <c r="F271" t="s">
        <v>2472</v>
      </c>
      <c r="G271" s="20">
        <v>6</v>
      </c>
      <c r="H271" t="s">
        <v>2463</v>
      </c>
      <c r="J271" t="s">
        <v>2472</v>
      </c>
      <c r="K271" s="10">
        <v>6</v>
      </c>
      <c r="L271" s="10" t="s">
        <v>2463</v>
      </c>
      <c r="M271" s="10" t="s">
        <v>2912</v>
      </c>
      <c r="N271" s="10" t="s">
        <v>2913</v>
      </c>
      <c r="O271" s="10" t="s">
        <v>2911</v>
      </c>
      <c r="P271" s="10" t="s">
        <v>2909</v>
      </c>
      <c r="Q271" s="15" t="str">
        <f t="shared" si="30"/>
        <v>[SecondaryTreatment_AAndE_5][varchar](6)NULL DEFAULT (''),</v>
      </c>
      <c r="R271" s="16" t="str">
        <f t="shared" si="31"/>
        <v>[SecondaryTreatment_AAndE_5][varchar](6)NULL ,</v>
      </c>
      <c r="S271" t="str">
        <f>VLOOKUP(A271,'[1]A&amp;E'!$A:$J,7,FALSE)</f>
        <v>AN</v>
      </c>
      <c r="T271" s="7" t="s">
        <v>2925</v>
      </c>
      <c r="U271" s="7" t="e">
        <f t="shared" si="32"/>
        <v>#N/A</v>
      </c>
      <c r="V271" s="7"/>
      <c r="W271" s="7" t="str">
        <f t="shared" si="29"/>
        <v/>
      </c>
      <c r="Z271">
        <f t="shared" si="33"/>
        <v>0</v>
      </c>
      <c r="AA271">
        <f>VLOOKUP(A271,'[1]A&amp;E'!$A:$J,6,FALSE)</f>
        <v>6</v>
      </c>
      <c r="AB271">
        <f t="shared" si="34"/>
        <v>0</v>
      </c>
    </row>
    <row r="272" spans="1:28" x14ac:dyDescent="0.25">
      <c r="A272" s="13">
        <v>270</v>
      </c>
      <c r="B272" s="4" t="s">
        <v>2221</v>
      </c>
      <c r="C272" t="s">
        <v>2254</v>
      </c>
      <c r="D272" t="s">
        <v>2254</v>
      </c>
      <c r="E272" t="s">
        <v>2469</v>
      </c>
      <c r="J272" t="s">
        <v>2472</v>
      </c>
      <c r="K272" s="10">
        <v>10</v>
      </c>
      <c r="L272" s="10" t="s">
        <v>2463</v>
      </c>
      <c r="M272" s="10" t="s">
        <v>2912</v>
      </c>
      <c r="N272" s="10" t="s">
        <v>2913</v>
      </c>
      <c r="O272" s="10" t="s">
        <v>2911</v>
      </c>
      <c r="P272" s="10" t="s">
        <v>2909</v>
      </c>
      <c r="Q272" s="15" t="str">
        <f t="shared" si="30"/>
        <v>[ProcedureDate_AAndE_5][varchar]NULL DEFAULT (''),</v>
      </c>
      <c r="R272" s="16" t="str">
        <f t="shared" si="31"/>
        <v>[ProcedureDate_AAndE_5][varchar](10)NULL ,</v>
      </c>
      <c r="S272" t="str">
        <f>VLOOKUP(A272,'[1]A&amp;E'!$A:$J,7,FALSE)</f>
        <v>AN</v>
      </c>
      <c r="T272" s="7" t="s">
        <v>2925</v>
      </c>
      <c r="U272" s="7" t="e">
        <f t="shared" si="32"/>
        <v>#N/A</v>
      </c>
      <c r="V272" s="7"/>
      <c r="W272" s="7" t="str">
        <f t="shared" si="29"/>
        <v/>
      </c>
      <c r="Z272">
        <f t="shared" si="33"/>
        <v>0</v>
      </c>
      <c r="AA272">
        <f>VLOOKUP(A272,'[1]A&amp;E'!$A:$J,6,FALSE)</f>
        <v>10</v>
      </c>
      <c r="AB272">
        <f t="shared" si="34"/>
        <v>0</v>
      </c>
    </row>
    <row r="273" spans="1:28" x14ac:dyDescent="0.25">
      <c r="A273" s="13">
        <v>271</v>
      </c>
      <c r="B273" s="4" t="s">
        <v>2222</v>
      </c>
      <c r="C273" t="s">
        <v>2254</v>
      </c>
      <c r="D273" t="s">
        <v>2254</v>
      </c>
      <c r="E273" t="s">
        <v>2900</v>
      </c>
      <c r="F273" t="s">
        <v>2472</v>
      </c>
      <c r="G273" s="20">
        <v>6</v>
      </c>
      <c r="H273" t="s">
        <v>2463</v>
      </c>
      <c r="J273" t="s">
        <v>2472</v>
      </c>
      <c r="K273" s="10">
        <v>6</v>
      </c>
      <c r="L273" s="10" t="s">
        <v>2463</v>
      </c>
      <c r="M273" s="10" t="s">
        <v>2912</v>
      </c>
      <c r="N273" s="10" t="s">
        <v>2913</v>
      </c>
      <c r="O273" s="10" t="s">
        <v>2911</v>
      </c>
      <c r="P273" s="10" t="s">
        <v>2909</v>
      </c>
      <c r="Q273" s="15" t="str">
        <f t="shared" si="30"/>
        <v>[SecondaryTreatment_AAndE_6][varchar](6)NULL DEFAULT (''),</v>
      </c>
      <c r="R273" s="16" t="str">
        <f t="shared" si="31"/>
        <v>[SecondaryTreatment_AAndE_6][varchar](6)NULL ,</v>
      </c>
      <c r="S273" t="str">
        <f>VLOOKUP(A273,'[1]A&amp;E'!$A:$J,7,FALSE)</f>
        <v>AN</v>
      </c>
      <c r="T273" s="7" t="s">
        <v>2925</v>
      </c>
      <c r="U273" s="7" t="e">
        <f t="shared" si="32"/>
        <v>#N/A</v>
      </c>
      <c r="V273" s="7"/>
      <c r="W273" s="7" t="str">
        <f t="shared" si="29"/>
        <v/>
      </c>
      <c r="Z273">
        <f t="shared" si="33"/>
        <v>0</v>
      </c>
      <c r="AA273">
        <f>VLOOKUP(A273,'[1]A&amp;E'!$A:$J,6,FALSE)</f>
        <v>6</v>
      </c>
      <c r="AB273">
        <f t="shared" si="34"/>
        <v>0</v>
      </c>
    </row>
    <row r="274" spans="1:28" x14ac:dyDescent="0.25">
      <c r="A274" s="13">
        <v>272</v>
      </c>
      <c r="B274" s="4" t="s">
        <v>2223</v>
      </c>
      <c r="C274" t="s">
        <v>2254</v>
      </c>
      <c r="D274" t="s">
        <v>2254</v>
      </c>
      <c r="E274" t="s">
        <v>2469</v>
      </c>
      <c r="J274" t="s">
        <v>2472</v>
      </c>
      <c r="K274" s="10">
        <v>10</v>
      </c>
      <c r="L274" s="10" t="s">
        <v>2463</v>
      </c>
      <c r="M274" s="10" t="s">
        <v>2912</v>
      </c>
      <c r="N274" s="10" t="s">
        <v>2913</v>
      </c>
      <c r="O274" s="10" t="s">
        <v>2911</v>
      </c>
      <c r="P274" s="10" t="s">
        <v>2909</v>
      </c>
      <c r="Q274" s="15" t="str">
        <f t="shared" si="30"/>
        <v>[ProcedureDate_AAndE_6][varchar]NULL DEFAULT (''),</v>
      </c>
      <c r="R274" s="16" t="str">
        <f t="shared" si="31"/>
        <v>[ProcedureDate_AAndE_6][varchar](10)NULL ,</v>
      </c>
      <c r="S274" t="str">
        <f>VLOOKUP(A274,'[1]A&amp;E'!$A:$J,7,FALSE)</f>
        <v>AN</v>
      </c>
      <c r="T274" s="7" t="s">
        <v>2925</v>
      </c>
      <c r="U274" s="7" t="e">
        <f t="shared" si="32"/>
        <v>#N/A</v>
      </c>
      <c r="V274" s="7"/>
      <c r="W274" s="7" t="str">
        <f t="shared" si="29"/>
        <v/>
      </c>
      <c r="Z274">
        <f t="shared" si="33"/>
        <v>0</v>
      </c>
      <c r="AA274">
        <f>VLOOKUP(A274,'[1]A&amp;E'!$A:$J,6,FALSE)</f>
        <v>10</v>
      </c>
      <c r="AB274">
        <f t="shared" si="34"/>
        <v>0</v>
      </c>
    </row>
    <row r="275" spans="1:28" x14ac:dyDescent="0.25">
      <c r="A275" s="13">
        <v>273</v>
      </c>
      <c r="B275" s="4" t="s">
        <v>2224</v>
      </c>
      <c r="C275" t="s">
        <v>2254</v>
      </c>
      <c r="D275" t="s">
        <v>2254</v>
      </c>
      <c r="E275" t="s">
        <v>2900</v>
      </c>
      <c r="F275" t="s">
        <v>2472</v>
      </c>
      <c r="G275" s="20">
        <v>6</v>
      </c>
      <c r="H275" t="s">
        <v>2463</v>
      </c>
      <c r="J275" t="s">
        <v>2472</v>
      </c>
      <c r="K275" s="10">
        <v>6</v>
      </c>
      <c r="L275" s="10" t="s">
        <v>2463</v>
      </c>
      <c r="M275" s="10" t="s">
        <v>2912</v>
      </c>
      <c r="N275" s="10" t="s">
        <v>2913</v>
      </c>
      <c r="O275" s="10" t="s">
        <v>2911</v>
      </c>
      <c r="P275" s="10" t="s">
        <v>2909</v>
      </c>
      <c r="Q275" s="15" t="str">
        <f t="shared" si="30"/>
        <v>[SecondaryTreatment_AAndE_7][varchar](6)NULL DEFAULT (''),</v>
      </c>
      <c r="R275" s="16" t="str">
        <f t="shared" si="31"/>
        <v>[SecondaryTreatment_AAndE_7][varchar](6)NULL ,</v>
      </c>
      <c r="S275" t="str">
        <f>VLOOKUP(A275,'[1]A&amp;E'!$A:$J,7,FALSE)</f>
        <v>AN</v>
      </c>
      <c r="T275" s="7" t="s">
        <v>2925</v>
      </c>
      <c r="U275" s="7" t="e">
        <f t="shared" si="32"/>
        <v>#N/A</v>
      </c>
      <c r="V275" s="7"/>
      <c r="W275" s="7" t="str">
        <f t="shared" si="29"/>
        <v/>
      </c>
      <c r="Z275">
        <f t="shared" si="33"/>
        <v>0</v>
      </c>
      <c r="AA275">
        <f>VLOOKUP(A275,'[1]A&amp;E'!$A:$J,6,FALSE)</f>
        <v>6</v>
      </c>
      <c r="AB275">
        <f t="shared" si="34"/>
        <v>0</v>
      </c>
    </row>
    <row r="276" spans="1:28" x14ac:dyDescent="0.25">
      <c r="A276" s="13">
        <v>274</v>
      </c>
      <c r="B276" s="4" t="s">
        <v>2225</v>
      </c>
      <c r="C276" t="s">
        <v>2254</v>
      </c>
      <c r="D276" t="s">
        <v>2254</v>
      </c>
      <c r="E276" t="s">
        <v>2469</v>
      </c>
      <c r="J276" t="s">
        <v>2472</v>
      </c>
      <c r="K276" s="10">
        <v>10</v>
      </c>
      <c r="L276" s="10" t="s">
        <v>2463</v>
      </c>
      <c r="M276" s="10" t="s">
        <v>2912</v>
      </c>
      <c r="N276" s="10" t="s">
        <v>2913</v>
      </c>
      <c r="O276" s="10" t="s">
        <v>2911</v>
      </c>
      <c r="P276" s="10" t="s">
        <v>2909</v>
      </c>
      <c r="Q276" s="15" t="str">
        <f t="shared" si="30"/>
        <v>[ProcedureDate_AAndE_7][varchar]NULL DEFAULT (''),</v>
      </c>
      <c r="R276" s="16" t="str">
        <f t="shared" si="31"/>
        <v>[ProcedureDate_AAndE_7][varchar](10)NULL ,</v>
      </c>
      <c r="S276" t="str">
        <f>VLOOKUP(A276,'[1]A&amp;E'!$A:$J,7,FALSE)</f>
        <v>AN</v>
      </c>
      <c r="T276" s="7" t="s">
        <v>2925</v>
      </c>
      <c r="U276" s="7" t="e">
        <f t="shared" si="32"/>
        <v>#N/A</v>
      </c>
      <c r="V276" s="7"/>
      <c r="W276" s="7" t="str">
        <f t="shared" si="29"/>
        <v/>
      </c>
      <c r="Z276">
        <f t="shared" si="33"/>
        <v>0</v>
      </c>
      <c r="AA276">
        <f>VLOOKUP(A276,'[1]A&amp;E'!$A:$J,6,FALSE)</f>
        <v>10</v>
      </c>
      <c r="AB276">
        <f t="shared" si="34"/>
        <v>0</v>
      </c>
    </row>
    <row r="277" spans="1:28" x14ac:dyDescent="0.25">
      <c r="A277" s="13">
        <v>275</v>
      </c>
      <c r="B277" s="4" t="s">
        <v>2226</v>
      </c>
      <c r="C277" t="s">
        <v>2254</v>
      </c>
      <c r="D277" t="s">
        <v>2254</v>
      </c>
      <c r="E277" t="s">
        <v>2900</v>
      </c>
      <c r="F277" t="s">
        <v>2472</v>
      </c>
      <c r="G277" s="20">
        <v>6</v>
      </c>
      <c r="H277" t="s">
        <v>2463</v>
      </c>
      <c r="J277" t="s">
        <v>2472</v>
      </c>
      <c r="K277" s="10">
        <v>6</v>
      </c>
      <c r="L277" s="10" t="s">
        <v>2463</v>
      </c>
      <c r="M277" s="10" t="s">
        <v>2912</v>
      </c>
      <c r="N277" s="10" t="s">
        <v>2913</v>
      </c>
      <c r="O277" s="10" t="s">
        <v>2911</v>
      </c>
      <c r="P277" s="10" t="s">
        <v>2909</v>
      </c>
      <c r="Q277" s="15" t="str">
        <f t="shared" si="30"/>
        <v>[SecondaryTreatment_AAndE_8][varchar](6)NULL DEFAULT (''),</v>
      </c>
      <c r="R277" s="16" t="str">
        <f t="shared" si="31"/>
        <v>[SecondaryTreatment_AAndE_8][varchar](6)NULL ,</v>
      </c>
      <c r="S277" t="str">
        <f>VLOOKUP(A277,'[1]A&amp;E'!$A:$J,7,FALSE)</f>
        <v>AN</v>
      </c>
      <c r="T277" s="7" t="s">
        <v>2925</v>
      </c>
      <c r="U277" s="7" t="e">
        <f t="shared" si="32"/>
        <v>#N/A</v>
      </c>
      <c r="V277" s="7"/>
      <c r="W277" s="7" t="str">
        <f t="shared" si="29"/>
        <v/>
      </c>
      <c r="Z277">
        <f t="shared" si="33"/>
        <v>0</v>
      </c>
      <c r="AA277">
        <f>VLOOKUP(A277,'[1]A&amp;E'!$A:$J,6,FALSE)</f>
        <v>6</v>
      </c>
      <c r="AB277">
        <f t="shared" si="34"/>
        <v>0</v>
      </c>
    </row>
    <row r="278" spans="1:28" x14ac:dyDescent="0.25">
      <c r="A278" s="13">
        <v>276</v>
      </c>
      <c r="B278" s="4" t="s">
        <v>2227</v>
      </c>
      <c r="C278" t="s">
        <v>2254</v>
      </c>
      <c r="D278" t="s">
        <v>2254</v>
      </c>
      <c r="E278" t="s">
        <v>2469</v>
      </c>
      <c r="J278" t="s">
        <v>2472</v>
      </c>
      <c r="K278" s="10">
        <v>10</v>
      </c>
      <c r="L278" s="10" t="s">
        <v>2463</v>
      </c>
      <c r="M278" s="10" t="s">
        <v>2912</v>
      </c>
      <c r="N278" s="10" t="s">
        <v>2913</v>
      </c>
      <c r="O278" s="10" t="s">
        <v>2911</v>
      </c>
      <c r="P278" s="10" t="s">
        <v>2909</v>
      </c>
      <c r="Q278" s="15" t="str">
        <f t="shared" si="30"/>
        <v>[ProcedureDate_AAndE_8][varchar]NULL DEFAULT (''),</v>
      </c>
      <c r="R278" s="16" t="str">
        <f t="shared" si="31"/>
        <v>[ProcedureDate_AAndE_8][varchar](10)NULL ,</v>
      </c>
      <c r="S278" t="str">
        <f>VLOOKUP(A278,'[1]A&amp;E'!$A:$J,7,FALSE)</f>
        <v>AN</v>
      </c>
      <c r="T278" s="7" t="s">
        <v>2925</v>
      </c>
      <c r="U278" s="7" t="e">
        <f t="shared" si="32"/>
        <v>#N/A</v>
      </c>
      <c r="V278" s="7"/>
      <c r="W278" s="7" t="str">
        <f t="shared" si="29"/>
        <v/>
      </c>
      <c r="Z278">
        <f t="shared" si="33"/>
        <v>0</v>
      </c>
      <c r="AA278">
        <f>VLOOKUP(A278,'[1]A&amp;E'!$A:$J,6,FALSE)</f>
        <v>10</v>
      </c>
      <c r="AB278">
        <f t="shared" si="34"/>
        <v>0</v>
      </c>
    </row>
    <row r="279" spans="1:28" x14ac:dyDescent="0.25">
      <c r="A279" s="13">
        <v>277</v>
      </c>
      <c r="B279" s="4" t="s">
        <v>2228</v>
      </c>
      <c r="C279" t="s">
        <v>2254</v>
      </c>
      <c r="D279" t="s">
        <v>2254</v>
      </c>
      <c r="E279" t="s">
        <v>2900</v>
      </c>
      <c r="F279" t="s">
        <v>2472</v>
      </c>
      <c r="G279" s="20">
        <v>6</v>
      </c>
      <c r="H279" t="s">
        <v>2463</v>
      </c>
      <c r="J279" t="s">
        <v>2472</v>
      </c>
      <c r="K279" s="10">
        <v>6</v>
      </c>
      <c r="L279" s="10" t="s">
        <v>2463</v>
      </c>
      <c r="M279" s="10" t="s">
        <v>2912</v>
      </c>
      <c r="N279" s="10" t="s">
        <v>2913</v>
      </c>
      <c r="O279" s="10" t="s">
        <v>2911</v>
      </c>
      <c r="P279" s="10" t="s">
        <v>2909</v>
      </c>
      <c r="Q279" s="15" t="str">
        <f t="shared" si="30"/>
        <v>[SecondaryTreatment_AAndE_9][varchar](6)NULL DEFAULT (''),</v>
      </c>
      <c r="R279" s="16" t="str">
        <f t="shared" si="31"/>
        <v>[SecondaryTreatment_AAndE_9][varchar](6)NULL ,</v>
      </c>
      <c r="S279" t="str">
        <f>VLOOKUP(A279,'[1]A&amp;E'!$A:$J,7,FALSE)</f>
        <v>AN</v>
      </c>
      <c r="T279" s="7" t="s">
        <v>2925</v>
      </c>
      <c r="U279" s="7" t="e">
        <f t="shared" si="32"/>
        <v>#N/A</v>
      </c>
      <c r="V279" s="7"/>
      <c r="W279" s="7" t="str">
        <f t="shared" si="29"/>
        <v/>
      </c>
      <c r="Z279">
        <f t="shared" si="33"/>
        <v>0</v>
      </c>
      <c r="AA279">
        <f>VLOOKUP(A279,'[1]A&amp;E'!$A:$J,6,FALSE)</f>
        <v>6</v>
      </c>
      <c r="AB279">
        <f t="shared" si="34"/>
        <v>0</v>
      </c>
    </row>
    <row r="280" spans="1:28" x14ac:dyDescent="0.25">
      <c r="A280" s="13">
        <v>278</v>
      </c>
      <c r="B280" s="4" t="s">
        <v>2229</v>
      </c>
      <c r="C280" t="s">
        <v>2254</v>
      </c>
      <c r="D280" t="s">
        <v>2254</v>
      </c>
      <c r="E280" t="s">
        <v>2469</v>
      </c>
      <c r="J280" t="s">
        <v>2472</v>
      </c>
      <c r="K280" s="10">
        <v>10</v>
      </c>
      <c r="L280" s="10" t="s">
        <v>2463</v>
      </c>
      <c r="M280" s="10" t="s">
        <v>2912</v>
      </c>
      <c r="N280" s="10" t="s">
        <v>2913</v>
      </c>
      <c r="O280" s="10" t="s">
        <v>2911</v>
      </c>
      <c r="P280" s="10" t="s">
        <v>2909</v>
      </c>
      <c r="Q280" s="15" t="str">
        <f t="shared" si="30"/>
        <v>[ProcedureDate_AAndE_9][varchar]NULL DEFAULT (''),</v>
      </c>
      <c r="R280" s="16" t="str">
        <f t="shared" si="31"/>
        <v>[ProcedureDate_AAndE_9][varchar](10)NULL ,</v>
      </c>
      <c r="S280" t="str">
        <f>VLOOKUP(A280,'[1]A&amp;E'!$A:$J,7,FALSE)</f>
        <v>AN</v>
      </c>
      <c r="T280" s="7" t="s">
        <v>2925</v>
      </c>
      <c r="U280" s="7" t="e">
        <f t="shared" si="32"/>
        <v>#N/A</v>
      </c>
      <c r="V280" s="7"/>
      <c r="W280" s="7" t="str">
        <f t="shared" si="29"/>
        <v/>
      </c>
      <c r="Z280">
        <f t="shared" si="33"/>
        <v>0</v>
      </c>
      <c r="AA280">
        <f>VLOOKUP(A280,'[1]A&amp;E'!$A:$J,6,FALSE)</f>
        <v>10</v>
      </c>
      <c r="AB280">
        <f t="shared" si="34"/>
        <v>0</v>
      </c>
    </row>
    <row r="281" spans="1:28" x14ac:dyDescent="0.25">
      <c r="A281" s="13">
        <v>279</v>
      </c>
      <c r="B281" s="4" t="s">
        <v>2230</v>
      </c>
      <c r="C281" t="s">
        <v>2254</v>
      </c>
      <c r="D281" t="s">
        <v>2254</v>
      </c>
      <c r="E281" t="s">
        <v>2900</v>
      </c>
      <c r="F281" t="s">
        <v>2472</v>
      </c>
      <c r="G281" s="20">
        <v>6</v>
      </c>
      <c r="H281" t="s">
        <v>2463</v>
      </c>
      <c r="J281" t="s">
        <v>2472</v>
      </c>
      <c r="K281" s="10">
        <v>6</v>
      </c>
      <c r="L281" s="10" t="s">
        <v>2463</v>
      </c>
      <c r="M281" s="10" t="s">
        <v>2912</v>
      </c>
      <c r="N281" s="10" t="s">
        <v>2913</v>
      </c>
      <c r="O281" s="10" t="s">
        <v>2911</v>
      </c>
      <c r="P281" s="10" t="s">
        <v>2909</v>
      </c>
      <c r="Q281" s="15" t="str">
        <f t="shared" si="30"/>
        <v>[SecondaryTreatment_AAndE_10][varchar](6)NULL DEFAULT (''),</v>
      </c>
      <c r="R281" s="16" t="str">
        <f t="shared" si="31"/>
        <v>[SecondaryTreatment_AAndE_10][varchar](6)NULL ,</v>
      </c>
      <c r="S281" t="str">
        <f>VLOOKUP(A281,'[1]A&amp;E'!$A:$J,7,FALSE)</f>
        <v>AN</v>
      </c>
      <c r="T281" s="7" t="s">
        <v>2925</v>
      </c>
      <c r="U281" s="7" t="e">
        <f t="shared" si="32"/>
        <v>#N/A</v>
      </c>
      <c r="V281" s="7"/>
      <c r="W281" s="7" t="str">
        <f t="shared" si="29"/>
        <v/>
      </c>
      <c r="Z281">
        <f t="shared" si="33"/>
        <v>0</v>
      </c>
      <c r="AA281">
        <f>VLOOKUP(A281,'[1]A&amp;E'!$A:$J,6,FALSE)</f>
        <v>6</v>
      </c>
      <c r="AB281">
        <f t="shared" si="34"/>
        <v>0</v>
      </c>
    </row>
    <row r="282" spans="1:28" x14ac:dyDescent="0.25">
      <c r="A282" s="13">
        <v>280</v>
      </c>
      <c r="B282" s="4" t="s">
        <v>2231</v>
      </c>
      <c r="C282" t="s">
        <v>2254</v>
      </c>
      <c r="D282" t="s">
        <v>2254</v>
      </c>
      <c r="E282" t="s">
        <v>2469</v>
      </c>
      <c r="J282" t="s">
        <v>2472</v>
      </c>
      <c r="K282" s="10">
        <v>10</v>
      </c>
      <c r="L282" s="10" t="s">
        <v>2463</v>
      </c>
      <c r="M282" s="10" t="s">
        <v>2912</v>
      </c>
      <c r="N282" s="10" t="s">
        <v>2913</v>
      </c>
      <c r="O282" s="10" t="s">
        <v>2911</v>
      </c>
      <c r="P282" s="10" t="s">
        <v>2909</v>
      </c>
      <c r="Q282" s="15" t="str">
        <f t="shared" si="30"/>
        <v>[ProcedureDate_AAndE_10][varchar]NULL DEFAULT (''),</v>
      </c>
      <c r="R282" s="16" t="str">
        <f t="shared" si="31"/>
        <v>[ProcedureDate_AAndE_10][varchar](10)NULL ,</v>
      </c>
      <c r="S282" t="str">
        <f>VLOOKUP(A282,'[1]A&amp;E'!$A:$J,7,FALSE)</f>
        <v>AN</v>
      </c>
      <c r="T282" s="7" t="s">
        <v>2925</v>
      </c>
      <c r="U282" s="7" t="e">
        <f t="shared" si="32"/>
        <v>#N/A</v>
      </c>
      <c r="V282" s="7"/>
      <c r="W282" s="7" t="str">
        <f t="shared" si="29"/>
        <v/>
      </c>
      <c r="Z282">
        <f t="shared" si="33"/>
        <v>0</v>
      </c>
      <c r="AA282">
        <f>VLOOKUP(A282,'[1]A&amp;E'!$A:$J,6,FALSE)</f>
        <v>10</v>
      </c>
      <c r="AB282">
        <f t="shared" si="34"/>
        <v>0</v>
      </c>
    </row>
    <row r="283" spans="1:28" x14ac:dyDescent="0.25">
      <c r="A283" s="13">
        <v>281</v>
      </c>
      <c r="B283" s="4" t="s">
        <v>2232</v>
      </c>
      <c r="C283" t="s">
        <v>2254</v>
      </c>
      <c r="D283" t="s">
        <v>2254</v>
      </c>
      <c r="E283" t="s">
        <v>2254</v>
      </c>
      <c r="F283" t="s">
        <v>2472</v>
      </c>
      <c r="G283" s="20">
        <v>6</v>
      </c>
      <c r="H283" t="s">
        <v>2463</v>
      </c>
      <c r="J283" t="s">
        <v>2472</v>
      </c>
      <c r="K283" s="10">
        <v>6</v>
      </c>
      <c r="L283" s="10" t="s">
        <v>2463</v>
      </c>
      <c r="M283" s="10" t="s">
        <v>2912</v>
      </c>
      <c r="N283" s="10" t="s">
        <v>2913</v>
      </c>
      <c r="O283" s="10" t="s">
        <v>2911</v>
      </c>
      <c r="P283" s="10" t="s">
        <v>2909</v>
      </c>
      <c r="Q283" s="15" t="str">
        <f t="shared" si="30"/>
        <v>[SecondaryTreatment_AAndE_11][varchar](6)NULL DEFAULT (''),</v>
      </c>
      <c r="R283" s="16" t="str">
        <f t="shared" si="31"/>
        <v>[SecondaryTreatment_AAndE_11][varchar](6)NULL ,</v>
      </c>
      <c r="S283" t="str">
        <f>VLOOKUP(A283,'[1]A&amp;E'!$A:$J,7,FALSE)</f>
        <v>N</v>
      </c>
      <c r="T283" s="7" t="s">
        <v>2925</v>
      </c>
      <c r="U283" s="7" t="e">
        <f t="shared" si="32"/>
        <v>#N/A</v>
      </c>
      <c r="V283" s="7"/>
      <c r="W283" s="7" t="str">
        <f t="shared" si="29"/>
        <v/>
      </c>
      <c r="Z283">
        <f t="shared" si="33"/>
        <v>0</v>
      </c>
      <c r="AA283">
        <f>VLOOKUP(A283,'[1]A&amp;E'!$A:$J,6,FALSE)</f>
        <v>3</v>
      </c>
      <c r="AB283">
        <f t="shared" si="34"/>
        <v>0</v>
      </c>
    </row>
    <row r="284" spans="1:28" x14ac:dyDescent="0.25">
      <c r="A284" s="13">
        <v>282</v>
      </c>
      <c r="B284" s="4" t="s">
        <v>2233</v>
      </c>
      <c r="C284" t="s">
        <v>2254</v>
      </c>
      <c r="D284" t="s">
        <v>2254</v>
      </c>
      <c r="E284" t="s">
        <v>2254</v>
      </c>
      <c r="F284" t="s">
        <v>2472</v>
      </c>
      <c r="G284" s="20">
        <v>10</v>
      </c>
      <c r="H284" t="s">
        <v>2463</v>
      </c>
      <c r="J284" t="s">
        <v>2472</v>
      </c>
      <c r="K284" s="10">
        <v>10</v>
      </c>
      <c r="L284" s="10" t="s">
        <v>2463</v>
      </c>
      <c r="M284" s="10" t="s">
        <v>2912</v>
      </c>
      <c r="N284" s="10" t="s">
        <v>2913</v>
      </c>
      <c r="O284" s="10" t="s">
        <v>2911</v>
      </c>
      <c r="P284" s="10" t="s">
        <v>2909</v>
      </c>
      <c r="Q284" s="15" t="str">
        <f t="shared" si="30"/>
        <v>[ProcedureDate_AAndE_11][varchar](10)NULL DEFAULT (''),</v>
      </c>
      <c r="R284" s="16" t="str">
        <f t="shared" si="31"/>
        <v>[ProcedureDate_AAndE_11][varchar](10)NULL ,</v>
      </c>
      <c r="S284" t="str">
        <f>VLOOKUP(A284,'[1]A&amp;E'!$A:$J,7,FALSE)</f>
        <v>AN</v>
      </c>
      <c r="T284" s="7" t="s">
        <v>2925</v>
      </c>
      <c r="U284" s="7" t="e">
        <f t="shared" si="32"/>
        <v>#N/A</v>
      </c>
      <c r="V284" s="7"/>
      <c r="W284" s="7" t="str">
        <f t="shared" si="29"/>
        <v/>
      </c>
      <c r="Z284">
        <f t="shared" si="33"/>
        <v>0</v>
      </c>
      <c r="AA284">
        <f>VLOOKUP(A284,'[1]A&amp;E'!$A:$J,6,FALSE)</f>
        <v>6</v>
      </c>
      <c r="AB284">
        <f t="shared" si="34"/>
        <v>0</v>
      </c>
    </row>
    <row r="285" spans="1:28" x14ac:dyDescent="0.25">
      <c r="A285" s="13">
        <v>283</v>
      </c>
      <c r="B285" s="4" t="s">
        <v>2234</v>
      </c>
      <c r="C285" t="s">
        <v>2254</v>
      </c>
      <c r="D285" t="s">
        <v>2254</v>
      </c>
      <c r="E285" t="s">
        <v>2254</v>
      </c>
      <c r="F285" t="s">
        <v>2472</v>
      </c>
      <c r="G285" s="20">
        <v>3</v>
      </c>
      <c r="H285" t="s">
        <v>2463</v>
      </c>
      <c r="J285" t="s">
        <v>2472</v>
      </c>
      <c r="K285" s="10">
        <v>3</v>
      </c>
      <c r="L285" s="10" t="s">
        <v>2463</v>
      </c>
      <c r="M285" s="10" t="s">
        <v>2912</v>
      </c>
      <c r="N285" s="10" t="s">
        <v>2913</v>
      </c>
      <c r="O285" s="10" t="s">
        <v>2911</v>
      </c>
      <c r="P285" s="10" t="s">
        <v>2909</v>
      </c>
      <c r="Q285" s="15" t="str">
        <f t="shared" si="30"/>
        <v>[SecondaryDiagnosis_ICD_count][varchar](3)NULL DEFAULT (''),</v>
      </c>
      <c r="R285" s="16" t="str">
        <f t="shared" si="31"/>
        <v>[SecondaryDiagnosis_ICD_count][varchar](3)NULL ,</v>
      </c>
      <c r="S285" t="str">
        <f>VLOOKUP(A285,'[1]A&amp;E'!$A:$J,7,FALSE)</f>
        <v>N</v>
      </c>
      <c r="T285" s="7" t="s">
        <v>2925</v>
      </c>
      <c r="U285" s="7" t="e">
        <f t="shared" si="32"/>
        <v>#N/A</v>
      </c>
      <c r="V285" s="7"/>
      <c r="W285" s="7" t="str">
        <f t="shared" si="29"/>
        <v/>
      </c>
      <c r="Z285">
        <f t="shared" si="33"/>
        <v>0</v>
      </c>
      <c r="AA285">
        <f>VLOOKUP(A285,'[1]A&amp;E'!$A:$J,6,FALSE)</f>
        <v>3</v>
      </c>
      <c r="AB285">
        <f t="shared" si="34"/>
        <v>0</v>
      </c>
    </row>
    <row r="286" spans="1:28" x14ac:dyDescent="0.25">
      <c r="A286" s="13">
        <v>284</v>
      </c>
      <c r="B286" s="4" t="s">
        <v>2235</v>
      </c>
      <c r="C286" t="s">
        <v>2254</v>
      </c>
      <c r="D286" t="s">
        <v>2254</v>
      </c>
      <c r="E286" t="s">
        <v>2254</v>
      </c>
      <c r="F286" t="s">
        <v>2472</v>
      </c>
      <c r="G286" s="20">
        <v>6</v>
      </c>
      <c r="H286" t="s">
        <v>2463</v>
      </c>
      <c r="J286" t="s">
        <v>2472</v>
      </c>
      <c r="K286" s="10">
        <v>6</v>
      </c>
      <c r="L286" s="10" t="s">
        <v>2463</v>
      </c>
      <c r="M286" s="10" t="s">
        <v>2912</v>
      </c>
      <c r="N286" s="10" t="s">
        <v>2913</v>
      </c>
      <c r="O286" s="10" t="s">
        <v>2911</v>
      </c>
      <c r="P286" s="10" t="s">
        <v>2909</v>
      </c>
      <c r="Q286" s="15" t="str">
        <f t="shared" si="30"/>
        <v>[SecondaryDiagnosis_ICD][varchar](6)NULL DEFAULT (''),</v>
      </c>
      <c r="R286" s="16" t="str">
        <f t="shared" si="31"/>
        <v>[SecondaryDiagnosis_ICD][varchar](6)NULL ,</v>
      </c>
      <c r="S286" t="str">
        <f>VLOOKUP(A286,'[1]A&amp;E'!$A:$J,7,FALSE)</f>
        <v>AN</v>
      </c>
      <c r="T286" s="7" t="s">
        <v>2925</v>
      </c>
      <c r="U286" s="7" t="e">
        <f t="shared" si="32"/>
        <v>#N/A</v>
      </c>
      <c r="V286" s="7"/>
      <c r="W286" s="7" t="str">
        <f t="shared" si="29"/>
        <v/>
      </c>
      <c r="Z286">
        <f t="shared" si="33"/>
        <v>0</v>
      </c>
      <c r="AA286">
        <f>VLOOKUP(A286,'[1]A&amp;E'!$A:$J,6,FALSE)</f>
        <v>7</v>
      </c>
      <c r="AB286">
        <f t="shared" si="34"/>
        <v>0</v>
      </c>
    </row>
    <row r="287" spans="1:28" x14ac:dyDescent="0.25">
      <c r="A287" s="13">
        <v>285</v>
      </c>
      <c r="B287" s="4" t="s">
        <v>2236</v>
      </c>
      <c r="C287" t="s">
        <v>2254</v>
      </c>
      <c r="D287" t="s">
        <v>2254</v>
      </c>
      <c r="E287" t="s">
        <v>2254</v>
      </c>
      <c r="F287" t="s">
        <v>2472</v>
      </c>
      <c r="G287" s="20">
        <v>3</v>
      </c>
      <c r="H287" t="s">
        <v>2463</v>
      </c>
      <c r="J287" t="s">
        <v>2472</v>
      </c>
      <c r="K287" s="10">
        <v>3</v>
      </c>
      <c r="L287" s="10" t="s">
        <v>2463</v>
      </c>
      <c r="M287" s="10" t="s">
        <v>2912</v>
      </c>
      <c r="N287" s="10" t="s">
        <v>2913</v>
      </c>
      <c r="O287" s="10" t="s">
        <v>2911</v>
      </c>
      <c r="P287" s="10" t="s">
        <v>2909</v>
      </c>
      <c r="Q287" s="15" t="str">
        <f t="shared" si="30"/>
        <v>[SecondaryDiagnosis_READ_count][varchar](3)NULL DEFAULT (''),</v>
      </c>
      <c r="R287" s="16" t="str">
        <f t="shared" si="31"/>
        <v>[SecondaryDiagnosis_READ_count][varchar](3)NULL ,</v>
      </c>
      <c r="S287" t="str">
        <f>VLOOKUP(A287,'[1]A&amp;E'!$A:$J,7,FALSE)</f>
        <v>N</v>
      </c>
      <c r="T287" s="7" t="s">
        <v>2925</v>
      </c>
      <c r="U287" s="7" t="e">
        <f t="shared" si="32"/>
        <v>#N/A</v>
      </c>
      <c r="V287" s="7"/>
      <c r="W287" s="7" t="str">
        <f t="shared" si="29"/>
        <v/>
      </c>
      <c r="Z287">
        <f t="shared" si="33"/>
        <v>0</v>
      </c>
      <c r="AA287">
        <f>VLOOKUP(A287,'[1]A&amp;E'!$A:$J,6,FALSE)</f>
        <v>3</v>
      </c>
      <c r="AB287">
        <f t="shared" si="34"/>
        <v>0</v>
      </c>
    </row>
    <row r="288" spans="1:28" x14ac:dyDescent="0.25">
      <c r="A288" s="13">
        <v>286</v>
      </c>
      <c r="B288" s="4" t="s">
        <v>2237</v>
      </c>
      <c r="C288" t="s">
        <v>2254</v>
      </c>
      <c r="D288" t="s">
        <v>2254</v>
      </c>
      <c r="E288" t="s">
        <v>2254</v>
      </c>
      <c r="F288" t="s">
        <v>2472</v>
      </c>
      <c r="G288" s="20">
        <v>7</v>
      </c>
      <c r="H288" t="s">
        <v>2463</v>
      </c>
      <c r="J288" t="s">
        <v>2472</v>
      </c>
      <c r="K288" s="10">
        <v>7</v>
      </c>
      <c r="L288" s="10" t="s">
        <v>2463</v>
      </c>
      <c r="M288" s="10" t="s">
        <v>2912</v>
      </c>
      <c r="N288" s="10" t="s">
        <v>2913</v>
      </c>
      <c r="O288" s="10" t="s">
        <v>2911</v>
      </c>
      <c r="P288" s="10" t="s">
        <v>2909</v>
      </c>
      <c r="Q288" s="15" t="str">
        <f t="shared" si="30"/>
        <v>[SecondaryDiagnosis_READ][varchar](7)NULL DEFAULT (''),</v>
      </c>
      <c r="R288" s="16" t="str">
        <f t="shared" si="31"/>
        <v>[SecondaryDiagnosis_READ][varchar](7)NULL ,</v>
      </c>
      <c r="S288" t="str">
        <f>VLOOKUP(A288,'[1]A&amp;E'!$A:$J,7,FALSE)</f>
        <v>AN</v>
      </c>
      <c r="T288" s="7" t="s">
        <v>2925</v>
      </c>
      <c r="U288" s="7" t="e">
        <f t="shared" si="32"/>
        <v>#N/A</v>
      </c>
      <c r="V288" s="7"/>
      <c r="W288" s="7" t="str">
        <f t="shared" si="29"/>
        <v/>
      </c>
      <c r="Z288">
        <f t="shared" si="33"/>
        <v>0</v>
      </c>
      <c r="AA288">
        <f>VLOOKUP(A288,'[1]A&amp;E'!$A:$J,6,FALSE)</f>
        <v>14</v>
      </c>
      <c r="AB288">
        <f t="shared" si="34"/>
        <v>0</v>
      </c>
    </row>
    <row r="289" spans="1:28" x14ac:dyDescent="0.25">
      <c r="A289" s="13">
        <v>287</v>
      </c>
      <c r="B289" s="4" t="s">
        <v>2238</v>
      </c>
      <c r="C289" t="s">
        <v>2254</v>
      </c>
      <c r="D289" t="s">
        <v>2254</v>
      </c>
      <c r="E289" t="s">
        <v>2254</v>
      </c>
      <c r="F289" t="s">
        <v>2472</v>
      </c>
      <c r="G289" s="20">
        <v>3</v>
      </c>
      <c r="H289" t="s">
        <v>2463</v>
      </c>
      <c r="J289" t="s">
        <v>2472</v>
      </c>
      <c r="K289" s="10">
        <v>3</v>
      </c>
      <c r="L289" s="10" t="s">
        <v>2463</v>
      </c>
      <c r="M289" s="10" t="s">
        <v>2912</v>
      </c>
      <c r="N289" s="10" t="s">
        <v>2913</v>
      </c>
      <c r="O289" s="10" t="s">
        <v>2911</v>
      </c>
      <c r="P289" s="10" t="s">
        <v>2909</v>
      </c>
      <c r="Q289" s="15" t="str">
        <f t="shared" si="30"/>
        <v>[SecondaryProcedure_OPCS_count][varchar](3)NULL DEFAULT (''),</v>
      </c>
      <c r="R289" s="16" t="str">
        <f t="shared" si="31"/>
        <v>[SecondaryProcedure_OPCS_count][varchar](3)NULL ,</v>
      </c>
      <c r="S289" t="str">
        <f>VLOOKUP(A289,'[1]A&amp;E'!$A:$J,7,FALSE)</f>
        <v>N</v>
      </c>
      <c r="T289" s="7" t="s">
        <v>2925</v>
      </c>
      <c r="U289" s="7" t="e">
        <f t="shared" si="32"/>
        <v>#N/A</v>
      </c>
      <c r="V289" s="7"/>
      <c r="W289" s="7" t="str">
        <f t="shared" si="29"/>
        <v/>
      </c>
      <c r="Z289">
        <f t="shared" si="33"/>
        <v>0</v>
      </c>
      <c r="AA289">
        <f>VLOOKUP(A289,'[1]A&amp;E'!$A:$J,6,FALSE)</f>
        <v>3</v>
      </c>
      <c r="AB289">
        <f t="shared" si="34"/>
        <v>0</v>
      </c>
    </row>
    <row r="290" spans="1:28" x14ac:dyDescent="0.25">
      <c r="A290" s="13">
        <v>288</v>
      </c>
      <c r="B290" s="4" t="s">
        <v>2239</v>
      </c>
      <c r="C290" t="s">
        <v>2254</v>
      </c>
      <c r="D290" t="s">
        <v>2254</v>
      </c>
      <c r="E290" t="s">
        <v>2254</v>
      </c>
      <c r="F290" t="s">
        <v>2472</v>
      </c>
      <c r="G290" s="20">
        <v>14</v>
      </c>
      <c r="H290" t="s">
        <v>2463</v>
      </c>
      <c r="J290" t="s">
        <v>2472</v>
      </c>
      <c r="K290" s="10">
        <v>14</v>
      </c>
      <c r="L290" s="10" t="s">
        <v>2463</v>
      </c>
      <c r="M290" s="10" t="s">
        <v>2912</v>
      </c>
      <c r="N290" s="10" t="s">
        <v>2913</v>
      </c>
      <c r="O290" s="10" t="s">
        <v>2911</v>
      </c>
      <c r="P290" s="10" t="s">
        <v>2909</v>
      </c>
      <c r="Q290" s="15" t="str">
        <f t="shared" si="30"/>
        <v>[SecondaryProcedure_OPCS][varchar](14)NULL DEFAULT (''),</v>
      </c>
      <c r="R290" s="16" t="str">
        <f t="shared" si="31"/>
        <v>[SecondaryProcedure_OPCS][varchar](14)NULL ,</v>
      </c>
      <c r="S290" t="str">
        <f>VLOOKUP(A290,'[1]A&amp;E'!$A:$J,7,FALSE)</f>
        <v>AN</v>
      </c>
      <c r="T290" s="7" t="s">
        <v>2925</v>
      </c>
      <c r="U290" s="7" t="e">
        <f t="shared" si="32"/>
        <v>#N/A</v>
      </c>
      <c r="V290" s="7"/>
      <c r="W290" s="7" t="str">
        <f t="shared" si="29"/>
        <v/>
      </c>
      <c r="Z290">
        <f t="shared" si="33"/>
        <v>0</v>
      </c>
      <c r="AA290">
        <f>VLOOKUP(A290,'[1]A&amp;E'!$A:$J,6,FALSE)</f>
        <v>17</v>
      </c>
      <c r="AB290">
        <f t="shared" si="34"/>
        <v>0</v>
      </c>
    </row>
    <row r="291" spans="1:28" x14ac:dyDescent="0.25">
      <c r="A291" s="13">
        <v>289</v>
      </c>
      <c r="B291" s="4" t="s">
        <v>2240</v>
      </c>
      <c r="C291" t="s">
        <v>2254</v>
      </c>
      <c r="D291" t="s">
        <v>2254</v>
      </c>
      <c r="E291" t="s">
        <v>2254</v>
      </c>
      <c r="F291" t="s">
        <v>2472</v>
      </c>
      <c r="G291" s="20">
        <v>3</v>
      </c>
      <c r="H291" t="s">
        <v>2463</v>
      </c>
      <c r="J291" t="s">
        <v>2472</v>
      </c>
      <c r="K291" s="10">
        <v>3</v>
      </c>
      <c r="L291" s="10" t="s">
        <v>2463</v>
      </c>
      <c r="M291" s="10" t="s">
        <v>2912</v>
      </c>
      <c r="N291" s="10" t="s">
        <v>2913</v>
      </c>
      <c r="O291" s="10" t="s">
        <v>2911</v>
      </c>
      <c r="P291" s="10" t="s">
        <v>2909</v>
      </c>
      <c r="Q291" s="15" t="str">
        <f t="shared" si="30"/>
        <v>[SecondaryProcedure_READ_count][varchar](3)NULL DEFAULT (''),</v>
      </c>
      <c r="R291" s="16" t="str">
        <f t="shared" si="31"/>
        <v>[SecondaryProcedure_READ_count][varchar](3)NULL ,</v>
      </c>
      <c r="S291">
        <f>VLOOKUP(A291,'[1]A&amp;E'!$A:$J,7,FALSE)</f>
        <v>0</v>
      </c>
      <c r="T291" s="7" t="s">
        <v>2925</v>
      </c>
      <c r="U291" s="7" t="e">
        <f t="shared" si="32"/>
        <v>#N/A</v>
      </c>
      <c r="V291" s="7"/>
      <c r="W291" s="7" t="str">
        <f t="shared" si="29"/>
        <v/>
      </c>
      <c r="Z291">
        <f t="shared" si="33"/>
        <v>0</v>
      </c>
      <c r="AA291">
        <f>VLOOKUP(A291,'[1]A&amp;E'!$A:$J,6,FALSE)</f>
        <v>20</v>
      </c>
      <c r="AB291">
        <f t="shared" si="34"/>
        <v>0</v>
      </c>
    </row>
    <row r="292" spans="1:28" x14ac:dyDescent="0.25">
      <c r="A292" s="13">
        <v>290</v>
      </c>
      <c r="B292" s="4" t="s">
        <v>2241</v>
      </c>
      <c r="C292" t="s">
        <v>2254</v>
      </c>
      <c r="D292" t="s">
        <v>2254</v>
      </c>
      <c r="E292" t="s">
        <v>2254</v>
      </c>
      <c r="F292" t="s">
        <v>2472</v>
      </c>
      <c r="G292" s="20">
        <v>17</v>
      </c>
      <c r="H292" t="s">
        <v>2463</v>
      </c>
      <c r="J292" t="s">
        <v>2472</v>
      </c>
      <c r="K292" s="10">
        <v>17</v>
      </c>
      <c r="L292" s="10" t="s">
        <v>2463</v>
      </c>
      <c r="M292" s="10" t="s">
        <v>2912</v>
      </c>
      <c r="N292" s="10" t="s">
        <v>2913</v>
      </c>
      <c r="O292" s="10" t="s">
        <v>2911</v>
      </c>
      <c r="P292" s="10" t="s">
        <v>2909</v>
      </c>
      <c r="Q292" s="15" t="str">
        <f t="shared" si="30"/>
        <v>[SecondaryProcedure_READ][varchar](17)NULL DEFAULT (''),</v>
      </c>
      <c r="R292" s="16" t="str">
        <f t="shared" si="31"/>
        <v>[SecondaryProcedure_READ][varchar](17)NULL ,</v>
      </c>
      <c r="S292">
        <f>VLOOKUP(A292,'[1]A&amp;E'!$A:$J,7,FALSE)</f>
        <v>0</v>
      </c>
      <c r="T292" s="7" t="s">
        <v>2925</v>
      </c>
      <c r="U292" s="7" t="e">
        <f t="shared" si="32"/>
        <v>#N/A</v>
      </c>
      <c r="V292" s="7"/>
      <c r="W292" s="7" t="str">
        <f t="shared" si="29"/>
        <v/>
      </c>
      <c r="Z292">
        <f t="shared" si="33"/>
        <v>0</v>
      </c>
      <c r="AA292">
        <f>VLOOKUP(A292,'[1]A&amp;E'!$A:$J,6,FALSE)</f>
        <v>20</v>
      </c>
      <c r="AB292">
        <f t="shared" si="34"/>
        <v>0</v>
      </c>
    </row>
    <row r="293" spans="1:28" x14ac:dyDescent="0.25">
      <c r="A293" s="13">
        <v>291</v>
      </c>
      <c r="B293" s="28" t="s">
        <v>2242</v>
      </c>
      <c r="C293" t="s">
        <v>2254</v>
      </c>
      <c r="D293" t="s">
        <v>2254</v>
      </c>
      <c r="E293" t="s">
        <v>2254</v>
      </c>
      <c r="F293" t="s">
        <v>2472</v>
      </c>
      <c r="G293" s="20">
        <v>20</v>
      </c>
      <c r="H293" t="s">
        <v>2463</v>
      </c>
      <c r="J293" t="s">
        <v>2472</v>
      </c>
      <c r="K293" s="10">
        <v>20</v>
      </c>
      <c r="L293" s="10" t="s">
        <v>2463</v>
      </c>
      <c r="M293" s="10" t="s">
        <v>2912</v>
      </c>
      <c r="N293" s="10" t="s">
        <v>2913</v>
      </c>
      <c r="O293" s="10" t="s">
        <v>2911</v>
      </c>
      <c r="P293" s="10" t="s">
        <v>2909</v>
      </c>
      <c r="Q293" s="15" t="str">
        <f t="shared" si="30"/>
        <v>[Alert_AE_Attendance_Num][varchar](20)NULL DEFAULT (''),</v>
      </c>
      <c r="R293" s="16" t="str">
        <f t="shared" si="31"/>
        <v>[Alert_AE_Attendance_Num][varchar](20)NULL ,</v>
      </c>
      <c r="S293" t="str">
        <f>VLOOKUP(A293,'[1]A&amp;E'!$A:$J,7,FALSE)</f>
        <v>AN</v>
      </c>
      <c r="T293" s="7" t="s">
        <v>2925</v>
      </c>
      <c r="U293" s="7" t="e">
        <f t="shared" si="32"/>
        <v>#N/A</v>
      </c>
      <c r="V293" s="7"/>
      <c r="W293" s="7" t="str">
        <f t="shared" si="29"/>
        <v/>
      </c>
      <c r="Z293">
        <f t="shared" si="33"/>
        <v>0</v>
      </c>
      <c r="AA293">
        <f>VLOOKUP(A293,'[1]A&amp;E'!$A:$J,6,FALSE)</f>
        <v>14</v>
      </c>
      <c r="AB293">
        <f t="shared" si="34"/>
        <v>0</v>
      </c>
    </row>
    <row r="294" spans="1:28" x14ac:dyDescent="0.25">
      <c r="A294" s="13">
        <v>292</v>
      </c>
      <c r="B294" s="28" t="s">
        <v>2243</v>
      </c>
      <c r="C294" t="s">
        <v>2254</v>
      </c>
      <c r="D294" t="s">
        <v>2254</v>
      </c>
      <c r="E294" t="s">
        <v>2254</v>
      </c>
      <c r="F294" t="s">
        <v>2472</v>
      </c>
      <c r="G294" s="20">
        <v>20</v>
      </c>
      <c r="H294" t="s">
        <v>2463</v>
      </c>
      <c r="J294" t="s">
        <v>2472</v>
      </c>
      <c r="K294" s="10">
        <v>20</v>
      </c>
      <c r="L294" s="10" t="s">
        <v>2463</v>
      </c>
      <c r="M294" s="10" t="s">
        <v>2912</v>
      </c>
      <c r="N294" s="10" t="s">
        <v>2913</v>
      </c>
      <c r="O294" s="10" t="s">
        <v>2911</v>
      </c>
      <c r="P294" s="10" t="s">
        <v>2909</v>
      </c>
      <c r="Q294" s="15" t="str">
        <f t="shared" si="30"/>
        <v>[Alert_AE_Staff_Mem_Code][varchar](20)NULL DEFAULT (''),</v>
      </c>
      <c r="R294" s="16" t="str">
        <f t="shared" si="31"/>
        <v>[Alert_AE_Staff_Mem_Code][varchar](20)NULL ,</v>
      </c>
      <c r="S294" t="e">
        <f>VLOOKUP(A294,'[1]A&amp;E'!$A:$J,7,FALSE)</f>
        <v>#N/A</v>
      </c>
      <c r="T294" s="7" t="s">
        <v>2925</v>
      </c>
      <c r="U294" s="7" t="e">
        <f t="shared" si="32"/>
        <v>#N/A</v>
      </c>
      <c r="V294" s="7"/>
      <c r="W294" s="7" t="str">
        <f t="shared" si="29"/>
        <v/>
      </c>
      <c r="Z294">
        <f t="shared" si="33"/>
        <v>0</v>
      </c>
      <c r="AA294" t="e">
        <f>VLOOKUP(A294,'[1]A&amp;E'!$A:$J,6,FALSE)</f>
        <v>#N/A</v>
      </c>
      <c r="AB294" t="e">
        <f t="shared" si="34"/>
        <v>#N/A</v>
      </c>
    </row>
    <row r="295" spans="1:28" x14ac:dyDescent="0.25">
      <c r="A295" s="13">
        <v>293</v>
      </c>
      <c r="B295" s="28" t="s">
        <v>2244</v>
      </c>
      <c r="C295" t="s">
        <v>2254</v>
      </c>
      <c r="D295" t="s">
        <v>2254</v>
      </c>
      <c r="E295" t="s">
        <v>2254</v>
      </c>
      <c r="F295" t="s">
        <v>2472</v>
      </c>
      <c r="G295" s="20">
        <v>14</v>
      </c>
      <c r="H295" t="s">
        <v>2463</v>
      </c>
      <c r="J295" t="s">
        <v>2472</v>
      </c>
      <c r="K295" s="10">
        <v>14</v>
      </c>
      <c r="L295" s="10" t="s">
        <v>2463</v>
      </c>
      <c r="M295" s="10" t="s">
        <v>2912</v>
      </c>
      <c r="N295" s="10" t="s">
        <v>2913</v>
      </c>
      <c r="O295" s="10" t="s">
        <v>2911</v>
      </c>
      <c r="P295" s="10" t="s">
        <v>2909</v>
      </c>
      <c r="Q295" s="15" t="str">
        <f t="shared" si="30"/>
        <v>[CDS Message Reference 2][varchar](14)NULL DEFAULT (''),</v>
      </c>
      <c r="R295" s="16" t="str">
        <f t="shared" si="31"/>
        <v>[CDS Message Reference 2][varchar](14)NULL ,</v>
      </c>
      <c r="S295" t="e">
        <f>VLOOKUP(A295,'[1]A&amp;E'!$A:$J,7,FALSE)</f>
        <v>#N/A</v>
      </c>
      <c r="T295" s="7" t="s">
        <v>2925</v>
      </c>
      <c r="U295" s="7" t="e">
        <f t="shared" si="32"/>
        <v>#N/A</v>
      </c>
      <c r="V295" s="7"/>
      <c r="W295" s="7" t="str">
        <f t="shared" si="29"/>
        <v/>
      </c>
      <c r="Z295">
        <f t="shared" si="33"/>
        <v>0</v>
      </c>
      <c r="AA295" t="e">
        <f>VLOOKUP(A295,'[1]A&amp;E'!$A:$J,6,FALSE)</f>
        <v>#N/A</v>
      </c>
      <c r="AB295" t="e">
        <f t="shared" si="34"/>
        <v>#N/A</v>
      </c>
    </row>
    <row r="296" spans="1:28" x14ac:dyDescent="0.25">
      <c r="A296" s="13">
        <v>294</v>
      </c>
      <c r="B296" s="28" t="s">
        <v>2245</v>
      </c>
      <c r="C296" t="s">
        <v>2254</v>
      </c>
      <c r="D296" t="s">
        <v>2254</v>
      </c>
      <c r="E296" t="s">
        <v>2254</v>
      </c>
      <c r="F296" t="s">
        <v>2472</v>
      </c>
      <c r="G296" s="20">
        <v>15</v>
      </c>
      <c r="H296" t="s">
        <v>2463</v>
      </c>
      <c r="J296" t="s">
        <v>2472</v>
      </c>
      <c r="K296" s="10">
        <v>15</v>
      </c>
      <c r="L296" s="10" t="s">
        <v>2463</v>
      </c>
      <c r="M296" s="10" t="s">
        <v>2912</v>
      </c>
      <c r="N296" s="10" t="s">
        <v>2913</v>
      </c>
      <c r="O296" s="10" t="s">
        <v>2911</v>
      </c>
      <c r="P296" s="10" t="s">
        <v>2909</v>
      </c>
      <c r="Q296" s="15" t="str">
        <f t="shared" si="30"/>
        <v>[Oasis Attendance ID][varchar](15)NULL DEFAULT (''),</v>
      </c>
      <c r="R296" s="16" t="str">
        <f t="shared" si="31"/>
        <v>[Oasis Attendance ID][varchar](15)NULL ,</v>
      </c>
      <c r="S296" t="e">
        <f>VLOOKUP(A296,'[1]A&amp;E'!$A:$J,7,FALSE)</f>
        <v>#N/A</v>
      </c>
      <c r="T296" s="7" t="s">
        <v>2925</v>
      </c>
      <c r="U296" s="7" t="e">
        <f t="shared" si="32"/>
        <v>#N/A</v>
      </c>
      <c r="V296" s="7"/>
      <c r="W296" s="7" t="str">
        <f t="shared" si="29"/>
        <v/>
      </c>
      <c r="Z296">
        <f t="shared" si="33"/>
        <v>0</v>
      </c>
      <c r="AA296" t="e">
        <f>VLOOKUP(A296,'[1]A&amp;E'!$A:$J,6,FALSE)</f>
        <v>#N/A</v>
      </c>
      <c r="AB296" t="e">
        <f t="shared" si="34"/>
        <v>#N/A</v>
      </c>
    </row>
    <row r="302" spans="1:28" x14ac:dyDescent="0.25">
      <c r="W302" s="30" t="s">
        <v>2968</v>
      </c>
    </row>
    <row r="303" spans="1:28" x14ac:dyDescent="0.25">
      <c r="W303" t="s">
        <v>2969</v>
      </c>
    </row>
    <row r="304" spans="1:28" x14ac:dyDescent="0.25">
      <c r="W304" t="s">
        <v>2970</v>
      </c>
    </row>
    <row r="305" spans="23:23" x14ac:dyDescent="0.25">
      <c r="W305" t="s">
        <v>2971</v>
      </c>
    </row>
    <row r="306" spans="23:23" x14ac:dyDescent="0.25">
      <c r="W306" t="s">
        <v>2972</v>
      </c>
    </row>
    <row r="307" spans="23:23" x14ac:dyDescent="0.25">
      <c r="W307" t="s">
        <v>2973</v>
      </c>
    </row>
    <row r="308" spans="23:23" x14ac:dyDescent="0.25">
      <c r="W308" t="s">
        <v>2974</v>
      </c>
    </row>
    <row r="309" spans="23:23" x14ac:dyDescent="0.25">
      <c r="W309" t="s">
        <v>2975</v>
      </c>
    </row>
    <row r="310" spans="23:23" x14ac:dyDescent="0.25">
      <c r="W310" t="s">
        <v>2976</v>
      </c>
    </row>
    <row r="311" spans="23:23" x14ac:dyDescent="0.25">
      <c r="W311" t="s">
        <v>2977</v>
      </c>
    </row>
    <row r="312" spans="23:23" x14ac:dyDescent="0.25">
      <c r="W312" t="s">
        <v>2978</v>
      </c>
    </row>
    <row r="313" spans="23:23" x14ac:dyDescent="0.25">
      <c r="W313" t="s">
        <v>2979</v>
      </c>
    </row>
    <row r="314" spans="23:23" x14ac:dyDescent="0.25">
      <c r="W314" t="s">
        <v>2980</v>
      </c>
    </row>
    <row r="315" spans="23:23" x14ac:dyDescent="0.25">
      <c r="W315" t="s">
        <v>2981</v>
      </c>
    </row>
    <row r="316" spans="23:23" x14ac:dyDescent="0.25">
      <c r="W316" t="s">
        <v>2982</v>
      </c>
    </row>
    <row r="317" spans="23:23" x14ac:dyDescent="0.25">
      <c r="W317" t="s">
        <v>2983</v>
      </c>
    </row>
    <row r="318" spans="23:23" x14ac:dyDescent="0.25">
      <c r="W318" t="s">
        <v>2984</v>
      </c>
    </row>
    <row r="319" spans="23:23" x14ac:dyDescent="0.25">
      <c r="W319" t="s">
        <v>2985</v>
      </c>
    </row>
    <row r="320" spans="23:23" x14ac:dyDescent="0.25">
      <c r="W320" t="s">
        <v>2986</v>
      </c>
    </row>
    <row r="321" spans="23:23" x14ac:dyDescent="0.25">
      <c r="W321" t="s">
        <v>2987</v>
      </c>
    </row>
    <row r="322" spans="23:23" x14ac:dyDescent="0.25">
      <c r="W322" t="s">
        <v>2988</v>
      </c>
    </row>
    <row r="323" spans="23:23" x14ac:dyDescent="0.25">
      <c r="W323" t="s">
        <v>2989</v>
      </c>
    </row>
    <row r="324" spans="23:23" x14ac:dyDescent="0.25">
      <c r="W324" t="s">
        <v>2990</v>
      </c>
    </row>
    <row r="325" spans="23:23" x14ac:dyDescent="0.25">
      <c r="W325" t="s">
        <v>2991</v>
      </c>
    </row>
    <row r="326" spans="23:23" x14ac:dyDescent="0.25">
      <c r="W326" t="s">
        <v>2992</v>
      </c>
    </row>
    <row r="327" spans="23:23" x14ac:dyDescent="0.25">
      <c r="W327" t="s">
        <v>2993</v>
      </c>
    </row>
    <row r="328" spans="23:23" x14ac:dyDescent="0.25">
      <c r="W328" t="s">
        <v>2994</v>
      </c>
    </row>
    <row r="329" spans="23:23" x14ac:dyDescent="0.25">
      <c r="W329" t="s">
        <v>2995</v>
      </c>
    </row>
    <row r="330" spans="23:23" x14ac:dyDescent="0.25">
      <c r="W330" t="s">
        <v>2996</v>
      </c>
    </row>
    <row r="331" spans="23:23" x14ac:dyDescent="0.25">
      <c r="W331" t="s">
        <v>2997</v>
      </c>
    </row>
    <row r="332" spans="23:23" x14ac:dyDescent="0.25">
      <c r="W332" t="s">
        <v>2998</v>
      </c>
    </row>
    <row r="333" spans="23:23" x14ac:dyDescent="0.25">
      <c r="W333" t="s">
        <v>2999</v>
      </c>
    </row>
    <row r="334" spans="23:23" x14ac:dyDescent="0.25">
      <c r="W334" t="s">
        <v>3000</v>
      </c>
    </row>
    <row r="335" spans="23:23" x14ac:dyDescent="0.25">
      <c r="W335" t="s">
        <v>3001</v>
      </c>
    </row>
    <row r="336" spans="23:23" x14ac:dyDescent="0.25">
      <c r="W336" t="s">
        <v>3002</v>
      </c>
    </row>
    <row r="337" spans="23:23" x14ac:dyDescent="0.25">
      <c r="W337" t="s">
        <v>3003</v>
      </c>
    </row>
    <row r="338" spans="23:23" x14ac:dyDescent="0.25">
      <c r="W338" t="s">
        <v>3004</v>
      </c>
    </row>
  </sheetData>
  <autoFilter ref="A1:AD296"/>
  <conditionalFormatting sqref="B1:B2 B5:B1048576">
    <cfRule type="containsText" dxfId="19" priority="5" operator="containsText" text="Time">
      <formula>NOT(ISERROR(SEARCH("Time",B1)))</formula>
    </cfRule>
    <cfRule type="containsText" dxfId="18" priority="6" operator="containsText" text="Code">
      <formula>NOT(ISERROR(SEARCH("Code",B1)))</formula>
    </cfRule>
    <cfRule type="containsText" dxfId="17" priority="7" operator="containsText" text="Number">
      <formula>NOT(ISERROR(SEARCH("Number",B1)))</formula>
    </cfRule>
    <cfRule type="containsText" dxfId="16" priority="8" operator="containsText" text="Date">
      <formula>NOT(ISERROR(SEARCH("Date",B1)))</formula>
    </cfRule>
  </conditionalFormatting>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1" operator="containsText" text="Time" id="{5385F50E-0D76-463C-8933-D1E12D5DFC3A}">
            <xm:f>NOT(ISERROR(SEARCH("Time",'A&amp;E Extract'!B2)))</xm:f>
            <x14:dxf>
              <font>
                <color auto="1"/>
              </font>
              <fill>
                <patternFill>
                  <bgColor theme="6" tint="0.59996337778862885"/>
                </patternFill>
              </fill>
            </x14:dxf>
          </x14:cfRule>
          <x14:cfRule type="containsText" priority="2" operator="containsText" text="Code" id="{B83E98FC-3BB6-47A3-9BE7-94157902DA22}">
            <xm:f>NOT(ISERROR(SEARCH("Code",'A&amp;E Extract'!B2)))</xm:f>
            <x14:dxf>
              <fill>
                <patternFill>
                  <bgColor theme="5" tint="0.79998168889431442"/>
                </patternFill>
              </fill>
            </x14:dxf>
          </x14:cfRule>
          <x14:cfRule type="containsText" priority="3" operator="containsText" text="Number" id="{20B52E19-2843-4DDC-BB7B-1D6C32B119CC}">
            <xm:f>NOT(ISERROR(SEARCH("Number",'A&amp;E Extract'!B2)))</xm:f>
            <x14:dxf>
              <fill>
                <patternFill>
                  <bgColor theme="3" tint="0.59996337778862885"/>
                </patternFill>
              </fill>
            </x14:dxf>
          </x14:cfRule>
          <x14:cfRule type="containsText" priority="4" operator="containsText" text="Date" id="{D978F12D-3834-4481-8DF3-EC3C677CB565}">
            <xm:f>NOT(ISERROR(SEARCH("Date",'A&amp;E Extract'!B2)))</xm:f>
            <x14:dxf>
              <fill>
                <patternFill>
                  <bgColor rgb="FFFFFF00"/>
                </patternFill>
              </fill>
            </x14:dxf>
          </x14:cfRule>
          <xm:sqref>B3:B4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P295"/>
  <sheetViews>
    <sheetView topLeftCell="A279" workbookViewId="0">
      <selection activeCell="D295" sqref="D295"/>
    </sheetView>
  </sheetViews>
  <sheetFormatPr defaultRowHeight="15" x14ac:dyDescent="0.25"/>
  <cols>
    <col min="1" max="1" width="23.85546875" customWidth="1"/>
    <col min="2" max="2" width="81.85546875" style="4" customWidth="1"/>
    <col min="3" max="4" width="34.7109375" customWidth="1"/>
    <col min="5" max="5" width="1.28515625" customWidth="1"/>
    <col min="6" max="6" width="2.85546875" style="10" customWidth="1"/>
    <col min="7" max="7" width="1.5703125" style="10" customWidth="1"/>
    <col min="8" max="8" width="26.5703125" style="10" customWidth="1"/>
    <col min="9" max="9" width="65.42578125" style="12" customWidth="1"/>
    <col min="10" max="10" width="18.85546875" customWidth="1"/>
    <col min="11" max="13" width="20.7109375" customWidth="1"/>
    <col min="14" max="14" width="26.28515625" customWidth="1"/>
  </cols>
  <sheetData>
    <row r="1" spans="1:16" x14ac:dyDescent="0.25">
      <c r="A1" s="7" t="s">
        <v>1953</v>
      </c>
      <c r="B1" s="8" t="s">
        <v>1952</v>
      </c>
      <c r="C1" s="7" t="s">
        <v>2480</v>
      </c>
      <c r="D1" s="7" t="s">
        <v>2479</v>
      </c>
      <c r="E1" s="7"/>
      <c r="F1" s="9"/>
      <c r="G1" s="9"/>
      <c r="H1" s="9" t="s">
        <v>2487</v>
      </c>
      <c r="I1" s="11" t="s">
        <v>2490</v>
      </c>
      <c r="J1" s="7" t="s">
        <v>2464</v>
      </c>
      <c r="K1" s="7" t="s">
        <v>2465</v>
      </c>
      <c r="L1" s="7" t="s">
        <v>2467</v>
      </c>
      <c r="M1" s="7" t="s">
        <v>2466</v>
      </c>
      <c r="N1" s="7" t="s">
        <v>2468</v>
      </c>
      <c r="O1" t="s">
        <v>2246</v>
      </c>
    </row>
    <row r="2" spans="1:16" x14ac:dyDescent="0.25">
      <c r="A2" s="13" t="s">
        <v>2481</v>
      </c>
      <c r="B2" s="14" t="s">
        <v>2483</v>
      </c>
      <c r="C2" s="13" t="s">
        <v>2485</v>
      </c>
      <c r="D2" s="13" t="s">
        <v>2485</v>
      </c>
      <c r="E2" s="7"/>
      <c r="F2" s="9"/>
      <c r="G2" s="9"/>
      <c r="H2" s="15" t="s">
        <v>2491</v>
      </c>
      <c r="I2" s="12" t="str">
        <f t="shared" ref="I2:I3" si="0">B2&amp;C2&amp;E2&amp;F2&amp;G2&amp;H2</f>
        <v>[Import_id][int]NOT NULL,</v>
      </c>
      <c r="J2" s="7"/>
      <c r="K2" s="7"/>
      <c r="L2" s="7"/>
      <c r="M2" s="7"/>
      <c r="N2" s="7"/>
    </row>
    <row r="3" spans="1:16" x14ac:dyDescent="0.25">
      <c r="A3" s="13" t="s">
        <v>2482</v>
      </c>
      <c r="B3" s="14" t="s">
        <v>2484</v>
      </c>
      <c r="C3" s="13" t="s">
        <v>2486</v>
      </c>
      <c r="D3" s="13" t="s">
        <v>2486</v>
      </c>
      <c r="E3" s="7"/>
      <c r="F3" s="9"/>
      <c r="G3" s="9"/>
      <c r="H3" s="15" t="s">
        <v>2492</v>
      </c>
      <c r="I3" s="12" t="str">
        <f t="shared" si="0"/>
        <v>[MostRecent_Flag][bit]Default 'FALSE',</v>
      </c>
      <c r="J3" s="7"/>
      <c r="K3" s="7"/>
      <c r="L3" s="7"/>
      <c r="M3" s="7"/>
      <c r="N3" s="7"/>
    </row>
    <row r="4" spans="1:16" x14ac:dyDescent="0.25">
      <c r="A4">
        <v>1</v>
      </c>
      <c r="B4" s="4" t="s">
        <v>1954</v>
      </c>
      <c r="C4" t="s">
        <v>2254</v>
      </c>
      <c r="D4" t="s">
        <v>2254</v>
      </c>
      <c r="E4" t="s">
        <v>2472</v>
      </c>
      <c r="F4" s="10">
        <v>6</v>
      </c>
      <c r="G4" s="10" t="s">
        <v>2463</v>
      </c>
      <c r="H4" s="10" t="s">
        <v>2470</v>
      </c>
      <c r="I4" s="12" t="str">
        <f>B4&amp;C4&amp;E4&amp;F4&amp;G4&amp;H4</f>
        <v>[CDS Message Type][varchar](6)NULL,</v>
      </c>
      <c r="J4" t="str">
        <f>VLOOKUP(A4,'[1]A&amp;E'!$A:$J,7,FALSE)</f>
        <v>AN</v>
      </c>
      <c r="K4" t="s">
        <v>292</v>
      </c>
      <c r="L4">
        <f>LEN(K4)</f>
        <v>6</v>
      </c>
      <c r="M4">
        <f>VLOOKUP(A4,'[1]A&amp;E'!$A:$J,6,FALSE)</f>
        <v>6</v>
      </c>
      <c r="N4">
        <f>IF(L4&gt;M4,1,0)</f>
        <v>0</v>
      </c>
      <c r="O4" s="5" t="s">
        <v>2247</v>
      </c>
    </row>
    <row r="5" spans="1:16" x14ac:dyDescent="0.25">
      <c r="A5">
        <v>2</v>
      </c>
      <c r="B5" s="4" t="s">
        <v>1955</v>
      </c>
      <c r="C5" t="s">
        <v>2254</v>
      </c>
      <c r="D5" t="s">
        <v>2254</v>
      </c>
      <c r="E5" t="s">
        <v>2472</v>
      </c>
      <c r="F5" s="10">
        <v>8</v>
      </c>
      <c r="G5" s="10" t="s">
        <v>2463</v>
      </c>
      <c r="H5" s="10" t="s">
        <v>2470</v>
      </c>
      <c r="I5" s="12" t="str">
        <f t="shared" ref="I5:I68" si="1">B5&amp;C5&amp;E5&amp;F5&amp;G5&amp;H5</f>
        <v>[CDS Message Version Number][varchar](8)NULL,</v>
      </c>
      <c r="J5" t="str">
        <f>VLOOKUP(A5,'[1]A&amp;E'!$A:$J,7,FALSE)</f>
        <v>AN</v>
      </c>
      <c r="K5" t="s">
        <v>293</v>
      </c>
      <c r="L5">
        <f t="shared" ref="L5:L68" si="2">LEN(K5)</f>
        <v>6</v>
      </c>
      <c r="M5">
        <f>VLOOKUP(A5,'[1]A&amp;E'!$A:$J,6,FALSE)</f>
        <v>8</v>
      </c>
      <c r="N5">
        <f t="shared" ref="N5:N68" si="3">IF(L5&gt;M5,1,0)</f>
        <v>0</v>
      </c>
      <c r="O5" s="3" t="s">
        <v>2248</v>
      </c>
    </row>
    <row r="6" spans="1:16" x14ac:dyDescent="0.25">
      <c r="A6">
        <v>3</v>
      </c>
      <c r="B6" s="4" t="s">
        <v>1956</v>
      </c>
      <c r="C6" t="s">
        <v>2254</v>
      </c>
      <c r="D6" t="s">
        <v>2254</v>
      </c>
      <c r="E6" t="s">
        <v>2472</v>
      </c>
      <c r="F6" s="10">
        <v>14</v>
      </c>
      <c r="G6" s="10" t="s">
        <v>2463</v>
      </c>
      <c r="H6" s="10" t="s">
        <v>2470</v>
      </c>
      <c r="I6" s="12" t="str">
        <f t="shared" si="1"/>
        <v>[CDS Message Reference][varchar](14)NULL,</v>
      </c>
      <c r="J6" t="str">
        <f>VLOOKUP(A6,'[1]A&amp;E'!$A:$J,7,FALSE)</f>
        <v>AN</v>
      </c>
      <c r="K6">
        <v>0</v>
      </c>
      <c r="L6">
        <f t="shared" si="2"/>
        <v>1</v>
      </c>
      <c r="M6">
        <f>VLOOKUP(A6,'[1]A&amp;E'!$A:$J,6,FALSE)</f>
        <v>14</v>
      </c>
      <c r="N6">
        <f t="shared" si="3"/>
        <v>0</v>
      </c>
      <c r="O6" t="s">
        <v>2250</v>
      </c>
    </row>
    <row r="7" spans="1:16" x14ac:dyDescent="0.25">
      <c r="A7">
        <v>4</v>
      </c>
      <c r="B7" s="4" t="s">
        <v>1957</v>
      </c>
      <c r="C7" t="s">
        <v>2254</v>
      </c>
      <c r="D7" t="s">
        <v>2254</v>
      </c>
      <c r="E7" t="s">
        <v>2472</v>
      </c>
      <c r="F7" s="10">
        <v>35</v>
      </c>
      <c r="G7" s="10" t="s">
        <v>2463</v>
      </c>
      <c r="H7" s="10" t="s">
        <v>2470</v>
      </c>
      <c r="I7" s="12" t="str">
        <f t="shared" si="1"/>
        <v>[CDS Record Identifier][varchar](35)NULL,</v>
      </c>
      <c r="J7" t="str">
        <f>VLOOKUP(A7,'[1]A&amp;E'!$A:$J,7,FALSE)</f>
        <v>AN</v>
      </c>
      <c r="K7" t="s">
        <v>294</v>
      </c>
      <c r="L7">
        <f t="shared" si="2"/>
        <v>26</v>
      </c>
      <c r="M7">
        <f>VLOOKUP(A7,'[1]A&amp;E'!$A:$J,6,FALSE)</f>
        <v>35</v>
      </c>
      <c r="N7">
        <f t="shared" si="3"/>
        <v>0</v>
      </c>
      <c r="O7" s="6" t="s">
        <v>2249</v>
      </c>
      <c r="P7" t="s">
        <v>2251</v>
      </c>
    </row>
    <row r="8" spans="1:16" x14ac:dyDescent="0.25">
      <c r="A8">
        <v>5</v>
      </c>
      <c r="B8" s="4" t="s">
        <v>1958</v>
      </c>
      <c r="C8" t="s">
        <v>2254</v>
      </c>
      <c r="D8" t="s">
        <v>2254</v>
      </c>
      <c r="E8" t="s">
        <v>2472</v>
      </c>
      <c r="F8" s="10">
        <v>3</v>
      </c>
      <c r="G8" s="10" t="s">
        <v>2463</v>
      </c>
      <c r="H8" s="10" t="s">
        <v>2470</v>
      </c>
      <c r="I8" s="12" t="str">
        <f t="shared" si="1"/>
        <v>[CDS TypeCode][varchar](3)NULL,</v>
      </c>
      <c r="J8" t="str">
        <f>VLOOKUP(A8,'[1]A&amp;E'!$A:$J,7,FALSE)</f>
        <v>AN</v>
      </c>
      <c r="K8">
        <v>10</v>
      </c>
      <c r="L8">
        <f t="shared" si="2"/>
        <v>2</v>
      </c>
      <c r="M8">
        <f>VLOOKUP(A8,'[1]A&amp;E'!$A:$J,6,FALSE)</f>
        <v>3</v>
      </c>
      <c r="N8">
        <f t="shared" si="3"/>
        <v>0</v>
      </c>
      <c r="P8" t="s">
        <v>2252</v>
      </c>
    </row>
    <row r="9" spans="1:16" x14ac:dyDescent="0.25">
      <c r="A9">
        <v>6</v>
      </c>
      <c r="B9" s="4" t="s">
        <v>1959</v>
      </c>
      <c r="C9" t="s">
        <v>2254</v>
      </c>
      <c r="D9" t="s">
        <v>2254</v>
      </c>
      <c r="E9" t="s">
        <v>2472</v>
      </c>
      <c r="F9" s="10">
        <v>3</v>
      </c>
      <c r="G9" s="10" t="s">
        <v>2463</v>
      </c>
      <c r="H9" s="10" t="s">
        <v>2470</v>
      </c>
      <c r="I9" s="12" t="str">
        <f t="shared" si="1"/>
        <v>[CDS ProtocolIdentifierCode][varchar](3)NULL,</v>
      </c>
      <c r="J9" t="str">
        <f>VLOOKUP(A9,'[1]A&amp;E'!$A:$J,7,FALSE)</f>
        <v>AN</v>
      </c>
      <c r="K9">
        <v>20</v>
      </c>
      <c r="L9">
        <f t="shared" si="2"/>
        <v>2</v>
      </c>
      <c r="M9">
        <f>VLOOKUP(A9,'[1]A&amp;E'!$A:$J,6,FALSE)</f>
        <v>3</v>
      </c>
      <c r="N9">
        <f t="shared" si="3"/>
        <v>0</v>
      </c>
      <c r="P9" t="s">
        <v>2253</v>
      </c>
    </row>
    <row r="10" spans="1:16" x14ac:dyDescent="0.25">
      <c r="A10">
        <v>7</v>
      </c>
      <c r="B10" s="4" t="s">
        <v>1960</v>
      </c>
      <c r="C10" t="s">
        <v>2254</v>
      </c>
      <c r="D10" t="s">
        <v>2254</v>
      </c>
      <c r="E10" t="s">
        <v>2472</v>
      </c>
      <c r="F10" s="10">
        <v>35</v>
      </c>
      <c r="G10" s="10" t="s">
        <v>2463</v>
      </c>
      <c r="H10" s="10" t="s">
        <v>2470</v>
      </c>
      <c r="I10" s="12" t="str">
        <f t="shared" si="1"/>
        <v>[CDS UniqueIdentifier][varchar](35)NULL,</v>
      </c>
      <c r="J10" t="str">
        <f>VLOOKUP(A10,'[1]A&amp;E'!$A:$J,7,FALSE)</f>
        <v>AN</v>
      </c>
      <c r="K10" t="s">
        <v>295</v>
      </c>
      <c r="L10">
        <f t="shared" si="2"/>
        <v>15</v>
      </c>
      <c r="M10">
        <f>VLOOKUP(A10,'[1]A&amp;E'!$A:$J,6,FALSE)</f>
        <v>35</v>
      </c>
      <c r="N10">
        <f t="shared" si="3"/>
        <v>0</v>
      </c>
    </row>
    <row r="11" spans="1:16" x14ac:dyDescent="0.25">
      <c r="A11">
        <v>8</v>
      </c>
      <c r="B11" s="4" t="s">
        <v>1961</v>
      </c>
      <c r="C11" t="s">
        <v>2254</v>
      </c>
      <c r="D11" t="s">
        <v>2254</v>
      </c>
      <c r="E11" t="s">
        <v>2472</v>
      </c>
      <c r="F11" s="10">
        <v>3</v>
      </c>
      <c r="G11" s="10" t="s">
        <v>2463</v>
      </c>
      <c r="H11" s="10" t="s">
        <v>2470</v>
      </c>
      <c r="I11" s="12" t="str">
        <f t="shared" si="1"/>
        <v>[CDS BulkReplacementGroupCode][varchar](3)NULL,</v>
      </c>
      <c r="J11" t="str">
        <f>VLOOKUP(A11,'[1]A&amp;E'!$A:$J,7,FALSE)</f>
        <v>AN</v>
      </c>
      <c r="K11">
        <v>140</v>
      </c>
      <c r="L11">
        <f t="shared" si="2"/>
        <v>3</v>
      </c>
      <c r="M11">
        <f>VLOOKUP(A11,'[1]A&amp;E'!$A:$J,6,FALSE)</f>
        <v>3</v>
      </c>
      <c r="N11">
        <f t="shared" si="3"/>
        <v>0</v>
      </c>
    </row>
    <row r="12" spans="1:16" x14ac:dyDescent="0.25">
      <c r="A12">
        <v>9</v>
      </c>
      <c r="B12" s="4" t="s">
        <v>1962</v>
      </c>
      <c r="C12" t="s">
        <v>2469</v>
      </c>
      <c r="D12" t="s">
        <v>2254</v>
      </c>
      <c r="H12" s="10" t="s">
        <v>2470</v>
      </c>
      <c r="I12" s="12" t="str">
        <f t="shared" si="1"/>
        <v>[CDS Extract Date][datetime]NULL,</v>
      </c>
      <c r="J12" t="str">
        <f>VLOOKUP(A12,'[1]A&amp;E'!$A:$J,7,FALSE)</f>
        <v>AN</v>
      </c>
      <c r="K12" s="1">
        <v>42776</v>
      </c>
      <c r="L12">
        <f t="shared" si="2"/>
        <v>5</v>
      </c>
      <c r="M12">
        <f>VLOOKUP(A12,'[1]A&amp;E'!$A:$J,6,FALSE)</f>
        <v>10</v>
      </c>
      <c r="N12">
        <f t="shared" si="3"/>
        <v>0</v>
      </c>
    </row>
    <row r="13" spans="1:16" x14ac:dyDescent="0.25">
      <c r="A13">
        <v>10</v>
      </c>
      <c r="B13" s="4" t="s">
        <v>1963</v>
      </c>
      <c r="C13" t="s">
        <v>2254</v>
      </c>
      <c r="D13" t="s">
        <v>2254</v>
      </c>
      <c r="E13" t="s">
        <v>2472</v>
      </c>
      <c r="F13" s="10">
        <v>17</v>
      </c>
      <c r="G13" s="10" t="s">
        <v>2463</v>
      </c>
      <c r="H13" s="10" t="s">
        <v>2470</v>
      </c>
      <c r="I13" s="12" t="str">
        <f t="shared" si="1"/>
        <v>[CDS Extract Time][varchar](17)NULL,</v>
      </c>
      <c r="J13" t="str">
        <f>VLOOKUP(A13,'[1]A&amp;E'!$A:$J,7,FALSE)</f>
        <v>AN</v>
      </c>
      <c r="K13" s="2">
        <v>0.61730324074074072</v>
      </c>
      <c r="L13">
        <f t="shared" si="2"/>
        <v>17</v>
      </c>
      <c r="M13">
        <f>VLOOKUP(A13,'[1]A&amp;E'!$A:$J,6,FALSE)</f>
        <v>8</v>
      </c>
      <c r="N13">
        <f t="shared" si="3"/>
        <v>1</v>
      </c>
    </row>
    <row r="14" spans="1:16" x14ac:dyDescent="0.25">
      <c r="A14">
        <v>11</v>
      </c>
      <c r="B14" s="4" t="s">
        <v>1964</v>
      </c>
      <c r="C14" t="s">
        <v>2469</v>
      </c>
      <c r="D14" t="s">
        <v>2254</v>
      </c>
      <c r="H14" s="10" t="s">
        <v>2470</v>
      </c>
      <c r="I14" s="12" t="str">
        <f t="shared" si="1"/>
        <v>[CDS ReportPeriod StartDate][datetime]NULL,</v>
      </c>
      <c r="J14" t="str">
        <f>VLOOKUP(A14,'[1]A&amp;E'!$A:$J,7,FALSE)</f>
        <v>AN</v>
      </c>
      <c r="K14" s="1">
        <v>42705</v>
      </c>
      <c r="L14">
        <f t="shared" si="2"/>
        <v>5</v>
      </c>
      <c r="M14">
        <f>VLOOKUP(A14,'[1]A&amp;E'!$A:$J,6,FALSE)</f>
        <v>10</v>
      </c>
      <c r="N14">
        <f t="shared" si="3"/>
        <v>0</v>
      </c>
    </row>
    <row r="15" spans="1:16" x14ac:dyDescent="0.25">
      <c r="A15">
        <v>12</v>
      </c>
      <c r="B15" s="4" t="s">
        <v>1965</v>
      </c>
      <c r="C15" t="s">
        <v>2469</v>
      </c>
      <c r="D15" t="s">
        <v>2254</v>
      </c>
      <c r="H15" s="10" t="s">
        <v>2470</v>
      </c>
      <c r="I15" s="12" t="str">
        <f t="shared" si="1"/>
        <v>[CDS ReportPeriod EndDate][datetime]NULL,</v>
      </c>
      <c r="J15" t="str">
        <f>VLOOKUP(A15,'[1]A&amp;E'!$A:$J,7,FALSE)</f>
        <v>AN</v>
      </c>
      <c r="K15" s="1">
        <v>42705</v>
      </c>
      <c r="L15">
        <f t="shared" si="2"/>
        <v>5</v>
      </c>
      <c r="M15">
        <f>VLOOKUP(A15,'[1]A&amp;E'!$A:$J,6,FALSE)</f>
        <v>10</v>
      </c>
      <c r="N15">
        <f t="shared" si="3"/>
        <v>0</v>
      </c>
    </row>
    <row r="16" spans="1:16" x14ac:dyDescent="0.25">
      <c r="A16">
        <v>13</v>
      </c>
      <c r="B16" s="4" t="s">
        <v>1966</v>
      </c>
      <c r="C16" t="s">
        <v>2469</v>
      </c>
      <c r="D16" t="s">
        <v>2254</v>
      </c>
      <c r="H16" s="10" t="s">
        <v>2470</v>
      </c>
      <c r="I16" s="12" t="str">
        <f t="shared" si="1"/>
        <v>[CDS ActivityDate][datetime]NULL,</v>
      </c>
      <c r="J16" t="str">
        <f>VLOOKUP(A16,'[1]A&amp;E'!$A:$J,7,FALSE)</f>
        <v>AN</v>
      </c>
      <c r="K16" s="1">
        <v>42705</v>
      </c>
      <c r="L16">
        <f t="shared" si="2"/>
        <v>5</v>
      </c>
      <c r="M16">
        <f>VLOOKUP(A16,'[1]A&amp;E'!$A:$J,6,FALSE)</f>
        <v>10</v>
      </c>
      <c r="N16">
        <f t="shared" si="3"/>
        <v>0</v>
      </c>
    </row>
    <row r="17" spans="1:14" x14ac:dyDescent="0.25">
      <c r="A17">
        <v>14</v>
      </c>
      <c r="B17" s="4" t="s">
        <v>1967</v>
      </c>
      <c r="C17" t="s">
        <v>2254</v>
      </c>
      <c r="D17" t="s">
        <v>2254</v>
      </c>
      <c r="E17" t="s">
        <v>2472</v>
      </c>
      <c r="F17" s="10">
        <v>5</v>
      </c>
      <c r="G17" s="10" t="s">
        <v>2463</v>
      </c>
      <c r="H17" s="10" t="s">
        <v>2470</v>
      </c>
      <c r="I17" s="12" t="str">
        <f t="shared" si="1"/>
        <v>[OrganisationCode_CDSSenderIdentity][varchar](5)NULL,</v>
      </c>
      <c r="J17" t="str">
        <f>VLOOKUP(A17,'[1]A&amp;E'!$A:$J,7,FALSE)</f>
        <v>AN</v>
      </c>
      <c r="K17" t="s">
        <v>296</v>
      </c>
      <c r="L17">
        <f t="shared" si="2"/>
        <v>5</v>
      </c>
      <c r="M17">
        <f>VLOOKUP(A17,'[1]A&amp;E'!$A:$J,6,FALSE)</f>
        <v>5</v>
      </c>
      <c r="N17">
        <f t="shared" si="3"/>
        <v>0</v>
      </c>
    </row>
    <row r="18" spans="1:14" x14ac:dyDescent="0.25">
      <c r="A18">
        <v>15</v>
      </c>
      <c r="B18" s="4" t="s">
        <v>1968</v>
      </c>
      <c r="C18" t="s">
        <v>2254</v>
      </c>
      <c r="D18" t="s">
        <v>2254</v>
      </c>
      <c r="E18" t="s">
        <v>2472</v>
      </c>
      <c r="F18" s="10">
        <v>5</v>
      </c>
      <c r="G18" s="10" t="s">
        <v>2463</v>
      </c>
      <c r="H18" s="10" t="s">
        <v>2470</v>
      </c>
      <c r="I18" s="12" t="str">
        <f t="shared" si="1"/>
        <v>[OrganisationCode_CDSPrimeRecipientIdentity][varchar](5)NULL,</v>
      </c>
      <c r="J18" t="str">
        <f>VLOOKUP(A18,'[1]A&amp;E'!$A:$J,7,FALSE)</f>
        <v>AN</v>
      </c>
      <c r="K18" t="s">
        <v>297</v>
      </c>
      <c r="L18">
        <f t="shared" si="2"/>
        <v>5</v>
      </c>
      <c r="M18">
        <f>VLOOKUP(A18,'[1]A&amp;E'!$A:$J,6,FALSE)</f>
        <v>5</v>
      </c>
      <c r="N18">
        <f t="shared" si="3"/>
        <v>0</v>
      </c>
    </row>
    <row r="19" spans="1:14" x14ac:dyDescent="0.25">
      <c r="A19">
        <v>16</v>
      </c>
      <c r="B19" s="4" t="s">
        <v>1969</v>
      </c>
      <c r="C19" t="s">
        <v>2254</v>
      </c>
      <c r="D19" t="s">
        <v>2254</v>
      </c>
      <c r="E19" t="s">
        <v>2472</v>
      </c>
      <c r="F19" s="10">
        <v>5</v>
      </c>
      <c r="G19" s="10" t="s">
        <v>2463</v>
      </c>
      <c r="H19" s="10" t="s">
        <v>2470</v>
      </c>
      <c r="I19" s="12" t="str">
        <f t="shared" si="1"/>
        <v>[OrganisationCode_CDSCopyRecipientIdentity_1][varchar](5)NULL,</v>
      </c>
      <c r="J19" t="str">
        <f>VLOOKUP(A19,'[1]A&amp;E'!$A:$J,7,FALSE)</f>
        <v>AN</v>
      </c>
      <c r="L19">
        <f t="shared" si="2"/>
        <v>0</v>
      </c>
      <c r="M19">
        <f>VLOOKUP(A19,'[1]A&amp;E'!$A:$J,6,FALSE)</f>
        <v>5</v>
      </c>
      <c r="N19">
        <f t="shared" si="3"/>
        <v>0</v>
      </c>
    </row>
    <row r="20" spans="1:14" x14ac:dyDescent="0.25">
      <c r="A20">
        <v>17</v>
      </c>
      <c r="B20" s="4" t="s">
        <v>1970</v>
      </c>
      <c r="C20" t="s">
        <v>2254</v>
      </c>
      <c r="D20" t="s">
        <v>2254</v>
      </c>
      <c r="E20" t="s">
        <v>2472</v>
      </c>
      <c r="F20" s="10">
        <v>5</v>
      </c>
      <c r="G20" s="10" t="s">
        <v>2463</v>
      </c>
      <c r="H20" s="10" t="s">
        <v>2470</v>
      </c>
      <c r="I20" s="12" t="str">
        <f t="shared" si="1"/>
        <v>[OrganisationCode_CDSCopyRecipientIdentity_2][varchar](5)NULL,</v>
      </c>
      <c r="J20" t="str">
        <f>VLOOKUP(A20,'[1]A&amp;E'!$A:$J,7,FALSE)</f>
        <v>AN</v>
      </c>
      <c r="L20">
        <f t="shared" si="2"/>
        <v>0</v>
      </c>
      <c r="M20">
        <f>VLOOKUP(A20,'[1]A&amp;E'!$A:$J,6,FALSE)</f>
        <v>5</v>
      </c>
      <c r="N20">
        <f t="shared" si="3"/>
        <v>0</v>
      </c>
    </row>
    <row r="21" spans="1:14" x14ac:dyDescent="0.25">
      <c r="A21">
        <v>18</v>
      </c>
      <c r="B21" s="4" t="s">
        <v>1971</v>
      </c>
      <c r="C21" t="s">
        <v>2254</v>
      </c>
      <c r="D21" t="s">
        <v>2254</v>
      </c>
      <c r="E21" t="s">
        <v>2472</v>
      </c>
      <c r="F21" s="10">
        <v>5</v>
      </c>
      <c r="G21" s="10" t="s">
        <v>2463</v>
      </c>
      <c r="H21" s="10" t="s">
        <v>2470</v>
      </c>
      <c r="I21" s="12" t="str">
        <f t="shared" si="1"/>
        <v>[OrganisationCode_CDSCopyRecipientIdentity_3][varchar](5)NULL,</v>
      </c>
      <c r="J21" t="str">
        <f>VLOOKUP(A21,'[1]A&amp;E'!$A:$J,7,FALSE)</f>
        <v>AN</v>
      </c>
      <c r="L21">
        <f t="shared" si="2"/>
        <v>0</v>
      </c>
      <c r="M21">
        <f>VLOOKUP(A21,'[1]A&amp;E'!$A:$J,6,FALSE)</f>
        <v>5</v>
      </c>
      <c r="N21">
        <f t="shared" si="3"/>
        <v>0</v>
      </c>
    </row>
    <row r="22" spans="1:14" x14ac:dyDescent="0.25">
      <c r="A22">
        <v>19</v>
      </c>
      <c r="B22" s="4" t="s">
        <v>1972</v>
      </c>
      <c r="C22" t="s">
        <v>2254</v>
      </c>
      <c r="D22" t="s">
        <v>2254</v>
      </c>
      <c r="E22" t="s">
        <v>2472</v>
      </c>
      <c r="F22" s="10">
        <v>5</v>
      </c>
      <c r="G22" s="10" t="s">
        <v>2463</v>
      </c>
      <c r="H22" s="10" t="s">
        <v>2470</v>
      </c>
      <c r="I22" s="12" t="str">
        <f t="shared" si="1"/>
        <v>[OrganisationCode_CDSCopyRecipientIdentity_4][varchar](5)NULL,</v>
      </c>
      <c r="J22" t="str">
        <f>VLOOKUP(A22,'[1]A&amp;E'!$A:$J,7,FALSE)</f>
        <v>AN</v>
      </c>
      <c r="L22">
        <f t="shared" si="2"/>
        <v>0</v>
      </c>
      <c r="M22">
        <f>VLOOKUP(A22,'[1]A&amp;E'!$A:$J,6,FALSE)</f>
        <v>5</v>
      </c>
      <c r="N22">
        <f t="shared" si="3"/>
        <v>0</v>
      </c>
    </row>
    <row r="23" spans="1:14" x14ac:dyDescent="0.25">
      <c r="A23">
        <v>20</v>
      </c>
      <c r="B23" s="4" t="s">
        <v>1973</v>
      </c>
      <c r="C23" t="s">
        <v>2254</v>
      </c>
      <c r="D23" t="s">
        <v>2254</v>
      </c>
      <c r="E23" t="s">
        <v>2472</v>
      </c>
      <c r="F23" s="10">
        <v>5</v>
      </c>
      <c r="G23" s="10" t="s">
        <v>2463</v>
      </c>
      <c r="H23" s="10" t="s">
        <v>2470</v>
      </c>
      <c r="I23" s="12" t="str">
        <f t="shared" si="1"/>
        <v>[OrganisationCode_CDSCopyRecipientIdentity_5][varchar](5)NULL,</v>
      </c>
      <c r="J23" t="str">
        <f>VLOOKUP(A23,'[1]A&amp;E'!$A:$J,7,FALSE)</f>
        <v>AN</v>
      </c>
      <c r="L23">
        <f t="shared" si="2"/>
        <v>0</v>
      </c>
      <c r="M23">
        <f>VLOOKUP(A23,'[1]A&amp;E'!$A:$J,6,FALSE)</f>
        <v>5</v>
      </c>
      <c r="N23">
        <f t="shared" si="3"/>
        <v>0</v>
      </c>
    </row>
    <row r="24" spans="1:14" x14ac:dyDescent="0.25">
      <c r="A24">
        <v>21</v>
      </c>
      <c r="B24" s="4" t="s">
        <v>1974</v>
      </c>
      <c r="C24" t="s">
        <v>2254</v>
      </c>
      <c r="D24" t="s">
        <v>2254</v>
      </c>
      <c r="E24" t="s">
        <v>2472</v>
      </c>
      <c r="F24" s="10">
        <v>5</v>
      </c>
      <c r="G24" s="10" t="s">
        <v>2463</v>
      </c>
      <c r="H24" s="10" t="s">
        <v>2470</v>
      </c>
      <c r="I24" s="12" t="str">
        <f t="shared" si="1"/>
        <v>[OrganisationCode_CDSCopyRecipientIdentity_6][varchar](5)NULL,</v>
      </c>
      <c r="J24" t="str">
        <f>VLOOKUP(A24,'[1]A&amp;E'!$A:$J,7,FALSE)</f>
        <v>AN</v>
      </c>
      <c r="L24">
        <f t="shared" si="2"/>
        <v>0</v>
      </c>
      <c r="M24">
        <f>VLOOKUP(A24,'[1]A&amp;E'!$A:$J,6,FALSE)</f>
        <v>5</v>
      </c>
      <c r="N24">
        <f t="shared" si="3"/>
        <v>0</v>
      </c>
    </row>
    <row r="25" spans="1:14" x14ac:dyDescent="0.25">
      <c r="A25">
        <v>22</v>
      </c>
      <c r="B25" s="4" t="s">
        <v>1975</v>
      </c>
      <c r="C25" t="s">
        <v>2254</v>
      </c>
      <c r="D25" t="s">
        <v>2254</v>
      </c>
      <c r="E25" t="s">
        <v>2472</v>
      </c>
      <c r="F25" s="10">
        <v>5</v>
      </c>
      <c r="G25" s="10" t="s">
        <v>2463</v>
      </c>
      <c r="H25" s="10" t="s">
        <v>2470</v>
      </c>
      <c r="I25" s="12" t="str">
        <f t="shared" si="1"/>
        <v>[OrganisationCode_CDSCopyRecipientIdentity_7][varchar](5)NULL,</v>
      </c>
      <c r="J25" t="str">
        <f>VLOOKUP(A25,'[1]A&amp;E'!$A:$J,7,FALSE)</f>
        <v>AN</v>
      </c>
      <c r="L25">
        <f t="shared" si="2"/>
        <v>0</v>
      </c>
      <c r="M25">
        <f>VLOOKUP(A25,'[1]A&amp;E'!$A:$J,6,FALSE)</f>
        <v>5</v>
      </c>
      <c r="N25">
        <f t="shared" si="3"/>
        <v>0</v>
      </c>
    </row>
    <row r="26" spans="1:14" x14ac:dyDescent="0.25">
      <c r="A26">
        <v>23</v>
      </c>
      <c r="B26" s="4" t="s">
        <v>1976</v>
      </c>
      <c r="C26" t="s">
        <v>2254</v>
      </c>
      <c r="D26" t="s">
        <v>2254</v>
      </c>
      <c r="E26" t="s">
        <v>2472</v>
      </c>
      <c r="F26" s="10">
        <v>12</v>
      </c>
      <c r="G26" s="10" t="s">
        <v>2463</v>
      </c>
      <c r="H26" s="10" t="s">
        <v>2470</v>
      </c>
      <c r="I26" s="12" t="str">
        <f t="shared" si="1"/>
        <v>[UniqueBookingReferenceNumber_Converted][varchar](12)NULL,</v>
      </c>
      <c r="J26" t="str">
        <f>VLOOKUP(A26,'[1]A&amp;E'!$A:$J,7,FALSE)</f>
        <v>N</v>
      </c>
      <c r="L26">
        <f t="shared" si="2"/>
        <v>0</v>
      </c>
      <c r="M26">
        <f>VLOOKUP(A26,'[1]A&amp;E'!$A:$J,6,FALSE)</f>
        <v>12</v>
      </c>
      <c r="N26">
        <f t="shared" si="3"/>
        <v>0</v>
      </c>
    </row>
    <row r="27" spans="1:14" x14ac:dyDescent="0.25">
      <c r="A27">
        <v>24</v>
      </c>
      <c r="B27" s="4" t="s">
        <v>1977</v>
      </c>
      <c r="C27" t="s">
        <v>2254</v>
      </c>
      <c r="D27" t="s">
        <v>2254</v>
      </c>
      <c r="E27" t="s">
        <v>2472</v>
      </c>
      <c r="F27" s="10">
        <v>20</v>
      </c>
      <c r="G27" s="10" t="s">
        <v>2463</v>
      </c>
      <c r="H27" s="10" t="s">
        <v>2470</v>
      </c>
      <c r="I27" s="12" t="str">
        <f t="shared" si="1"/>
        <v>[PatientPathwayIdentifier][varchar](20)NULL,</v>
      </c>
      <c r="J27" t="str">
        <f>VLOOKUP(A27,'[1]A&amp;E'!$A:$J,7,FALSE)</f>
        <v>AN</v>
      </c>
      <c r="L27">
        <f t="shared" si="2"/>
        <v>0</v>
      </c>
      <c r="M27">
        <f>VLOOKUP(A27,'[1]A&amp;E'!$A:$J,6,FALSE)</f>
        <v>20</v>
      </c>
      <c r="N27">
        <f t="shared" si="3"/>
        <v>0</v>
      </c>
    </row>
    <row r="28" spans="1:14" x14ac:dyDescent="0.25">
      <c r="A28">
        <v>25</v>
      </c>
      <c r="B28" s="4" t="s">
        <v>1978</v>
      </c>
      <c r="C28" t="s">
        <v>2254</v>
      </c>
      <c r="D28" t="s">
        <v>2254</v>
      </c>
      <c r="E28" t="s">
        <v>2472</v>
      </c>
      <c r="F28" s="10">
        <v>6</v>
      </c>
      <c r="G28" s="10" t="s">
        <v>2463</v>
      </c>
      <c r="H28" s="10" t="s">
        <v>2470</v>
      </c>
      <c r="I28" s="12" t="str">
        <f t="shared" si="1"/>
        <v>[OrganisationCode_PatientPathwayIdentifierIssuer][varchar](6)NULL,</v>
      </c>
      <c r="J28" t="str">
        <f>VLOOKUP(A28,'[1]A&amp;E'!$A:$J,7,FALSE)</f>
        <v>AN</v>
      </c>
      <c r="L28">
        <f t="shared" si="2"/>
        <v>0</v>
      </c>
      <c r="M28">
        <f>VLOOKUP(A28,'[1]A&amp;E'!$A:$J,6,FALSE)</f>
        <v>6</v>
      </c>
      <c r="N28">
        <f t="shared" si="3"/>
        <v>0</v>
      </c>
    </row>
    <row r="29" spans="1:14" x14ac:dyDescent="0.25">
      <c r="A29">
        <v>26</v>
      </c>
      <c r="B29" s="4" t="s">
        <v>1979</v>
      </c>
      <c r="C29" t="s">
        <v>2254</v>
      </c>
      <c r="D29" t="s">
        <v>2254</v>
      </c>
      <c r="E29" t="s">
        <v>2472</v>
      </c>
      <c r="F29" s="10">
        <v>2</v>
      </c>
      <c r="G29" s="10" t="s">
        <v>2463</v>
      </c>
      <c r="H29" s="10" t="s">
        <v>2470</v>
      </c>
      <c r="I29" s="12" t="str">
        <f t="shared" si="1"/>
        <v>[ReferralToTreatmentPeriod_Status][varchar](2)NULL,</v>
      </c>
      <c r="J29" t="str">
        <f>VLOOKUP(A29,'[1]A&amp;E'!$A:$J,7,FALSE)</f>
        <v>N
AN</v>
      </c>
      <c r="L29">
        <f t="shared" si="2"/>
        <v>0</v>
      </c>
      <c r="M29">
        <f>VLOOKUP(A29,'[1]A&amp;E'!$A:$J,6,FALSE)</f>
        <v>2</v>
      </c>
      <c r="N29">
        <f t="shared" si="3"/>
        <v>0</v>
      </c>
    </row>
    <row r="30" spans="1:14" x14ac:dyDescent="0.25">
      <c r="A30">
        <v>27</v>
      </c>
      <c r="B30" s="4" t="s">
        <v>1980</v>
      </c>
      <c r="C30" t="s">
        <v>2254</v>
      </c>
      <c r="D30" t="s">
        <v>2254</v>
      </c>
      <c r="E30" t="s">
        <v>2472</v>
      </c>
      <c r="F30" s="10">
        <v>2</v>
      </c>
      <c r="G30" s="10" t="s">
        <v>2463</v>
      </c>
      <c r="H30" s="10" t="s">
        <v>2470</v>
      </c>
      <c r="I30" s="12" t="str">
        <f t="shared" si="1"/>
        <v>[WaitingTimeMeasurementType][varchar](2)NULL,</v>
      </c>
      <c r="J30" t="str">
        <f>VLOOKUP(A30,'[1]A&amp;E'!$A:$J,7,FALSE)</f>
        <v>AN</v>
      </c>
      <c r="L30">
        <f t="shared" si="2"/>
        <v>0</v>
      </c>
      <c r="M30">
        <f>VLOOKUP(A30,'[1]A&amp;E'!$A:$J,6,FALSE)</f>
        <v>2</v>
      </c>
      <c r="N30">
        <f t="shared" si="3"/>
        <v>0</v>
      </c>
    </row>
    <row r="31" spans="1:14" x14ac:dyDescent="0.25">
      <c r="A31">
        <v>28</v>
      </c>
      <c r="B31" s="4" t="s">
        <v>1981</v>
      </c>
      <c r="C31" t="s">
        <v>2254</v>
      </c>
      <c r="D31" t="s">
        <v>2254</v>
      </c>
      <c r="E31" t="s">
        <v>2472</v>
      </c>
      <c r="F31" s="10">
        <v>10</v>
      </c>
      <c r="G31" s="10" t="s">
        <v>2463</v>
      </c>
      <c r="H31" s="10" t="s">
        <v>2470</v>
      </c>
      <c r="I31" s="12" t="str">
        <f t="shared" si="1"/>
        <v>[ReferralToTreatmentPeriod_StartDate][varchar](10)NULL,</v>
      </c>
      <c r="J31" t="str">
        <f>VLOOKUP(A31,'[1]A&amp;E'!$A:$J,7,FALSE)</f>
        <v>AN</v>
      </c>
      <c r="L31">
        <f t="shared" si="2"/>
        <v>0</v>
      </c>
      <c r="M31">
        <f>VLOOKUP(A31,'[1]A&amp;E'!$A:$J,6,FALSE)</f>
        <v>10</v>
      </c>
      <c r="N31">
        <f t="shared" si="3"/>
        <v>0</v>
      </c>
    </row>
    <row r="32" spans="1:14" x14ac:dyDescent="0.25">
      <c r="A32">
        <v>29</v>
      </c>
      <c r="B32" s="4" t="s">
        <v>1982</v>
      </c>
      <c r="C32" t="s">
        <v>2254</v>
      </c>
      <c r="D32" t="s">
        <v>2254</v>
      </c>
      <c r="E32" t="s">
        <v>2472</v>
      </c>
      <c r="F32" s="10">
        <v>10</v>
      </c>
      <c r="G32" s="10" t="s">
        <v>2463</v>
      </c>
      <c r="H32" s="10" t="s">
        <v>2470</v>
      </c>
      <c r="I32" s="12" t="str">
        <f t="shared" si="1"/>
        <v>[ReferralToTreatmentPeriod_EndDate][varchar](10)NULL,</v>
      </c>
      <c r="J32" t="str">
        <f>VLOOKUP(A32,'[1]A&amp;E'!$A:$J,7,FALSE)</f>
        <v>AN</v>
      </c>
      <c r="L32">
        <f t="shared" si="2"/>
        <v>0</v>
      </c>
      <c r="M32">
        <f>VLOOKUP(A32,'[1]A&amp;E'!$A:$J,6,FALSE)</f>
        <v>10</v>
      </c>
      <c r="N32">
        <f t="shared" si="3"/>
        <v>0</v>
      </c>
    </row>
    <row r="33" spans="1:14" x14ac:dyDescent="0.25">
      <c r="A33">
        <v>30</v>
      </c>
      <c r="B33" s="4" t="s">
        <v>1983</v>
      </c>
      <c r="C33" t="s">
        <v>2254</v>
      </c>
      <c r="D33" t="s">
        <v>2254</v>
      </c>
      <c r="E33" t="s">
        <v>2472</v>
      </c>
      <c r="F33" s="10" t="s">
        <v>2471</v>
      </c>
      <c r="G33" s="10" t="s">
        <v>2463</v>
      </c>
      <c r="H33" s="10" t="s">
        <v>2470</v>
      </c>
      <c r="I33" s="12" t="str">
        <f t="shared" si="1"/>
        <v>[LocalPatientIdentifier][varchar](10)NULL,</v>
      </c>
      <c r="J33" t="str">
        <f>VLOOKUP(A33,'[1]A&amp;E'!$A:$J,7,FALSE)</f>
        <v>AN</v>
      </c>
      <c r="K33">
        <v>3667203</v>
      </c>
      <c r="L33">
        <f t="shared" si="2"/>
        <v>7</v>
      </c>
      <c r="M33" t="str">
        <f>VLOOKUP(A33,'[1]A&amp;E'!$A:$J,6,FALSE)</f>
        <v>10</v>
      </c>
      <c r="N33">
        <f t="shared" si="3"/>
        <v>0</v>
      </c>
    </row>
    <row r="34" spans="1:14" x14ac:dyDescent="0.25">
      <c r="A34">
        <v>31</v>
      </c>
      <c r="B34" s="4" t="s">
        <v>1984</v>
      </c>
      <c r="C34" t="s">
        <v>2254</v>
      </c>
      <c r="D34" t="s">
        <v>2254</v>
      </c>
      <c r="E34" t="s">
        <v>2472</v>
      </c>
      <c r="F34" s="10" t="s">
        <v>2473</v>
      </c>
      <c r="G34" s="10" t="s">
        <v>2463</v>
      </c>
      <c r="H34" s="10" t="s">
        <v>2470</v>
      </c>
      <c r="I34" s="12" t="str">
        <f t="shared" si="1"/>
        <v>[OrganisationCode_LocalPatientIdentifier][varchar](5)NULL,</v>
      </c>
      <c r="J34" t="str">
        <f>VLOOKUP(A34,'[1]A&amp;E'!$A:$J,7,FALSE)</f>
        <v>AN</v>
      </c>
      <c r="K34" t="s">
        <v>296</v>
      </c>
      <c r="L34">
        <f t="shared" si="2"/>
        <v>5</v>
      </c>
      <c r="M34" t="str">
        <f>VLOOKUP(A34,'[1]A&amp;E'!$A:$J,6,FALSE)</f>
        <v>5</v>
      </c>
      <c r="N34">
        <f t="shared" si="3"/>
        <v>0</v>
      </c>
    </row>
    <row r="35" spans="1:14" x14ac:dyDescent="0.25">
      <c r="A35">
        <v>32</v>
      </c>
      <c r="B35" s="4" t="s">
        <v>1985</v>
      </c>
      <c r="C35" t="s">
        <v>2254</v>
      </c>
      <c r="D35" t="s">
        <v>2254</v>
      </c>
      <c r="E35" t="s">
        <v>2472</v>
      </c>
      <c r="F35" s="10" t="s">
        <v>2471</v>
      </c>
      <c r="G35" s="10" t="s">
        <v>2463</v>
      </c>
      <c r="H35" s="10" t="s">
        <v>2470</v>
      </c>
      <c r="I35" s="12" t="str">
        <f t="shared" si="1"/>
        <v>[NHSNumber][varchar](10)NULL,</v>
      </c>
      <c r="J35" t="str">
        <f>VLOOKUP(A35,'[1]A&amp;E'!$A:$J,7,FALSE)</f>
        <v>AN</v>
      </c>
      <c r="K35">
        <v>4080256825</v>
      </c>
      <c r="L35">
        <f t="shared" si="2"/>
        <v>10</v>
      </c>
      <c r="M35" t="str">
        <f>VLOOKUP(A35,'[1]A&amp;E'!$A:$J,6,FALSE)</f>
        <v>10</v>
      </c>
      <c r="N35">
        <f t="shared" si="3"/>
        <v>0</v>
      </c>
    </row>
    <row r="36" spans="1:14" x14ac:dyDescent="0.25">
      <c r="A36">
        <v>33</v>
      </c>
      <c r="B36" s="4" t="s">
        <v>1986</v>
      </c>
      <c r="C36" t="s">
        <v>2254</v>
      </c>
      <c r="D36" t="s">
        <v>2254</v>
      </c>
      <c r="E36" t="s">
        <v>2472</v>
      </c>
      <c r="F36" s="10">
        <v>2</v>
      </c>
      <c r="G36" s="10" t="s">
        <v>2463</v>
      </c>
      <c r="H36" s="10" t="s">
        <v>2470</v>
      </c>
      <c r="I36" s="12" t="str">
        <f t="shared" si="1"/>
        <v>[NHSNumberStatusIndicatorCode][varchar](2)NULL,</v>
      </c>
      <c r="J36" t="str">
        <f>VLOOKUP(A36,'[1]A&amp;E'!$A:$J,7,FALSE)</f>
        <v>N
AN</v>
      </c>
      <c r="K36">
        <v>1</v>
      </c>
      <c r="L36">
        <f t="shared" si="2"/>
        <v>1</v>
      </c>
      <c r="M36">
        <f>VLOOKUP(A36,'[1]A&amp;E'!$A:$J,6,FALSE)</f>
        <v>2</v>
      </c>
      <c r="N36">
        <f t="shared" si="3"/>
        <v>0</v>
      </c>
    </row>
    <row r="37" spans="1:14" x14ac:dyDescent="0.25">
      <c r="A37">
        <v>34</v>
      </c>
      <c r="B37" s="4" t="s">
        <v>1987</v>
      </c>
      <c r="C37" t="s">
        <v>2254</v>
      </c>
      <c r="D37" t="s">
        <v>2254</v>
      </c>
      <c r="E37" t="s">
        <v>2472</v>
      </c>
      <c r="F37" s="10" t="s">
        <v>2474</v>
      </c>
      <c r="G37" s="10" t="s">
        <v>2463</v>
      </c>
      <c r="H37" s="10" t="s">
        <v>2470</v>
      </c>
      <c r="I37" s="12" t="str">
        <f t="shared" si="1"/>
        <v>[PersonFullName][varchar](70)NULL,</v>
      </c>
      <c r="J37" t="str">
        <f>VLOOKUP(A37,'[1]A&amp;E'!$A:$J,7,FALSE)</f>
        <v>AN</v>
      </c>
      <c r="K37" t="s">
        <v>298</v>
      </c>
      <c r="L37">
        <f t="shared" si="2"/>
        <v>1</v>
      </c>
      <c r="M37" t="str">
        <f>VLOOKUP(A37,'[1]A&amp;E'!$A:$J,6,FALSE)</f>
        <v>70</v>
      </c>
      <c r="N37">
        <f t="shared" si="3"/>
        <v>0</v>
      </c>
    </row>
    <row r="38" spans="1:14" x14ac:dyDescent="0.25">
      <c r="A38">
        <v>35</v>
      </c>
      <c r="B38" s="4" t="s">
        <v>1988</v>
      </c>
      <c r="C38" t="s">
        <v>2254</v>
      </c>
      <c r="D38" t="s">
        <v>2254</v>
      </c>
      <c r="E38" t="s">
        <v>2472</v>
      </c>
      <c r="F38" s="10" t="s">
        <v>2475</v>
      </c>
      <c r="G38" s="10" t="s">
        <v>2463</v>
      </c>
      <c r="H38" s="10" t="s">
        <v>2470</v>
      </c>
      <c r="I38" s="12" t="str">
        <f t="shared" si="1"/>
        <v>[PersonTitle][varchar](35)NULL,</v>
      </c>
      <c r="J38" t="str">
        <f>VLOOKUP(A38,'[1]A&amp;E'!$A:$J,7,FALSE)</f>
        <v>AN</v>
      </c>
      <c r="K38" t="s">
        <v>299</v>
      </c>
      <c r="L38">
        <f t="shared" si="2"/>
        <v>4</v>
      </c>
      <c r="M38" t="str">
        <f>VLOOKUP(A38,'[1]A&amp;E'!$A:$J,6,FALSE)</f>
        <v>35</v>
      </c>
      <c r="N38">
        <f t="shared" si="3"/>
        <v>0</v>
      </c>
    </row>
    <row r="39" spans="1:14" x14ac:dyDescent="0.25">
      <c r="A39">
        <v>36</v>
      </c>
      <c r="B39" s="4" t="s">
        <v>1989</v>
      </c>
      <c r="C39" t="s">
        <v>2254</v>
      </c>
      <c r="D39" t="s">
        <v>2254</v>
      </c>
      <c r="E39" t="s">
        <v>2472</v>
      </c>
      <c r="F39" s="10" t="s">
        <v>2475</v>
      </c>
      <c r="G39" s="10" t="s">
        <v>2463</v>
      </c>
      <c r="H39" s="10" t="s">
        <v>2470</v>
      </c>
      <c r="I39" s="12" t="str">
        <f t="shared" si="1"/>
        <v>[PersonGivenName][varchar](35)NULL,</v>
      </c>
      <c r="J39" t="str">
        <f>VLOOKUP(A39,'[1]A&amp;E'!$A:$J,7,FALSE)</f>
        <v>AN</v>
      </c>
      <c r="K39" t="s">
        <v>300</v>
      </c>
      <c r="L39">
        <f t="shared" si="2"/>
        <v>4</v>
      </c>
      <c r="M39" t="str">
        <f>VLOOKUP(A39,'[1]A&amp;E'!$A:$J,6,FALSE)</f>
        <v>35</v>
      </c>
      <c r="N39">
        <f t="shared" si="3"/>
        <v>0</v>
      </c>
    </row>
    <row r="40" spans="1:14" x14ac:dyDescent="0.25">
      <c r="A40">
        <v>37</v>
      </c>
      <c r="B40" s="4" t="s">
        <v>1990</v>
      </c>
      <c r="C40" t="s">
        <v>2254</v>
      </c>
      <c r="D40" t="s">
        <v>2254</v>
      </c>
      <c r="E40" t="s">
        <v>2472</v>
      </c>
      <c r="F40" s="10" t="s">
        <v>2475</v>
      </c>
      <c r="G40" s="10" t="s">
        <v>2463</v>
      </c>
      <c r="H40" s="10" t="s">
        <v>2470</v>
      </c>
      <c r="I40" s="12" t="str">
        <f t="shared" si="1"/>
        <v>[PersonFamilyName][varchar](35)NULL,</v>
      </c>
      <c r="J40" t="str">
        <f>VLOOKUP(A40,'[1]A&amp;E'!$A:$J,7,FALSE)</f>
        <v>AN</v>
      </c>
      <c r="K40" t="s">
        <v>301</v>
      </c>
      <c r="L40">
        <f t="shared" si="2"/>
        <v>9</v>
      </c>
      <c r="M40" t="str">
        <f>VLOOKUP(A40,'[1]A&amp;E'!$A:$J,6,FALSE)</f>
        <v>35</v>
      </c>
      <c r="N40">
        <f t="shared" si="3"/>
        <v>0</v>
      </c>
    </row>
    <row r="41" spans="1:14" x14ac:dyDescent="0.25">
      <c r="A41">
        <v>38</v>
      </c>
      <c r="B41" s="4" t="s">
        <v>1991</v>
      </c>
      <c r="C41" t="s">
        <v>2254</v>
      </c>
      <c r="D41" t="s">
        <v>2254</v>
      </c>
      <c r="E41" t="s">
        <v>2472</v>
      </c>
      <c r="F41" s="10" t="s">
        <v>2475</v>
      </c>
      <c r="G41" s="10" t="s">
        <v>2463</v>
      </c>
      <c r="H41" s="10" t="s">
        <v>2470</v>
      </c>
      <c r="I41" s="12" t="str">
        <f t="shared" si="1"/>
        <v>[PersonNameSuffix][varchar](35)NULL,</v>
      </c>
      <c r="J41" t="str">
        <f>VLOOKUP(A41,'[1]A&amp;E'!$A:$J,7,FALSE)</f>
        <v>AN</v>
      </c>
      <c r="L41">
        <f t="shared" si="2"/>
        <v>0</v>
      </c>
      <c r="M41" t="str">
        <f>VLOOKUP(A41,'[1]A&amp;E'!$A:$J,6,FALSE)</f>
        <v>35</v>
      </c>
      <c r="N41">
        <f t="shared" si="3"/>
        <v>0</v>
      </c>
    </row>
    <row r="42" spans="1:14" x14ac:dyDescent="0.25">
      <c r="A42">
        <v>39</v>
      </c>
      <c r="B42" s="4" t="s">
        <v>1992</v>
      </c>
      <c r="C42" t="s">
        <v>2254</v>
      </c>
      <c r="D42" t="s">
        <v>2254</v>
      </c>
      <c r="E42" t="s">
        <v>2472</v>
      </c>
      <c r="F42" s="10" t="s">
        <v>2475</v>
      </c>
      <c r="G42" s="10" t="s">
        <v>2463</v>
      </c>
      <c r="H42" s="10" t="s">
        <v>2470</v>
      </c>
      <c r="I42" s="12" t="str">
        <f t="shared" si="1"/>
        <v>[PersonInititials][varchar](35)NULL,</v>
      </c>
      <c r="J42" t="str">
        <f>VLOOKUP(A42,'[1]A&amp;E'!$A:$J,7,FALSE)</f>
        <v>AN</v>
      </c>
      <c r="L42">
        <f t="shared" si="2"/>
        <v>0</v>
      </c>
      <c r="M42" t="str">
        <f>VLOOKUP(A42,'[1]A&amp;E'!$A:$J,6,FALSE)</f>
        <v>35</v>
      </c>
      <c r="N42">
        <f t="shared" si="3"/>
        <v>0</v>
      </c>
    </row>
    <row r="43" spans="1:14" x14ac:dyDescent="0.25">
      <c r="A43">
        <v>40</v>
      </c>
      <c r="B43" s="4" t="s">
        <v>1993</v>
      </c>
      <c r="C43" t="s">
        <v>2254</v>
      </c>
      <c r="D43" t="s">
        <v>2254</v>
      </c>
      <c r="E43" t="s">
        <v>2472</v>
      </c>
      <c r="F43" s="10" t="s">
        <v>2474</v>
      </c>
      <c r="G43" s="10" t="s">
        <v>2463</v>
      </c>
      <c r="H43" s="10" t="s">
        <v>2470</v>
      </c>
      <c r="I43" s="12" t="str">
        <f t="shared" si="1"/>
        <v>[PersonRequestedName][varchar](70)NULL,</v>
      </c>
      <c r="J43" t="str">
        <f>VLOOKUP(A43,'[1]A&amp;E'!$A:$J,7,FALSE)</f>
        <v>AN</v>
      </c>
      <c r="L43">
        <f t="shared" si="2"/>
        <v>0</v>
      </c>
      <c r="M43" t="str">
        <f>VLOOKUP(A43,'[1]A&amp;E'!$A:$J,6,FALSE)</f>
        <v>70</v>
      </c>
      <c r="N43">
        <f t="shared" si="3"/>
        <v>0</v>
      </c>
    </row>
    <row r="44" spans="1:14" x14ac:dyDescent="0.25">
      <c r="A44">
        <v>41</v>
      </c>
      <c r="B44" s="4" t="s">
        <v>1994</v>
      </c>
      <c r="C44" t="s">
        <v>2254</v>
      </c>
      <c r="D44" t="s">
        <v>2254</v>
      </c>
      <c r="E44" t="s">
        <v>2472</v>
      </c>
      <c r="F44" s="10" t="s">
        <v>2476</v>
      </c>
      <c r="G44" s="10" t="s">
        <v>2463</v>
      </c>
      <c r="H44" s="10" t="s">
        <v>2470</v>
      </c>
      <c r="I44" s="12" t="str">
        <f t="shared" si="1"/>
        <v>[UnstructuredAddress][varchar](175)NULL,</v>
      </c>
      <c r="J44" t="str">
        <f>VLOOKUP(A44,'[1]A&amp;E'!$A:$J,7,FALSE)</f>
        <v>AN</v>
      </c>
      <c r="L44">
        <f t="shared" si="2"/>
        <v>0</v>
      </c>
      <c r="M44" t="str">
        <f>VLOOKUP(A44,'[1]A&amp;E'!$A:$J,6,FALSE)</f>
        <v>175</v>
      </c>
      <c r="N44">
        <f t="shared" si="3"/>
        <v>0</v>
      </c>
    </row>
    <row r="45" spans="1:14" x14ac:dyDescent="0.25">
      <c r="A45">
        <v>42</v>
      </c>
      <c r="B45" s="4" t="s">
        <v>1995</v>
      </c>
      <c r="C45" t="s">
        <v>2254</v>
      </c>
      <c r="D45" t="s">
        <v>2254</v>
      </c>
      <c r="E45" t="s">
        <v>2472</v>
      </c>
      <c r="F45" s="10" t="s">
        <v>2475</v>
      </c>
      <c r="G45" s="10" t="s">
        <v>2463</v>
      </c>
      <c r="H45" s="10" t="s">
        <v>2470</v>
      </c>
      <c r="I45" s="12" t="str">
        <f t="shared" si="1"/>
        <v>[StructuredAddressLine_1][varchar](35)NULL,</v>
      </c>
      <c r="J45" t="str">
        <f>VLOOKUP(A45,'[1]A&amp;E'!$A:$J,7,FALSE)</f>
        <v>AN</v>
      </c>
      <c r="K45" t="s">
        <v>298</v>
      </c>
      <c r="L45">
        <f t="shared" si="2"/>
        <v>1</v>
      </c>
      <c r="M45" t="str">
        <f>VLOOKUP(A45,'[1]A&amp;E'!$A:$J,6,FALSE)</f>
        <v>35</v>
      </c>
      <c r="N45">
        <f t="shared" si="3"/>
        <v>0</v>
      </c>
    </row>
    <row r="46" spans="1:14" x14ac:dyDescent="0.25">
      <c r="A46">
        <v>43</v>
      </c>
      <c r="B46" s="4" t="s">
        <v>1996</v>
      </c>
      <c r="C46" t="s">
        <v>2254</v>
      </c>
      <c r="D46" t="s">
        <v>2254</v>
      </c>
      <c r="E46" t="s">
        <v>2472</v>
      </c>
      <c r="F46" s="10" t="s">
        <v>2475</v>
      </c>
      <c r="G46" s="10" t="s">
        <v>2463</v>
      </c>
      <c r="H46" s="10" t="s">
        <v>2470</v>
      </c>
      <c r="I46" s="12" t="str">
        <f t="shared" si="1"/>
        <v>[StructuredAddressLine_2][varchar](35)NULL,</v>
      </c>
      <c r="J46" t="str">
        <f>VLOOKUP(A46,'[1]A&amp;E'!$A:$J,7,FALSE)</f>
        <v>AN</v>
      </c>
      <c r="K46" t="s">
        <v>298</v>
      </c>
      <c r="L46">
        <f t="shared" si="2"/>
        <v>1</v>
      </c>
      <c r="M46" t="str">
        <f>VLOOKUP(A46,'[1]A&amp;E'!$A:$J,6,FALSE)</f>
        <v>35</v>
      </c>
      <c r="N46">
        <f t="shared" si="3"/>
        <v>0</v>
      </c>
    </row>
    <row r="47" spans="1:14" x14ac:dyDescent="0.25">
      <c r="A47">
        <v>44</v>
      </c>
      <c r="B47" s="4" t="s">
        <v>1997</v>
      </c>
      <c r="C47" t="s">
        <v>2254</v>
      </c>
      <c r="D47" t="s">
        <v>2254</v>
      </c>
      <c r="E47" t="s">
        <v>2472</v>
      </c>
      <c r="F47" s="10" t="s">
        <v>2475</v>
      </c>
      <c r="G47" s="10" t="s">
        <v>2463</v>
      </c>
      <c r="H47" s="10" t="s">
        <v>2470</v>
      </c>
      <c r="I47" s="12" t="str">
        <f t="shared" si="1"/>
        <v>[StructuredAddressLine_3][varchar](35)NULL,</v>
      </c>
      <c r="J47" t="str">
        <f>VLOOKUP(A47,'[1]A&amp;E'!$A:$J,7,FALSE)</f>
        <v>AN</v>
      </c>
      <c r="K47" t="s">
        <v>298</v>
      </c>
      <c r="L47">
        <f t="shared" si="2"/>
        <v>1</v>
      </c>
      <c r="M47" t="str">
        <f>VLOOKUP(A47,'[1]A&amp;E'!$A:$J,6,FALSE)</f>
        <v>35</v>
      </c>
      <c r="N47">
        <f t="shared" si="3"/>
        <v>0</v>
      </c>
    </row>
    <row r="48" spans="1:14" x14ac:dyDescent="0.25">
      <c r="A48">
        <v>45</v>
      </c>
      <c r="B48" s="4" t="s">
        <v>1998</v>
      </c>
      <c r="C48" t="s">
        <v>2254</v>
      </c>
      <c r="D48" t="s">
        <v>2254</v>
      </c>
      <c r="E48" t="s">
        <v>2472</v>
      </c>
      <c r="F48" s="10" t="s">
        <v>2475</v>
      </c>
      <c r="G48" s="10" t="s">
        <v>2463</v>
      </c>
      <c r="H48" s="10" t="s">
        <v>2470</v>
      </c>
      <c r="I48" s="12" t="str">
        <f t="shared" si="1"/>
        <v>[StructuredAddressLine_4][varchar](35)NULL,</v>
      </c>
      <c r="J48" t="str">
        <f>VLOOKUP(A48,'[1]A&amp;E'!$A:$J,7,FALSE)</f>
        <v>AN</v>
      </c>
      <c r="K48" t="s">
        <v>298</v>
      </c>
      <c r="L48">
        <f t="shared" si="2"/>
        <v>1</v>
      </c>
      <c r="M48" t="str">
        <f>VLOOKUP(A48,'[1]A&amp;E'!$A:$J,6,FALSE)</f>
        <v>35</v>
      </c>
      <c r="N48">
        <f t="shared" si="3"/>
        <v>0</v>
      </c>
    </row>
    <row r="49" spans="1:14" x14ac:dyDescent="0.25">
      <c r="A49">
        <v>46</v>
      </c>
      <c r="B49" s="4" t="s">
        <v>1999</v>
      </c>
      <c r="C49" t="s">
        <v>2254</v>
      </c>
      <c r="D49" t="s">
        <v>2254</v>
      </c>
      <c r="E49" t="s">
        <v>2472</v>
      </c>
      <c r="F49" s="10" t="s">
        <v>2475</v>
      </c>
      <c r="G49" s="10" t="s">
        <v>2463</v>
      </c>
      <c r="H49" s="10" t="s">
        <v>2470</v>
      </c>
      <c r="I49" s="12" t="str">
        <f t="shared" si="1"/>
        <v>[StructuredAddressLine_5][varchar](35)NULL,</v>
      </c>
      <c r="J49" t="str">
        <f>VLOOKUP(A49,'[1]A&amp;E'!$A:$J,7,FALSE)</f>
        <v>AN</v>
      </c>
      <c r="K49" t="s">
        <v>298</v>
      </c>
      <c r="L49">
        <f t="shared" si="2"/>
        <v>1</v>
      </c>
      <c r="M49" t="str">
        <f>VLOOKUP(A49,'[1]A&amp;E'!$A:$J,6,FALSE)</f>
        <v>35</v>
      </c>
      <c r="N49">
        <f t="shared" si="3"/>
        <v>0</v>
      </c>
    </row>
    <row r="50" spans="1:14" x14ac:dyDescent="0.25">
      <c r="A50">
        <v>47</v>
      </c>
      <c r="B50" s="4" t="s">
        <v>2000</v>
      </c>
      <c r="C50" t="s">
        <v>2254</v>
      </c>
      <c r="D50" t="s">
        <v>2254</v>
      </c>
      <c r="E50" t="s">
        <v>2472</v>
      </c>
      <c r="F50" s="10" t="s">
        <v>2477</v>
      </c>
      <c r="G50" s="10" t="s">
        <v>2463</v>
      </c>
      <c r="H50" s="10" t="s">
        <v>2470</v>
      </c>
      <c r="I50" s="12" t="str">
        <f t="shared" si="1"/>
        <v>[PostcodeOfUsualAddress][varchar](8)NULL,</v>
      </c>
      <c r="J50" t="str">
        <f>VLOOKUP(A50,'[1]A&amp;E'!$A:$J,7,FALSE)</f>
        <v>AN</v>
      </c>
      <c r="K50" t="s">
        <v>302</v>
      </c>
      <c r="L50">
        <f t="shared" si="2"/>
        <v>8</v>
      </c>
      <c r="M50" t="str">
        <f>VLOOKUP(A50,'[1]A&amp;E'!$A:$J,6,FALSE)</f>
        <v>8</v>
      </c>
      <c r="N50">
        <f t="shared" si="3"/>
        <v>0</v>
      </c>
    </row>
    <row r="51" spans="1:14" x14ac:dyDescent="0.25">
      <c r="A51">
        <v>48</v>
      </c>
      <c r="B51" s="4" t="s">
        <v>2001</v>
      </c>
      <c r="C51" t="s">
        <v>2254</v>
      </c>
      <c r="D51" t="s">
        <v>2254</v>
      </c>
      <c r="E51" t="s">
        <v>2472</v>
      </c>
      <c r="F51" s="10">
        <v>3</v>
      </c>
      <c r="G51" s="10" t="s">
        <v>2463</v>
      </c>
      <c r="H51" s="10" t="s">
        <v>2470</v>
      </c>
      <c r="I51" s="12" t="str">
        <f t="shared" si="1"/>
        <v>[OrganisationCode_ResidenceResponsibility][varchar](3)NULL,</v>
      </c>
      <c r="J51" t="str">
        <f>VLOOKUP(A51,'[1]A&amp;E'!$A:$J,7,FALSE)</f>
        <v>AN</v>
      </c>
      <c r="K51" t="s">
        <v>303</v>
      </c>
      <c r="L51">
        <f t="shared" si="2"/>
        <v>3</v>
      </c>
      <c r="M51">
        <f>VLOOKUP(A51,'[1]A&amp;E'!$A:$J,6,FALSE)</f>
        <v>3</v>
      </c>
      <c r="N51">
        <f t="shared" si="3"/>
        <v>0</v>
      </c>
    </row>
    <row r="52" spans="1:14" x14ac:dyDescent="0.25">
      <c r="A52">
        <v>49</v>
      </c>
      <c r="B52" s="4" t="s">
        <v>2002</v>
      </c>
      <c r="C52" t="s">
        <v>2254</v>
      </c>
      <c r="D52" t="s">
        <v>2254</v>
      </c>
      <c r="E52" t="s">
        <v>2472</v>
      </c>
      <c r="F52" s="10">
        <v>2</v>
      </c>
      <c r="G52" s="10" t="s">
        <v>2463</v>
      </c>
      <c r="H52" s="10" t="s">
        <v>2470</v>
      </c>
      <c r="I52" s="12" t="str">
        <f t="shared" si="1"/>
        <v>[WithheldIdentityReason][varchar](2)NULL,</v>
      </c>
      <c r="J52" t="str">
        <f>VLOOKUP(A52,'[1]A&amp;E'!$A:$J,7,FALSE)</f>
        <v>AN</v>
      </c>
      <c r="L52">
        <f t="shared" si="2"/>
        <v>0</v>
      </c>
      <c r="M52">
        <f>VLOOKUP(A52,'[1]A&amp;E'!$A:$J,6,FALSE)</f>
        <v>2</v>
      </c>
      <c r="N52">
        <f t="shared" si="3"/>
        <v>0</v>
      </c>
    </row>
    <row r="53" spans="1:14" x14ac:dyDescent="0.25">
      <c r="A53">
        <v>50</v>
      </c>
      <c r="B53" s="4" t="s">
        <v>2003</v>
      </c>
      <c r="C53" t="s">
        <v>2469</v>
      </c>
      <c r="D53" t="s">
        <v>2254</v>
      </c>
      <c r="H53" s="10" t="s">
        <v>2470</v>
      </c>
      <c r="I53" s="12" t="str">
        <f t="shared" si="1"/>
        <v>[PersonBirthDate][datetime]NULL,</v>
      </c>
      <c r="J53" t="str">
        <f>VLOOKUP(A53,'[1]A&amp;E'!$A:$J,7,FALSE)</f>
        <v>AN</v>
      </c>
      <c r="K53" s="1">
        <v>33800</v>
      </c>
      <c r="L53">
        <f t="shared" si="2"/>
        <v>5</v>
      </c>
      <c r="M53" t="str">
        <f>VLOOKUP(A53,'[1]A&amp;E'!$A:$J,6,FALSE)</f>
        <v>10</v>
      </c>
      <c r="N53">
        <f t="shared" si="3"/>
        <v>0</v>
      </c>
    </row>
    <row r="54" spans="1:14" x14ac:dyDescent="0.25">
      <c r="A54">
        <v>51</v>
      </c>
      <c r="B54" s="4" t="s">
        <v>2004</v>
      </c>
      <c r="C54" t="s">
        <v>2254</v>
      </c>
      <c r="D54" t="s">
        <v>2254</v>
      </c>
      <c r="E54" t="s">
        <v>2472</v>
      </c>
      <c r="F54" s="10">
        <v>1</v>
      </c>
      <c r="G54" s="10" t="s">
        <v>2463</v>
      </c>
      <c r="H54" s="10" t="s">
        <v>2470</v>
      </c>
      <c r="I54" s="12" t="str">
        <f t="shared" si="1"/>
        <v>[PersonGenderCodeCurrent][varchar](1)NULL,</v>
      </c>
      <c r="J54" t="str">
        <f>VLOOKUP(A54,'[1]A&amp;E'!$A:$J,7,FALSE)</f>
        <v>N
AN</v>
      </c>
      <c r="K54">
        <v>2</v>
      </c>
      <c r="L54">
        <f t="shared" si="2"/>
        <v>1</v>
      </c>
      <c r="M54">
        <f>VLOOKUP(A54,'[1]A&amp;E'!$A:$J,6,FALSE)</f>
        <v>1</v>
      </c>
      <c r="N54">
        <f t="shared" si="3"/>
        <v>0</v>
      </c>
    </row>
    <row r="55" spans="1:14" x14ac:dyDescent="0.25">
      <c r="A55">
        <v>52</v>
      </c>
      <c r="B55" s="4" t="s">
        <v>2005</v>
      </c>
      <c r="C55" t="s">
        <v>2254</v>
      </c>
      <c r="D55" t="s">
        <v>2254</v>
      </c>
      <c r="E55" t="s">
        <v>2472</v>
      </c>
      <c r="F55" s="10">
        <v>2</v>
      </c>
      <c r="G55" s="10" t="s">
        <v>2463</v>
      </c>
      <c r="H55" s="10" t="s">
        <v>2470</v>
      </c>
      <c r="I55" s="12" t="str">
        <f t="shared" si="1"/>
        <v>[CarerSupportIndicator][varchar](2)NULL,</v>
      </c>
      <c r="J55" t="str">
        <f>VLOOKUP(A55,'[1]A&amp;E'!$A:$J,7,FALSE)</f>
        <v>AN</v>
      </c>
      <c r="L55">
        <f t="shared" si="2"/>
        <v>0</v>
      </c>
      <c r="M55">
        <f>VLOOKUP(A55,'[1]A&amp;E'!$A:$J,6,FALSE)</f>
        <v>2</v>
      </c>
      <c r="N55">
        <f t="shared" si="3"/>
        <v>0</v>
      </c>
    </row>
    <row r="56" spans="1:14" x14ac:dyDescent="0.25">
      <c r="A56">
        <v>53</v>
      </c>
      <c r="B56" s="4" t="s">
        <v>2006</v>
      </c>
      <c r="C56" t="s">
        <v>2254</v>
      </c>
      <c r="D56" t="s">
        <v>2254</v>
      </c>
      <c r="E56" t="s">
        <v>2472</v>
      </c>
      <c r="F56" s="10" t="s">
        <v>2478</v>
      </c>
      <c r="G56" s="10" t="s">
        <v>2463</v>
      </c>
      <c r="H56" s="10" t="s">
        <v>2470</v>
      </c>
      <c r="I56" s="12" t="str">
        <f t="shared" si="1"/>
        <v>[EthnicCategory][varchar](2)NULL,</v>
      </c>
      <c r="J56" t="str">
        <f>VLOOKUP(A56,'[1]A&amp;E'!$A:$J,7,FALSE)</f>
        <v>AN</v>
      </c>
      <c r="K56" t="s">
        <v>304</v>
      </c>
      <c r="L56">
        <f t="shared" si="2"/>
        <v>1</v>
      </c>
      <c r="M56" t="str">
        <f>VLOOKUP(A56,'[1]A&amp;E'!$A:$J,6,FALSE)</f>
        <v>2</v>
      </c>
      <c r="N56">
        <f t="shared" si="3"/>
        <v>0</v>
      </c>
    </row>
    <row r="57" spans="1:14" x14ac:dyDescent="0.25">
      <c r="A57">
        <v>54</v>
      </c>
      <c r="B57" s="4" t="s">
        <v>2007</v>
      </c>
      <c r="C57" t="s">
        <v>2254</v>
      </c>
      <c r="D57" t="s">
        <v>2254</v>
      </c>
      <c r="E57" t="s">
        <v>2472</v>
      </c>
      <c r="F57" s="10">
        <v>8</v>
      </c>
      <c r="G57" s="10" t="s">
        <v>2463</v>
      </c>
      <c r="H57" s="10" t="s">
        <v>2470</v>
      </c>
      <c r="I57" s="12" t="str">
        <f t="shared" si="1"/>
        <v>[GeneralMedicalPractitioner_Specified][varchar](8)NULL,</v>
      </c>
      <c r="J57" t="str">
        <f>VLOOKUP(A57,'[1]A&amp;E'!$A:$J,7,FALSE)</f>
        <v>AN</v>
      </c>
      <c r="K57" t="s">
        <v>305</v>
      </c>
      <c r="L57">
        <f t="shared" si="2"/>
        <v>8</v>
      </c>
      <c r="M57">
        <f>VLOOKUP(A57,'[1]A&amp;E'!$A:$J,6,FALSE)</f>
        <v>8</v>
      </c>
      <c r="N57">
        <f t="shared" si="3"/>
        <v>0</v>
      </c>
    </row>
    <row r="58" spans="1:14" x14ac:dyDescent="0.25">
      <c r="A58">
        <v>55</v>
      </c>
      <c r="B58" s="4" t="s">
        <v>2008</v>
      </c>
      <c r="C58" t="s">
        <v>2254</v>
      </c>
      <c r="D58" t="s">
        <v>2254</v>
      </c>
      <c r="E58" t="s">
        <v>2472</v>
      </c>
      <c r="F58" s="10">
        <v>6</v>
      </c>
      <c r="G58" s="10" t="s">
        <v>2463</v>
      </c>
      <c r="H58" s="10" t="s">
        <v>2470</v>
      </c>
      <c r="I58" s="12" t="str">
        <f t="shared" si="1"/>
        <v>[GeneralPractice_PatientRegistration][varchar](6)NULL,</v>
      </c>
      <c r="J58" t="str">
        <f>VLOOKUP(A58,'[1]A&amp;E'!$A:$J,7,FALSE)</f>
        <v>AN</v>
      </c>
      <c r="K58" t="s">
        <v>306</v>
      </c>
      <c r="L58">
        <f t="shared" si="2"/>
        <v>6</v>
      </c>
      <c r="M58">
        <f>VLOOKUP(A58,'[1]A&amp;E'!$A:$J,6,FALSE)</f>
        <v>6</v>
      </c>
      <c r="N58">
        <f t="shared" si="3"/>
        <v>0</v>
      </c>
    </row>
    <row r="59" spans="1:14" x14ac:dyDescent="0.25">
      <c r="A59">
        <v>56</v>
      </c>
      <c r="B59" s="4" t="s">
        <v>2009</v>
      </c>
      <c r="C59" t="s">
        <v>2254</v>
      </c>
      <c r="D59" t="s">
        <v>2254</v>
      </c>
      <c r="E59" t="s">
        <v>2472</v>
      </c>
      <c r="F59" s="10">
        <v>9</v>
      </c>
      <c r="G59" s="10" t="s">
        <v>2463</v>
      </c>
      <c r="H59" s="10" t="s">
        <v>2470</v>
      </c>
      <c r="I59" s="12" t="str">
        <f t="shared" si="1"/>
        <v>[SiteCodeOfTreatment][varchar](9)NULL,</v>
      </c>
      <c r="J59" t="str">
        <f>VLOOKUP(A59,'[1]A&amp;E'!$A:$J,7,FALSE)</f>
        <v>AN</v>
      </c>
      <c r="K59" t="s">
        <v>307</v>
      </c>
      <c r="L59">
        <f t="shared" si="2"/>
        <v>5</v>
      </c>
      <c r="M59">
        <f>VLOOKUP(A59,'[1]A&amp;E'!$A:$J,6,FALSE)</f>
        <v>9</v>
      </c>
      <c r="N59">
        <f t="shared" si="3"/>
        <v>0</v>
      </c>
    </row>
    <row r="60" spans="1:14" x14ac:dyDescent="0.25">
      <c r="A60">
        <v>57</v>
      </c>
      <c r="B60" s="4" t="s">
        <v>2010</v>
      </c>
      <c r="C60" t="s">
        <v>2254</v>
      </c>
      <c r="D60" t="s">
        <v>2254</v>
      </c>
      <c r="E60" t="s">
        <v>2472</v>
      </c>
      <c r="F60" s="10">
        <v>12</v>
      </c>
      <c r="G60" s="10" t="s">
        <v>2463</v>
      </c>
      <c r="H60" s="10" t="s">
        <v>2470</v>
      </c>
      <c r="I60" s="12" t="str">
        <f t="shared" si="1"/>
        <v>[AAndEAttendanceNumber][varchar](12)NULL,</v>
      </c>
      <c r="J60" t="str">
        <f>VLOOKUP(A60,'[1]A&amp;E'!$A:$J,7,FALSE)</f>
        <v>AN</v>
      </c>
      <c r="K60" t="s">
        <v>308</v>
      </c>
      <c r="L60">
        <f t="shared" si="2"/>
        <v>11</v>
      </c>
      <c r="M60">
        <f>VLOOKUP(A60,'[1]A&amp;E'!$A:$J,6,FALSE)</f>
        <v>12</v>
      </c>
      <c r="N60">
        <f t="shared" si="3"/>
        <v>0</v>
      </c>
    </row>
    <row r="61" spans="1:14" x14ac:dyDescent="0.25">
      <c r="A61">
        <v>58</v>
      </c>
      <c r="B61" s="4" t="s">
        <v>2011</v>
      </c>
      <c r="C61" t="s">
        <v>2254</v>
      </c>
      <c r="D61" t="s">
        <v>2254</v>
      </c>
      <c r="E61" t="s">
        <v>2472</v>
      </c>
      <c r="F61" s="10">
        <v>1</v>
      </c>
      <c r="G61" s="10" t="s">
        <v>2463</v>
      </c>
      <c r="H61" s="10" t="s">
        <v>2470</v>
      </c>
      <c r="I61" s="12" t="str">
        <f t="shared" si="1"/>
        <v>[AAndEArrivalModeCode][varchar](1)NULL,</v>
      </c>
      <c r="J61" t="str">
        <f>VLOOKUP(A61,'[1]A&amp;E'!$A:$J,7,FALSE)</f>
        <v>N
AN</v>
      </c>
      <c r="K61">
        <v>2</v>
      </c>
      <c r="L61">
        <f t="shared" si="2"/>
        <v>1</v>
      </c>
      <c r="M61">
        <f>VLOOKUP(A61,'[1]A&amp;E'!$A:$J,6,FALSE)</f>
        <v>1</v>
      </c>
      <c r="N61">
        <f t="shared" si="3"/>
        <v>0</v>
      </c>
    </row>
    <row r="62" spans="1:14" x14ac:dyDescent="0.25">
      <c r="A62">
        <v>59</v>
      </c>
      <c r="B62" s="4" t="s">
        <v>2012</v>
      </c>
      <c r="C62" t="s">
        <v>2254</v>
      </c>
      <c r="D62" t="s">
        <v>2254</v>
      </c>
      <c r="E62" t="s">
        <v>2472</v>
      </c>
      <c r="F62" s="10">
        <v>1</v>
      </c>
      <c r="G62" s="10" t="s">
        <v>2463</v>
      </c>
      <c r="H62" s="10" t="s">
        <v>2470</v>
      </c>
      <c r="I62" s="12" t="str">
        <f t="shared" si="1"/>
        <v>[AAndEAttendanceCategoryCode][varchar](1)NULL,</v>
      </c>
      <c r="J62" t="str">
        <f>VLOOKUP(A62,'[1]A&amp;E'!$A:$J,7,FALSE)</f>
        <v>N
AN</v>
      </c>
      <c r="K62">
        <v>3</v>
      </c>
      <c r="L62">
        <f t="shared" si="2"/>
        <v>1</v>
      </c>
      <c r="M62">
        <f>VLOOKUP(A62,'[1]A&amp;E'!$A:$J,6,FALSE)</f>
        <v>1</v>
      </c>
      <c r="N62">
        <f t="shared" si="3"/>
        <v>0</v>
      </c>
    </row>
    <row r="63" spans="1:14" x14ac:dyDescent="0.25">
      <c r="A63">
        <v>60</v>
      </c>
      <c r="B63" s="4" t="s">
        <v>2013</v>
      </c>
      <c r="C63" t="s">
        <v>2254</v>
      </c>
      <c r="D63" t="s">
        <v>2254</v>
      </c>
      <c r="E63" t="s">
        <v>2472</v>
      </c>
      <c r="F63" s="10">
        <v>2</v>
      </c>
      <c r="G63" s="10" t="s">
        <v>2463</v>
      </c>
      <c r="H63" s="10" t="s">
        <v>2470</v>
      </c>
      <c r="I63" s="12" t="str">
        <f t="shared" si="1"/>
        <v>[AAndEAttendanceDisposalCode][varchar](2)NULL,</v>
      </c>
      <c r="J63" t="str">
        <f>VLOOKUP(A63,'[1]A&amp;E'!$A:$J,7,FALSE)</f>
        <v>N
AN</v>
      </c>
      <c r="K63">
        <v>2</v>
      </c>
      <c r="L63">
        <f t="shared" si="2"/>
        <v>1</v>
      </c>
      <c r="M63">
        <f>VLOOKUP(A63,'[1]A&amp;E'!$A:$J,6,FALSE)</f>
        <v>2</v>
      </c>
      <c r="N63">
        <f t="shared" si="3"/>
        <v>0</v>
      </c>
    </row>
    <row r="64" spans="1:14" x14ac:dyDescent="0.25">
      <c r="A64">
        <v>61</v>
      </c>
      <c r="B64" s="4" t="s">
        <v>2014</v>
      </c>
      <c r="C64" t="s">
        <v>2254</v>
      </c>
      <c r="D64" t="s">
        <v>2254</v>
      </c>
      <c r="E64" t="s">
        <v>2472</v>
      </c>
      <c r="F64" s="10">
        <v>2</v>
      </c>
      <c r="G64" s="10" t="s">
        <v>2463</v>
      </c>
      <c r="H64" s="10" t="s">
        <v>2470</v>
      </c>
      <c r="I64" s="12" t="str">
        <f t="shared" si="1"/>
        <v>[AAndEIncidentLocationType][varchar](2)NULL,</v>
      </c>
      <c r="J64" t="str">
        <f>VLOOKUP(A64,'[1]A&amp;E'!$A:$J,7,FALSE)</f>
        <v>AN</v>
      </c>
      <c r="K64">
        <v>10</v>
      </c>
      <c r="L64">
        <f t="shared" si="2"/>
        <v>2</v>
      </c>
      <c r="M64">
        <f>VLOOKUP(A64,'[1]A&amp;E'!$A:$J,6,FALSE)</f>
        <v>2</v>
      </c>
      <c r="N64">
        <f t="shared" si="3"/>
        <v>0</v>
      </c>
    </row>
    <row r="65" spans="1:14" x14ac:dyDescent="0.25">
      <c r="A65">
        <v>62</v>
      </c>
      <c r="B65" s="4" t="s">
        <v>2015</v>
      </c>
      <c r="C65" t="s">
        <v>2254</v>
      </c>
      <c r="D65" t="s">
        <v>2254</v>
      </c>
      <c r="E65" t="s">
        <v>2472</v>
      </c>
      <c r="F65" s="10">
        <v>2</v>
      </c>
      <c r="G65" s="10" t="s">
        <v>2463</v>
      </c>
      <c r="H65" s="10" t="s">
        <v>2470</v>
      </c>
      <c r="I65" s="12" t="str">
        <f t="shared" si="1"/>
        <v>[AAndEPatientGroup][varchar](2)NULL,</v>
      </c>
      <c r="J65" t="str">
        <f>VLOOKUP(A65,'[1]A&amp;E'!$A:$J,7,FALSE)</f>
        <v>AN</v>
      </c>
      <c r="K65">
        <v>80</v>
      </c>
      <c r="L65">
        <f t="shared" si="2"/>
        <v>2</v>
      </c>
      <c r="M65">
        <f>VLOOKUP(A65,'[1]A&amp;E'!$A:$J,6,FALSE)</f>
        <v>2</v>
      </c>
      <c r="N65">
        <f t="shared" si="3"/>
        <v>0</v>
      </c>
    </row>
    <row r="66" spans="1:14" x14ac:dyDescent="0.25">
      <c r="A66">
        <v>63</v>
      </c>
      <c r="B66" s="4" t="s">
        <v>2016</v>
      </c>
      <c r="C66" t="s">
        <v>2254</v>
      </c>
      <c r="D66" t="s">
        <v>2254</v>
      </c>
      <c r="E66" t="s">
        <v>2472</v>
      </c>
      <c r="F66" s="10">
        <v>2</v>
      </c>
      <c r="G66" s="10" t="s">
        <v>2463</v>
      </c>
      <c r="H66" s="10" t="s">
        <v>2470</v>
      </c>
      <c r="I66" s="12" t="str">
        <f t="shared" si="1"/>
        <v>[SourceOfReferralForAAndE][varchar](2)NULL,</v>
      </c>
      <c r="J66" t="str">
        <f>VLOOKUP(A66,'[1]A&amp;E'!$A:$J,7,FALSE)</f>
        <v>AN</v>
      </c>
      <c r="K66">
        <v>1</v>
      </c>
      <c r="L66">
        <f t="shared" si="2"/>
        <v>1</v>
      </c>
      <c r="M66">
        <f>VLOOKUP(A66,'[1]A&amp;E'!$A:$J,6,FALSE)</f>
        <v>2</v>
      </c>
      <c r="N66">
        <f t="shared" si="3"/>
        <v>0</v>
      </c>
    </row>
    <row r="67" spans="1:14" x14ac:dyDescent="0.25">
      <c r="A67">
        <v>64</v>
      </c>
      <c r="B67" s="4" t="s">
        <v>2017</v>
      </c>
      <c r="C67" t="s">
        <v>2254</v>
      </c>
      <c r="D67" t="s">
        <v>2254</v>
      </c>
      <c r="E67" t="s">
        <v>2472</v>
      </c>
      <c r="F67" s="10">
        <v>2</v>
      </c>
      <c r="G67" s="10" t="s">
        <v>2463</v>
      </c>
      <c r="H67" s="10" t="s">
        <v>2470</v>
      </c>
      <c r="I67" s="12" t="str">
        <f t="shared" si="1"/>
        <v>[AAndEDepartmentType][varchar](2)NULL,</v>
      </c>
      <c r="J67" t="str">
        <f>VLOOKUP(A67,'[1]A&amp;E'!$A:$J,7,FALSE)</f>
        <v>N</v>
      </c>
      <c r="K67">
        <v>1</v>
      </c>
      <c r="L67">
        <f t="shared" si="2"/>
        <v>1</v>
      </c>
      <c r="M67">
        <f>VLOOKUP(A67,'[1]A&amp;E'!$A:$J,6,FALSE)</f>
        <v>2</v>
      </c>
      <c r="N67">
        <f t="shared" si="3"/>
        <v>0</v>
      </c>
    </row>
    <row r="68" spans="1:14" x14ac:dyDescent="0.25">
      <c r="A68">
        <v>65</v>
      </c>
      <c r="B68" s="4" t="s">
        <v>2018</v>
      </c>
      <c r="C68" t="s">
        <v>2469</v>
      </c>
      <c r="D68" t="s">
        <v>2254</v>
      </c>
      <c r="H68" s="10" t="s">
        <v>2470</v>
      </c>
      <c r="I68" s="12" t="str">
        <f t="shared" si="1"/>
        <v>[ArrivalDate][datetime]NULL,</v>
      </c>
      <c r="J68" t="str">
        <f>VLOOKUP(A68,'[1]A&amp;E'!$A:$J,7,FALSE)</f>
        <v>AN</v>
      </c>
      <c r="K68" s="1">
        <v>42705</v>
      </c>
      <c r="L68">
        <f t="shared" si="2"/>
        <v>5</v>
      </c>
      <c r="M68">
        <f>VLOOKUP(A68,'[1]A&amp;E'!$A:$J,6,FALSE)</f>
        <v>10</v>
      </c>
      <c r="N68">
        <f t="shared" si="3"/>
        <v>0</v>
      </c>
    </row>
    <row r="69" spans="1:14" x14ac:dyDescent="0.25">
      <c r="A69">
        <v>66</v>
      </c>
      <c r="B69" s="4" t="s">
        <v>2019</v>
      </c>
      <c r="C69" t="s">
        <v>2469</v>
      </c>
      <c r="D69" t="s">
        <v>2254</v>
      </c>
      <c r="H69" s="10" t="s">
        <v>2470</v>
      </c>
      <c r="I69" s="12" t="str">
        <f t="shared" ref="I69:I132" si="4">B69&amp;C69&amp;E69&amp;F69&amp;G69&amp;H69</f>
        <v>[ArrivalTimeAtAAndE][datetime]NULL,</v>
      </c>
      <c r="J69" t="str">
        <f>VLOOKUP(A69,'[1]A&amp;E'!$A:$J,7,FALSE)</f>
        <v>AN</v>
      </c>
      <c r="K69" s="2">
        <v>0.53680555555555554</v>
      </c>
      <c r="L69">
        <f t="shared" ref="L69:L132" si="5">LEN(K69)</f>
        <v>17</v>
      </c>
      <c r="M69">
        <f>VLOOKUP(A69,'[1]A&amp;E'!$A:$J,6,FALSE)</f>
        <v>8</v>
      </c>
      <c r="N69">
        <f t="shared" ref="N69:N132" si="6">IF(L69&gt;M69,1,0)</f>
        <v>1</v>
      </c>
    </row>
    <row r="70" spans="1:14" x14ac:dyDescent="0.25">
      <c r="A70">
        <v>67</v>
      </c>
      <c r="B70" s="4" t="s">
        <v>2020</v>
      </c>
      <c r="C70" t="s">
        <v>2254</v>
      </c>
      <c r="D70" t="s">
        <v>2254</v>
      </c>
      <c r="E70" t="s">
        <v>2472</v>
      </c>
      <c r="F70" s="10">
        <v>3</v>
      </c>
      <c r="G70" s="10" t="s">
        <v>2463</v>
      </c>
      <c r="H70" s="10" t="s">
        <v>2470</v>
      </c>
      <c r="I70" s="12" t="str">
        <f t="shared" si="4"/>
        <v>[AgeAtCDSActivityDate][varchar](3)NULL,</v>
      </c>
      <c r="J70" t="str">
        <f>VLOOKUP(A70,'[1]A&amp;E'!$A:$J,7,FALSE)</f>
        <v>N</v>
      </c>
      <c r="K70">
        <v>24</v>
      </c>
      <c r="L70">
        <f t="shared" si="5"/>
        <v>2</v>
      </c>
      <c r="M70">
        <f>VLOOKUP(A70,'[1]A&amp;E'!$A:$J,6,FALSE)</f>
        <v>3</v>
      </c>
      <c r="N70">
        <f t="shared" si="6"/>
        <v>0</v>
      </c>
    </row>
    <row r="71" spans="1:14" x14ac:dyDescent="0.25">
      <c r="A71">
        <v>68</v>
      </c>
      <c r="B71" s="4" t="s">
        <v>2021</v>
      </c>
      <c r="C71" t="s">
        <v>2254</v>
      </c>
      <c r="D71" t="s">
        <v>2254</v>
      </c>
      <c r="E71" t="s">
        <v>2472</v>
      </c>
      <c r="F71" s="10">
        <v>1</v>
      </c>
      <c r="G71" s="10" t="s">
        <v>2463</v>
      </c>
      <c r="H71" s="10" t="s">
        <v>2470</v>
      </c>
      <c r="I71" s="12" t="str">
        <f t="shared" si="4"/>
        <v>[OverseasVisitorStatusClassificationAtCDSActivityDate][varchar](1)NULL,</v>
      </c>
      <c r="J71" t="str">
        <f>VLOOKUP(A71,'[1]A&amp;E'!$A:$J,7,FALSE)</f>
        <v>AN</v>
      </c>
      <c r="L71">
        <f t="shared" si="5"/>
        <v>0</v>
      </c>
      <c r="M71">
        <f>VLOOKUP(A71,'[1]A&amp;E'!$A:$J,6,FALSE)</f>
        <v>1</v>
      </c>
      <c r="N71">
        <f t="shared" si="6"/>
        <v>0</v>
      </c>
    </row>
    <row r="72" spans="1:14" x14ac:dyDescent="0.25">
      <c r="A72">
        <v>69</v>
      </c>
      <c r="B72" s="4" t="s">
        <v>2022</v>
      </c>
      <c r="C72" t="s">
        <v>2469</v>
      </c>
      <c r="D72" t="s">
        <v>2254</v>
      </c>
      <c r="H72" s="10" t="s">
        <v>2470</v>
      </c>
      <c r="I72" s="12" t="str">
        <f t="shared" si="4"/>
        <v>[AAndEInitialAssessmentDate][datetime]NULL,</v>
      </c>
      <c r="J72" t="str">
        <f>VLOOKUP(A72,'[1]A&amp;E'!$A:$J,7,FALSE)</f>
        <v>AN</v>
      </c>
      <c r="K72" s="1">
        <v>42705</v>
      </c>
      <c r="L72">
        <f t="shared" si="5"/>
        <v>5</v>
      </c>
      <c r="M72">
        <f>VLOOKUP(A72,'[1]A&amp;E'!$A:$J,6,FALSE)</f>
        <v>10</v>
      </c>
      <c r="N72">
        <f t="shared" si="6"/>
        <v>0</v>
      </c>
    </row>
    <row r="73" spans="1:14" x14ac:dyDescent="0.25">
      <c r="A73">
        <v>70</v>
      </c>
      <c r="B73" s="4" t="s">
        <v>2023</v>
      </c>
      <c r="C73" t="s">
        <v>2469</v>
      </c>
      <c r="D73" t="s">
        <v>2254</v>
      </c>
      <c r="H73" s="10" t="s">
        <v>2470</v>
      </c>
      <c r="I73" s="12" t="str">
        <f t="shared" si="4"/>
        <v>[AAndEInitialAssessmentTime][datetime]NULL,</v>
      </c>
      <c r="J73" t="str">
        <f>VLOOKUP(A73,'[1]A&amp;E'!$A:$J,7,FALSE)</f>
        <v>AN</v>
      </c>
      <c r="K73" s="2">
        <v>0.54722222222222217</v>
      </c>
      <c r="L73">
        <f t="shared" si="5"/>
        <v>17</v>
      </c>
      <c r="M73">
        <f>VLOOKUP(A73,'[1]A&amp;E'!$A:$J,6,FALSE)</f>
        <v>8</v>
      </c>
      <c r="N73">
        <f t="shared" si="6"/>
        <v>1</v>
      </c>
    </row>
    <row r="74" spans="1:14" x14ac:dyDescent="0.25">
      <c r="A74">
        <v>71</v>
      </c>
      <c r="B74" s="4" t="s">
        <v>2024</v>
      </c>
      <c r="C74" t="s">
        <v>2469</v>
      </c>
      <c r="D74" t="s">
        <v>2254</v>
      </c>
      <c r="H74" s="10" t="s">
        <v>2470</v>
      </c>
      <c r="I74" s="12" t="str">
        <f t="shared" si="4"/>
        <v>[AAndEDateSeenForTreatment][datetime]NULL,</v>
      </c>
      <c r="J74" t="str">
        <f>VLOOKUP(A74,'[1]A&amp;E'!$A:$J,7,FALSE)</f>
        <v>AN</v>
      </c>
      <c r="K74" s="1">
        <v>42705</v>
      </c>
      <c r="L74">
        <f t="shared" si="5"/>
        <v>5</v>
      </c>
      <c r="M74">
        <f>VLOOKUP(A74,'[1]A&amp;E'!$A:$J,6,FALSE)</f>
        <v>10</v>
      </c>
      <c r="N74">
        <f t="shared" si="6"/>
        <v>0</v>
      </c>
    </row>
    <row r="75" spans="1:14" x14ac:dyDescent="0.25">
      <c r="A75">
        <v>72</v>
      </c>
      <c r="B75" s="4" t="s">
        <v>2025</v>
      </c>
      <c r="C75" t="s">
        <v>2469</v>
      </c>
      <c r="D75" t="s">
        <v>2254</v>
      </c>
      <c r="H75" s="10" t="s">
        <v>2470</v>
      </c>
      <c r="I75" s="12" t="str">
        <f t="shared" si="4"/>
        <v>[AAndETimeSeenForTreatment][datetime]NULL,</v>
      </c>
      <c r="J75" t="str">
        <f>VLOOKUP(A75,'[1]A&amp;E'!$A:$J,7,FALSE)</f>
        <v>AN</v>
      </c>
      <c r="K75" s="2">
        <v>0.54722222222222217</v>
      </c>
      <c r="L75">
        <f t="shared" si="5"/>
        <v>17</v>
      </c>
      <c r="M75">
        <f>VLOOKUP(A75,'[1]A&amp;E'!$A:$J,6,FALSE)</f>
        <v>8</v>
      </c>
      <c r="N75">
        <f t="shared" si="6"/>
        <v>1</v>
      </c>
    </row>
    <row r="76" spans="1:14" x14ac:dyDescent="0.25">
      <c r="A76">
        <v>73</v>
      </c>
      <c r="B76" s="4" t="s">
        <v>2026</v>
      </c>
      <c r="C76" t="s">
        <v>2469</v>
      </c>
      <c r="D76" t="s">
        <v>2254</v>
      </c>
      <c r="H76" s="10" t="s">
        <v>2470</v>
      </c>
      <c r="I76" s="12" t="str">
        <f t="shared" si="4"/>
        <v>[AAndEAttendanceConclusionDate][datetime]NULL,</v>
      </c>
      <c r="J76" t="str">
        <f>VLOOKUP(A76,'[1]A&amp;E'!$A:$J,7,FALSE)</f>
        <v>AN</v>
      </c>
      <c r="K76" s="1">
        <v>42705</v>
      </c>
      <c r="L76">
        <f t="shared" si="5"/>
        <v>5</v>
      </c>
      <c r="M76">
        <f>VLOOKUP(A76,'[1]A&amp;E'!$A:$J,6,FALSE)</f>
        <v>10</v>
      </c>
      <c r="N76">
        <f t="shared" si="6"/>
        <v>0</v>
      </c>
    </row>
    <row r="77" spans="1:14" x14ac:dyDescent="0.25">
      <c r="A77">
        <v>74</v>
      </c>
      <c r="B77" s="4" t="s">
        <v>2027</v>
      </c>
      <c r="C77" t="s">
        <v>2469</v>
      </c>
      <c r="D77" t="s">
        <v>2254</v>
      </c>
      <c r="H77" s="10" t="s">
        <v>2470</v>
      </c>
      <c r="I77" s="12" t="str">
        <f t="shared" si="4"/>
        <v>[AAndEAttendanceConclusionTime][datetime]NULL,</v>
      </c>
      <c r="J77" t="str">
        <f>VLOOKUP(A77,'[1]A&amp;E'!$A:$J,7,FALSE)</f>
        <v>AN</v>
      </c>
      <c r="K77" s="2">
        <v>0.55694444444444446</v>
      </c>
      <c r="L77">
        <f t="shared" si="5"/>
        <v>17</v>
      </c>
      <c r="M77">
        <f>VLOOKUP(A77,'[1]A&amp;E'!$A:$J,6,FALSE)</f>
        <v>8</v>
      </c>
      <c r="N77">
        <f t="shared" si="6"/>
        <v>1</v>
      </c>
    </row>
    <row r="78" spans="1:14" x14ac:dyDescent="0.25">
      <c r="A78">
        <v>75</v>
      </c>
      <c r="B78" s="4" t="s">
        <v>2028</v>
      </c>
      <c r="C78" t="s">
        <v>2469</v>
      </c>
      <c r="D78" t="s">
        <v>2254</v>
      </c>
      <c r="H78" s="10" t="s">
        <v>2470</v>
      </c>
      <c r="I78" s="12" t="str">
        <f t="shared" si="4"/>
        <v>[AAndEDepartureDate][datetime]NULL,</v>
      </c>
      <c r="J78" t="str">
        <f>VLOOKUP(A78,'[1]A&amp;E'!$A:$J,7,FALSE)</f>
        <v>AN</v>
      </c>
      <c r="K78" s="1">
        <v>42705</v>
      </c>
      <c r="L78">
        <f t="shared" si="5"/>
        <v>5</v>
      </c>
      <c r="M78">
        <f>VLOOKUP(A78,'[1]A&amp;E'!$A:$J,6,FALSE)</f>
        <v>10</v>
      </c>
      <c r="N78">
        <f t="shared" si="6"/>
        <v>0</v>
      </c>
    </row>
    <row r="79" spans="1:14" x14ac:dyDescent="0.25">
      <c r="A79">
        <v>76</v>
      </c>
      <c r="B79" s="4" t="s">
        <v>2029</v>
      </c>
      <c r="C79" t="s">
        <v>2254</v>
      </c>
      <c r="D79" t="s">
        <v>2254</v>
      </c>
      <c r="E79" t="s">
        <v>2472</v>
      </c>
      <c r="F79" s="10">
        <v>17</v>
      </c>
      <c r="G79" s="10" t="s">
        <v>2463</v>
      </c>
      <c r="H79" s="10" t="s">
        <v>2470</v>
      </c>
      <c r="I79" s="12" t="str">
        <f t="shared" si="4"/>
        <v>[AAndEDepartureTime][varchar](17)NULL,</v>
      </c>
      <c r="J79" t="str">
        <f>VLOOKUP(A79,'[1]A&amp;E'!$A:$J,7,FALSE)</f>
        <v>AN</v>
      </c>
      <c r="K79" s="2">
        <v>0.55694444444444446</v>
      </c>
      <c r="L79">
        <f t="shared" si="5"/>
        <v>17</v>
      </c>
      <c r="M79">
        <f>VLOOKUP(A79,'[1]A&amp;E'!$A:$J,6,FALSE)</f>
        <v>8</v>
      </c>
      <c r="N79">
        <f t="shared" si="6"/>
        <v>1</v>
      </c>
    </row>
    <row r="80" spans="1:14" x14ac:dyDescent="0.25">
      <c r="A80">
        <v>77</v>
      </c>
      <c r="B80" s="4" t="s">
        <v>2030</v>
      </c>
      <c r="C80" t="s">
        <v>2254</v>
      </c>
      <c r="D80" t="s">
        <v>2254</v>
      </c>
      <c r="E80" t="s">
        <v>2472</v>
      </c>
      <c r="F80" s="10">
        <v>20</v>
      </c>
      <c r="G80" s="10" t="s">
        <v>2463</v>
      </c>
      <c r="H80" s="10" t="s">
        <v>2470</v>
      </c>
      <c r="I80" s="12" t="str">
        <f t="shared" si="4"/>
        <v>[AmbulanceIncidentNumber][varchar](20)NULL,</v>
      </c>
      <c r="J80">
        <f>VLOOKUP(A80,'[1]A&amp;E'!$A:$J,7,FALSE)</f>
        <v>0</v>
      </c>
      <c r="L80">
        <f t="shared" si="5"/>
        <v>0</v>
      </c>
      <c r="M80">
        <f>VLOOKUP(A80,'[1]A&amp;E'!$A:$J,6,FALSE)</f>
        <v>20</v>
      </c>
      <c r="N80">
        <f t="shared" si="6"/>
        <v>0</v>
      </c>
    </row>
    <row r="81" spans="1:14" x14ac:dyDescent="0.25">
      <c r="A81">
        <v>78</v>
      </c>
      <c r="B81" s="4" t="s">
        <v>2031</v>
      </c>
      <c r="C81" t="s">
        <v>2254</v>
      </c>
      <c r="D81" t="s">
        <v>2254</v>
      </c>
      <c r="E81" t="s">
        <v>2472</v>
      </c>
      <c r="F81" s="10">
        <v>3</v>
      </c>
      <c r="G81" s="10" t="s">
        <v>2463</v>
      </c>
      <c r="H81" s="10" t="s">
        <v>2470</v>
      </c>
      <c r="I81" s="12" t="str">
        <f t="shared" si="4"/>
        <v>[ORGANISATION CODE (CONVEYING AMBULANCE TRUST)][varchar](3)NULL,</v>
      </c>
      <c r="J81">
        <f>VLOOKUP(A81,'[1]A&amp;E'!$A:$J,7,FALSE)</f>
        <v>0</v>
      </c>
      <c r="L81">
        <f t="shared" si="5"/>
        <v>0</v>
      </c>
      <c r="M81">
        <f>VLOOKUP(A81,'[1]A&amp;E'!$A:$J,6,FALSE)</f>
        <v>3</v>
      </c>
      <c r="N81">
        <f t="shared" si="6"/>
        <v>0</v>
      </c>
    </row>
    <row r="82" spans="1:14" x14ac:dyDescent="0.25">
      <c r="A82">
        <v>79</v>
      </c>
      <c r="B82" s="4" t="s">
        <v>2032</v>
      </c>
      <c r="C82" t="s">
        <v>2254</v>
      </c>
      <c r="D82" t="s">
        <v>2254</v>
      </c>
      <c r="E82" t="s">
        <v>2472</v>
      </c>
      <c r="F82" s="10">
        <v>6</v>
      </c>
      <c r="G82" s="10" t="s">
        <v>2463</v>
      </c>
      <c r="H82" s="10" t="s">
        <v>2470</v>
      </c>
      <c r="I82" s="12" t="str">
        <f t="shared" si="4"/>
        <v>[CommissioningSerialNumber][varchar](6)NULL,</v>
      </c>
      <c r="J82" t="str">
        <f>VLOOKUP(A82,'[1]A&amp;E'!$A:$J,7,FALSE)</f>
        <v>AN</v>
      </c>
      <c r="K82" t="s">
        <v>303</v>
      </c>
      <c r="L82">
        <f t="shared" si="5"/>
        <v>3</v>
      </c>
      <c r="M82">
        <f>VLOOKUP(A82,'[1]A&amp;E'!$A:$J,6,FALSE)</f>
        <v>6</v>
      </c>
      <c r="N82">
        <f t="shared" si="6"/>
        <v>0</v>
      </c>
    </row>
    <row r="83" spans="1:14" x14ac:dyDescent="0.25">
      <c r="A83">
        <v>80</v>
      </c>
      <c r="B83" s="4" t="s">
        <v>2033</v>
      </c>
      <c r="C83" t="s">
        <v>2254</v>
      </c>
      <c r="D83" t="s">
        <v>2254</v>
      </c>
      <c r="E83" t="s">
        <v>2472</v>
      </c>
      <c r="F83" s="10">
        <v>10</v>
      </c>
      <c r="G83" s="10" t="s">
        <v>2463</v>
      </c>
      <c r="H83" s="10" t="s">
        <v>2470</v>
      </c>
      <c r="I83" s="12" t="str">
        <f t="shared" si="4"/>
        <v>[NHSServiceAgreementLineNumber][varchar](10)NULL,</v>
      </c>
      <c r="J83" t="str">
        <f>VLOOKUP(A83,'[1]A&amp;E'!$A:$J,7,FALSE)</f>
        <v>AN</v>
      </c>
      <c r="L83">
        <f t="shared" si="5"/>
        <v>0</v>
      </c>
      <c r="M83">
        <f>VLOOKUP(A83,'[1]A&amp;E'!$A:$J,6,FALSE)</f>
        <v>10</v>
      </c>
      <c r="N83">
        <f t="shared" si="6"/>
        <v>0</v>
      </c>
    </row>
    <row r="84" spans="1:14" x14ac:dyDescent="0.25">
      <c r="A84">
        <v>81</v>
      </c>
      <c r="B84" s="4" t="s">
        <v>2034</v>
      </c>
      <c r="C84" t="s">
        <v>2254</v>
      </c>
      <c r="D84" t="s">
        <v>2254</v>
      </c>
      <c r="E84" t="s">
        <v>2472</v>
      </c>
      <c r="F84" s="10">
        <v>17</v>
      </c>
      <c r="G84" s="10" t="s">
        <v>2463</v>
      </c>
      <c r="H84" s="10" t="s">
        <v>2470</v>
      </c>
      <c r="I84" s="12" t="str">
        <f t="shared" si="4"/>
        <v>[ProviderReferenceNumber][varchar](17)NULL,</v>
      </c>
      <c r="J84" t="str">
        <f>VLOOKUP(A84,'[1]A&amp;E'!$A:$J,7,FALSE)</f>
        <v>AN</v>
      </c>
      <c r="K84" t="s">
        <v>303</v>
      </c>
      <c r="L84">
        <f t="shared" si="5"/>
        <v>3</v>
      </c>
      <c r="M84">
        <f>VLOOKUP(A84,'[1]A&amp;E'!$A:$J,6,FALSE)</f>
        <v>17</v>
      </c>
      <c r="N84">
        <f t="shared" si="6"/>
        <v>0</v>
      </c>
    </row>
    <row r="85" spans="1:14" x14ac:dyDescent="0.25">
      <c r="A85">
        <v>82</v>
      </c>
      <c r="B85" s="4" t="s">
        <v>2035</v>
      </c>
      <c r="C85" t="s">
        <v>2254</v>
      </c>
      <c r="D85" t="s">
        <v>2254</v>
      </c>
      <c r="E85" t="s">
        <v>2472</v>
      </c>
      <c r="F85" s="10">
        <v>17</v>
      </c>
      <c r="G85" s="10" t="s">
        <v>2463</v>
      </c>
      <c r="H85" s="10" t="s">
        <v>2470</v>
      </c>
      <c r="I85" s="12" t="str">
        <f t="shared" si="4"/>
        <v>[CommissionerReferenceNumber][varchar](17)NULL,</v>
      </c>
      <c r="J85" t="str">
        <f>VLOOKUP(A85,'[1]A&amp;E'!$A:$J,7,FALSE)</f>
        <v>AN</v>
      </c>
      <c r="L85">
        <f t="shared" si="5"/>
        <v>0</v>
      </c>
      <c r="M85">
        <f>VLOOKUP(A85,'[1]A&amp;E'!$A:$J,6,FALSE)</f>
        <v>17</v>
      </c>
      <c r="N85">
        <f t="shared" si="6"/>
        <v>0</v>
      </c>
    </row>
    <row r="86" spans="1:14" x14ac:dyDescent="0.25">
      <c r="A86">
        <v>83</v>
      </c>
      <c r="B86" s="4" t="s">
        <v>2036</v>
      </c>
      <c r="C86" t="s">
        <v>2254</v>
      </c>
      <c r="D86" t="s">
        <v>2254</v>
      </c>
      <c r="E86" t="s">
        <v>2472</v>
      </c>
      <c r="F86" s="10">
        <v>5</v>
      </c>
      <c r="G86" s="10" t="s">
        <v>2463</v>
      </c>
      <c r="H86" s="10" t="s">
        <v>2470</v>
      </c>
      <c r="I86" s="12" t="str">
        <f t="shared" si="4"/>
        <v>[OrganisationCode_CodeOfProvider][varchar](5)NULL,</v>
      </c>
      <c r="J86" t="str">
        <f>VLOOKUP(A86,'[1]A&amp;E'!$A:$J,7,FALSE)</f>
        <v>AN</v>
      </c>
      <c r="K86" t="s">
        <v>296</v>
      </c>
      <c r="L86">
        <f t="shared" si="5"/>
        <v>5</v>
      </c>
      <c r="M86">
        <f>VLOOKUP(A86,'[1]A&amp;E'!$A:$J,6,FALSE)</f>
        <v>5</v>
      </c>
      <c r="N86">
        <f t="shared" si="6"/>
        <v>0</v>
      </c>
    </row>
    <row r="87" spans="1:14" x14ac:dyDescent="0.25">
      <c r="A87">
        <v>84</v>
      </c>
      <c r="B87" s="4" t="s">
        <v>2037</v>
      </c>
      <c r="C87" t="s">
        <v>2254</v>
      </c>
      <c r="D87" t="s">
        <v>2254</v>
      </c>
      <c r="E87" t="s">
        <v>2472</v>
      </c>
      <c r="F87" s="10">
        <v>5</v>
      </c>
      <c r="G87" s="10" t="s">
        <v>2463</v>
      </c>
      <c r="H87" s="10" t="s">
        <v>2470</v>
      </c>
      <c r="I87" s="12" t="str">
        <f t="shared" si="4"/>
        <v>[OrganisationCode_CodeOfCommissioner][varchar](5)NULL,</v>
      </c>
      <c r="J87" t="str">
        <f>VLOOKUP(A87,'[1]A&amp;E'!$A:$J,7,FALSE)</f>
        <v>AN</v>
      </c>
      <c r="K87" t="s">
        <v>303</v>
      </c>
      <c r="L87">
        <f t="shared" si="5"/>
        <v>3</v>
      </c>
      <c r="M87">
        <f>VLOOKUP(A87,'[1]A&amp;E'!$A:$J,6,FALSE)</f>
        <v>5</v>
      </c>
      <c r="N87">
        <f t="shared" si="6"/>
        <v>0</v>
      </c>
    </row>
    <row r="88" spans="1:14" x14ac:dyDescent="0.25">
      <c r="A88">
        <v>85</v>
      </c>
      <c r="B88" s="4" t="s">
        <v>2038</v>
      </c>
      <c r="C88" t="s">
        <v>2254</v>
      </c>
      <c r="D88" t="s">
        <v>2254</v>
      </c>
      <c r="E88" t="s">
        <v>2472</v>
      </c>
      <c r="F88" s="10">
        <v>3</v>
      </c>
      <c r="G88" s="10" t="s">
        <v>2463</v>
      </c>
      <c r="H88" s="10" t="s">
        <v>2470</v>
      </c>
      <c r="I88" s="12" t="str">
        <f t="shared" si="4"/>
        <v>[AAndEStaffMemberCode][varchar](3)NULL,</v>
      </c>
      <c r="J88" t="str">
        <f>VLOOKUP(A88,'[1]A&amp;E'!$A:$J,7,FALSE)</f>
        <v>AN</v>
      </c>
      <c r="K88" t="s">
        <v>309</v>
      </c>
      <c r="L88">
        <f t="shared" si="5"/>
        <v>3</v>
      </c>
      <c r="M88">
        <f>VLOOKUP(A88,'[1]A&amp;E'!$A:$J,6,FALSE)</f>
        <v>3</v>
      </c>
      <c r="N88">
        <f t="shared" si="6"/>
        <v>0</v>
      </c>
    </row>
    <row r="89" spans="1:14" x14ac:dyDescent="0.25">
      <c r="A89">
        <v>86</v>
      </c>
      <c r="B89" s="4" t="s">
        <v>2039</v>
      </c>
      <c r="C89" t="s">
        <v>2254</v>
      </c>
      <c r="D89" t="s">
        <v>2254</v>
      </c>
      <c r="E89" t="s">
        <v>2472</v>
      </c>
      <c r="F89" s="10">
        <v>2</v>
      </c>
      <c r="G89" s="10" t="s">
        <v>2463</v>
      </c>
      <c r="H89" s="10" t="s">
        <v>2470</v>
      </c>
      <c r="I89" s="12" t="str">
        <f t="shared" si="4"/>
        <v>[DiagnosisSchemeInUse_ICD][varchar](2)NULL,</v>
      </c>
      <c r="J89" t="str">
        <f>VLOOKUP(A89,'[1]A&amp;E'!$A:$J,7,FALSE)</f>
        <v>AN</v>
      </c>
      <c r="L89">
        <f t="shared" si="5"/>
        <v>0</v>
      </c>
      <c r="M89">
        <f>VLOOKUP(A89,'[1]A&amp;E'!$A:$J,6,FALSE)</f>
        <v>2</v>
      </c>
      <c r="N89">
        <f t="shared" si="6"/>
        <v>0</v>
      </c>
    </row>
    <row r="90" spans="1:14" x14ac:dyDescent="0.25">
      <c r="A90">
        <v>87</v>
      </c>
      <c r="B90" s="4" t="s">
        <v>2040</v>
      </c>
      <c r="C90" t="s">
        <v>2254</v>
      </c>
      <c r="D90" t="s">
        <v>2254</v>
      </c>
      <c r="E90" t="s">
        <v>2472</v>
      </c>
      <c r="F90" s="10">
        <v>6</v>
      </c>
      <c r="G90" s="10" t="s">
        <v>2463</v>
      </c>
      <c r="H90" s="10" t="s">
        <v>2470</v>
      </c>
      <c r="I90" s="12" t="str">
        <f t="shared" si="4"/>
        <v>[PrimaryDiagnosis_ICD][varchar](6)NULL,</v>
      </c>
      <c r="J90" t="str">
        <f>VLOOKUP(A90,'[1]A&amp;E'!$A:$J,7,FALSE)</f>
        <v>AN</v>
      </c>
      <c r="L90">
        <f t="shared" si="5"/>
        <v>0</v>
      </c>
      <c r="M90">
        <f>VLOOKUP(A90,'[1]A&amp;E'!$A:$J,6,FALSE)</f>
        <v>6</v>
      </c>
      <c r="N90">
        <f t="shared" si="6"/>
        <v>0</v>
      </c>
    </row>
    <row r="91" spans="1:14" x14ac:dyDescent="0.25">
      <c r="A91">
        <v>88</v>
      </c>
      <c r="B91" s="4" t="s">
        <v>2041</v>
      </c>
      <c r="C91" t="s">
        <v>2254</v>
      </c>
      <c r="D91" t="s">
        <v>2254</v>
      </c>
      <c r="E91" t="s">
        <v>2472</v>
      </c>
      <c r="F91" s="10">
        <v>1</v>
      </c>
      <c r="G91" s="10" t="s">
        <v>2463</v>
      </c>
      <c r="H91" s="10" t="s">
        <v>2470</v>
      </c>
      <c r="I91" s="12" t="str">
        <f t="shared" si="4"/>
        <v>[PresentOnAdmissionIndicator_ICD][varchar](1)NULL,</v>
      </c>
      <c r="J91" t="str">
        <f>VLOOKUP(A91,'[1]A&amp;E'!$A:$J,7,FALSE)</f>
        <v>AN</v>
      </c>
      <c r="L91">
        <f t="shared" si="5"/>
        <v>0</v>
      </c>
      <c r="M91">
        <f>VLOOKUP(A91,'[1]A&amp;E'!$A:$J,6,FALSE)</f>
        <v>1</v>
      </c>
      <c r="N91">
        <f t="shared" si="6"/>
        <v>0</v>
      </c>
    </row>
    <row r="92" spans="1:14" x14ac:dyDescent="0.25">
      <c r="A92">
        <v>89</v>
      </c>
      <c r="B92" s="4" t="s">
        <v>2042</v>
      </c>
      <c r="C92" t="s">
        <v>2254</v>
      </c>
      <c r="D92" t="s">
        <v>2254</v>
      </c>
      <c r="E92" t="s">
        <v>2472</v>
      </c>
      <c r="F92" s="10">
        <v>6</v>
      </c>
      <c r="G92" s="10" t="s">
        <v>2463</v>
      </c>
      <c r="H92" s="10" t="s">
        <v>2470</v>
      </c>
      <c r="I92" s="12" t="str">
        <f t="shared" si="4"/>
        <v>[SecondaryDiagnosis_ICD_1][varchar](6)NULL,</v>
      </c>
      <c r="J92" t="str">
        <f>VLOOKUP(A92,'[1]A&amp;E'!$A:$J,7,FALSE)</f>
        <v>AN</v>
      </c>
      <c r="L92">
        <f t="shared" si="5"/>
        <v>0</v>
      </c>
      <c r="M92">
        <f>VLOOKUP(A92,'[1]A&amp;E'!$A:$J,6,FALSE)</f>
        <v>6</v>
      </c>
      <c r="N92">
        <f t="shared" si="6"/>
        <v>0</v>
      </c>
    </row>
    <row r="93" spans="1:14" x14ac:dyDescent="0.25">
      <c r="A93">
        <v>90</v>
      </c>
      <c r="B93" s="4" t="s">
        <v>2043</v>
      </c>
      <c r="C93" t="s">
        <v>2254</v>
      </c>
      <c r="D93" t="s">
        <v>2254</v>
      </c>
      <c r="E93" t="s">
        <v>2472</v>
      </c>
      <c r="F93" s="10">
        <v>1</v>
      </c>
      <c r="G93" s="10" t="s">
        <v>2463</v>
      </c>
      <c r="H93" s="10" t="s">
        <v>2470</v>
      </c>
      <c r="I93" s="12" t="str">
        <f t="shared" si="4"/>
        <v>[PresentOnAdmissionIndicator_ICD_1][varchar](1)NULL,</v>
      </c>
      <c r="J93" t="str">
        <f>VLOOKUP(A93,'[1]A&amp;E'!$A:$J,7,FALSE)</f>
        <v>AN</v>
      </c>
      <c r="L93">
        <f t="shared" si="5"/>
        <v>0</v>
      </c>
      <c r="M93">
        <f>VLOOKUP(A93,'[1]A&amp;E'!$A:$J,6,FALSE)</f>
        <v>1</v>
      </c>
      <c r="N93">
        <f t="shared" si="6"/>
        <v>0</v>
      </c>
    </row>
    <row r="94" spans="1:14" x14ac:dyDescent="0.25">
      <c r="A94">
        <v>91</v>
      </c>
      <c r="B94" s="4" t="s">
        <v>2044</v>
      </c>
      <c r="C94" t="s">
        <v>2254</v>
      </c>
      <c r="D94" t="s">
        <v>2254</v>
      </c>
      <c r="E94" t="s">
        <v>2472</v>
      </c>
      <c r="F94" s="10">
        <v>6</v>
      </c>
      <c r="G94" s="10" t="s">
        <v>2463</v>
      </c>
      <c r="H94" s="10" t="s">
        <v>2470</v>
      </c>
      <c r="I94" s="12" t="str">
        <f t="shared" si="4"/>
        <v>[SecondaryDiagnosis_ICD_2][varchar](6)NULL,</v>
      </c>
      <c r="J94" t="str">
        <f>VLOOKUP(A94,'[1]A&amp;E'!$A:$J,7,FALSE)</f>
        <v>AN</v>
      </c>
      <c r="L94">
        <f t="shared" si="5"/>
        <v>0</v>
      </c>
      <c r="M94">
        <f>VLOOKUP(A94,'[1]A&amp;E'!$A:$J,6,FALSE)</f>
        <v>6</v>
      </c>
      <c r="N94">
        <f t="shared" si="6"/>
        <v>0</v>
      </c>
    </row>
    <row r="95" spans="1:14" x14ac:dyDescent="0.25">
      <c r="A95">
        <v>92</v>
      </c>
      <c r="B95" s="4" t="s">
        <v>2045</v>
      </c>
      <c r="C95" t="s">
        <v>2254</v>
      </c>
      <c r="D95" t="s">
        <v>2254</v>
      </c>
      <c r="E95" t="s">
        <v>2472</v>
      </c>
      <c r="F95" s="10">
        <v>1</v>
      </c>
      <c r="G95" s="10" t="s">
        <v>2463</v>
      </c>
      <c r="H95" s="10" t="s">
        <v>2470</v>
      </c>
      <c r="I95" s="12" t="str">
        <f t="shared" si="4"/>
        <v>[PresentOnAdmissionIndicator_ICD_2][varchar](1)NULL,</v>
      </c>
      <c r="J95" t="str">
        <f>VLOOKUP(A95,'[1]A&amp;E'!$A:$J,7,FALSE)</f>
        <v>AN</v>
      </c>
      <c r="L95">
        <f t="shared" si="5"/>
        <v>0</v>
      </c>
      <c r="M95">
        <f>VLOOKUP(A95,'[1]A&amp;E'!$A:$J,6,FALSE)</f>
        <v>1</v>
      </c>
      <c r="N95">
        <f t="shared" si="6"/>
        <v>0</v>
      </c>
    </row>
    <row r="96" spans="1:14" x14ac:dyDescent="0.25">
      <c r="A96">
        <v>93</v>
      </c>
      <c r="B96" s="4" t="s">
        <v>2046</v>
      </c>
      <c r="C96" t="s">
        <v>2254</v>
      </c>
      <c r="D96" t="s">
        <v>2254</v>
      </c>
      <c r="E96" t="s">
        <v>2472</v>
      </c>
      <c r="F96" s="10">
        <v>6</v>
      </c>
      <c r="G96" s="10" t="s">
        <v>2463</v>
      </c>
      <c r="H96" s="10" t="s">
        <v>2470</v>
      </c>
      <c r="I96" s="12" t="str">
        <f t="shared" si="4"/>
        <v>[SecondaryDiagnosis_ICD_3][varchar](6)NULL,</v>
      </c>
      <c r="J96" t="str">
        <f>VLOOKUP(A96,'[1]A&amp;E'!$A:$J,7,FALSE)</f>
        <v>AN</v>
      </c>
      <c r="L96">
        <f t="shared" si="5"/>
        <v>0</v>
      </c>
      <c r="M96">
        <f>VLOOKUP(A96,'[1]A&amp;E'!$A:$J,6,FALSE)</f>
        <v>6</v>
      </c>
      <c r="N96">
        <f t="shared" si="6"/>
        <v>0</v>
      </c>
    </row>
    <row r="97" spans="1:14" x14ac:dyDescent="0.25">
      <c r="A97">
        <v>94</v>
      </c>
      <c r="B97" s="4" t="s">
        <v>2047</v>
      </c>
      <c r="C97" t="s">
        <v>2254</v>
      </c>
      <c r="D97" t="s">
        <v>2254</v>
      </c>
      <c r="E97" t="s">
        <v>2472</v>
      </c>
      <c r="F97" s="10">
        <v>1</v>
      </c>
      <c r="G97" s="10" t="s">
        <v>2463</v>
      </c>
      <c r="H97" s="10" t="s">
        <v>2470</v>
      </c>
      <c r="I97" s="12" t="str">
        <f t="shared" si="4"/>
        <v>[PresentOnAdmissionIndicator_ICD_3][varchar](1)NULL,</v>
      </c>
      <c r="J97" t="str">
        <f>VLOOKUP(A97,'[1]A&amp;E'!$A:$J,7,FALSE)</f>
        <v>AN</v>
      </c>
      <c r="L97">
        <f t="shared" si="5"/>
        <v>0</v>
      </c>
      <c r="M97">
        <f>VLOOKUP(A97,'[1]A&amp;E'!$A:$J,6,FALSE)</f>
        <v>1</v>
      </c>
      <c r="N97">
        <f t="shared" si="6"/>
        <v>0</v>
      </c>
    </row>
    <row r="98" spans="1:14" x14ac:dyDescent="0.25">
      <c r="A98">
        <v>95</v>
      </c>
      <c r="B98" s="4" t="s">
        <v>2048</v>
      </c>
      <c r="C98" t="s">
        <v>2254</v>
      </c>
      <c r="D98" t="s">
        <v>2254</v>
      </c>
      <c r="E98" t="s">
        <v>2472</v>
      </c>
      <c r="F98" s="10">
        <v>6</v>
      </c>
      <c r="G98" s="10" t="s">
        <v>2463</v>
      </c>
      <c r="H98" s="10" t="s">
        <v>2470</v>
      </c>
      <c r="I98" s="12" t="str">
        <f t="shared" si="4"/>
        <v>[SecondaryDiagnosis_ICD_4][varchar](6)NULL,</v>
      </c>
      <c r="J98" t="str">
        <f>VLOOKUP(A98,'[1]A&amp;E'!$A:$J,7,FALSE)</f>
        <v>AN</v>
      </c>
      <c r="L98">
        <f t="shared" si="5"/>
        <v>0</v>
      </c>
      <c r="M98">
        <f>VLOOKUP(A98,'[1]A&amp;E'!$A:$J,6,FALSE)</f>
        <v>6</v>
      </c>
      <c r="N98">
        <f t="shared" si="6"/>
        <v>0</v>
      </c>
    </row>
    <row r="99" spans="1:14" x14ac:dyDescent="0.25">
      <c r="A99">
        <v>96</v>
      </c>
      <c r="B99" s="4" t="s">
        <v>2049</v>
      </c>
      <c r="C99" t="s">
        <v>2254</v>
      </c>
      <c r="D99" t="s">
        <v>2254</v>
      </c>
      <c r="E99" t="s">
        <v>2472</v>
      </c>
      <c r="F99" s="10">
        <v>1</v>
      </c>
      <c r="G99" s="10" t="s">
        <v>2463</v>
      </c>
      <c r="H99" s="10" t="s">
        <v>2470</v>
      </c>
      <c r="I99" s="12" t="str">
        <f t="shared" si="4"/>
        <v>[PresentOnAdmissionIndicator_ICD_4][varchar](1)NULL,</v>
      </c>
      <c r="J99" t="str">
        <f>VLOOKUP(A99,'[1]A&amp;E'!$A:$J,7,FALSE)</f>
        <v>AN</v>
      </c>
      <c r="L99">
        <f t="shared" si="5"/>
        <v>0</v>
      </c>
      <c r="M99">
        <f>VLOOKUP(A99,'[1]A&amp;E'!$A:$J,6,FALSE)</f>
        <v>1</v>
      </c>
      <c r="N99">
        <f t="shared" si="6"/>
        <v>0</v>
      </c>
    </row>
    <row r="100" spans="1:14" x14ac:dyDescent="0.25">
      <c r="A100">
        <v>97</v>
      </c>
      <c r="B100" s="4" t="s">
        <v>2050</v>
      </c>
      <c r="C100" t="s">
        <v>2254</v>
      </c>
      <c r="D100" t="s">
        <v>2254</v>
      </c>
      <c r="E100" t="s">
        <v>2472</v>
      </c>
      <c r="F100" s="10">
        <v>6</v>
      </c>
      <c r="G100" s="10" t="s">
        <v>2463</v>
      </c>
      <c r="H100" s="10" t="s">
        <v>2470</v>
      </c>
      <c r="I100" s="12" t="str">
        <f t="shared" si="4"/>
        <v>[SecondaryDiagnosis_ICD_5][varchar](6)NULL,</v>
      </c>
      <c r="J100" t="str">
        <f>VLOOKUP(A100,'[1]A&amp;E'!$A:$J,7,FALSE)</f>
        <v>AN</v>
      </c>
      <c r="L100">
        <f t="shared" si="5"/>
        <v>0</v>
      </c>
      <c r="M100">
        <f>VLOOKUP(A100,'[1]A&amp;E'!$A:$J,6,FALSE)</f>
        <v>6</v>
      </c>
      <c r="N100">
        <f t="shared" si="6"/>
        <v>0</v>
      </c>
    </row>
    <row r="101" spans="1:14" x14ac:dyDescent="0.25">
      <c r="A101">
        <v>98</v>
      </c>
      <c r="B101" s="4" t="s">
        <v>2051</v>
      </c>
      <c r="C101" t="s">
        <v>2254</v>
      </c>
      <c r="D101" t="s">
        <v>2254</v>
      </c>
      <c r="E101" t="s">
        <v>2472</v>
      </c>
      <c r="F101" s="10">
        <v>1</v>
      </c>
      <c r="G101" s="10" t="s">
        <v>2463</v>
      </c>
      <c r="H101" s="10" t="s">
        <v>2470</v>
      </c>
      <c r="I101" s="12" t="str">
        <f t="shared" si="4"/>
        <v>[PresentOnAdmissionIndicator_ICD_5][varchar](1)NULL,</v>
      </c>
      <c r="J101" t="str">
        <f>VLOOKUP(A101,'[1]A&amp;E'!$A:$J,7,FALSE)</f>
        <v>AN</v>
      </c>
      <c r="L101">
        <f t="shared" si="5"/>
        <v>0</v>
      </c>
      <c r="M101">
        <f>VLOOKUP(A101,'[1]A&amp;E'!$A:$J,6,FALSE)</f>
        <v>1</v>
      </c>
      <c r="N101">
        <f t="shared" si="6"/>
        <v>0</v>
      </c>
    </row>
    <row r="102" spans="1:14" x14ac:dyDescent="0.25">
      <c r="A102">
        <v>99</v>
      </c>
      <c r="B102" s="4" t="s">
        <v>2052</v>
      </c>
      <c r="C102" t="s">
        <v>2254</v>
      </c>
      <c r="D102" t="s">
        <v>2254</v>
      </c>
      <c r="E102" t="s">
        <v>2472</v>
      </c>
      <c r="F102" s="10">
        <v>6</v>
      </c>
      <c r="G102" s="10" t="s">
        <v>2463</v>
      </c>
      <c r="H102" s="10" t="s">
        <v>2470</v>
      </c>
      <c r="I102" s="12" t="str">
        <f t="shared" si="4"/>
        <v>[SecondaryDiagnosis_ICD_6][varchar](6)NULL,</v>
      </c>
      <c r="J102" t="str">
        <f>VLOOKUP(A102,'[1]A&amp;E'!$A:$J,7,FALSE)</f>
        <v>AN</v>
      </c>
      <c r="L102">
        <f t="shared" si="5"/>
        <v>0</v>
      </c>
      <c r="M102">
        <f>VLOOKUP(A102,'[1]A&amp;E'!$A:$J,6,FALSE)</f>
        <v>6</v>
      </c>
      <c r="N102">
        <f t="shared" si="6"/>
        <v>0</v>
      </c>
    </row>
    <row r="103" spans="1:14" x14ac:dyDescent="0.25">
      <c r="A103">
        <v>100</v>
      </c>
      <c r="B103" s="4" t="s">
        <v>2053</v>
      </c>
      <c r="C103" t="s">
        <v>2254</v>
      </c>
      <c r="D103" t="s">
        <v>2254</v>
      </c>
      <c r="E103" t="s">
        <v>2472</v>
      </c>
      <c r="F103" s="10">
        <v>1</v>
      </c>
      <c r="G103" s="10" t="s">
        <v>2463</v>
      </c>
      <c r="H103" s="10" t="s">
        <v>2470</v>
      </c>
      <c r="I103" s="12" t="str">
        <f t="shared" si="4"/>
        <v>[PresentOnAdmissionIndicator_ICD_6][varchar](1)NULL,</v>
      </c>
      <c r="J103" t="str">
        <f>VLOOKUP(A103,'[1]A&amp;E'!$A:$J,7,FALSE)</f>
        <v>AN</v>
      </c>
      <c r="L103">
        <f t="shared" si="5"/>
        <v>0</v>
      </c>
      <c r="M103">
        <f>VLOOKUP(A103,'[1]A&amp;E'!$A:$J,6,FALSE)</f>
        <v>1</v>
      </c>
      <c r="N103">
        <f t="shared" si="6"/>
        <v>0</v>
      </c>
    </row>
    <row r="104" spans="1:14" x14ac:dyDescent="0.25">
      <c r="A104">
        <v>101</v>
      </c>
      <c r="B104" s="4" t="s">
        <v>2054</v>
      </c>
      <c r="C104" t="s">
        <v>2254</v>
      </c>
      <c r="D104" t="s">
        <v>2254</v>
      </c>
      <c r="E104" t="s">
        <v>2472</v>
      </c>
      <c r="F104" s="10">
        <v>6</v>
      </c>
      <c r="G104" s="10" t="s">
        <v>2463</v>
      </c>
      <c r="H104" s="10" t="s">
        <v>2470</v>
      </c>
      <c r="I104" s="12" t="str">
        <f t="shared" si="4"/>
        <v>[SecondaryDiagnosis_ICD_7][varchar](6)NULL,</v>
      </c>
      <c r="J104" t="str">
        <f>VLOOKUP(A104,'[1]A&amp;E'!$A:$J,7,FALSE)</f>
        <v>AN</v>
      </c>
      <c r="L104">
        <f t="shared" si="5"/>
        <v>0</v>
      </c>
      <c r="M104">
        <f>VLOOKUP(A104,'[1]A&amp;E'!$A:$J,6,FALSE)</f>
        <v>6</v>
      </c>
      <c r="N104">
        <f t="shared" si="6"/>
        <v>0</v>
      </c>
    </row>
    <row r="105" spans="1:14" x14ac:dyDescent="0.25">
      <c r="A105">
        <v>102</v>
      </c>
      <c r="B105" s="4" t="s">
        <v>2055</v>
      </c>
      <c r="C105" t="s">
        <v>2254</v>
      </c>
      <c r="D105" t="s">
        <v>2254</v>
      </c>
      <c r="E105" t="s">
        <v>2472</v>
      </c>
      <c r="F105" s="10">
        <v>1</v>
      </c>
      <c r="G105" s="10" t="s">
        <v>2463</v>
      </c>
      <c r="H105" s="10" t="s">
        <v>2470</v>
      </c>
      <c r="I105" s="12" t="str">
        <f t="shared" si="4"/>
        <v>[PresentOnAdmissionIndicator_ICD_7][varchar](1)NULL,</v>
      </c>
      <c r="J105" t="str">
        <f>VLOOKUP(A105,'[1]A&amp;E'!$A:$J,7,FALSE)</f>
        <v>AN</v>
      </c>
      <c r="L105">
        <f t="shared" si="5"/>
        <v>0</v>
      </c>
      <c r="M105">
        <f>VLOOKUP(A105,'[1]A&amp;E'!$A:$J,6,FALSE)</f>
        <v>1</v>
      </c>
      <c r="N105">
        <f t="shared" si="6"/>
        <v>0</v>
      </c>
    </row>
    <row r="106" spans="1:14" x14ac:dyDescent="0.25">
      <c r="A106">
        <v>103</v>
      </c>
      <c r="B106" s="4" t="s">
        <v>2056</v>
      </c>
      <c r="C106" t="s">
        <v>2254</v>
      </c>
      <c r="D106" t="s">
        <v>2254</v>
      </c>
      <c r="E106" t="s">
        <v>2472</v>
      </c>
      <c r="F106" s="10">
        <v>6</v>
      </c>
      <c r="G106" s="10" t="s">
        <v>2463</v>
      </c>
      <c r="H106" s="10" t="s">
        <v>2470</v>
      </c>
      <c r="I106" s="12" t="str">
        <f t="shared" si="4"/>
        <v>[SecondaryDiagnosis_ICD_8][varchar](6)NULL,</v>
      </c>
      <c r="J106" t="str">
        <f>VLOOKUP(A106,'[1]A&amp;E'!$A:$J,7,FALSE)</f>
        <v>AN</v>
      </c>
      <c r="L106">
        <f t="shared" si="5"/>
        <v>0</v>
      </c>
      <c r="M106">
        <f>VLOOKUP(A106,'[1]A&amp;E'!$A:$J,6,FALSE)</f>
        <v>6</v>
      </c>
      <c r="N106">
        <f t="shared" si="6"/>
        <v>0</v>
      </c>
    </row>
    <row r="107" spans="1:14" x14ac:dyDescent="0.25">
      <c r="A107">
        <v>104</v>
      </c>
      <c r="B107" s="4" t="s">
        <v>2057</v>
      </c>
      <c r="C107" t="s">
        <v>2254</v>
      </c>
      <c r="D107" t="s">
        <v>2254</v>
      </c>
      <c r="E107" t="s">
        <v>2472</v>
      </c>
      <c r="F107" s="10">
        <v>1</v>
      </c>
      <c r="G107" s="10" t="s">
        <v>2463</v>
      </c>
      <c r="H107" s="10" t="s">
        <v>2470</v>
      </c>
      <c r="I107" s="12" t="str">
        <f t="shared" si="4"/>
        <v>[PresentOnAdmissionIndicator_ICD_8][varchar](1)NULL,</v>
      </c>
      <c r="J107" t="str">
        <f>VLOOKUP(A107,'[1]A&amp;E'!$A:$J,7,FALSE)</f>
        <v>AN</v>
      </c>
      <c r="L107">
        <f t="shared" si="5"/>
        <v>0</v>
      </c>
      <c r="M107">
        <f>VLOOKUP(A107,'[1]A&amp;E'!$A:$J,6,FALSE)</f>
        <v>1</v>
      </c>
      <c r="N107">
        <f t="shared" si="6"/>
        <v>0</v>
      </c>
    </row>
    <row r="108" spans="1:14" x14ac:dyDescent="0.25">
      <c r="A108">
        <v>105</v>
      </c>
      <c r="B108" s="4" t="s">
        <v>2058</v>
      </c>
      <c r="C108" t="s">
        <v>2254</v>
      </c>
      <c r="D108" t="s">
        <v>2254</v>
      </c>
      <c r="E108" t="s">
        <v>2472</v>
      </c>
      <c r="F108" s="10">
        <v>6</v>
      </c>
      <c r="G108" s="10" t="s">
        <v>2463</v>
      </c>
      <c r="H108" s="10" t="s">
        <v>2470</v>
      </c>
      <c r="I108" s="12" t="str">
        <f t="shared" si="4"/>
        <v>[SecondaryDiagnosis_ICD_9][varchar](6)NULL,</v>
      </c>
      <c r="J108" t="str">
        <f>VLOOKUP(A108,'[1]A&amp;E'!$A:$J,7,FALSE)</f>
        <v>AN</v>
      </c>
      <c r="L108">
        <f t="shared" si="5"/>
        <v>0</v>
      </c>
      <c r="M108">
        <f>VLOOKUP(A108,'[1]A&amp;E'!$A:$J,6,FALSE)</f>
        <v>6</v>
      </c>
      <c r="N108">
        <f t="shared" si="6"/>
        <v>0</v>
      </c>
    </row>
    <row r="109" spans="1:14" x14ac:dyDescent="0.25">
      <c r="A109">
        <v>106</v>
      </c>
      <c r="B109" s="4" t="s">
        <v>2059</v>
      </c>
      <c r="C109" t="s">
        <v>2254</v>
      </c>
      <c r="D109" t="s">
        <v>2254</v>
      </c>
      <c r="E109" t="s">
        <v>2472</v>
      </c>
      <c r="F109" s="10">
        <v>1</v>
      </c>
      <c r="G109" s="10" t="s">
        <v>2463</v>
      </c>
      <c r="H109" s="10" t="s">
        <v>2470</v>
      </c>
      <c r="I109" s="12" t="str">
        <f t="shared" si="4"/>
        <v>[PresentOnAdmissionIndicator_ICD_9][varchar](1)NULL,</v>
      </c>
      <c r="J109" t="str">
        <f>VLOOKUP(A109,'[1]A&amp;E'!$A:$J,7,FALSE)</f>
        <v>AN</v>
      </c>
      <c r="L109">
        <f t="shared" si="5"/>
        <v>0</v>
      </c>
      <c r="M109">
        <f>VLOOKUP(A109,'[1]A&amp;E'!$A:$J,6,FALSE)</f>
        <v>1</v>
      </c>
      <c r="N109">
        <f t="shared" si="6"/>
        <v>0</v>
      </c>
    </row>
    <row r="110" spans="1:14" x14ac:dyDescent="0.25">
      <c r="A110">
        <v>107</v>
      </c>
      <c r="B110" s="4" t="s">
        <v>2060</v>
      </c>
      <c r="C110" t="s">
        <v>2254</v>
      </c>
      <c r="D110" t="s">
        <v>2254</v>
      </c>
      <c r="E110" t="s">
        <v>2472</v>
      </c>
      <c r="F110" s="10">
        <v>6</v>
      </c>
      <c r="G110" s="10" t="s">
        <v>2463</v>
      </c>
      <c r="H110" s="10" t="s">
        <v>2470</v>
      </c>
      <c r="I110" s="12" t="str">
        <f t="shared" si="4"/>
        <v>[SecondaryDiagnosis_ICD_10][varchar](6)NULL,</v>
      </c>
      <c r="J110" t="str">
        <f>VLOOKUP(A110,'[1]A&amp;E'!$A:$J,7,FALSE)</f>
        <v>AN</v>
      </c>
      <c r="L110">
        <f t="shared" si="5"/>
        <v>0</v>
      </c>
      <c r="M110">
        <f>VLOOKUP(A110,'[1]A&amp;E'!$A:$J,6,FALSE)</f>
        <v>6</v>
      </c>
      <c r="N110">
        <f t="shared" si="6"/>
        <v>0</v>
      </c>
    </row>
    <row r="111" spans="1:14" x14ac:dyDescent="0.25">
      <c r="A111">
        <v>108</v>
      </c>
      <c r="B111" s="4" t="s">
        <v>2061</v>
      </c>
      <c r="C111" t="s">
        <v>2254</v>
      </c>
      <c r="D111" t="s">
        <v>2254</v>
      </c>
      <c r="E111" t="s">
        <v>2472</v>
      </c>
      <c r="F111" s="10">
        <v>1</v>
      </c>
      <c r="G111" s="10" t="s">
        <v>2463</v>
      </c>
      <c r="H111" s="10" t="s">
        <v>2470</v>
      </c>
      <c r="I111" s="12" t="str">
        <f t="shared" si="4"/>
        <v>[PresentOnAdmissionIndicator_ICD_10][varchar](1)NULL,</v>
      </c>
      <c r="J111" t="str">
        <f>VLOOKUP(A111,'[1]A&amp;E'!$A:$J,7,FALSE)</f>
        <v>AN</v>
      </c>
      <c r="L111">
        <f t="shared" si="5"/>
        <v>0</v>
      </c>
      <c r="M111">
        <f>VLOOKUP(A111,'[1]A&amp;E'!$A:$J,6,FALSE)</f>
        <v>1</v>
      </c>
      <c r="N111">
        <f t="shared" si="6"/>
        <v>0</v>
      </c>
    </row>
    <row r="112" spans="1:14" x14ac:dyDescent="0.25">
      <c r="A112">
        <v>109</v>
      </c>
      <c r="B112" s="4" t="s">
        <v>2062</v>
      </c>
      <c r="C112" t="s">
        <v>2254</v>
      </c>
      <c r="D112" t="s">
        <v>2254</v>
      </c>
      <c r="E112" t="s">
        <v>2472</v>
      </c>
      <c r="F112" s="10">
        <v>6</v>
      </c>
      <c r="G112" s="10" t="s">
        <v>2463</v>
      </c>
      <c r="H112" s="10" t="s">
        <v>2470</v>
      </c>
      <c r="I112" s="12" t="str">
        <f t="shared" si="4"/>
        <v>[SecondaryDiagnosis_ICD_11][varchar](6)NULL,</v>
      </c>
      <c r="J112" t="str">
        <f>VLOOKUP(A112,'[1]A&amp;E'!$A:$J,7,FALSE)</f>
        <v>AN</v>
      </c>
      <c r="L112">
        <f t="shared" si="5"/>
        <v>0</v>
      </c>
      <c r="M112">
        <f>VLOOKUP(A112,'[1]A&amp;E'!$A:$J,6,FALSE)</f>
        <v>6</v>
      </c>
      <c r="N112">
        <f t="shared" si="6"/>
        <v>0</v>
      </c>
    </row>
    <row r="113" spans="1:14" x14ac:dyDescent="0.25">
      <c r="A113">
        <v>110</v>
      </c>
      <c r="B113" s="4" t="s">
        <v>2063</v>
      </c>
      <c r="C113" t="s">
        <v>2254</v>
      </c>
      <c r="D113" t="s">
        <v>2254</v>
      </c>
      <c r="E113" t="s">
        <v>2472</v>
      </c>
      <c r="F113" s="10">
        <v>1</v>
      </c>
      <c r="G113" s="10" t="s">
        <v>2463</v>
      </c>
      <c r="H113" s="10" t="s">
        <v>2470</v>
      </c>
      <c r="I113" s="12" t="str">
        <f t="shared" si="4"/>
        <v>[PresentOnAdmissionIndicator_ICD_11][varchar](1)NULL,</v>
      </c>
      <c r="J113" t="str">
        <f>VLOOKUP(A113,'[1]A&amp;E'!$A:$J,7,FALSE)</f>
        <v>AN</v>
      </c>
      <c r="L113">
        <f t="shared" si="5"/>
        <v>0</v>
      </c>
      <c r="M113">
        <f>VLOOKUP(A113,'[1]A&amp;E'!$A:$J,6,FALSE)</f>
        <v>1</v>
      </c>
      <c r="N113">
        <f t="shared" si="6"/>
        <v>0</v>
      </c>
    </row>
    <row r="114" spans="1:14" x14ac:dyDescent="0.25">
      <c r="A114">
        <v>111</v>
      </c>
      <c r="B114" s="4" t="s">
        <v>2064</v>
      </c>
      <c r="C114" t="s">
        <v>2254</v>
      </c>
      <c r="D114" t="s">
        <v>2254</v>
      </c>
      <c r="E114" t="s">
        <v>2472</v>
      </c>
      <c r="F114" s="10">
        <v>6</v>
      </c>
      <c r="G114" s="10" t="s">
        <v>2463</v>
      </c>
      <c r="H114" s="10" t="s">
        <v>2470</v>
      </c>
      <c r="I114" s="12" t="str">
        <f t="shared" si="4"/>
        <v>[SecondaryDiagnosis_ICD_12][varchar](6)NULL,</v>
      </c>
      <c r="J114" t="str">
        <f>VLOOKUP(A114,'[1]A&amp;E'!$A:$J,7,FALSE)</f>
        <v>AN</v>
      </c>
      <c r="L114">
        <f t="shared" si="5"/>
        <v>0</v>
      </c>
      <c r="M114">
        <f>VLOOKUP(A114,'[1]A&amp;E'!$A:$J,6,FALSE)</f>
        <v>6</v>
      </c>
      <c r="N114">
        <f t="shared" si="6"/>
        <v>0</v>
      </c>
    </row>
    <row r="115" spans="1:14" x14ac:dyDescent="0.25">
      <c r="A115">
        <v>112</v>
      </c>
      <c r="B115" s="4" t="s">
        <v>2065</v>
      </c>
      <c r="C115" t="s">
        <v>2254</v>
      </c>
      <c r="D115" t="s">
        <v>2254</v>
      </c>
      <c r="E115" t="s">
        <v>2472</v>
      </c>
      <c r="F115" s="10">
        <v>1</v>
      </c>
      <c r="G115" s="10" t="s">
        <v>2463</v>
      </c>
      <c r="H115" s="10" t="s">
        <v>2470</v>
      </c>
      <c r="I115" s="12" t="str">
        <f t="shared" si="4"/>
        <v>[PresentOnAdmissionIndicator_ICD_12][varchar](1)NULL,</v>
      </c>
      <c r="J115" t="str">
        <f>VLOOKUP(A115,'[1]A&amp;E'!$A:$J,7,FALSE)</f>
        <v>AN</v>
      </c>
      <c r="L115">
        <f t="shared" si="5"/>
        <v>0</v>
      </c>
      <c r="M115">
        <f>VLOOKUP(A115,'[1]A&amp;E'!$A:$J,6,FALSE)</f>
        <v>1</v>
      </c>
      <c r="N115">
        <f t="shared" si="6"/>
        <v>0</v>
      </c>
    </row>
    <row r="116" spans="1:14" x14ac:dyDescent="0.25">
      <c r="A116">
        <v>113</v>
      </c>
      <c r="B116" s="4" t="s">
        <v>2066</v>
      </c>
      <c r="C116" t="s">
        <v>2254</v>
      </c>
      <c r="D116" t="s">
        <v>2254</v>
      </c>
      <c r="E116" t="s">
        <v>2472</v>
      </c>
      <c r="F116" s="10">
        <v>6</v>
      </c>
      <c r="G116" s="10" t="s">
        <v>2463</v>
      </c>
      <c r="H116" s="10" t="s">
        <v>2470</v>
      </c>
      <c r="I116" s="12" t="str">
        <f t="shared" si="4"/>
        <v>[SecondaryDiagnosis_ICD_13][varchar](6)NULL,</v>
      </c>
      <c r="J116" t="str">
        <f>VLOOKUP(A116,'[1]A&amp;E'!$A:$J,7,FALSE)</f>
        <v>AN</v>
      </c>
      <c r="L116">
        <f t="shared" si="5"/>
        <v>0</v>
      </c>
      <c r="M116">
        <f>VLOOKUP(A116,'[1]A&amp;E'!$A:$J,6,FALSE)</f>
        <v>6</v>
      </c>
      <c r="N116">
        <f t="shared" si="6"/>
        <v>0</v>
      </c>
    </row>
    <row r="117" spans="1:14" x14ac:dyDescent="0.25">
      <c r="A117">
        <v>114</v>
      </c>
      <c r="B117" s="4" t="s">
        <v>2067</v>
      </c>
      <c r="C117" t="s">
        <v>2254</v>
      </c>
      <c r="D117" t="s">
        <v>2254</v>
      </c>
      <c r="E117" t="s">
        <v>2472</v>
      </c>
      <c r="F117" s="10">
        <v>1</v>
      </c>
      <c r="G117" s="10" t="s">
        <v>2463</v>
      </c>
      <c r="H117" s="10" t="s">
        <v>2470</v>
      </c>
      <c r="I117" s="12" t="str">
        <f t="shared" si="4"/>
        <v>[PresentOnAdmissionIndicator_ICD_13][varchar](1)NULL,</v>
      </c>
      <c r="J117" t="str">
        <f>VLOOKUP(A117,'[1]A&amp;E'!$A:$J,7,FALSE)</f>
        <v>AN</v>
      </c>
      <c r="L117">
        <f t="shared" si="5"/>
        <v>0</v>
      </c>
      <c r="M117">
        <f>VLOOKUP(A117,'[1]A&amp;E'!$A:$J,6,FALSE)</f>
        <v>1</v>
      </c>
      <c r="N117">
        <f t="shared" si="6"/>
        <v>0</v>
      </c>
    </row>
    <row r="118" spans="1:14" x14ac:dyDescent="0.25">
      <c r="A118">
        <v>115</v>
      </c>
      <c r="B118" s="4" t="s">
        <v>2068</v>
      </c>
      <c r="C118" t="s">
        <v>2254</v>
      </c>
      <c r="D118" t="s">
        <v>2254</v>
      </c>
      <c r="E118" t="s">
        <v>2472</v>
      </c>
      <c r="F118" s="10">
        <v>2</v>
      </c>
      <c r="G118" s="10" t="s">
        <v>2463</v>
      </c>
      <c r="H118" s="10" t="s">
        <v>2470</v>
      </c>
      <c r="I118" s="12" t="str">
        <f t="shared" si="4"/>
        <v>[DiagnosisSchemeInUse_READ][varchar](2)NULL,</v>
      </c>
      <c r="J118" t="str">
        <f>VLOOKUP(A118,'[1]A&amp;E'!$A:$J,7,FALSE)</f>
        <v>AN</v>
      </c>
      <c r="L118">
        <f t="shared" si="5"/>
        <v>0</v>
      </c>
      <c r="M118">
        <f>VLOOKUP(A118,'[1]A&amp;E'!$A:$J,6,FALSE)</f>
        <v>2</v>
      </c>
      <c r="N118">
        <f t="shared" si="6"/>
        <v>0</v>
      </c>
    </row>
    <row r="119" spans="1:14" x14ac:dyDescent="0.25">
      <c r="A119">
        <v>116</v>
      </c>
      <c r="B119" s="4" t="s">
        <v>2069</v>
      </c>
      <c r="C119" t="s">
        <v>2254</v>
      </c>
      <c r="D119" t="s">
        <v>2254</v>
      </c>
      <c r="E119" t="s">
        <v>2472</v>
      </c>
      <c r="F119" s="10">
        <v>7</v>
      </c>
      <c r="G119" s="10" t="s">
        <v>2463</v>
      </c>
      <c r="H119" s="10" t="s">
        <v>2470</v>
      </c>
      <c r="I119" s="12" t="str">
        <f t="shared" si="4"/>
        <v>[PrimaryDiagnosis_READ][varchar](7)NULL,</v>
      </c>
      <c r="J119" t="str">
        <f>VLOOKUP(A119,'[1]A&amp;E'!$A:$J,7,FALSE)</f>
        <v>AN</v>
      </c>
      <c r="L119">
        <f t="shared" si="5"/>
        <v>0</v>
      </c>
      <c r="M119">
        <f>VLOOKUP(A119,'[1]A&amp;E'!$A:$J,6,FALSE)</f>
        <v>7</v>
      </c>
      <c r="N119">
        <f t="shared" si="6"/>
        <v>0</v>
      </c>
    </row>
    <row r="120" spans="1:14" x14ac:dyDescent="0.25">
      <c r="A120">
        <v>117</v>
      </c>
      <c r="B120" s="4" t="s">
        <v>2070</v>
      </c>
      <c r="C120" t="s">
        <v>2254</v>
      </c>
      <c r="D120" t="s">
        <v>2254</v>
      </c>
      <c r="E120" t="s">
        <v>2472</v>
      </c>
      <c r="F120" s="10">
        <v>7</v>
      </c>
      <c r="G120" s="10" t="s">
        <v>2463</v>
      </c>
      <c r="H120" s="10" t="s">
        <v>2470</v>
      </c>
      <c r="I120" s="12" t="str">
        <f t="shared" si="4"/>
        <v>[SecondaryDiagnosis_READ_1][varchar](7)NULL,</v>
      </c>
      <c r="J120" t="str">
        <f>VLOOKUP(A120,'[1]A&amp;E'!$A:$J,7,FALSE)</f>
        <v>AN</v>
      </c>
      <c r="L120">
        <f t="shared" si="5"/>
        <v>0</v>
      </c>
      <c r="M120">
        <f>VLOOKUP(A120,'[1]A&amp;E'!$A:$J,6,FALSE)</f>
        <v>7</v>
      </c>
      <c r="N120">
        <f t="shared" si="6"/>
        <v>0</v>
      </c>
    </row>
    <row r="121" spans="1:14" x14ac:dyDescent="0.25">
      <c r="A121">
        <v>118</v>
      </c>
      <c r="B121" s="4" t="s">
        <v>2071</v>
      </c>
      <c r="C121" t="s">
        <v>2254</v>
      </c>
      <c r="D121" t="s">
        <v>2254</v>
      </c>
      <c r="E121" t="s">
        <v>2472</v>
      </c>
      <c r="F121" s="10">
        <v>7</v>
      </c>
      <c r="G121" s="10" t="s">
        <v>2463</v>
      </c>
      <c r="H121" s="10" t="s">
        <v>2470</v>
      </c>
      <c r="I121" s="12" t="str">
        <f t="shared" si="4"/>
        <v>[SecondaryDiagnosis_READ_2][varchar](7)NULL,</v>
      </c>
      <c r="J121" t="str">
        <f>VLOOKUP(A121,'[1]A&amp;E'!$A:$J,7,FALSE)</f>
        <v>AN</v>
      </c>
      <c r="L121">
        <f t="shared" si="5"/>
        <v>0</v>
      </c>
      <c r="M121">
        <f>VLOOKUP(A121,'[1]A&amp;E'!$A:$J,6,FALSE)</f>
        <v>7</v>
      </c>
      <c r="N121">
        <f t="shared" si="6"/>
        <v>0</v>
      </c>
    </row>
    <row r="122" spans="1:14" x14ac:dyDescent="0.25">
      <c r="A122">
        <v>119</v>
      </c>
      <c r="B122" s="4" t="s">
        <v>2072</v>
      </c>
      <c r="C122" t="s">
        <v>2254</v>
      </c>
      <c r="D122" t="s">
        <v>2254</v>
      </c>
      <c r="E122" t="s">
        <v>2472</v>
      </c>
      <c r="F122" s="10">
        <v>7</v>
      </c>
      <c r="G122" s="10" t="s">
        <v>2463</v>
      </c>
      <c r="H122" s="10" t="s">
        <v>2470</v>
      </c>
      <c r="I122" s="12" t="str">
        <f t="shared" si="4"/>
        <v>[SecondaryDiagnosis_READ_3][varchar](7)NULL,</v>
      </c>
      <c r="J122" t="str">
        <f>VLOOKUP(A122,'[1]A&amp;E'!$A:$J,7,FALSE)</f>
        <v>AN</v>
      </c>
      <c r="L122">
        <f t="shared" si="5"/>
        <v>0</v>
      </c>
      <c r="M122">
        <f>VLOOKUP(A122,'[1]A&amp;E'!$A:$J,6,FALSE)</f>
        <v>7</v>
      </c>
      <c r="N122">
        <f t="shared" si="6"/>
        <v>0</v>
      </c>
    </row>
    <row r="123" spans="1:14" x14ac:dyDescent="0.25">
      <c r="A123">
        <v>120</v>
      </c>
      <c r="B123" s="4" t="s">
        <v>2073</v>
      </c>
      <c r="C123" t="s">
        <v>2254</v>
      </c>
      <c r="D123" t="s">
        <v>2254</v>
      </c>
      <c r="E123" t="s">
        <v>2472</v>
      </c>
      <c r="F123" s="10">
        <v>7</v>
      </c>
      <c r="G123" s="10" t="s">
        <v>2463</v>
      </c>
      <c r="H123" s="10" t="s">
        <v>2470</v>
      </c>
      <c r="I123" s="12" t="str">
        <f t="shared" si="4"/>
        <v>[SecondaryDiagnosis_READ_4][varchar](7)NULL,</v>
      </c>
      <c r="J123" t="str">
        <f>VLOOKUP(A123,'[1]A&amp;E'!$A:$J,7,FALSE)</f>
        <v>AN</v>
      </c>
      <c r="L123">
        <f t="shared" si="5"/>
        <v>0</v>
      </c>
      <c r="M123">
        <f>VLOOKUP(A123,'[1]A&amp;E'!$A:$J,6,FALSE)</f>
        <v>7</v>
      </c>
      <c r="N123">
        <f t="shared" si="6"/>
        <v>0</v>
      </c>
    </row>
    <row r="124" spans="1:14" x14ac:dyDescent="0.25">
      <c r="A124">
        <v>121</v>
      </c>
      <c r="B124" s="4" t="s">
        <v>2074</v>
      </c>
      <c r="C124" t="s">
        <v>2254</v>
      </c>
      <c r="D124" t="s">
        <v>2254</v>
      </c>
      <c r="E124" t="s">
        <v>2472</v>
      </c>
      <c r="F124" s="10">
        <v>7</v>
      </c>
      <c r="G124" s="10" t="s">
        <v>2463</v>
      </c>
      <c r="H124" s="10" t="s">
        <v>2470</v>
      </c>
      <c r="I124" s="12" t="str">
        <f t="shared" si="4"/>
        <v>[SecondaryDiagnosis_READ_5][varchar](7)NULL,</v>
      </c>
      <c r="J124" t="str">
        <f>VLOOKUP(A124,'[1]A&amp;E'!$A:$J,7,FALSE)</f>
        <v>AN</v>
      </c>
      <c r="L124">
        <f t="shared" si="5"/>
        <v>0</v>
      </c>
      <c r="M124">
        <f>VLOOKUP(A124,'[1]A&amp;E'!$A:$J,6,FALSE)</f>
        <v>7</v>
      </c>
      <c r="N124">
        <f t="shared" si="6"/>
        <v>0</v>
      </c>
    </row>
    <row r="125" spans="1:14" x14ac:dyDescent="0.25">
      <c r="A125">
        <v>122</v>
      </c>
      <c r="B125" s="4" t="s">
        <v>2075</v>
      </c>
      <c r="C125" t="s">
        <v>2254</v>
      </c>
      <c r="D125" t="s">
        <v>2254</v>
      </c>
      <c r="E125" t="s">
        <v>2472</v>
      </c>
      <c r="F125" s="10">
        <v>7</v>
      </c>
      <c r="G125" s="10" t="s">
        <v>2463</v>
      </c>
      <c r="H125" s="10" t="s">
        <v>2470</v>
      </c>
      <c r="I125" s="12" t="str">
        <f t="shared" si="4"/>
        <v>[SecondaryDiagnosis_READ_6][varchar](7)NULL,</v>
      </c>
      <c r="J125" t="str">
        <f>VLOOKUP(A125,'[1]A&amp;E'!$A:$J,7,FALSE)</f>
        <v>AN</v>
      </c>
      <c r="L125">
        <f t="shared" si="5"/>
        <v>0</v>
      </c>
      <c r="M125">
        <f>VLOOKUP(A125,'[1]A&amp;E'!$A:$J,6,FALSE)</f>
        <v>7</v>
      </c>
      <c r="N125">
        <f t="shared" si="6"/>
        <v>0</v>
      </c>
    </row>
    <row r="126" spans="1:14" x14ac:dyDescent="0.25">
      <c r="A126">
        <v>123</v>
      </c>
      <c r="B126" s="4" t="s">
        <v>2076</v>
      </c>
      <c r="C126" t="s">
        <v>2254</v>
      </c>
      <c r="D126" t="s">
        <v>2254</v>
      </c>
      <c r="E126" t="s">
        <v>2472</v>
      </c>
      <c r="F126" s="10">
        <v>7</v>
      </c>
      <c r="G126" s="10" t="s">
        <v>2463</v>
      </c>
      <c r="H126" s="10" t="s">
        <v>2470</v>
      </c>
      <c r="I126" s="12" t="str">
        <f t="shared" si="4"/>
        <v>[SecondaryDiagnosis_READ_7][varchar](7)NULL,</v>
      </c>
      <c r="J126" t="str">
        <f>VLOOKUP(A126,'[1]A&amp;E'!$A:$J,7,FALSE)</f>
        <v>AN</v>
      </c>
      <c r="L126">
        <f t="shared" si="5"/>
        <v>0</v>
      </c>
      <c r="M126">
        <f>VLOOKUP(A126,'[1]A&amp;E'!$A:$J,6,FALSE)</f>
        <v>7</v>
      </c>
      <c r="N126">
        <f t="shared" si="6"/>
        <v>0</v>
      </c>
    </row>
    <row r="127" spans="1:14" x14ac:dyDescent="0.25">
      <c r="A127">
        <v>124</v>
      </c>
      <c r="B127" s="4" t="s">
        <v>2077</v>
      </c>
      <c r="C127" t="s">
        <v>2254</v>
      </c>
      <c r="D127" t="s">
        <v>2254</v>
      </c>
      <c r="E127" t="s">
        <v>2472</v>
      </c>
      <c r="F127" s="10">
        <v>7</v>
      </c>
      <c r="G127" s="10" t="s">
        <v>2463</v>
      </c>
      <c r="H127" s="10" t="s">
        <v>2470</v>
      </c>
      <c r="I127" s="12" t="str">
        <f t="shared" si="4"/>
        <v>[SecondaryDiagnosis_READ_8][varchar](7)NULL,</v>
      </c>
      <c r="J127" t="str">
        <f>VLOOKUP(A127,'[1]A&amp;E'!$A:$J,7,FALSE)</f>
        <v>AN</v>
      </c>
      <c r="L127">
        <f t="shared" si="5"/>
        <v>0</v>
      </c>
      <c r="M127">
        <f>VLOOKUP(A127,'[1]A&amp;E'!$A:$J,6,FALSE)</f>
        <v>7</v>
      </c>
      <c r="N127">
        <f t="shared" si="6"/>
        <v>0</v>
      </c>
    </row>
    <row r="128" spans="1:14" x14ac:dyDescent="0.25">
      <c r="A128">
        <v>125</v>
      </c>
      <c r="B128" s="4" t="s">
        <v>2078</v>
      </c>
      <c r="C128" t="s">
        <v>2254</v>
      </c>
      <c r="D128" t="s">
        <v>2254</v>
      </c>
      <c r="E128" t="s">
        <v>2472</v>
      </c>
      <c r="F128" s="10">
        <v>7</v>
      </c>
      <c r="G128" s="10" t="s">
        <v>2463</v>
      </c>
      <c r="H128" s="10" t="s">
        <v>2470</v>
      </c>
      <c r="I128" s="12" t="str">
        <f t="shared" si="4"/>
        <v>[SecondaryDiagnosis_READ_9][varchar](7)NULL,</v>
      </c>
      <c r="J128" t="str">
        <f>VLOOKUP(A128,'[1]A&amp;E'!$A:$J,7,FALSE)</f>
        <v>AN</v>
      </c>
      <c r="L128">
        <f t="shared" si="5"/>
        <v>0</v>
      </c>
      <c r="M128">
        <f>VLOOKUP(A128,'[1]A&amp;E'!$A:$J,6,FALSE)</f>
        <v>7</v>
      </c>
      <c r="N128">
        <f t="shared" si="6"/>
        <v>0</v>
      </c>
    </row>
    <row r="129" spans="1:14" x14ac:dyDescent="0.25">
      <c r="A129">
        <v>126</v>
      </c>
      <c r="B129" s="4" t="s">
        <v>2079</v>
      </c>
      <c r="C129" t="s">
        <v>2254</v>
      </c>
      <c r="D129" t="s">
        <v>2254</v>
      </c>
      <c r="E129" t="s">
        <v>2472</v>
      </c>
      <c r="F129" s="10">
        <v>7</v>
      </c>
      <c r="G129" s="10" t="s">
        <v>2463</v>
      </c>
      <c r="H129" s="10" t="s">
        <v>2470</v>
      </c>
      <c r="I129" s="12" t="str">
        <f t="shared" si="4"/>
        <v>[SecondaryDiagnosis_READ_10][varchar](7)NULL,</v>
      </c>
      <c r="J129" t="str">
        <f>VLOOKUP(A129,'[1]A&amp;E'!$A:$J,7,FALSE)</f>
        <v>AN</v>
      </c>
      <c r="L129">
        <f t="shared" si="5"/>
        <v>0</v>
      </c>
      <c r="M129">
        <f>VLOOKUP(A129,'[1]A&amp;E'!$A:$J,6,FALSE)</f>
        <v>7</v>
      </c>
      <c r="N129">
        <f t="shared" si="6"/>
        <v>0</v>
      </c>
    </row>
    <row r="130" spans="1:14" x14ac:dyDescent="0.25">
      <c r="A130">
        <v>127</v>
      </c>
      <c r="B130" s="4" t="s">
        <v>2080</v>
      </c>
      <c r="C130" t="s">
        <v>2254</v>
      </c>
      <c r="D130" t="s">
        <v>2254</v>
      </c>
      <c r="E130" t="s">
        <v>2472</v>
      </c>
      <c r="F130" s="10">
        <v>7</v>
      </c>
      <c r="G130" s="10" t="s">
        <v>2463</v>
      </c>
      <c r="H130" s="10" t="s">
        <v>2470</v>
      </c>
      <c r="I130" s="12" t="str">
        <f t="shared" si="4"/>
        <v>[SecondaryDiagnosis_READ_11][varchar](7)NULL,</v>
      </c>
      <c r="J130" t="str">
        <f>VLOOKUP(A130,'[1]A&amp;E'!$A:$J,7,FALSE)</f>
        <v>AN</v>
      </c>
      <c r="L130">
        <f t="shared" si="5"/>
        <v>0</v>
      </c>
      <c r="M130">
        <f>VLOOKUP(A130,'[1]A&amp;E'!$A:$J,6,FALSE)</f>
        <v>7</v>
      </c>
      <c r="N130">
        <f t="shared" si="6"/>
        <v>0</v>
      </c>
    </row>
    <row r="131" spans="1:14" x14ac:dyDescent="0.25">
      <c r="A131">
        <v>128</v>
      </c>
      <c r="B131" s="4" t="s">
        <v>2081</v>
      </c>
      <c r="C131" t="s">
        <v>2254</v>
      </c>
      <c r="D131" t="s">
        <v>2254</v>
      </c>
      <c r="E131" t="s">
        <v>2472</v>
      </c>
      <c r="F131" s="10">
        <v>7</v>
      </c>
      <c r="G131" s="10" t="s">
        <v>2463</v>
      </c>
      <c r="H131" s="10" t="s">
        <v>2470</v>
      </c>
      <c r="I131" s="12" t="str">
        <f t="shared" si="4"/>
        <v>[SecondaryDiagnosis_READ_12][varchar](7)NULL,</v>
      </c>
      <c r="J131" t="str">
        <f>VLOOKUP(A131,'[1]A&amp;E'!$A:$J,7,FALSE)</f>
        <v>AN</v>
      </c>
      <c r="L131">
        <f t="shared" si="5"/>
        <v>0</v>
      </c>
      <c r="M131">
        <f>VLOOKUP(A131,'[1]A&amp;E'!$A:$J,6,FALSE)</f>
        <v>7</v>
      </c>
      <c r="N131">
        <f t="shared" si="6"/>
        <v>0</v>
      </c>
    </row>
    <row r="132" spans="1:14" x14ac:dyDescent="0.25">
      <c r="A132">
        <v>129</v>
      </c>
      <c r="B132" s="4" t="s">
        <v>2082</v>
      </c>
      <c r="C132" t="s">
        <v>2254</v>
      </c>
      <c r="D132" t="s">
        <v>2254</v>
      </c>
      <c r="E132" t="s">
        <v>2472</v>
      </c>
      <c r="F132" s="10">
        <v>7</v>
      </c>
      <c r="G132" s="10" t="s">
        <v>2463</v>
      </c>
      <c r="H132" s="10" t="s">
        <v>2470</v>
      </c>
      <c r="I132" s="12" t="str">
        <f t="shared" si="4"/>
        <v>[SecondaryDiagnosis_READ_13][varchar](7)NULL,</v>
      </c>
      <c r="J132" t="str">
        <f>VLOOKUP(A132,'[1]A&amp;E'!$A:$J,7,FALSE)</f>
        <v>AN</v>
      </c>
      <c r="L132">
        <f t="shared" si="5"/>
        <v>0</v>
      </c>
      <c r="M132">
        <f>VLOOKUP(A132,'[1]A&amp;E'!$A:$J,6,FALSE)</f>
        <v>7</v>
      </c>
      <c r="N132">
        <f t="shared" si="6"/>
        <v>0</v>
      </c>
    </row>
    <row r="133" spans="1:14" x14ac:dyDescent="0.25">
      <c r="A133">
        <v>130</v>
      </c>
      <c r="B133" s="4" t="s">
        <v>2083</v>
      </c>
      <c r="C133" t="s">
        <v>2254</v>
      </c>
      <c r="D133" t="s">
        <v>2254</v>
      </c>
      <c r="E133" t="s">
        <v>2472</v>
      </c>
      <c r="F133" s="10">
        <v>2</v>
      </c>
      <c r="G133" s="10" t="s">
        <v>2463</v>
      </c>
      <c r="H133" s="10" t="s">
        <v>2470</v>
      </c>
      <c r="I133" s="12" t="str">
        <f t="shared" ref="I133:I196" si="7">B133&amp;C133&amp;E133&amp;F133&amp;G133&amp;H133</f>
        <v>[DiagnosisSchemeInUse][varchar](2)NULL,</v>
      </c>
      <c r="J133" t="str">
        <f>VLOOKUP(A133,'[1]A&amp;E'!$A:$J,7,FALSE)</f>
        <v>AN</v>
      </c>
      <c r="K133">
        <v>1</v>
      </c>
      <c r="L133">
        <f t="shared" ref="L133:L196" si="8">LEN(K133)</f>
        <v>1</v>
      </c>
      <c r="M133">
        <f>VLOOKUP(A133,'[1]A&amp;E'!$A:$J,6,FALSE)</f>
        <v>2</v>
      </c>
      <c r="N133">
        <f t="shared" ref="N133:N196" si="9">IF(L133&gt;M133,1,0)</f>
        <v>0</v>
      </c>
    </row>
    <row r="134" spans="1:14" x14ac:dyDescent="0.25">
      <c r="A134">
        <v>131</v>
      </c>
      <c r="B134" s="4" t="s">
        <v>2084</v>
      </c>
      <c r="C134" t="s">
        <v>2254</v>
      </c>
      <c r="D134" t="s">
        <v>2254</v>
      </c>
      <c r="E134" t="s">
        <v>2472</v>
      </c>
      <c r="F134" s="10">
        <v>6</v>
      </c>
      <c r="G134" s="10" t="s">
        <v>2463</v>
      </c>
      <c r="H134" s="10" t="s">
        <v>2470</v>
      </c>
      <c r="I134" s="12" t="str">
        <f t="shared" si="7"/>
        <v>[PrimaryDiagnosis_AAndE][varchar](6)NULL,</v>
      </c>
      <c r="J134" t="str">
        <f>VLOOKUP(A134,'[1]A&amp;E'!$A:$J,7,FALSE)</f>
        <v>AN</v>
      </c>
      <c r="K134">
        <v>27</v>
      </c>
      <c r="L134">
        <f t="shared" si="8"/>
        <v>2</v>
      </c>
      <c r="M134">
        <f>VLOOKUP(A134,'[1]A&amp;E'!$A:$J,6,FALSE)</f>
        <v>6</v>
      </c>
      <c r="N134">
        <f t="shared" si="9"/>
        <v>0</v>
      </c>
    </row>
    <row r="135" spans="1:14" x14ac:dyDescent="0.25">
      <c r="A135">
        <v>132</v>
      </c>
      <c r="B135" s="4" t="s">
        <v>2085</v>
      </c>
      <c r="C135" t="s">
        <v>2254</v>
      </c>
      <c r="D135" t="s">
        <v>2254</v>
      </c>
      <c r="E135" t="s">
        <v>2472</v>
      </c>
      <c r="F135" s="10">
        <v>6</v>
      </c>
      <c r="G135" s="10" t="s">
        <v>2463</v>
      </c>
      <c r="H135" s="10" t="s">
        <v>2470</v>
      </c>
      <c r="I135" s="12" t="str">
        <f t="shared" si="7"/>
        <v>[SecondaryDiagnosis_AAndE_1][varchar](6)NULL,</v>
      </c>
      <c r="J135" t="str">
        <f>VLOOKUP(A135,'[1]A&amp;E'!$A:$J,7,FALSE)</f>
        <v>AN</v>
      </c>
      <c r="L135">
        <f t="shared" si="8"/>
        <v>0</v>
      </c>
      <c r="M135">
        <f>VLOOKUP(A135,'[1]A&amp;E'!$A:$J,6,FALSE)</f>
        <v>6</v>
      </c>
      <c r="N135">
        <f t="shared" si="9"/>
        <v>0</v>
      </c>
    </row>
    <row r="136" spans="1:14" x14ac:dyDescent="0.25">
      <c r="A136">
        <v>133</v>
      </c>
      <c r="B136" s="4" t="s">
        <v>2086</v>
      </c>
      <c r="C136" t="s">
        <v>2254</v>
      </c>
      <c r="D136" t="s">
        <v>2254</v>
      </c>
      <c r="E136" t="s">
        <v>2472</v>
      </c>
      <c r="F136" s="10">
        <v>6</v>
      </c>
      <c r="G136" s="10" t="s">
        <v>2463</v>
      </c>
      <c r="H136" s="10" t="s">
        <v>2470</v>
      </c>
      <c r="I136" s="12" t="str">
        <f t="shared" si="7"/>
        <v>[SecondaryDiagnosis_AAndE_2][varchar](6)NULL,</v>
      </c>
      <c r="J136" t="str">
        <f>VLOOKUP(A136,'[1]A&amp;E'!$A:$J,7,FALSE)</f>
        <v>AN</v>
      </c>
      <c r="L136">
        <f t="shared" si="8"/>
        <v>0</v>
      </c>
      <c r="M136">
        <f>VLOOKUP(A136,'[1]A&amp;E'!$A:$J,6,FALSE)</f>
        <v>6</v>
      </c>
      <c r="N136">
        <f t="shared" si="9"/>
        <v>0</v>
      </c>
    </row>
    <row r="137" spans="1:14" x14ac:dyDescent="0.25">
      <c r="A137">
        <v>134</v>
      </c>
      <c r="B137" s="4" t="s">
        <v>2087</v>
      </c>
      <c r="C137" t="s">
        <v>2254</v>
      </c>
      <c r="D137" t="s">
        <v>2254</v>
      </c>
      <c r="E137" t="s">
        <v>2472</v>
      </c>
      <c r="F137" s="10">
        <v>6</v>
      </c>
      <c r="G137" s="10" t="s">
        <v>2463</v>
      </c>
      <c r="H137" s="10" t="s">
        <v>2470</v>
      </c>
      <c r="I137" s="12" t="str">
        <f t="shared" si="7"/>
        <v>[SecondaryDiagnosis_AAndE_3][varchar](6)NULL,</v>
      </c>
      <c r="J137" t="str">
        <f>VLOOKUP(A137,'[1]A&amp;E'!$A:$J,7,FALSE)</f>
        <v>AN</v>
      </c>
      <c r="L137">
        <f t="shared" si="8"/>
        <v>0</v>
      </c>
      <c r="M137">
        <f>VLOOKUP(A137,'[1]A&amp;E'!$A:$J,6,FALSE)</f>
        <v>6</v>
      </c>
      <c r="N137">
        <f t="shared" si="9"/>
        <v>0</v>
      </c>
    </row>
    <row r="138" spans="1:14" x14ac:dyDescent="0.25">
      <c r="A138">
        <v>135</v>
      </c>
      <c r="B138" s="4" t="s">
        <v>2088</v>
      </c>
      <c r="C138" t="s">
        <v>2254</v>
      </c>
      <c r="D138" t="s">
        <v>2254</v>
      </c>
      <c r="E138" t="s">
        <v>2472</v>
      </c>
      <c r="F138" s="10">
        <v>6</v>
      </c>
      <c r="G138" s="10" t="s">
        <v>2463</v>
      </c>
      <c r="H138" s="10" t="s">
        <v>2470</v>
      </c>
      <c r="I138" s="12" t="str">
        <f t="shared" si="7"/>
        <v>[SecondaryDiagnosis_AAndE_4][varchar](6)NULL,</v>
      </c>
      <c r="J138" t="str">
        <f>VLOOKUP(A138,'[1]A&amp;E'!$A:$J,7,FALSE)</f>
        <v>AN</v>
      </c>
      <c r="L138">
        <f t="shared" si="8"/>
        <v>0</v>
      </c>
      <c r="M138">
        <f>VLOOKUP(A138,'[1]A&amp;E'!$A:$J,6,FALSE)</f>
        <v>6</v>
      </c>
      <c r="N138">
        <f t="shared" si="9"/>
        <v>0</v>
      </c>
    </row>
    <row r="139" spans="1:14" x14ac:dyDescent="0.25">
      <c r="A139">
        <v>136</v>
      </c>
      <c r="B139" s="4" t="s">
        <v>2089</v>
      </c>
      <c r="C139" t="s">
        <v>2254</v>
      </c>
      <c r="D139" t="s">
        <v>2254</v>
      </c>
      <c r="E139" t="s">
        <v>2472</v>
      </c>
      <c r="F139" s="10">
        <v>6</v>
      </c>
      <c r="G139" s="10" t="s">
        <v>2463</v>
      </c>
      <c r="H139" s="10" t="s">
        <v>2470</v>
      </c>
      <c r="I139" s="12" t="str">
        <f t="shared" si="7"/>
        <v>[SecondaryDiagnosis_AAndE_5][varchar](6)NULL,</v>
      </c>
      <c r="J139" t="str">
        <f>VLOOKUP(A139,'[1]A&amp;E'!$A:$J,7,FALSE)</f>
        <v>AN</v>
      </c>
      <c r="L139">
        <f t="shared" si="8"/>
        <v>0</v>
      </c>
      <c r="M139">
        <f>VLOOKUP(A139,'[1]A&amp;E'!$A:$J,6,FALSE)</f>
        <v>6</v>
      </c>
      <c r="N139">
        <f t="shared" si="9"/>
        <v>0</v>
      </c>
    </row>
    <row r="140" spans="1:14" x14ac:dyDescent="0.25">
      <c r="A140">
        <v>137</v>
      </c>
      <c r="B140" s="4" t="s">
        <v>2090</v>
      </c>
      <c r="C140" t="s">
        <v>2254</v>
      </c>
      <c r="D140" t="s">
        <v>2254</v>
      </c>
      <c r="E140" t="s">
        <v>2472</v>
      </c>
      <c r="F140" s="10">
        <v>6</v>
      </c>
      <c r="G140" s="10" t="s">
        <v>2463</v>
      </c>
      <c r="H140" s="10" t="s">
        <v>2470</v>
      </c>
      <c r="I140" s="12" t="str">
        <f t="shared" si="7"/>
        <v>[SecondaryDiagnosis_AAndE_6][varchar](6)NULL,</v>
      </c>
      <c r="J140" t="str">
        <f>VLOOKUP(A140,'[1]A&amp;E'!$A:$J,7,FALSE)</f>
        <v>AN</v>
      </c>
      <c r="L140">
        <f t="shared" si="8"/>
        <v>0</v>
      </c>
      <c r="M140">
        <f>VLOOKUP(A140,'[1]A&amp;E'!$A:$J,6,FALSE)</f>
        <v>6</v>
      </c>
      <c r="N140">
        <f t="shared" si="9"/>
        <v>0</v>
      </c>
    </row>
    <row r="141" spans="1:14" x14ac:dyDescent="0.25">
      <c r="A141">
        <v>138</v>
      </c>
      <c r="B141" s="4" t="s">
        <v>2091</v>
      </c>
      <c r="C141" t="s">
        <v>2254</v>
      </c>
      <c r="D141" t="s">
        <v>2254</v>
      </c>
      <c r="E141" t="s">
        <v>2472</v>
      </c>
      <c r="F141" s="10">
        <v>6</v>
      </c>
      <c r="G141" s="10" t="s">
        <v>2463</v>
      </c>
      <c r="H141" s="10" t="s">
        <v>2470</v>
      </c>
      <c r="I141" s="12" t="str">
        <f t="shared" si="7"/>
        <v>[SecondaryDiagnosis_AAndE_7][varchar](6)NULL,</v>
      </c>
      <c r="J141" t="str">
        <f>VLOOKUP(A141,'[1]A&amp;E'!$A:$J,7,FALSE)</f>
        <v>AN</v>
      </c>
      <c r="L141">
        <f t="shared" si="8"/>
        <v>0</v>
      </c>
      <c r="M141">
        <f>VLOOKUP(A141,'[1]A&amp;E'!$A:$J,6,FALSE)</f>
        <v>6</v>
      </c>
      <c r="N141">
        <f t="shared" si="9"/>
        <v>0</v>
      </c>
    </row>
    <row r="142" spans="1:14" x14ac:dyDescent="0.25">
      <c r="A142">
        <v>139</v>
      </c>
      <c r="B142" s="4" t="s">
        <v>2092</v>
      </c>
      <c r="C142" t="s">
        <v>2254</v>
      </c>
      <c r="D142" t="s">
        <v>2254</v>
      </c>
      <c r="E142" t="s">
        <v>2472</v>
      </c>
      <c r="F142" s="10">
        <v>6</v>
      </c>
      <c r="G142" s="10" t="s">
        <v>2463</v>
      </c>
      <c r="H142" s="10" t="s">
        <v>2470</v>
      </c>
      <c r="I142" s="12" t="str">
        <f t="shared" si="7"/>
        <v>[SecondaryDiagnosis_AAndE_8][varchar](6)NULL,</v>
      </c>
      <c r="J142" t="str">
        <f>VLOOKUP(A142,'[1]A&amp;E'!$A:$J,7,FALSE)</f>
        <v>AN</v>
      </c>
      <c r="L142">
        <f t="shared" si="8"/>
        <v>0</v>
      </c>
      <c r="M142">
        <f>VLOOKUP(A142,'[1]A&amp;E'!$A:$J,6,FALSE)</f>
        <v>6</v>
      </c>
      <c r="N142">
        <f t="shared" si="9"/>
        <v>0</v>
      </c>
    </row>
    <row r="143" spans="1:14" x14ac:dyDescent="0.25">
      <c r="A143">
        <v>140</v>
      </c>
      <c r="B143" s="4" t="s">
        <v>2093</v>
      </c>
      <c r="C143" t="s">
        <v>2254</v>
      </c>
      <c r="D143" t="s">
        <v>2254</v>
      </c>
      <c r="E143" t="s">
        <v>2472</v>
      </c>
      <c r="F143" s="10">
        <v>6</v>
      </c>
      <c r="G143" s="10" t="s">
        <v>2463</v>
      </c>
      <c r="H143" s="10" t="s">
        <v>2470</v>
      </c>
      <c r="I143" s="12" t="str">
        <f t="shared" si="7"/>
        <v>[SecondaryDiagnosis_AAndE_9][varchar](6)NULL,</v>
      </c>
      <c r="J143" t="str">
        <f>VLOOKUP(A143,'[1]A&amp;E'!$A:$J,7,FALSE)</f>
        <v>AN</v>
      </c>
      <c r="L143">
        <f t="shared" si="8"/>
        <v>0</v>
      </c>
      <c r="M143">
        <f>VLOOKUP(A143,'[1]A&amp;E'!$A:$J,6,FALSE)</f>
        <v>6</v>
      </c>
      <c r="N143">
        <f t="shared" si="9"/>
        <v>0</v>
      </c>
    </row>
    <row r="144" spans="1:14" x14ac:dyDescent="0.25">
      <c r="A144">
        <v>141</v>
      </c>
      <c r="B144" s="4" t="s">
        <v>2094</v>
      </c>
      <c r="C144" t="s">
        <v>2254</v>
      </c>
      <c r="D144" t="s">
        <v>2254</v>
      </c>
      <c r="E144" t="s">
        <v>2472</v>
      </c>
      <c r="F144" s="10">
        <v>6</v>
      </c>
      <c r="G144" s="10" t="s">
        <v>2463</v>
      </c>
      <c r="H144" s="10" t="s">
        <v>2470</v>
      </c>
      <c r="I144" s="12" t="str">
        <f t="shared" si="7"/>
        <v>[SecondaryDiagnosis_AAndE_10][varchar](6)NULL,</v>
      </c>
      <c r="J144" t="str">
        <f>VLOOKUP(A144,'[1]A&amp;E'!$A:$J,7,FALSE)</f>
        <v>AN</v>
      </c>
      <c r="L144">
        <f t="shared" si="8"/>
        <v>0</v>
      </c>
      <c r="M144">
        <f>VLOOKUP(A144,'[1]A&amp;E'!$A:$J,6,FALSE)</f>
        <v>6</v>
      </c>
      <c r="N144">
        <f t="shared" si="9"/>
        <v>0</v>
      </c>
    </row>
    <row r="145" spans="1:14" x14ac:dyDescent="0.25">
      <c r="A145">
        <v>142</v>
      </c>
      <c r="B145" s="4" t="s">
        <v>2095</v>
      </c>
      <c r="C145" t="s">
        <v>2254</v>
      </c>
      <c r="D145" t="s">
        <v>2254</v>
      </c>
      <c r="E145" t="s">
        <v>2472</v>
      </c>
      <c r="F145" s="10">
        <v>6</v>
      </c>
      <c r="G145" s="10" t="s">
        <v>2463</v>
      </c>
      <c r="H145" s="10" t="s">
        <v>2470</v>
      </c>
      <c r="I145" s="12" t="str">
        <f t="shared" si="7"/>
        <v>[SecondaryDiagnosis_AAndE_11][varchar](6)NULL,</v>
      </c>
      <c r="J145" t="str">
        <f>VLOOKUP(A145,'[1]A&amp;E'!$A:$J,7,FALSE)</f>
        <v>AN</v>
      </c>
      <c r="L145">
        <f t="shared" si="8"/>
        <v>0</v>
      </c>
      <c r="M145">
        <f>VLOOKUP(A145,'[1]A&amp;E'!$A:$J,6,FALSE)</f>
        <v>6</v>
      </c>
      <c r="N145">
        <f t="shared" si="9"/>
        <v>0</v>
      </c>
    </row>
    <row r="146" spans="1:14" x14ac:dyDescent="0.25">
      <c r="A146">
        <v>143</v>
      </c>
      <c r="B146" s="4" t="s">
        <v>2096</v>
      </c>
      <c r="C146" t="s">
        <v>2254</v>
      </c>
      <c r="D146" t="s">
        <v>2254</v>
      </c>
      <c r="E146" t="s">
        <v>2472</v>
      </c>
      <c r="F146" s="10">
        <v>6</v>
      </c>
      <c r="G146" s="10" t="s">
        <v>2463</v>
      </c>
      <c r="H146" s="10" t="s">
        <v>2470</v>
      </c>
      <c r="I146" s="12" t="str">
        <f t="shared" si="7"/>
        <v>[SecondaryDiagnosis_AAndE_12][varchar](6)NULL,</v>
      </c>
      <c r="J146" t="str">
        <f>VLOOKUP(A146,'[1]A&amp;E'!$A:$J,7,FALSE)</f>
        <v>AN</v>
      </c>
      <c r="L146">
        <f t="shared" si="8"/>
        <v>0</v>
      </c>
      <c r="M146">
        <f>VLOOKUP(A146,'[1]A&amp;E'!$A:$J,6,FALSE)</f>
        <v>6</v>
      </c>
      <c r="N146">
        <f t="shared" si="9"/>
        <v>0</v>
      </c>
    </row>
    <row r="147" spans="1:14" x14ac:dyDescent="0.25">
      <c r="A147">
        <v>144</v>
      </c>
      <c r="B147" s="4" t="s">
        <v>2097</v>
      </c>
      <c r="C147" t="s">
        <v>2254</v>
      </c>
      <c r="D147" t="s">
        <v>2254</v>
      </c>
      <c r="E147" t="s">
        <v>2472</v>
      </c>
      <c r="F147" s="10">
        <v>6</v>
      </c>
      <c r="G147" s="10" t="s">
        <v>2463</v>
      </c>
      <c r="H147" s="10" t="s">
        <v>2470</v>
      </c>
      <c r="I147" s="12" t="str">
        <f t="shared" si="7"/>
        <v>[SecondaryDiagnosis_AAndE_13][varchar](6)NULL,</v>
      </c>
      <c r="J147" t="str">
        <f>VLOOKUP(A147,'[1]A&amp;E'!$A:$J,7,FALSE)</f>
        <v>AN</v>
      </c>
      <c r="L147">
        <f t="shared" si="8"/>
        <v>0</v>
      </c>
      <c r="M147">
        <f>VLOOKUP(A147,'[1]A&amp;E'!$A:$J,6,FALSE)</f>
        <v>6</v>
      </c>
      <c r="N147">
        <f t="shared" si="9"/>
        <v>0</v>
      </c>
    </row>
    <row r="148" spans="1:14" x14ac:dyDescent="0.25">
      <c r="A148">
        <v>145</v>
      </c>
      <c r="B148" s="4" t="s">
        <v>2098</v>
      </c>
      <c r="C148" t="s">
        <v>2254</v>
      </c>
      <c r="D148" t="s">
        <v>2254</v>
      </c>
      <c r="E148" t="s">
        <v>2472</v>
      </c>
      <c r="F148" s="10">
        <v>2</v>
      </c>
      <c r="G148" s="10" t="s">
        <v>2463</v>
      </c>
      <c r="H148" s="10" t="s">
        <v>2470</v>
      </c>
      <c r="I148" s="12" t="str">
        <f t="shared" si="7"/>
        <v>[InvestigationSchemeInUse][varchar](2)NULL,</v>
      </c>
      <c r="J148" t="str">
        <f>VLOOKUP(A148,'[1]A&amp;E'!$A:$J,7,FALSE)</f>
        <v>AN</v>
      </c>
      <c r="K148">
        <v>1</v>
      </c>
      <c r="L148">
        <f t="shared" si="8"/>
        <v>1</v>
      </c>
      <c r="M148">
        <f>VLOOKUP(A148,'[1]A&amp;E'!$A:$J,6,FALSE)</f>
        <v>2</v>
      </c>
      <c r="N148">
        <f t="shared" si="9"/>
        <v>0</v>
      </c>
    </row>
    <row r="149" spans="1:14" x14ac:dyDescent="0.25">
      <c r="A149">
        <v>146</v>
      </c>
      <c r="B149" s="4" t="s">
        <v>2099</v>
      </c>
      <c r="C149" t="s">
        <v>2254</v>
      </c>
      <c r="D149" t="s">
        <v>2254</v>
      </c>
      <c r="E149" t="s">
        <v>2472</v>
      </c>
      <c r="F149" s="10">
        <v>6</v>
      </c>
      <c r="G149" s="10" t="s">
        <v>2463</v>
      </c>
      <c r="H149" s="10" t="s">
        <v>2470</v>
      </c>
      <c r="I149" s="12" t="str">
        <f t="shared" si="7"/>
        <v>[PrimaryInvestigation_AAndE][varchar](6)NULL,</v>
      </c>
      <c r="J149" t="str">
        <f>VLOOKUP(A149,'[1]A&amp;E'!$A:$J,7,FALSE)</f>
        <v>AN</v>
      </c>
      <c r="K149">
        <v>7</v>
      </c>
      <c r="L149">
        <f t="shared" si="8"/>
        <v>1</v>
      </c>
      <c r="M149">
        <f>VLOOKUP(A149,'[1]A&amp;E'!$A:$J,6,FALSE)</f>
        <v>6</v>
      </c>
      <c r="N149">
        <f t="shared" si="9"/>
        <v>0</v>
      </c>
    </row>
    <row r="150" spans="1:14" x14ac:dyDescent="0.25">
      <c r="A150">
        <v>147</v>
      </c>
      <c r="B150" s="4" t="s">
        <v>2100</v>
      </c>
      <c r="C150" t="s">
        <v>2254</v>
      </c>
      <c r="D150" t="s">
        <v>2254</v>
      </c>
      <c r="E150" t="s">
        <v>2472</v>
      </c>
      <c r="F150" s="10">
        <v>6</v>
      </c>
      <c r="G150" s="10" t="s">
        <v>2463</v>
      </c>
      <c r="H150" s="10" t="s">
        <v>2470</v>
      </c>
      <c r="I150" s="12" t="str">
        <f t="shared" si="7"/>
        <v>[SecondaryInvestigation_AAndE_1][varchar](6)NULL,</v>
      </c>
      <c r="J150" t="str">
        <f>VLOOKUP(A150,'[1]A&amp;E'!$A:$J,7,FALSE)</f>
        <v>AN</v>
      </c>
      <c r="K150">
        <v>6</v>
      </c>
      <c r="L150">
        <f t="shared" si="8"/>
        <v>1</v>
      </c>
      <c r="M150">
        <f>VLOOKUP(A150,'[1]A&amp;E'!$A:$J,6,FALSE)</f>
        <v>6</v>
      </c>
      <c r="N150">
        <f t="shared" si="9"/>
        <v>0</v>
      </c>
    </row>
    <row r="151" spans="1:14" x14ac:dyDescent="0.25">
      <c r="A151">
        <v>148</v>
      </c>
      <c r="B151" s="4" t="s">
        <v>2101</v>
      </c>
      <c r="C151" t="s">
        <v>2254</v>
      </c>
      <c r="D151" t="s">
        <v>2254</v>
      </c>
      <c r="E151" t="s">
        <v>2472</v>
      </c>
      <c r="F151" s="10">
        <v>6</v>
      </c>
      <c r="G151" s="10" t="s">
        <v>2463</v>
      </c>
      <c r="H151" s="10" t="s">
        <v>2470</v>
      </c>
      <c r="I151" s="12" t="str">
        <f t="shared" si="7"/>
        <v>[SecondaryInvestigation_AAndE_2][varchar](6)NULL,</v>
      </c>
      <c r="J151" t="str">
        <f>VLOOKUP(A151,'[1]A&amp;E'!$A:$J,7,FALSE)</f>
        <v>AN</v>
      </c>
      <c r="L151">
        <f t="shared" si="8"/>
        <v>0</v>
      </c>
      <c r="M151">
        <f>VLOOKUP(A151,'[1]A&amp;E'!$A:$J,6,FALSE)</f>
        <v>6</v>
      </c>
      <c r="N151">
        <f t="shared" si="9"/>
        <v>0</v>
      </c>
    </row>
    <row r="152" spans="1:14" x14ac:dyDescent="0.25">
      <c r="A152">
        <v>149</v>
      </c>
      <c r="B152" s="4" t="s">
        <v>2102</v>
      </c>
      <c r="C152" t="s">
        <v>2254</v>
      </c>
      <c r="D152" t="s">
        <v>2254</v>
      </c>
      <c r="E152" t="s">
        <v>2472</v>
      </c>
      <c r="F152" s="10">
        <v>6</v>
      </c>
      <c r="G152" s="10" t="s">
        <v>2463</v>
      </c>
      <c r="H152" s="10" t="s">
        <v>2470</v>
      </c>
      <c r="I152" s="12" t="str">
        <f t="shared" si="7"/>
        <v>[SecondaryInvestigation_AAndE_3][varchar](6)NULL,</v>
      </c>
      <c r="J152" t="str">
        <f>VLOOKUP(A152,'[1]A&amp;E'!$A:$J,7,FALSE)</f>
        <v>AN</v>
      </c>
      <c r="L152">
        <f t="shared" si="8"/>
        <v>0</v>
      </c>
      <c r="M152">
        <f>VLOOKUP(A152,'[1]A&amp;E'!$A:$J,6,FALSE)</f>
        <v>6</v>
      </c>
      <c r="N152">
        <f t="shared" si="9"/>
        <v>0</v>
      </c>
    </row>
    <row r="153" spans="1:14" x14ac:dyDescent="0.25">
      <c r="A153">
        <v>150</v>
      </c>
      <c r="B153" s="4" t="s">
        <v>2103</v>
      </c>
      <c r="C153" t="s">
        <v>2254</v>
      </c>
      <c r="D153" t="s">
        <v>2254</v>
      </c>
      <c r="E153" t="s">
        <v>2472</v>
      </c>
      <c r="F153" s="10">
        <v>6</v>
      </c>
      <c r="G153" s="10" t="s">
        <v>2463</v>
      </c>
      <c r="H153" s="10" t="s">
        <v>2470</v>
      </c>
      <c r="I153" s="12" t="str">
        <f t="shared" si="7"/>
        <v>[SecondaryInvestigation_AAndE_4][varchar](6)NULL,</v>
      </c>
      <c r="J153" t="str">
        <f>VLOOKUP(A153,'[1]A&amp;E'!$A:$J,7,FALSE)</f>
        <v>AN</v>
      </c>
      <c r="L153">
        <f t="shared" si="8"/>
        <v>0</v>
      </c>
      <c r="M153">
        <f>VLOOKUP(A153,'[1]A&amp;E'!$A:$J,6,FALSE)</f>
        <v>6</v>
      </c>
      <c r="N153">
        <f t="shared" si="9"/>
        <v>0</v>
      </c>
    </row>
    <row r="154" spans="1:14" x14ac:dyDescent="0.25">
      <c r="A154">
        <v>151</v>
      </c>
      <c r="B154" s="4" t="s">
        <v>2104</v>
      </c>
      <c r="C154" t="s">
        <v>2254</v>
      </c>
      <c r="D154" t="s">
        <v>2254</v>
      </c>
      <c r="E154" t="s">
        <v>2472</v>
      </c>
      <c r="F154" s="10">
        <v>6</v>
      </c>
      <c r="G154" s="10" t="s">
        <v>2463</v>
      </c>
      <c r="H154" s="10" t="s">
        <v>2470</v>
      </c>
      <c r="I154" s="12" t="str">
        <f t="shared" si="7"/>
        <v>[SecondaryInvestigation_AAndE_5][varchar](6)NULL,</v>
      </c>
      <c r="J154" t="str">
        <f>VLOOKUP(A154,'[1]A&amp;E'!$A:$J,7,FALSE)</f>
        <v>AN</v>
      </c>
      <c r="L154">
        <f t="shared" si="8"/>
        <v>0</v>
      </c>
      <c r="M154">
        <f>VLOOKUP(A154,'[1]A&amp;E'!$A:$J,6,FALSE)</f>
        <v>6</v>
      </c>
      <c r="N154">
        <f t="shared" si="9"/>
        <v>0</v>
      </c>
    </row>
    <row r="155" spans="1:14" x14ac:dyDescent="0.25">
      <c r="A155">
        <v>152</v>
      </c>
      <c r="B155" s="4" t="s">
        <v>2105</v>
      </c>
      <c r="C155" t="s">
        <v>2254</v>
      </c>
      <c r="D155" t="s">
        <v>2254</v>
      </c>
      <c r="E155" t="s">
        <v>2472</v>
      </c>
      <c r="F155" s="10">
        <v>6</v>
      </c>
      <c r="G155" s="10" t="s">
        <v>2463</v>
      </c>
      <c r="H155" s="10" t="s">
        <v>2470</v>
      </c>
      <c r="I155" s="12" t="str">
        <f t="shared" si="7"/>
        <v>[SecondaryInvestigation_AAndE_6][varchar](6)NULL,</v>
      </c>
      <c r="J155" t="str">
        <f>VLOOKUP(A155,'[1]A&amp;E'!$A:$J,7,FALSE)</f>
        <v>AN</v>
      </c>
      <c r="L155">
        <f t="shared" si="8"/>
        <v>0</v>
      </c>
      <c r="M155">
        <f>VLOOKUP(A155,'[1]A&amp;E'!$A:$J,6,FALSE)</f>
        <v>6</v>
      </c>
      <c r="N155">
        <f t="shared" si="9"/>
        <v>0</v>
      </c>
    </row>
    <row r="156" spans="1:14" x14ac:dyDescent="0.25">
      <c r="A156">
        <v>153</v>
      </c>
      <c r="B156" s="4" t="s">
        <v>2106</v>
      </c>
      <c r="C156" t="s">
        <v>2254</v>
      </c>
      <c r="D156" t="s">
        <v>2254</v>
      </c>
      <c r="E156" t="s">
        <v>2472</v>
      </c>
      <c r="F156" s="10">
        <v>6</v>
      </c>
      <c r="G156" s="10" t="s">
        <v>2463</v>
      </c>
      <c r="H156" s="10" t="s">
        <v>2470</v>
      </c>
      <c r="I156" s="12" t="str">
        <f t="shared" si="7"/>
        <v>[SecondaryInvestigation_AAndE_7][varchar](6)NULL,</v>
      </c>
      <c r="J156" t="str">
        <f>VLOOKUP(A156,'[1]A&amp;E'!$A:$J,7,FALSE)</f>
        <v>AN</v>
      </c>
      <c r="L156">
        <f t="shared" si="8"/>
        <v>0</v>
      </c>
      <c r="M156">
        <f>VLOOKUP(A156,'[1]A&amp;E'!$A:$J,6,FALSE)</f>
        <v>6</v>
      </c>
      <c r="N156">
        <f t="shared" si="9"/>
        <v>0</v>
      </c>
    </row>
    <row r="157" spans="1:14" x14ac:dyDescent="0.25">
      <c r="A157">
        <v>154</v>
      </c>
      <c r="B157" s="4" t="s">
        <v>2107</v>
      </c>
      <c r="C157" t="s">
        <v>2254</v>
      </c>
      <c r="D157" t="s">
        <v>2254</v>
      </c>
      <c r="E157" t="s">
        <v>2472</v>
      </c>
      <c r="F157" s="10">
        <v>6</v>
      </c>
      <c r="G157" s="10" t="s">
        <v>2463</v>
      </c>
      <c r="H157" s="10" t="s">
        <v>2470</v>
      </c>
      <c r="I157" s="12" t="str">
        <f t="shared" si="7"/>
        <v>[SecondaryInvestigation_AAndE_8][varchar](6)NULL,</v>
      </c>
      <c r="J157" t="str">
        <f>VLOOKUP(A157,'[1]A&amp;E'!$A:$J,7,FALSE)</f>
        <v>AN</v>
      </c>
      <c r="L157">
        <f t="shared" si="8"/>
        <v>0</v>
      </c>
      <c r="M157">
        <f>VLOOKUP(A157,'[1]A&amp;E'!$A:$J,6,FALSE)</f>
        <v>6</v>
      </c>
      <c r="N157">
        <f t="shared" si="9"/>
        <v>0</v>
      </c>
    </row>
    <row r="158" spans="1:14" x14ac:dyDescent="0.25">
      <c r="A158">
        <v>155</v>
      </c>
      <c r="B158" s="4" t="s">
        <v>2108</v>
      </c>
      <c r="C158" t="s">
        <v>2254</v>
      </c>
      <c r="D158" t="s">
        <v>2254</v>
      </c>
      <c r="E158" t="s">
        <v>2472</v>
      </c>
      <c r="F158" s="10">
        <v>6</v>
      </c>
      <c r="G158" s="10" t="s">
        <v>2463</v>
      </c>
      <c r="H158" s="10" t="s">
        <v>2470</v>
      </c>
      <c r="I158" s="12" t="str">
        <f t="shared" si="7"/>
        <v>[SecondaryInvestigation_AAndE_9][varchar](6)NULL,</v>
      </c>
      <c r="J158" t="str">
        <f>VLOOKUP(A158,'[1]A&amp;E'!$A:$J,7,FALSE)</f>
        <v>AN</v>
      </c>
      <c r="L158">
        <f t="shared" si="8"/>
        <v>0</v>
      </c>
      <c r="M158">
        <f>VLOOKUP(A158,'[1]A&amp;E'!$A:$J,6,FALSE)</f>
        <v>6</v>
      </c>
      <c r="N158">
        <f t="shared" si="9"/>
        <v>0</v>
      </c>
    </row>
    <row r="159" spans="1:14" x14ac:dyDescent="0.25">
      <c r="A159">
        <v>156</v>
      </c>
      <c r="B159" s="4" t="s">
        <v>2109</v>
      </c>
      <c r="C159" t="s">
        <v>2254</v>
      </c>
      <c r="D159" t="s">
        <v>2254</v>
      </c>
      <c r="E159" t="s">
        <v>2472</v>
      </c>
      <c r="F159" s="10">
        <v>6</v>
      </c>
      <c r="G159" s="10" t="s">
        <v>2463</v>
      </c>
      <c r="H159" s="10" t="s">
        <v>2470</v>
      </c>
      <c r="I159" s="12" t="str">
        <f t="shared" si="7"/>
        <v>[SecondaryInvestigation_AAndE_10][varchar](6)NULL,</v>
      </c>
      <c r="J159" t="str">
        <f>VLOOKUP(A159,'[1]A&amp;E'!$A:$J,7,FALSE)</f>
        <v>AN</v>
      </c>
      <c r="L159">
        <f t="shared" si="8"/>
        <v>0</v>
      </c>
      <c r="M159">
        <f>VLOOKUP(A159,'[1]A&amp;E'!$A:$J,6,FALSE)</f>
        <v>6</v>
      </c>
      <c r="N159">
        <f t="shared" si="9"/>
        <v>0</v>
      </c>
    </row>
    <row r="160" spans="1:14" x14ac:dyDescent="0.25">
      <c r="A160">
        <v>157</v>
      </c>
      <c r="B160" s="4" t="s">
        <v>2110</v>
      </c>
      <c r="C160" t="s">
        <v>2254</v>
      </c>
      <c r="D160" t="s">
        <v>2254</v>
      </c>
      <c r="E160" t="s">
        <v>2472</v>
      </c>
      <c r="F160" s="10">
        <v>6</v>
      </c>
      <c r="G160" s="10" t="s">
        <v>2463</v>
      </c>
      <c r="H160" s="10" t="s">
        <v>2470</v>
      </c>
      <c r="I160" s="12" t="str">
        <f t="shared" si="7"/>
        <v>[SecondaryInvestigation_AAndE_11][varchar](6)NULL,</v>
      </c>
      <c r="J160" t="str">
        <f>VLOOKUP(A160,'[1]A&amp;E'!$A:$J,7,FALSE)</f>
        <v>AN</v>
      </c>
      <c r="L160">
        <f t="shared" si="8"/>
        <v>0</v>
      </c>
      <c r="M160">
        <f>VLOOKUP(A160,'[1]A&amp;E'!$A:$J,6,FALSE)</f>
        <v>6</v>
      </c>
      <c r="N160">
        <f t="shared" si="9"/>
        <v>0</v>
      </c>
    </row>
    <row r="161" spans="1:14" x14ac:dyDescent="0.25">
      <c r="A161">
        <v>158</v>
      </c>
      <c r="B161" s="4" t="s">
        <v>2111</v>
      </c>
      <c r="C161" t="s">
        <v>2254</v>
      </c>
      <c r="D161" t="s">
        <v>2254</v>
      </c>
      <c r="E161" t="s">
        <v>2472</v>
      </c>
      <c r="F161" s="10">
        <v>2</v>
      </c>
      <c r="G161" s="10" t="s">
        <v>2463</v>
      </c>
      <c r="H161" s="10" t="s">
        <v>2470</v>
      </c>
      <c r="I161" s="12" t="str">
        <f t="shared" si="7"/>
        <v>[ProcedureSchemeInUse_OPCS][varchar](2)NULL,</v>
      </c>
      <c r="J161" t="str">
        <f>VLOOKUP(A161,'[1]A&amp;E'!$A:$J,7,FALSE)</f>
        <v>AN</v>
      </c>
      <c r="L161">
        <f t="shared" si="8"/>
        <v>0</v>
      </c>
      <c r="M161">
        <f>VLOOKUP(A161,'[1]A&amp;E'!$A:$J,6,FALSE)</f>
        <v>2</v>
      </c>
      <c r="N161">
        <f t="shared" si="9"/>
        <v>0</v>
      </c>
    </row>
    <row r="162" spans="1:14" x14ac:dyDescent="0.25">
      <c r="A162">
        <v>159</v>
      </c>
      <c r="B162" s="4" t="s">
        <v>2112</v>
      </c>
      <c r="C162" t="s">
        <v>2254</v>
      </c>
      <c r="D162" t="s">
        <v>2254</v>
      </c>
      <c r="E162" t="s">
        <v>2472</v>
      </c>
      <c r="F162" s="10">
        <v>4</v>
      </c>
      <c r="G162" s="10" t="s">
        <v>2463</v>
      </c>
      <c r="H162" s="10" t="s">
        <v>2470</v>
      </c>
      <c r="I162" s="12" t="str">
        <f t="shared" si="7"/>
        <v>[PrimaryProcedure_OPCS][varchar](4)NULL,</v>
      </c>
      <c r="J162" t="str">
        <f>VLOOKUP(A162,'[1]A&amp;E'!$A:$J,7,FALSE)</f>
        <v>AN</v>
      </c>
      <c r="L162">
        <f t="shared" si="8"/>
        <v>0</v>
      </c>
      <c r="M162">
        <f>VLOOKUP(A162,'[1]A&amp;E'!$A:$J,6,FALSE)</f>
        <v>4</v>
      </c>
      <c r="N162">
        <f t="shared" si="9"/>
        <v>0</v>
      </c>
    </row>
    <row r="163" spans="1:14" x14ac:dyDescent="0.25">
      <c r="A163">
        <v>160</v>
      </c>
      <c r="B163" s="4" t="s">
        <v>2113</v>
      </c>
      <c r="C163" t="s">
        <v>2254</v>
      </c>
      <c r="D163" t="s">
        <v>2254</v>
      </c>
      <c r="E163" t="s">
        <v>2472</v>
      </c>
      <c r="F163" s="10">
        <v>10</v>
      </c>
      <c r="G163" s="10" t="s">
        <v>2463</v>
      </c>
      <c r="H163" s="10" t="s">
        <v>2470</v>
      </c>
      <c r="I163" s="12" t="str">
        <f t="shared" si="7"/>
        <v>[PrimaryProcedureDate_OPCS][varchar](10)NULL,</v>
      </c>
      <c r="J163" t="str">
        <f>VLOOKUP(A163,'[1]A&amp;E'!$A:$J,7,FALSE)</f>
        <v>AN</v>
      </c>
      <c r="L163">
        <f t="shared" si="8"/>
        <v>0</v>
      </c>
      <c r="M163">
        <f>VLOOKUP(A163,'[1]A&amp;E'!$A:$J,6,FALSE)</f>
        <v>10</v>
      </c>
      <c r="N163">
        <f t="shared" si="9"/>
        <v>0</v>
      </c>
    </row>
    <row r="164" spans="1:14" x14ac:dyDescent="0.25">
      <c r="A164">
        <v>161</v>
      </c>
      <c r="B164" s="4" t="s">
        <v>2114</v>
      </c>
      <c r="C164" t="s">
        <v>2254</v>
      </c>
      <c r="D164" t="s">
        <v>2254</v>
      </c>
      <c r="E164" t="s">
        <v>2472</v>
      </c>
      <c r="F164" s="10">
        <v>2</v>
      </c>
      <c r="G164" s="10" t="s">
        <v>2463</v>
      </c>
      <c r="H164" s="10" t="s">
        <v>2470</v>
      </c>
      <c r="I164" s="12" t="str">
        <f t="shared" si="7"/>
        <v>[ProfessionalRegistrationIssuerCode_OPCS][varchar](2)NULL,</v>
      </c>
      <c r="J164" t="str">
        <f>VLOOKUP(A164,'[1]A&amp;E'!$A:$J,7,FALSE)</f>
        <v>AN</v>
      </c>
      <c r="L164">
        <f t="shared" si="8"/>
        <v>0</v>
      </c>
      <c r="M164">
        <f>VLOOKUP(A164,'[1]A&amp;E'!$A:$J,6,FALSE)</f>
        <v>2</v>
      </c>
      <c r="N164">
        <f t="shared" si="9"/>
        <v>0</v>
      </c>
    </row>
    <row r="165" spans="1:14" x14ac:dyDescent="0.25">
      <c r="A165">
        <v>162</v>
      </c>
      <c r="B165" s="4" t="s">
        <v>2115</v>
      </c>
      <c r="C165" t="s">
        <v>2254</v>
      </c>
      <c r="D165" t="s">
        <v>2254</v>
      </c>
      <c r="E165" t="s">
        <v>2472</v>
      </c>
      <c r="F165" s="10">
        <v>12</v>
      </c>
      <c r="G165" s="10" t="s">
        <v>2463</v>
      </c>
      <c r="H165" s="10" t="s">
        <v>2470</v>
      </c>
      <c r="I165" s="12" t="str">
        <f t="shared" si="7"/>
        <v>[ProfessionalRegistrationEntryIdentifier_OPCS][varchar](12)NULL,</v>
      </c>
      <c r="J165" t="str">
        <f>VLOOKUP(A165,'[1]A&amp;E'!$A:$J,7,FALSE)</f>
        <v>AN</v>
      </c>
      <c r="L165">
        <f t="shared" si="8"/>
        <v>0</v>
      </c>
      <c r="M165">
        <f>VLOOKUP(A165,'[1]A&amp;E'!$A:$J,6,FALSE)</f>
        <v>12</v>
      </c>
      <c r="N165">
        <f t="shared" si="9"/>
        <v>0</v>
      </c>
    </row>
    <row r="166" spans="1:14" x14ac:dyDescent="0.25">
      <c r="A166">
        <v>163</v>
      </c>
      <c r="B166" s="4" t="s">
        <v>2116</v>
      </c>
      <c r="C166" t="s">
        <v>2254</v>
      </c>
      <c r="D166" t="s">
        <v>2254</v>
      </c>
      <c r="E166" t="s">
        <v>2472</v>
      </c>
      <c r="F166" s="10">
        <v>2</v>
      </c>
      <c r="G166" s="10" t="s">
        <v>2463</v>
      </c>
      <c r="H166" s="10" t="s">
        <v>2470</v>
      </c>
      <c r="I166" s="12" t="str">
        <f t="shared" si="7"/>
        <v>[ProfessionalRegistrationIssuerCode_OPCS1][varchar](2)NULL,</v>
      </c>
      <c r="J166" t="str">
        <f>VLOOKUP(A166,'[1]A&amp;E'!$A:$J,7,FALSE)</f>
        <v>AN</v>
      </c>
      <c r="L166">
        <f t="shared" si="8"/>
        <v>0</v>
      </c>
      <c r="M166">
        <f>VLOOKUP(A166,'[1]A&amp;E'!$A:$J,6,FALSE)</f>
        <v>2</v>
      </c>
      <c r="N166">
        <f t="shared" si="9"/>
        <v>0</v>
      </c>
    </row>
    <row r="167" spans="1:14" x14ac:dyDescent="0.25">
      <c r="A167">
        <v>164</v>
      </c>
      <c r="B167" s="4" t="s">
        <v>2117</v>
      </c>
      <c r="C167" t="s">
        <v>2254</v>
      </c>
      <c r="D167" t="s">
        <v>2254</v>
      </c>
      <c r="E167" t="s">
        <v>2472</v>
      </c>
      <c r="F167" s="10">
        <v>12</v>
      </c>
      <c r="G167" s="10" t="s">
        <v>2463</v>
      </c>
      <c r="H167" s="10" t="s">
        <v>2470</v>
      </c>
      <c r="I167" s="12" t="str">
        <f t="shared" si="7"/>
        <v>[ProfessionalRegistrationEntryIdentifier (2nd/Anaes)_OPCS][varchar](12)NULL,</v>
      </c>
      <c r="J167" t="str">
        <f>VLOOKUP(A167,'[1]A&amp;E'!$A:$J,7,FALSE)</f>
        <v xml:space="preserve"> </v>
      </c>
      <c r="L167">
        <f t="shared" si="8"/>
        <v>0</v>
      </c>
      <c r="M167">
        <f>VLOOKUP(A167,'[1]A&amp;E'!$A:$J,6,FALSE)</f>
        <v>12</v>
      </c>
      <c r="N167">
        <f t="shared" si="9"/>
        <v>0</v>
      </c>
    </row>
    <row r="168" spans="1:14" x14ac:dyDescent="0.25">
      <c r="A168">
        <v>165</v>
      </c>
      <c r="B168" s="4" t="s">
        <v>2118</v>
      </c>
      <c r="C168" t="s">
        <v>2254</v>
      </c>
      <c r="D168" t="s">
        <v>2254</v>
      </c>
      <c r="E168" t="s">
        <v>2472</v>
      </c>
      <c r="F168" s="10">
        <v>4</v>
      </c>
      <c r="G168" s="10" t="s">
        <v>2463</v>
      </c>
      <c r="H168" s="10" t="s">
        <v>2470</v>
      </c>
      <c r="I168" s="12" t="str">
        <f t="shared" si="7"/>
        <v>[SecondaryProcedure_OPCS_1][varchar](4)NULL,</v>
      </c>
      <c r="J168" t="str">
        <f>VLOOKUP(A168,'[1]A&amp;E'!$A:$J,7,FALSE)</f>
        <v>AN</v>
      </c>
      <c r="L168">
        <f t="shared" si="8"/>
        <v>0</v>
      </c>
      <c r="M168">
        <f>VLOOKUP(A168,'[1]A&amp;E'!$A:$J,6,FALSE)</f>
        <v>4</v>
      </c>
      <c r="N168">
        <f t="shared" si="9"/>
        <v>0</v>
      </c>
    </row>
    <row r="169" spans="1:14" x14ac:dyDescent="0.25">
      <c r="A169">
        <v>166</v>
      </c>
      <c r="B169" s="4" t="s">
        <v>2119</v>
      </c>
      <c r="C169" t="s">
        <v>2254</v>
      </c>
      <c r="D169" t="s">
        <v>2254</v>
      </c>
      <c r="E169" t="s">
        <v>2472</v>
      </c>
      <c r="F169" s="10">
        <v>10</v>
      </c>
      <c r="G169" s="10" t="s">
        <v>2463</v>
      </c>
      <c r="H169" s="10" t="s">
        <v>2470</v>
      </c>
      <c r="I169" s="12" t="str">
        <f t="shared" si="7"/>
        <v>[ProcedureDate_OPCS_1][varchar](10)NULL,</v>
      </c>
      <c r="J169" t="str">
        <f>VLOOKUP(A169,'[1]A&amp;E'!$A:$J,7,FALSE)</f>
        <v>AN</v>
      </c>
      <c r="L169">
        <f t="shared" si="8"/>
        <v>0</v>
      </c>
      <c r="M169">
        <f>VLOOKUP(A169,'[1]A&amp;E'!$A:$J,6,FALSE)</f>
        <v>10</v>
      </c>
      <c r="N169">
        <f t="shared" si="9"/>
        <v>0</v>
      </c>
    </row>
    <row r="170" spans="1:14" x14ac:dyDescent="0.25">
      <c r="A170">
        <v>167</v>
      </c>
      <c r="B170" s="4" t="s">
        <v>2120</v>
      </c>
      <c r="C170" t="s">
        <v>2254</v>
      </c>
      <c r="D170" t="s">
        <v>2254</v>
      </c>
      <c r="E170" t="s">
        <v>2472</v>
      </c>
      <c r="F170" s="10">
        <v>2</v>
      </c>
      <c r="G170" s="10" t="s">
        <v>2463</v>
      </c>
      <c r="H170" s="10" t="s">
        <v>2470</v>
      </c>
      <c r="I170" s="12" t="str">
        <f t="shared" si="7"/>
        <v>[ProfessionalRegistrationIssuerCode_OPCS_1][varchar](2)NULL,</v>
      </c>
      <c r="J170" t="str">
        <f>VLOOKUP(A170,'[1]A&amp;E'!$A:$J,7,FALSE)</f>
        <v>AN</v>
      </c>
      <c r="L170">
        <f t="shared" si="8"/>
        <v>0</v>
      </c>
      <c r="M170">
        <f>VLOOKUP(A170,'[1]A&amp;E'!$A:$J,6,FALSE)</f>
        <v>2</v>
      </c>
      <c r="N170">
        <f t="shared" si="9"/>
        <v>0</v>
      </c>
    </row>
    <row r="171" spans="1:14" x14ac:dyDescent="0.25">
      <c r="A171">
        <v>168</v>
      </c>
      <c r="B171" s="4" t="s">
        <v>2121</v>
      </c>
      <c r="C171" t="s">
        <v>2254</v>
      </c>
      <c r="D171" t="s">
        <v>2254</v>
      </c>
      <c r="E171" t="s">
        <v>2472</v>
      </c>
      <c r="F171" s="10">
        <v>12</v>
      </c>
      <c r="G171" s="10" t="s">
        <v>2463</v>
      </c>
      <c r="H171" s="10" t="s">
        <v>2470</v>
      </c>
      <c r="I171" s="12" t="str">
        <f t="shared" si="7"/>
        <v>[ProfessionalRegistrationEntryIdentifier_OPCS_1][varchar](12)NULL,</v>
      </c>
      <c r="J171" t="str">
        <f>VLOOKUP(A171,'[1]A&amp;E'!$A:$J,7,FALSE)</f>
        <v>AN</v>
      </c>
      <c r="L171">
        <f t="shared" si="8"/>
        <v>0</v>
      </c>
      <c r="M171">
        <f>VLOOKUP(A171,'[1]A&amp;E'!$A:$J,6,FALSE)</f>
        <v>12</v>
      </c>
      <c r="N171">
        <f t="shared" si="9"/>
        <v>0</v>
      </c>
    </row>
    <row r="172" spans="1:14" x14ac:dyDescent="0.25">
      <c r="A172">
        <v>169</v>
      </c>
      <c r="B172" s="4" t="s">
        <v>2122</v>
      </c>
      <c r="C172" t="s">
        <v>2254</v>
      </c>
      <c r="D172" t="s">
        <v>2254</v>
      </c>
      <c r="E172" t="s">
        <v>2472</v>
      </c>
      <c r="F172" s="10">
        <v>2</v>
      </c>
      <c r="G172" s="10" t="s">
        <v>2463</v>
      </c>
      <c r="H172" s="10" t="s">
        <v>2470</v>
      </c>
      <c r="I172" s="12" t="str">
        <f t="shared" si="7"/>
        <v>[ProfessionalRegistrationIssuerCode_OPCS_1_1][varchar](2)NULL,</v>
      </c>
      <c r="J172" t="str">
        <f>VLOOKUP(A172,'[1]A&amp;E'!$A:$J,7,FALSE)</f>
        <v>AN</v>
      </c>
      <c r="L172">
        <f t="shared" si="8"/>
        <v>0</v>
      </c>
      <c r="M172">
        <f>VLOOKUP(A172,'[1]A&amp;E'!$A:$J,6,FALSE)</f>
        <v>2</v>
      </c>
      <c r="N172">
        <f t="shared" si="9"/>
        <v>0</v>
      </c>
    </row>
    <row r="173" spans="1:14" x14ac:dyDescent="0.25">
      <c r="A173">
        <v>170</v>
      </c>
      <c r="B173" s="4" t="s">
        <v>2123</v>
      </c>
      <c r="C173" t="s">
        <v>2254</v>
      </c>
      <c r="D173" t="s">
        <v>2254</v>
      </c>
      <c r="E173" t="s">
        <v>2472</v>
      </c>
      <c r="F173" s="10">
        <v>12</v>
      </c>
      <c r="G173" s="10" t="s">
        <v>2463</v>
      </c>
      <c r="H173" s="10" t="s">
        <v>2470</v>
      </c>
      <c r="I173" s="12" t="str">
        <f t="shared" si="7"/>
        <v>[ProfessionalRegistrationEntryIdentifier (2nd)/Anaes_OPCS_1][varchar](12)NULL,</v>
      </c>
      <c r="J173" t="str">
        <f>VLOOKUP(A173,'[1]A&amp;E'!$A:$J,7,FALSE)</f>
        <v>AN</v>
      </c>
      <c r="L173">
        <f t="shared" si="8"/>
        <v>0</v>
      </c>
      <c r="M173">
        <f>VLOOKUP(A173,'[1]A&amp;E'!$A:$J,6,FALSE)</f>
        <v>12</v>
      </c>
      <c r="N173">
        <f t="shared" si="9"/>
        <v>0</v>
      </c>
    </row>
    <row r="174" spans="1:14" x14ac:dyDescent="0.25">
      <c r="A174">
        <v>171</v>
      </c>
      <c r="B174" s="4" t="s">
        <v>2124</v>
      </c>
      <c r="C174" t="s">
        <v>2254</v>
      </c>
      <c r="D174" t="s">
        <v>2254</v>
      </c>
      <c r="E174" t="s">
        <v>2472</v>
      </c>
      <c r="F174" s="10">
        <v>4</v>
      </c>
      <c r="G174" s="10" t="s">
        <v>2463</v>
      </c>
      <c r="H174" s="10" t="s">
        <v>2470</v>
      </c>
      <c r="I174" s="12" t="str">
        <f t="shared" si="7"/>
        <v>[SecondaryProcedure_OPCS_2][varchar](4)NULL,</v>
      </c>
      <c r="J174" t="str">
        <f>VLOOKUP(A174,'[1]A&amp;E'!$A:$J,7,FALSE)</f>
        <v>AN</v>
      </c>
      <c r="L174">
        <f t="shared" si="8"/>
        <v>0</v>
      </c>
      <c r="M174">
        <f>VLOOKUP(A174,'[1]A&amp;E'!$A:$J,6,FALSE)</f>
        <v>4</v>
      </c>
      <c r="N174">
        <f t="shared" si="9"/>
        <v>0</v>
      </c>
    </row>
    <row r="175" spans="1:14" x14ac:dyDescent="0.25">
      <c r="A175">
        <v>172</v>
      </c>
      <c r="B175" s="4" t="s">
        <v>2125</v>
      </c>
      <c r="C175" t="s">
        <v>2254</v>
      </c>
      <c r="D175" t="s">
        <v>2254</v>
      </c>
      <c r="E175" t="s">
        <v>2472</v>
      </c>
      <c r="F175" s="10">
        <v>10</v>
      </c>
      <c r="G175" s="10" t="s">
        <v>2463</v>
      </c>
      <c r="H175" s="10" t="s">
        <v>2470</v>
      </c>
      <c r="I175" s="12" t="str">
        <f t="shared" si="7"/>
        <v>[ProcedureDate_OPCS_2][varchar](10)NULL,</v>
      </c>
      <c r="J175" t="str">
        <f>VLOOKUP(A175,'[1]A&amp;E'!$A:$J,7,FALSE)</f>
        <v>AN</v>
      </c>
      <c r="L175">
        <f t="shared" si="8"/>
        <v>0</v>
      </c>
      <c r="M175">
        <f>VLOOKUP(A175,'[1]A&amp;E'!$A:$J,6,FALSE)</f>
        <v>10</v>
      </c>
      <c r="N175">
        <f t="shared" si="9"/>
        <v>0</v>
      </c>
    </row>
    <row r="176" spans="1:14" x14ac:dyDescent="0.25">
      <c r="A176">
        <v>173</v>
      </c>
      <c r="B176" s="4" t="s">
        <v>2126</v>
      </c>
      <c r="C176" t="s">
        <v>2254</v>
      </c>
      <c r="D176" t="s">
        <v>2254</v>
      </c>
      <c r="E176" t="s">
        <v>2472</v>
      </c>
      <c r="F176" s="10">
        <v>2</v>
      </c>
      <c r="G176" s="10" t="s">
        <v>2463</v>
      </c>
      <c r="H176" s="10" t="s">
        <v>2470</v>
      </c>
      <c r="I176" s="12" t="str">
        <f t="shared" si="7"/>
        <v>[ProfessionalRegistrationIssuerCode_OPCS_2][varchar](2)NULL,</v>
      </c>
      <c r="J176" t="str">
        <f>VLOOKUP(A176,'[1]A&amp;E'!$A:$J,7,FALSE)</f>
        <v>AN</v>
      </c>
      <c r="L176">
        <f t="shared" si="8"/>
        <v>0</v>
      </c>
      <c r="M176">
        <f>VLOOKUP(A176,'[1]A&amp;E'!$A:$J,6,FALSE)</f>
        <v>2</v>
      </c>
      <c r="N176">
        <f t="shared" si="9"/>
        <v>0</v>
      </c>
    </row>
    <row r="177" spans="1:14" x14ac:dyDescent="0.25">
      <c r="A177">
        <v>174</v>
      </c>
      <c r="B177" s="4" t="s">
        <v>2127</v>
      </c>
      <c r="C177" t="s">
        <v>2254</v>
      </c>
      <c r="D177" t="s">
        <v>2254</v>
      </c>
      <c r="E177" t="s">
        <v>2472</v>
      </c>
      <c r="F177" s="10">
        <v>12</v>
      </c>
      <c r="G177" s="10" t="s">
        <v>2463</v>
      </c>
      <c r="H177" s="10" t="s">
        <v>2470</v>
      </c>
      <c r="I177" s="12" t="str">
        <f t="shared" si="7"/>
        <v>[ProfessionalRegistrationEntryIdentifier_OPCS_2][varchar](12)NULL,</v>
      </c>
      <c r="J177" t="str">
        <f>VLOOKUP(A177,'[1]A&amp;E'!$A:$J,7,FALSE)</f>
        <v>AN</v>
      </c>
      <c r="L177">
        <f t="shared" si="8"/>
        <v>0</v>
      </c>
      <c r="M177">
        <f>VLOOKUP(A177,'[1]A&amp;E'!$A:$J,6,FALSE)</f>
        <v>12</v>
      </c>
      <c r="N177">
        <f t="shared" si="9"/>
        <v>0</v>
      </c>
    </row>
    <row r="178" spans="1:14" x14ac:dyDescent="0.25">
      <c r="A178">
        <v>175</v>
      </c>
      <c r="B178" s="4" t="s">
        <v>2128</v>
      </c>
      <c r="C178" t="s">
        <v>2254</v>
      </c>
      <c r="D178" t="s">
        <v>2254</v>
      </c>
      <c r="E178" t="s">
        <v>2472</v>
      </c>
      <c r="F178" s="10">
        <v>2</v>
      </c>
      <c r="G178" s="10" t="s">
        <v>2463</v>
      </c>
      <c r="H178" s="10" t="s">
        <v>2470</v>
      </c>
      <c r="I178" s="12" t="str">
        <f t="shared" si="7"/>
        <v>[ProfessionalRegistrationIssuerCode_OPCS_2_2][varchar](2)NULL,</v>
      </c>
      <c r="J178" t="str">
        <f>VLOOKUP(A178,'[1]A&amp;E'!$A:$J,7,FALSE)</f>
        <v>AN</v>
      </c>
      <c r="L178">
        <f t="shared" si="8"/>
        <v>0</v>
      </c>
      <c r="M178">
        <f>VLOOKUP(A178,'[1]A&amp;E'!$A:$J,6,FALSE)</f>
        <v>2</v>
      </c>
      <c r="N178">
        <f t="shared" si="9"/>
        <v>0</v>
      </c>
    </row>
    <row r="179" spans="1:14" x14ac:dyDescent="0.25">
      <c r="A179">
        <v>176</v>
      </c>
      <c r="B179" s="4" t="s">
        <v>2129</v>
      </c>
      <c r="C179" t="s">
        <v>2254</v>
      </c>
      <c r="D179" t="s">
        <v>2254</v>
      </c>
      <c r="E179" t="s">
        <v>2472</v>
      </c>
      <c r="F179" s="10">
        <v>12</v>
      </c>
      <c r="G179" s="10" t="s">
        <v>2463</v>
      </c>
      <c r="H179" s="10" t="s">
        <v>2470</v>
      </c>
      <c r="I179" s="12" t="str">
        <f t="shared" si="7"/>
        <v>[ProfessionalRegistrationEntryIdentifier (2nd)/Anaes_OPCS_2][varchar](12)NULL,</v>
      </c>
      <c r="J179" t="str">
        <f>VLOOKUP(A179,'[1]A&amp;E'!$A:$J,7,FALSE)</f>
        <v>AN</v>
      </c>
      <c r="L179">
        <f t="shared" si="8"/>
        <v>0</v>
      </c>
      <c r="M179">
        <f>VLOOKUP(A179,'[1]A&amp;E'!$A:$J,6,FALSE)</f>
        <v>12</v>
      </c>
      <c r="N179">
        <f t="shared" si="9"/>
        <v>0</v>
      </c>
    </row>
    <row r="180" spans="1:14" x14ac:dyDescent="0.25">
      <c r="A180">
        <v>177</v>
      </c>
      <c r="B180" s="4" t="s">
        <v>2130</v>
      </c>
      <c r="C180" t="s">
        <v>2254</v>
      </c>
      <c r="D180" t="s">
        <v>2254</v>
      </c>
      <c r="E180" t="s">
        <v>2472</v>
      </c>
      <c r="F180" s="10">
        <v>4</v>
      </c>
      <c r="G180" s="10" t="s">
        <v>2463</v>
      </c>
      <c r="H180" s="10" t="s">
        <v>2470</v>
      </c>
      <c r="I180" s="12" t="str">
        <f t="shared" si="7"/>
        <v>[SecondaryProcedure_OPCS_3][varchar](4)NULL,</v>
      </c>
      <c r="J180" t="str">
        <f>VLOOKUP(A180,'[1]A&amp;E'!$A:$J,7,FALSE)</f>
        <v>AN</v>
      </c>
      <c r="L180">
        <f t="shared" si="8"/>
        <v>0</v>
      </c>
      <c r="M180">
        <f>VLOOKUP(A180,'[1]A&amp;E'!$A:$J,6,FALSE)</f>
        <v>4</v>
      </c>
      <c r="N180">
        <f t="shared" si="9"/>
        <v>0</v>
      </c>
    </row>
    <row r="181" spans="1:14" x14ac:dyDescent="0.25">
      <c r="A181">
        <v>178</v>
      </c>
      <c r="B181" s="4" t="s">
        <v>2131</v>
      </c>
      <c r="C181" t="s">
        <v>2254</v>
      </c>
      <c r="D181" t="s">
        <v>2254</v>
      </c>
      <c r="E181" t="s">
        <v>2472</v>
      </c>
      <c r="F181" s="10">
        <v>10</v>
      </c>
      <c r="G181" s="10" t="s">
        <v>2463</v>
      </c>
      <c r="H181" s="10" t="s">
        <v>2470</v>
      </c>
      <c r="I181" s="12" t="str">
        <f t="shared" si="7"/>
        <v>[ProcedureDate_OPCS_3][varchar](10)NULL,</v>
      </c>
      <c r="J181" t="str">
        <f>VLOOKUP(A181,'[1]A&amp;E'!$A:$J,7,FALSE)</f>
        <v>AN</v>
      </c>
      <c r="L181">
        <f t="shared" si="8"/>
        <v>0</v>
      </c>
      <c r="M181">
        <f>VLOOKUP(A181,'[1]A&amp;E'!$A:$J,6,FALSE)</f>
        <v>10</v>
      </c>
      <c r="N181">
        <f t="shared" si="9"/>
        <v>0</v>
      </c>
    </row>
    <row r="182" spans="1:14" x14ac:dyDescent="0.25">
      <c r="A182">
        <v>179</v>
      </c>
      <c r="B182" s="4" t="s">
        <v>2132</v>
      </c>
      <c r="C182" t="s">
        <v>2254</v>
      </c>
      <c r="D182" t="s">
        <v>2254</v>
      </c>
      <c r="E182" t="s">
        <v>2472</v>
      </c>
      <c r="F182" s="10">
        <v>2</v>
      </c>
      <c r="G182" s="10" t="s">
        <v>2463</v>
      </c>
      <c r="H182" s="10" t="s">
        <v>2470</v>
      </c>
      <c r="I182" s="12" t="str">
        <f t="shared" si="7"/>
        <v>[ProfessionalRegistrationIssuerCode_OPCS_3][varchar](2)NULL,</v>
      </c>
      <c r="J182" t="str">
        <f>VLOOKUP(A182,'[1]A&amp;E'!$A:$J,7,FALSE)</f>
        <v>AN</v>
      </c>
      <c r="L182">
        <f t="shared" si="8"/>
        <v>0</v>
      </c>
      <c r="M182">
        <f>VLOOKUP(A182,'[1]A&amp;E'!$A:$J,6,FALSE)</f>
        <v>2</v>
      </c>
      <c r="N182">
        <f t="shared" si="9"/>
        <v>0</v>
      </c>
    </row>
    <row r="183" spans="1:14" x14ac:dyDescent="0.25">
      <c r="A183">
        <v>180</v>
      </c>
      <c r="B183" s="4" t="s">
        <v>2133</v>
      </c>
      <c r="C183" t="s">
        <v>2254</v>
      </c>
      <c r="D183" t="s">
        <v>2254</v>
      </c>
      <c r="E183" t="s">
        <v>2472</v>
      </c>
      <c r="F183" s="10">
        <v>12</v>
      </c>
      <c r="G183" s="10" t="s">
        <v>2463</v>
      </c>
      <c r="H183" s="10" t="s">
        <v>2470</v>
      </c>
      <c r="I183" s="12" t="str">
        <f t="shared" si="7"/>
        <v>[ProfessionalRegistrationEntryIdentifier_OPCS_3][varchar](12)NULL,</v>
      </c>
      <c r="J183" t="str">
        <f>VLOOKUP(A183,'[1]A&amp;E'!$A:$J,7,FALSE)</f>
        <v>AN</v>
      </c>
      <c r="L183">
        <f t="shared" si="8"/>
        <v>0</v>
      </c>
      <c r="M183">
        <f>VLOOKUP(A183,'[1]A&amp;E'!$A:$J,6,FALSE)</f>
        <v>12</v>
      </c>
      <c r="N183">
        <f t="shared" si="9"/>
        <v>0</v>
      </c>
    </row>
    <row r="184" spans="1:14" x14ac:dyDescent="0.25">
      <c r="A184">
        <v>181</v>
      </c>
      <c r="B184" s="4" t="s">
        <v>2134</v>
      </c>
      <c r="C184" t="s">
        <v>2254</v>
      </c>
      <c r="D184" t="s">
        <v>2254</v>
      </c>
      <c r="E184" t="s">
        <v>2472</v>
      </c>
      <c r="F184" s="10">
        <v>2</v>
      </c>
      <c r="G184" s="10" t="s">
        <v>2463</v>
      </c>
      <c r="H184" s="10" t="s">
        <v>2470</v>
      </c>
      <c r="I184" s="12" t="str">
        <f t="shared" si="7"/>
        <v>[ProfessionalRegistrationIssuerCode_OPCS_3_1][varchar](2)NULL,</v>
      </c>
      <c r="J184" t="str">
        <f>VLOOKUP(A184,'[1]A&amp;E'!$A:$J,7,FALSE)</f>
        <v>AN</v>
      </c>
      <c r="L184">
        <f t="shared" si="8"/>
        <v>0</v>
      </c>
      <c r="M184">
        <f>VLOOKUP(A184,'[1]A&amp;E'!$A:$J,6,FALSE)</f>
        <v>2</v>
      </c>
      <c r="N184">
        <f t="shared" si="9"/>
        <v>0</v>
      </c>
    </row>
    <row r="185" spans="1:14" x14ac:dyDescent="0.25">
      <c r="A185">
        <v>182</v>
      </c>
      <c r="B185" s="4" t="s">
        <v>2135</v>
      </c>
      <c r="C185" t="s">
        <v>2254</v>
      </c>
      <c r="D185" t="s">
        <v>2254</v>
      </c>
      <c r="E185" t="s">
        <v>2472</v>
      </c>
      <c r="F185" s="10">
        <v>12</v>
      </c>
      <c r="G185" s="10" t="s">
        <v>2463</v>
      </c>
      <c r="H185" s="10" t="s">
        <v>2470</v>
      </c>
      <c r="I185" s="12" t="str">
        <f t="shared" si="7"/>
        <v>[ProfessionalRegistrationEntryIdentifier (2nd)/Anaes_OPCS_3][varchar](12)NULL,</v>
      </c>
      <c r="J185" t="str">
        <f>VLOOKUP(A185,'[1]A&amp;E'!$A:$J,7,FALSE)</f>
        <v>AN</v>
      </c>
      <c r="L185">
        <f t="shared" si="8"/>
        <v>0</v>
      </c>
      <c r="M185">
        <f>VLOOKUP(A185,'[1]A&amp;E'!$A:$J,6,FALSE)</f>
        <v>12</v>
      </c>
      <c r="N185">
        <f t="shared" si="9"/>
        <v>0</v>
      </c>
    </row>
    <row r="186" spans="1:14" x14ac:dyDescent="0.25">
      <c r="A186">
        <v>183</v>
      </c>
      <c r="B186" s="4" t="s">
        <v>2136</v>
      </c>
      <c r="C186" t="s">
        <v>2254</v>
      </c>
      <c r="D186" t="s">
        <v>2254</v>
      </c>
      <c r="E186" t="s">
        <v>2472</v>
      </c>
      <c r="F186" s="10">
        <v>4</v>
      </c>
      <c r="G186" s="10" t="s">
        <v>2463</v>
      </c>
      <c r="H186" s="10" t="s">
        <v>2470</v>
      </c>
      <c r="I186" s="12" t="str">
        <f t="shared" si="7"/>
        <v>[SecondaryProcedure_OPCS_4][varchar](4)NULL,</v>
      </c>
      <c r="J186" t="str">
        <f>VLOOKUP(A186,'[1]A&amp;E'!$A:$J,7,FALSE)</f>
        <v>AN</v>
      </c>
      <c r="L186">
        <f t="shared" si="8"/>
        <v>0</v>
      </c>
      <c r="M186">
        <f>VLOOKUP(A186,'[1]A&amp;E'!$A:$J,6,FALSE)</f>
        <v>4</v>
      </c>
      <c r="N186">
        <f t="shared" si="9"/>
        <v>0</v>
      </c>
    </row>
    <row r="187" spans="1:14" x14ac:dyDescent="0.25">
      <c r="A187">
        <v>184</v>
      </c>
      <c r="B187" s="4" t="s">
        <v>2137</v>
      </c>
      <c r="C187" t="s">
        <v>2254</v>
      </c>
      <c r="D187" t="s">
        <v>2254</v>
      </c>
      <c r="E187" t="s">
        <v>2472</v>
      </c>
      <c r="F187" s="10">
        <v>10</v>
      </c>
      <c r="G187" s="10" t="s">
        <v>2463</v>
      </c>
      <c r="H187" s="10" t="s">
        <v>2470</v>
      </c>
      <c r="I187" s="12" t="str">
        <f t="shared" si="7"/>
        <v>[ProcedureDate_OPCS_4][varchar](10)NULL,</v>
      </c>
      <c r="J187" t="str">
        <f>VLOOKUP(A187,'[1]A&amp;E'!$A:$J,7,FALSE)</f>
        <v>AN</v>
      </c>
      <c r="L187">
        <f t="shared" si="8"/>
        <v>0</v>
      </c>
      <c r="M187">
        <f>VLOOKUP(A187,'[1]A&amp;E'!$A:$J,6,FALSE)</f>
        <v>10</v>
      </c>
      <c r="N187">
        <f t="shared" si="9"/>
        <v>0</v>
      </c>
    </row>
    <row r="188" spans="1:14" x14ac:dyDescent="0.25">
      <c r="A188">
        <v>185</v>
      </c>
      <c r="B188" s="4" t="s">
        <v>2138</v>
      </c>
      <c r="C188" t="s">
        <v>2254</v>
      </c>
      <c r="D188" t="s">
        <v>2254</v>
      </c>
      <c r="E188" t="s">
        <v>2472</v>
      </c>
      <c r="F188" s="10">
        <v>2</v>
      </c>
      <c r="G188" s="10" t="s">
        <v>2463</v>
      </c>
      <c r="H188" s="10" t="s">
        <v>2470</v>
      </c>
      <c r="I188" s="12" t="str">
        <f t="shared" si="7"/>
        <v>[ProfessionalRegistrationIssuerCode_OPCS_4][varchar](2)NULL,</v>
      </c>
      <c r="J188" t="str">
        <f>VLOOKUP(A188,'[1]A&amp;E'!$A:$J,7,FALSE)</f>
        <v>AN</v>
      </c>
      <c r="L188">
        <f t="shared" si="8"/>
        <v>0</v>
      </c>
      <c r="M188">
        <f>VLOOKUP(A188,'[1]A&amp;E'!$A:$J,6,FALSE)</f>
        <v>2</v>
      </c>
      <c r="N188">
        <f t="shared" si="9"/>
        <v>0</v>
      </c>
    </row>
    <row r="189" spans="1:14" x14ac:dyDescent="0.25">
      <c r="A189">
        <v>186</v>
      </c>
      <c r="B189" s="4" t="s">
        <v>2139</v>
      </c>
      <c r="C189" t="s">
        <v>2254</v>
      </c>
      <c r="D189" t="s">
        <v>2254</v>
      </c>
      <c r="E189" t="s">
        <v>2472</v>
      </c>
      <c r="F189" s="10">
        <v>12</v>
      </c>
      <c r="G189" s="10" t="s">
        <v>2463</v>
      </c>
      <c r="H189" s="10" t="s">
        <v>2470</v>
      </c>
      <c r="I189" s="12" t="str">
        <f t="shared" si="7"/>
        <v>[ProfessionalRegistrationEntryIdentifier_OPCS_4][varchar](12)NULL,</v>
      </c>
      <c r="J189" t="str">
        <f>VLOOKUP(A189,'[1]A&amp;E'!$A:$J,7,FALSE)</f>
        <v>AN</v>
      </c>
      <c r="L189">
        <f t="shared" si="8"/>
        <v>0</v>
      </c>
      <c r="M189">
        <f>VLOOKUP(A189,'[1]A&amp;E'!$A:$J,6,FALSE)</f>
        <v>12</v>
      </c>
      <c r="N189">
        <f t="shared" si="9"/>
        <v>0</v>
      </c>
    </row>
    <row r="190" spans="1:14" x14ac:dyDescent="0.25">
      <c r="A190">
        <v>187</v>
      </c>
      <c r="B190" s="4" t="s">
        <v>2140</v>
      </c>
      <c r="C190" t="s">
        <v>2254</v>
      </c>
      <c r="D190" t="s">
        <v>2254</v>
      </c>
      <c r="E190" t="s">
        <v>2472</v>
      </c>
      <c r="F190" s="10">
        <v>2</v>
      </c>
      <c r="G190" s="10" t="s">
        <v>2463</v>
      </c>
      <c r="H190" s="10" t="s">
        <v>2470</v>
      </c>
      <c r="I190" s="12" t="str">
        <f t="shared" si="7"/>
        <v>[ProfessionalRegistrationIssuerCode_OPCS_4_1][varchar](2)NULL,</v>
      </c>
      <c r="J190" t="str">
        <f>VLOOKUP(A190,'[1]A&amp;E'!$A:$J,7,FALSE)</f>
        <v>AN</v>
      </c>
      <c r="L190">
        <f t="shared" si="8"/>
        <v>0</v>
      </c>
      <c r="M190">
        <f>VLOOKUP(A190,'[1]A&amp;E'!$A:$J,6,FALSE)</f>
        <v>2</v>
      </c>
      <c r="N190">
        <f t="shared" si="9"/>
        <v>0</v>
      </c>
    </row>
    <row r="191" spans="1:14" x14ac:dyDescent="0.25">
      <c r="A191">
        <v>188</v>
      </c>
      <c r="B191" s="4" t="s">
        <v>2141</v>
      </c>
      <c r="C191" t="s">
        <v>2254</v>
      </c>
      <c r="D191" t="s">
        <v>2254</v>
      </c>
      <c r="E191" t="s">
        <v>2472</v>
      </c>
      <c r="F191" s="10">
        <v>12</v>
      </c>
      <c r="G191" s="10" t="s">
        <v>2463</v>
      </c>
      <c r="H191" s="10" t="s">
        <v>2470</v>
      </c>
      <c r="I191" s="12" t="str">
        <f t="shared" si="7"/>
        <v>[ProfessionalRegistrationEntryIdentifier (2nd)/Anaes_OPCS_4][varchar](12)NULL,</v>
      </c>
      <c r="J191" t="str">
        <f>VLOOKUP(A191,'[1]A&amp;E'!$A:$J,7,FALSE)</f>
        <v>AN</v>
      </c>
      <c r="L191">
        <f t="shared" si="8"/>
        <v>0</v>
      </c>
      <c r="M191">
        <f>VLOOKUP(A191,'[1]A&amp;E'!$A:$J,6,FALSE)</f>
        <v>12</v>
      </c>
      <c r="N191">
        <f t="shared" si="9"/>
        <v>0</v>
      </c>
    </row>
    <row r="192" spans="1:14" x14ac:dyDescent="0.25">
      <c r="A192">
        <v>189</v>
      </c>
      <c r="B192" s="4" t="s">
        <v>2142</v>
      </c>
      <c r="C192" t="s">
        <v>2254</v>
      </c>
      <c r="D192" t="s">
        <v>2254</v>
      </c>
      <c r="E192" t="s">
        <v>2472</v>
      </c>
      <c r="F192" s="10">
        <v>4</v>
      </c>
      <c r="G192" s="10" t="s">
        <v>2463</v>
      </c>
      <c r="H192" s="10" t="s">
        <v>2470</v>
      </c>
      <c r="I192" s="12" t="str">
        <f t="shared" si="7"/>
        <v>[SecondaryProcedure_OPCS_5][varchar](4)NULL,</v>
      </c>
      <c r="J192" t="str">
        <f>VLOOKUP(A192,'[1]A&amp;E'!$A:$J,7,FALSE)</f>
        <v>AN</v>
      </c>
      <c r="L192">
        <f t="shared" si="8"/>
        <v>0</v>
      </c>
      <c r="M192">
        <f>VLOOKUP(A192,'[1]A&amp;E'!$A:$J,6,FALSE)</f>
        <v>4</v>
      </c>
      <c r="N192">
        <f t="shared" si="9"/>
        <v>0</v>
      </c>
    </row>
    <row r="193" spans="1:14" x14ac:dyDescent="0.25">
      <c r="A193">
        <v>190</v>
      </c>
      <c r="B193" s="4" t="s">
        <v>2143</v>
      </c>
      <c r="C193" t="s">
        <v>2254</v>
      </c>
      <c r="D193" t="s">
        <v>2254</v>
      </c>
      <c r="E193" t="s">
        <v>2472</v>
      </c>
      <c r="F193" s="10">
        <v>10</v>
      </c>
      <c r="G193" s="10" t="s">
        <v>2463</v>
      </c>
      <c r="H193" s="10" t="s">
        <v>2470</v>
      </c>
      <c r="I193" s="12" t="str">
        <f t="shared" si="7"/>
        <v>[ProcedureDate_OPCS_5][varchar](10)NULL,</v>
      </c>
      <c r="J193" t="str">
        <f>VLOOKUP(A193,'[1]A&amp;E'!$A:$J,7,FALSE)</f>
        <v>AN</v>
      </c>
      <c r="L193">
        <f t="shared" si="8"/>
        <v>0</v>
      </c>
      <c r="M193">
        <f>VLOOKUP(A193,'[1]A&amp;E'!$A:$J,6,FALSE)</f>
        <v>10</v>
      </c>
      <c r="N193">
        <f t="shared" si="9"/>
        <v>0</v>
      </c>
    </row>
    <row r="194" spans="1:14" x14ac:dyDescent="0.25">
      <c r="A194">
        <v>191</v>
      </c>
      <c r="B194" s="4" t="s">
        <v>2144</v>
      </c>
      <c r="C194" t="s">
        <v>2254</v>
      </c>
      <c r="D194" t="s">
        <v>2254</v>
      </c>
      <c r="E194" t="s">
        <v>2472</v>
      </c>
      <c r="F194" s="10">
        <v>2</v>
      </c>
      <c r="G194" s="10" t="s">
        <v>2463</v>
      </c>
      <c r="H194" s="10" t="s">
        <v>2470</v>
      </c>
      <c r="I194" s="12" t="str">
        <f t="shared" si="7"/>
        <v>[ProfessionalRegistrationIssuerCode_OPCS_5][varchar](2)NULL,</v>
      </c>
      <c r="J194" t="str">
        <f>VLOOKUP(A194,'[1]A&amp;E'!$A:$J,7,FALSE)</f>
        <v>AN</v>
      </c>
      <c r="L194">
        <f t="shared" si="8"/>
        <v>0</v>
      </c>
      <c r="M194">
        <f>VLOOKUP(A194,'[1]A&amp;E'!$A:$J,6,FALSE)</f>
        <v>2</v>
      </c>
      <c r="N194">
        <f t="shared" si="9"/>
        <v>0</v>
      </c>
    </row>
    <row r="195" spans="1:14" x14ac:dyDescent="0.25">
      <c r="A195">
        <v>192</v>
      </c>
      <c r="B195" s="4" t="s">
        <v>2145</v>
      </c>
      <c r="C195" t="s">
        <v>2254</v>
      </c>
      <c r="D195" t="s">
        <v>2254</v>
      </c>
      <c r="E195" t="s">
        <v>2472</v>
      </c>
      <c r="F195" s="10">
        <v>12</v>
      </c>
      <c r="G195" s="10" t="s">
        <v>2463</v>
      </c>
      <c r="H195" s="10" t="s">
        <v>2470</v>
      </c>
      <c r="I195" s="12" t="str">
        <f t="shared" si="7"/>
        <v>[ProfessionalRegistrationEntryIdentifier_OPCS_5][varchar](12)NULL,</v>
      </c>
      <c r="J195" t="str">
        <f>VLOOKUP(A195,'[1]A&amp;E'!$A:$J,7,FALSE)</f>
        <v>AN</v>
      </c>
      <c r="L195">
        <f t="shared" si="8"/>
        <v>0</v>
      </c>
      <c r="M195">
        <f>VLOOKUP(A195,'[1]A&amp;E'!$A:$J,6,FALSE)</f>
        <v>12</v>
      </c>
      <c r="N195">
        <f t="shared" si="9"/>
        <v>0</v>
      </c>
    </row>
    <row r="196" spans="1:14" x14ac:dyDescent="0.25">
      <c r="A196">
        <v>193</v>
      </c>
      <c r="B196" s="4" t="s">
        <v>2146</v>
      </c>
      <c r="C196" t="s">
        <v>2254</v>
      </c>
      <c r="D196" t="s">
        <v>2254</v>
      </c>
      <c r="E196" t="s">
        <v>2472</v>
      </c>
      <c r="F196" s="10">
        <v>2</v>
      </c>
      <c r="G196" s="10" t="s">
        <v>2463</v>
      </c>
      <c r="H196" s="10" t="s">
        <v>2470</v>
      </c>
      <c r="I196" s="12" t="str">
        <f t="shared" si="7"/>
        <v>[ProfessionalRegistrationIssuerCode_OPCS_5_1][varchar](2)NULL,</v>
      </c>
      <c r="J196" t="str">
        <f>VLOOKUP(A196,'[1]A&amp;E'!$A:$J,7,FALSE)</f>
        <v>AN</v>
      </c>
      <c r="L196">
        <f t="shared" si="8"/>
        <v>0</v>
      </c>
      <c r="M196">
        <f>VLOOKUP(A196,'[1]A&amp;E'!$A:$J,6,FALSE)</f>
        <v>2</v>
      </c>
      <c r="N196">
        <f t="shared" si="9"/>
        <v>0</v>
      </c>
    </row>
    <row r="197" spans="1:14" x14ac:dyDescent="0.25">
      <c r="A197">
        <v>194</v>
      </c>
      <c r="B197" s="4" t="s">
        <v>2147</v>
      </c>
      <c r="C197" t="s">
        <v>2254</v>
      </c>
      <c r="D197" t="s">
        <v>2254</v>
      </c>
      <c r="E197" t="s">
        <v>2472</v>
      </c>
      <c r="F197" s="10">
        <v>12</v>
      </c>
      <c r="G197" s="10" t="s">
        <v>2463</v>
      </c>
      <c r="H197" s="10" t="s">
        <v>2470</v>
      </c>
      <c r="I197" s="12" t="str">
        <f t="shared" ref="I197:I260" si="10">B197&amp;C197&amp;E197&amp;F197&amp;G197&amp;H197</f>
        <v>[ProfessionalRegistrationEntryIdentifier (2nd)/Anaes_OPCS_5][varchar](12)NULL,</v>
      </c>
      <c r="J197" t="str">
        <f>VLOOKUP(A197,'[1]A&amp;E'!$A:$J,7,FALSE)</f>
        <v>AN</v>
      </c>
      <c r="L197">
        <f t="shared" ref="L197:L260" si="11">LEN(K197)</f>
        <v>0</v>
      </c>
      <c r="M197">
        <f>VLOOKUP(A197,'[1]A&amp;E'!$A:$J,6,FALSE)</f>
        <v>12</v>
      </c>
      <c r="N197">
        <f t="shared" ref="N197:N260" si="12">IF(L197&gt;M197,1,0)</f>
        <v>0</v>
      </c>
    </row>
    <row r="198" spans="1:14" x14ac:dyDescent="0.25">
      <c r="A198">
        <v>195</v>
      </c>
      <c r="B198" s="4" t="s">
        <v>2148</v>
      </c>
      <c r="C198" t="s">
        <v>2254</v>
      </c>
      <c r="D198" t="s">
        <v>2254</v>
      </c>
      <c r="E198" t="s">
        <v>2472</v>
      </c>
      <c r="F198" s="10">
        <v>4</v>
      </c>
      <c r="G198" s="10" t="s">
        <v>2463</v>
      </c>
      <c r="H198" s="10" t="s">
        <v>2470</v>
      </c>
      <c r="I198" s="12" t="str">
        <f t="shared" si="10"/>
        <v>[SecondaryProcedure_OPCS_6][varchar](4)NULL,</v>
      </c>
      <c r="J198" t="str">
        <f>VLOOKUP(A198,'[1]A&amp;E'!$A:$J,7,FALSE)</f>
        <v>AN</v>
      </c>
      <c r="L198">
        <f t="shared" si="11"/>
        <v>0</v>
      </c>
      <c r="M198">
        <f>VLOOKUP(A198,'[1]A&amp;E'!$A:$J,6,FALSE)</f>
        <v>4</v>
      </c>
      <c r="N198">
        <f t="shared" si="12"/>
        <v>0</v>
      </c>
    </row>
    <row r="199" spans="1:14" x14ac:dyDescent="0.25">
      <c r="A199">
        <v>196</v>
      </c>
      <c r="B199" s="4" t="s">
        <v>2149</v>
      </c>
      <c r="C199" t="s">
        <v>2254</v>
      </c>
      <c r="D199" t="s">
        <v>2254</v>
      </c>
      <c r="E199" t="s">
        <v>2472</v>
      </c>
      <c r="F199" s="10">
        <v>10</v>
      </c>
      <c r="G199" s="10" t="s">
        <v>2463</v>
      </c>
      <c r="H199" s="10" t="s">
        <v>2470</v>
      </c>
      <c r="I199" s="12" t="str">
        <f t="shared" si="10"/>
        <v>[ProcedureDate_OPCS_6][varchar](10)NULL,</v>
      </c>
      <c r="J199" t="str">
        <f>VLOOKUP(A199,'[1]A&amp;E'!$A:$J,7,FALSE)</f>
        <v>AN</v>
      </c>
      <c r="L199">
        <f t="shared" si="11"/>
        <v>0</v>
      </c>
      <c r="M199">
        <f>VLOOKUP(A199,'[1]A&amp;E'!$A:$J,6,FALSE)</f>
        <v>10</v>
      </c>
      <c r="N199">
        <f t="shared" si="12"/>
        <v>0</v>
      </c>
    </row>
    <row r="200" spans="1:14" x14ac:dyDescent="0.25">
      <c r="A200">
        <v>197</v>
      </c>
      <c r="B200" s="4" t="s">
        <v>2150</v>
      </c>
      <c r="C200" t="s">
        <v>2254</v>
      </c>
      <c r="D200" t="s">
        <v>2254</v>
      </c>
      <c r="E200" t="s">
        <v>2472</v>
      </c>
      <c r="F200" s="10">
        <v>2</v>
      </c>
      <c r="G200" s="10" t="s">
        <v>2463</v>
      </c>
      <c r="H200" s="10" t="s">
        <v>2470</v>
      </c>
      <c r="I200" s="12" t="str">
        <f t="shared" si="10"/>
        <v>[ProfessionalRegistrationIssuerCode_OPCS_6][varchar](2)NULL,</v>
      </c>
      <c r="J200" t="str">
        <f>VLOOKUP(A200,'[1]A&amp;E'!$A:$J,7,FALSE)</f>
        <v>AN</v>
      </c>
      <c r="L200">
        <f t="shared" si="11"/>
        <v>0</v>
      </c>
      <c r="M200">
        <f>VLOOKUP(A200,'[1]A&amp;E'!$A:$J,6,FALSE)</f>
        <v>2</v>
      </c>
      <c r="N200">
        <f t="shared" si="12"/>
        <v>0</v>
      </c>
    </row>
    <row r="201" spans="1:14" x14ac:dyDescent="0.25">
      <c r="A201">
        <v>198</v>
      </c>
      <c r="B201" s="4" t="s">
        <v>2151</v>
      </c>
      <c r="C201" t="s">
        <v>2254</v>
      </c>
      <c r="D201" t="s">
        <v>2254</v>
      </c>
      <c r="E201" t="s">
        <v>2472</v>
      </c>
      <c r="F201" s="10">
        <v>12</v>
      </c>
      <c r="G201" s="10" t="s">
        <v>2463</v>
      </c>
      <c r="H201" s="10" t="s">
        <v>2470</v>
      </c>
      <c r="I201" s="12" t="str">
        <f t="shared" si="10"/>
        <v>[ProfessionalRegistrationEntryIdentifier_OPCS_6][varchar](12)NULL,</v>
      </c>
      <c r="J201" t="str">
        <f>VLOOKUP(A201,'[1]A&amp;E'!$A:$J,7,FALSE)</f>
        <v>AN</v>
      </c>
      <c r="L201">
        <f t="shared" si="11"/>
        <v>0</v>
      </c>
      <c r="M201">
        <f>VLOOKUP(A201,'[1]A&amp;E'!$A:$J,6,FALSE)</f>
        <v>12</v>
      </c>
      <c r="N201">
        <f t="shared" si="12"/>
        <v>0</v>
      </c>
    </row>
    <row r="202" spans="1:14" x14ac:dyDescent="0.25">
      <c r="A202">
        <v>199</v>
      </c>
      <c r="B202" s="4" t="s">
        <v>2152</v>
      </c>
      <c r="C202" t="s">
        <v>2254</v>
      </c>
      <c r="D202" t="s">
        <v>2254</v>
      </c>
      <c r="E202" t="s">
        <v>2472</v>
      </c>
      <c r="F202" s="10">
        <v>2</v>
      </c>
      <c r="G202" s="10" t="s">
        <v>2463</v>
      </c>
      <c r="H202" s="10" t="s">
        <v>2470</v>
      </c>
      <c r="I202" s="12" t="str">
        <f t="shared" si="10"/>
        <v>[ProfessionalRegistrationIssuerCode_OPCS_6_1][varchar](2)NULL,</v>
      </c>
      <c r="J202" t="str">
        <f>VLOOKUP(A202,'[1]A&amp;E'!$A:$J,7,FALSE)</f>
        <v>AN</v>
      </c>
      <c r="L202">
        <f t="shared" si="11"/>
        <v>0</v>
      </c>
      <c r="M202">
        <f>VLOOKUP(A202,'[1]A&amp;E'!$A:$J,6,FALSE)</f>
        <v>2</v>
      </c>
      <c r="N202">
        <f t="shared" si="12"/>
        <v>0</v>
      </c>
    </row>
    <row r="203" spans="1:14" x14ac:dyDescent="0.25">
      <c r="A203">
        <v>200</v>
      </c>
      <c r="B203" s="4" t="s">
        <v>2153</v>
      </c>
      <c r="C203" t="s">
        <v>2254</v>
      </c>
      <c r="D203" t="s">
        <v>2254</v>
      </c>
      <c r="E203" t="s">
        <v>2472</v>
      </c>
      <c r="F203" s="10">
        <v>12</v>
      </c>
      <c r="G203" s="10" t="s">
        <v>2463</v>
      </c>
      <c r="H203" s="10" t="s">
        <v>2470</v>
      </c>
      <c r="I203" s="12" t="str">
        <f t="shared" si="10"/>
        <v>[ProfessionalRegistrationEntryIdentifier (2nd)/Anaes_OPCS_6][varchar](12)NULL,</v>
      </c>
      <c r="J203" t="str">
        <f>VLOOKUP(A203,'[1]A&amp;E'!$A:$J,7,FALSE)</f>
        <v>AN</v>
      </c>
      <c r="L203">
        <f t="shared" si="11"/>
        <v>0</v>
      </c>
      <c r="M203">
        <f>VLOOKUP(A203,'[1]A&amp;E'!$A:$J,6,FALSE)</f>
        <v>12</v>
      </c>
      <c r="N203">
        <f t="shared" si="12"/>
        <v>0</v>
      </c>
    </row>
    <row r="204" spans="1:14" x14ac:dyDescent="0.25">
      <c r="A204">
        <v>201</v>
      </c>
      <c r="B204" s="4" t="s">
        <v>2154</v>
      </c>
      <c r="C204" t="s">
        <v>2254</v>
      </c>
      <c r="D204" t="s">
        <v>2254</v>
      </c>
      <c r="E204" t="s">
        <v>2472</v>
      </c>
      <c r="F204" s="10">
        <v>4</v>
      </c>
      <c r="G204" s="10" t="s">
        <v>2463</v>
      </c>
      <c r="H204" s="10" t="s">
        <v>2470</v>
      </c>
      <c r="I204" s="12" t="str">
        <f t="shared" si="10"/>
        <v>[SecondaryProcedure_OPCS_7][varchar](4)NULL,</v>
      </c>
      <c r="J204" t="str">
        <f>VLOOKUP(A204,'[1]A&amp;E'!$A:$J,7,FALSE)</f>
        <v>AN</v>
      </c>
      <c r="L204">
        <f t="shared" si="11"/>
        <v>0</v>
      </c>
      <c r="M204">
        <f>VLOOKUP(A204,'[1]A&amp;E'!$A:$J,6,FALSE)</f>
        <v>4</v>
      </c>
      <c r="N204">
        <f t="shared" si="12"/>
        <v>0</v>
      </c>
    </row>
    <row r="205" spans="1:14" x14ac:dyDescent="0.25">
      <c r="A205">
        <v>202</v>
      </c>
      <c r="B205" s="4" t="s">
        <v>2155</v>
      </c>
      <c r="C205" t="s">
        <v>2254</v>
      </c>
      <c r="D205" t="s">
        <v>2254</v>
      </c>
      <c r="E205" t="s">
        <v>2472</v>
      </c>
      <c r="F205" s="10">
        <v>10</v>
      </c>
      <c r="G205" s="10" t="s">
        <v>2463</v>
      </c>
      <c r="H205" s="10" t="s">
        <v>2470</v>
      </c>
      <c r="I205" s="12" t="str">
        <f t="shared" si="10"/>
        <v>[ProcedureDate_OPCS_7][varchar](10)NULL,</v>
      </c>
      <c r="J205" t="str">
        <f>VLOOKUP(A205,'[1]A&amp;E'!$A:$J,7,FALSE)</f>
        <v>AN</v>
      </c>
      <c r="L205">
        <f t="shared" si="11"/>
        <v>0</v>
      </c>
      <c r="M205">
        <f>VLOOKUP(A205,'[1]A&amp;E'!$A:$J,6,FALSE)</f>
        <v>10</v>
      </c>
      <c r="N205">
        <f t="shared" si="12"/>
        <v>0</v>
      </c>
    </row>
    <row r="206" spans="1:14" x14ac:dyDescent="0.25">
      <c r="A206">
        <v>203</v>
      </c>
      <c r="B206" s="4" t="s">
        <v>2156</v>
      </c>
      <c r="C206" t="s">
        <v>2254</v>
      </c>
      <c r="D206" t="s">
        <v>2254</v>
      </c>
      <c r="E206" t="s">
        <v>2472</v>
      </c>
      <c r="F206" s="10">
        <v>2</v>
      </c>
      <c r="G206" s="10" t="s">
        <v>2463</v>
      </c>
      <c r="H206" s="10" t="s">
        <v>2470</v>
      </c>
      <c r="I206" s="12" t="str">
        <f t="shared" si="10"/>
        <v>[ProfessionalRegistrationIssuerCode_OPCS_7][varchar](2)NULL,</v>
      </c>
      <c r="J206" t="str">
        <f>VLOOKUP(A206,'[1]A&amp;E'!$A:$J,7,FALSE)</f>
        <v>AN</v>
      </c>
      <c r="L206">
        <f t="shared" si="11"/>
        <v>0</v>
      </c>
      <c r="M206">
        <f>VLOOKUP(A206,'[1]A&amp;E'!$A:$J,6,FALSE)</f>
        <v>2</v>
      </c>
      <c r="N206">
        <f t="shared" si="12"/>
        <v>0</v>
      </c>
    </row>
    <row r="207" spans="1:14" x14ac:dyDescent="0.25">
      <c r="A207">
        <v>204</v>
      </c>
      <c r="B207" s="4" t="s">
        <v>2157</v>
      </c>
      <c r="C207" t="s">
        <v>2254</v>
      </c>
      <c r="D207" t="s">
        <v>2254</v>
      </c>
      <c r="E207" t="s">
        <v>2472</v>
      </c>
      <c r="F207" s="10">
        <v>12</v>
      </c>
      <c r="G207" s="10" t="s">
        <v>2463</v>
      </c>
      <c r="H207" s="10" t="s">
        <v>2470</v>
      </c>
      <c r="I207" s="12" t="str">
        <f t="shared" si="10"/>
        <v>[ProfessionalRegistrationEntryIdentifier_OPCS_7][varchar](12)NULL,</v>
      </c>
      <c r="J207" t="str">
        <f>VLOOKUP(A207,'[1]A&amp;E'!$A:$J,7,FALSE)</f>
        <v>AN</v>
      </c>
      <c r="L207">
        <f t="shared" si="11"/>
        <v>0</v>
      </c>
      <c r="M207">
        <f>VLOOKUP(A207,'[1]A&amp;E'!$A:$J,6,FALSE)</f>
        <v>12</v>
      </c>
      <c r="N207">
        <f t="shared" si="12"/>
        <v>0</v>
      </c>
    </row>
    <row r="208" spans="1:14" x14ac:dyDescent="0.25">
      <c r="A208">
        <v>205</v>
      </c>
      <c r="B208" s="4" t="s">
        <v>2158</v>
      </c>
      <c r="C208" t="s">
        <v>2254</v>
      </c>
      <c r="D208" t="s">
        <v>2254</v>
      </c>
      <c r="E208" t="s">
        <v>2472</v>
      </c>
      <c r="F208" s="10">
        <v>2</v>
      </c>
      <c r="G208" s="10" t="s">
        <v>2463</v>
      </c>
      <c r="H208" s="10" t="s">
        <v>2470</v>
      </c>
      <c r="I208" s="12" t="str">
        <f t="shared" si="10"/>
        <v>[ProfessionalRegistrationIssuerCode_OPCS_7_1][varchar](2)NULL,</v>
      </c>
      <c r="J208" t="str">
        <f>VLOOKUP(A208,'[1]A&amp;E'!$A:$J,7,FALSE)</f>
        <v>AN</v>
      </c>
      <c r="L208">
        <f t="shared" si="11"/>
        <v>0</v>
      </c>
      <c r="M208">
        <f>VLOOKUP(A208,'[1]A&amp;E'!$A:$J,6,FALSE)</f>
        <v>2</v>
      </c>
      <c r="N208">
        <f t="shared" si="12"/>
        <v>0</v>
      </c>
    </row>
    <row r="209" spans="1:14" x14ac:dyDescent="0.25">
      <c r="A209">
        <v>206</v>
      </c>
      <c r="B209" s="4" t="s">
        <v>2159</v>
      </c>
      <c r="C209" t="s">
        <v>2254</v>
      </c>
      <c r="D209" t="s">
        <v>2254</v>
      </c>
      <c r="E209" t="s">
        <v>2472</v>
      </c>
      <c r="F209" s="10">
        <v>12</v>
      </c>
      <c r="G209" s="10" t="s">
        <v>2463</v>
      </c>
      <c r="H209" s="10" t="s">
        <v>2470</v>
      </c>
      <c r="I209" s="12" t="str">
        <f t="shared" si="10"/>
        <v>[ProfessionalRegistrationEntryIdentifier (2nd)/Anaes_OPCS_7][varchar](12)NULL,</v>
      </c>
      <c r="J209" t="str">
        <f>VLOOKUP(A209,'[1]A&amp;E'!$A:$J,7,FALSE)</f>
        <v>AN</v>
      </c>
      <c r="L209">
        <f t="shared" si="11"/>
        <v>0</v>
      </c>
      <c r="M209">
        <f>VLOOKUP(A209,'[1]A&amp;E'!$A:$J,6,FALSE)</f>
        <v>12</v>
      </c>
      <c r="N209">
        <f t="shared" si="12"/>
        <v>0</v>
      </c>
    </row>
    <row r="210" spans="1:14" x14ac:dyDescent="0.25">
      <c r="A210">
        <v>207</v>
      </c>
      <c r="B210" s="4" t="s">
        <v>2160</v>
      </c>
      <c r="C210" t="s">
        <v>2254</v>
      </c>
      <c r="D210" t="s">
        <v>2254</v>
      </c>
      <c r="E210" t="s">
        <v>2472</v>
      </c>
      <c r="F210" s="10">
        <v>4</v>
      </c>
      <c r="G210" s="10" t="s">
        <v>2463</v>
      </c>
      <c r="H210" s="10" t="s">
        <v>2470</v>
      </c>
      <c r="I210" s="12" t="str">
        <f t="shared" si="10"/>
        <v>[SecondaryProcedure_OPCS_8][varchar](4)NULL,</v>
      </c>
      <c r="J210" t="str">
        <f>VLOOKUP(A210,'[1]A&amp;E'!$A:$J,7,FALSE)</f>
        <v>AN</v>
      </c>
      <c r="L210">
        <f t="shared" si="11"/>
        <v>0</v>
      </c>
      <c r="M210">
        <f>VLOOKUP(A210,'[1]A&amp;E'!$A:$J,6,FALSE)</f>
        <v>4</v>
      </c>
      <c r="N210">
        <f t="shared" si="12"/>
        <v>0</v>
      </c>
    </row>
    <row r="211" spans="1:14" x14ac:dyDescent="0.25">
      <c r="A211">
        <v>208</v>
      </c>
      <c r="B211" s="4" t="s">
        <v>2161</v>
      </c>
      <c r="C211" t="s">
        <v>2254</v>
      </c>
      <c r="D211" t="s">
        <v>2254</v>
      </c>
      <c r="E211" t="s">
        <v>2472</v>
      </c>
      <c r="F211" s="10">
        <v>10</v>
      </c>
      <c r="G211" s="10" t="s">
        <v>2463</v>
      </c>
      <c r="H211" s="10" t="s">
        <v>2470</v>
      </c>
      <c r="I211" s="12" t="str">
        <f t="shared" si="10"/>
        <v>[ProcedureDate_OPCS_8][varchar](10)NULL,</v>
      </c>
      <c r="J211" t="str">
        <f>VLOOKUP(A211,'[1]A&amp;E'!$A:$J,7,FALSE)</f>
        <v>AN</v>
      </c>
      <c r="L211">
        <f t="shared" si="11"/>
        <v>0</v>
      </c>
      <c r="M211">
        <f>VLOOKUP(A211,'[1]A&amp;E'!$A:$J,6,FALSE)</f>
        <v>10</v>
      </c>
      <c r="N211">
        <f t="shared" si="12"/>
        <v>0</v>
      </c>
    </row>
    <row r="212" spans="1:14" x14ac:dyDescent="0.25">
      <c r="A212">
        <v>209</v>
      </c>
      <c r="B212" s="4" t="s">
        <v>2162</v>
      </c>
      <c r="C212" t="s">
        <v>2254</v>
      </c>
      <c r="D212" t="s">
        <v>2254</v>
      </c>
      <c r="E212" t="s">
        <v>2472</v>
      </c>
      <c r="F212" s="10">
        <v>2</v>
      </c>
      <c r="G212" s="10" t="s">
        <v>2463</v>
      </c>
      <c r="H212" s="10" t="s">
        <v>2470</v>
      </c>
      <c r="I212" s="12" t="str">
        <f t="shared" si="10"/>
        <v>[ProfessionalRegistrationIssuerCode_OPCS_8][varchar](2)NULL,</v>
      </c>
      <c r="J212" t="str">
        <f>VLOOKUP(A212,'[1]A&amp;E'!$A:$J,7,FALSE)</f>
        <v>AN</v>
      </c>
      <c r="L212">
        <f t="shared" si="11"/>
        <v>0</v>
      </c>
      <c r="M212">
        <f>VLOOKUP(A212,'[1]A&amp;E'!$A:$J,6,FALSE)</f>
        <v>2</v>
      </c>
      <c r="N212">
        <f t="shared" si="12"/>
        <v>0</v>
      </c>
    </row>
    <row r="213" spans="1:14" x14ac:dyDescent="0.25">
      <c r="A213">
        <v>210</v>
      </c>
      <c r="B213" s="4" t="s">
        <v>2163</v>
      </c>
      <c r="C213" t="s">
        <v>2254</v>
      </c>
      <c r="D213" t="s">
        <v>2254</v>
      </c>
      <c r="E213" t="s">
        <v>2472</v>
      </c>
      <c r="F213" s="10">
        <v>12</v>
      </c>
      <c r="G213" s="10" t="s">
        <v>2463</v>
      </c>
      <c r="H213" s="10" t="s">
        <v>2470</v>
      </c>
      <c r="I213" s="12" t="str">
        <f t="shared" si="10"/>
        <v>[ProfessionalRegistrationEntryIdentifier_OPCS_8][varchar](12)NULL,</v>
      </c>
      <c r="J213" t="str">
        <f>VLOOKUP(A213,'[1]A&amp;E'!$A:$J,7,FALSE)</f>
        <v>AN</v>
      </c>
      <c r="L213">
        <f t="shared" si="11"/>
        <v>0</v>
      </c>
      <c r="M213">
        <f>VLOOKUP(A213,'[1]A&amp;E'!$A:$J,6,FALSE)</f>
        <v>12</v>
      </c>
      <c r="N213">
        <f t="shared" si="12"/>
        <v>0</v>
      </c>
    </row>
    <row r="214" spans="1:14" x14ac:dyDescent="0.25">
      <c r="A214">
        <v>211</v>
      </c>
      <c r="B214" s="4" t="s">
        <v>2164</v>
      </c>
      <c r="C214" t="s">
        <v>2254</v>
      </c>
      <c r="D214" t="s">
        <v>2254</v>
      </c>
      <c r="E214" t="s">
        <v>2472</v>
      </c>
      <c r="F214" s="10">
        <v>2</v>
      </c>
      <c r="G214" s="10" t="s">
        <v>2463</v>
      </c>
      <c r="H214" s="10" t="s">
        <v>2470</v>
      </c>
      <c r="I214" s="12" t="str">
        <f t="shared" si="10"/>
        <v>[ProfessionalRegistrationIssuerCode_OPCS_8_1][varchar](2)NULL,</v>
      </c>
      <c r="J214" t="str">
        <f>VLOOKUP(A214,'[1]A&amp;E'!$A:$J,7,FALSE)</f>
        <v>AN</v>
      </c>
      <c r="L214">
        <f t="shared" si="11"/>
        <v>0</v>
      </c>
      <c r="M214">
        <f>VLOOKUP(A214,'[1]A&amp;E'!$A:$J,6,FALSE)</f>
        <v>2</v>
      </c>
      <c r="N214">
        <f t="shared" si="12"/>
        <v>0</v>
      </c>
    </row>
    <row r="215" spans="1:14" x14ac:dyDescent="0.25">
      <c r="A215">
        <v>212</v>
      </c>
      <c r="B215" s="4" t="s">
        <v>2165</v>
      </c>
      <c r="C215" t="s">
        <v>2254</v>
      </c>
      <c r="D215" t="s">
        <v>2254</v>
      </c>
      <c r="E215" t="s">
        <v>2472</v>
      </c>
      <c r="F215" s="10">
        <v>12</v>
      </c>
      <c r="G215" s="10" t="s">
        <v>2463</v>
      </c>
      <c r="H215" s="10" t="s">
        <v>2470</v>
      </c>
      <c r="I215" s="12" t="str">
        <f t="shared" si="10"/>
        <v>[ProfessionalRegistrationEntryIdentifier (2nd)/Anaes_OPCS_8][varchar](12)NULL,</v>
      </c>
      <c r="J215" t="str">
        <f>VLOOKUP(A215,'[1]A&amp;E'!$A:$J,7,FALSE)</f>
        <v>AN</v>
      </c>
      <c r="L215">
        <f t="shared" si="11"/>
        <v>0</v>
      </c>
      <c r="M215">
        <f>VLOOKUP(A215,'[1]A&amp;E'!$A:$J,6,FALSE)</f>
        <v>12</v>
      </c>
      <c r="N215">
        <f t="shared" si="12"/>
        <v>0</v>
      </c>
    </row>
    <row r="216" spans="1:14" x14ac:dyDescent="0.25">
      <c r="A216">
        <v>213</v>
      </c>
      <c r="B216" s="4" t="s">
        <v>2166</v>
      </c>
      <c r="C216" t="s">
        <v>2254</v>
      </c>
      <c r="D216" t="s">
        <v>2254</v>
      </c>
      <c r="E216" t="s">
        <v>2472</v>
      </c>
      <c r="F216" s="10">
        <v>4</v>
      </c>
      <c r="G216" s="10" t="s">
        <v>2463</v>
      </c>
      <c r="H216" s="10" t="s">
        <v>2470</v>
      </c>
      <c r="I216" s="12" t="str">
        <f t="shared" si="10"/>
        <v>[SecondaryProcedure_OPCS_9][varchar](4)NULL,</v>
      </c>
      <c r="J216" t="str">
        <f>VLOOKUP(A216,'[1]A&amp;E'!$A:$J,7,FALSE)</f>
        <v>AN</v>
      </c>
      <c r="L216">
        <f t="shared" si="11"/>
        <v>0</v>
      </c>
      <c r="M216">
        <f>VLOOKUP(A216,'[1]A&amp;E'!$A:$J,6,FALSE)</f>
        <v>4</v>
      </c>
      <c r="N216">
        <f t="shared" si="12"/>
        <v>0</v>
      </c>
    </row>
    <row r="217" spans="1:14" x14ac:dyDescent="0.25">
      <c r="A217">
        <v>214</v>
      </c>
      <c r="B217" s="4" t="s">
        <v>2167</v>
      </c>
      <c r="C217" t="s">
        <v>2254</v>
      </c>
      <c r="D217" t="s">
        <v>2254</v>
      </c>
      <c r="E217" t="s">
        <v>2472</v>
      </c>
      <c r="F217" s="10">
        <v>10</v>
      </c>
      <c r="G217" s="10" t="s">
        <v>2463</v>
      </c>
      <c r="H217" s="10" t="s">
        <v>2470</v>
      </c>
      <c r="I217" s="12" t="str">
        <f t="shared" si="10"/>
        <v>[ProcedureDate_OPCS_9][varchar](10)NULL,</v>
      </c>
      <c r="J217" t="str">
        <f>VLOOKUP(A217,'[1]A&amp;E'!$A:$J,7,FALSE)</f>
        <v>AN</v>
      </c>
      <c r="L217">
        <f t="shared" si="11"/>
        <v>0</v>
      </c>
      <c r="M217">
        <f>VLOOKUP(A217,'[1]A&amp;E'!$A:$J,6,FALSE)</f>
        <v>10</v>
      </c>
      <c r="N217">
        <f t="shared" si="12"/>
        <v>0</v>
      </c>
    </row>
    <row r="218" spans="1:14" x14ac:dyDescent="0.25">
      <c r="A218">
        <v>215</v>
      </c>
      <c r="B218" s="4" t="s">
        <v>2168</v>
      </c>
      <c r="C218" t="s">
        <v>2254</v>
      </c>
      <c r="D218" t="s">
        <v>2254</v>
      </c>
      <c r="E218" t="s">
        <v>2472</v>
      </c>
      <c r="F218" s="10">
        <v>2</v>
      </c>
      <c r="G218" s="10" t="s">
        <v>2463</v>
      </c>
      <c r="H218" s="10" t="s">
        <v>2470</v>
      </c>
      <c r="I218" s="12" t="str">
        <f t="shared" si="10"/>
        <v>[ProfessionalRegistrationIssuerCode_OPCS_9][varchar](2)NULL,</v>
      </c>
      <c r="J218" t="str">
        <f>VLOOKUP(A218,'[1]A&amp;E'!$A:$J,7,FALSE)</f>
        <v>AN</v>
      </c>
      <c r="L218">
        <f t="shared" si="11"/>
        <v>0</v>
      </c>
      <c r="M218">
        <f>VLOOKUP(A218,'[1]A&amp;E'!$A:$J,6,FALSE)</f>
        <v>2</v>
      </c>
      <c r="N218">
        <f t="shared" si="12"/>
        <v>0</v>
      </c>
    </row>
    <row r="219" spans="1:14" x14ac:dyDescent="0.25">
      <c r="A219">
        <v>216</v>
      </c>
      <c r="B219" s="4" t="s">
        <v>2169</v>
      </c>
      <c r="C219" t="s">
        <v>2254</v>
      </c>
      <c r="D219" t="s">
        <v>2254</v>
      </c>
      <c r="E219" t="s">
        <v>2472</v>
      </c>
      <c r="F219" s="10">
        <v>12</v>
      </c>
      <c r="G219" s="10" t="s">
        <v>2463</v>
      </c>
      <c r="H219" s="10" t="s">
        <v>2470</v>
      </c>
      <c r="I219" s="12" t="str">
        <f t="shared" si="10"/>
        <v>[ProfessionalRegistrationEntryIdentifier_OPCS_9][varchar](12)NULL,</v>
      </c>
      <c r="J219" t="str">
        <f>VLOOKUP(A219,'[1]A&amp;E'!$A:$J,7,FALSE)</f>
        <v>AN</v>
      </c>
      <c r="L219">
        <f t="shared" si="11"/>
        <v>0</v>
      </c>
      <c r="M219">
        <f>VLOOKUP(A219,'[1]A&amp;E'!$A:$J,6,FALSE)</f>
        <v>12</v>
      </c>
      <c r="N219">
        <f t="shared" si="12"/>
        <v>0</v>
      </c>
    </row>
    <row r="220" spans="1:14" x14ac:dyDescent="0.25">
      <c r="A220">
        <v>217</v>
      </c>
      <c r="B220" s="4" t="s">
        <v>2170</v>
      </c>
      <c r="C220" t="s">
        <v>2254</v>
      </c>
      <c r="D220" t="s">
        <v>2254</v>
      </c>
      <c r="E220" t="s">
        <v>2472</v>
      </c>
      <c r="F220" s="10">
        <v>2</v>
      </c>
      <c r="G220" s="10" t="s">
        <v>2463</v>
      </c>
      <c r="H220" s="10" t="s">
        <v>2470</v>
      </c>
      <c r="I220" s="12" t="str">
        <f t="shared" si="10"/>
        <v>[ProfessionalRegistrationIssuerCode_OPCS_9_1][varchar](2)NULL,</v>
      </c>
      <c r="J220" t="str">
        <f>VLOOKUP(A220,'[1]A&amp;E'!$A:$J,7,FALSE)</f>
        <v>AN</v>
      </c>
      <c r="L220">
        <f t="shared" si="11"/>
        <v>0</v>
      </c>
      <c r="M220">
        <f>VLOOKUP(A220,'[1]A&amp;E'!$A:$J,6,FALSE)</f>
        <v>2</v>
      </c>
      <c r="N220">
        <f t="shared" si="12"/>
        <v>0</v>
      </c>
    </row>
    <row r="221" spans="1:14" x14ac:dyDescent="0.25">
      <c r="A221">
        <v>218</v>
      </c>
      <c r="B221" s="4" t="s">
        <v>2171</v>
      </c>
      <c r="C221" t="s">
        <v>2254</v>
      </c>
      <c r="D221" t="s">
        <v>2254</v>
      </c>
      <c r="E221" t="s">
        <v>2472</v>
      </c>
      <c r="F221" s="10">
        <v>12</v>
      </c>
      <c r="G221" s="10" t="s">
        <v>2463</v>
      </c>
      <c r="H221" s="10" t="s">
        <v>2470</v>
      </c>
      <c r="I221" s="12" t="str">
        <f t="shared" si="10"/>
        <v>[ProfessionalRegistrationEntryIdentifier (2nd)/Anaes_OPCS_9][varchar](12)NULL,</v>
      </c>
      <c r="J221" t="str">
        <f>VLOOKUP(A221,'[1]A&amp;E'!$A:$J,7,FALSE)</f>
        <v>AN</v>
      </c>
      <c r="L221">
        <f t="shared" si="11"/>
        <v>0</v>
      </c>
      <c r="M221">
        <f>VLOOKUP(A221,'[1]A&amp;E'!$A:$J,6,FALSE)</f>
        <v>12</v>
      </c>
      <c r="N221">
        <f t="shared" si="12"/>
        <v>0</v>
      </c>
    </row>
    <row r="222" spans="1:14" x14ac:dyDescent="0.25">
      <c r="A222">
        <v>219</v>
      </c>
      <c r="B222" s="4" t="s">
        <v>2172</v>
      </c>
      <c r="C222" t="s">
        <v>2254</v>
      </c>
      <c r="D222" t="s">
        <v>2254</v>
      </c>
      <c r="E222" t="s">
        <v>2472</v>
      </c>
      <c r="F222" s="10">
        <v>4</v>
      </c>
      <c r="G222" s="10" t="s">
        <v>2463</v>
      </c>
      <c r="H222" s="10" t="s">
        <v>2470</v>
      </c>
      <c r="I222" s="12" t="str">
        <f t="shared" si="10"/>
        <v>[SecondaryProcedure_OPCS_10][varchar](4)NULL,</v>
      </c>
      <c r="J222" t="str">
        <f>VLOOKUP(A222,'[1]A&amp;E'!$A:$J,7,FALSE)</f>
        <v>AN</v>
      </c>
      <c r="L222">
        <f t="shared" si="11"/>
        <v>0</v>
      </c>
      <c r="M222">
        <f>VLOOKUP(A222,'[1]A&amp;E'!$A:$J,6,FALSE)</f>
        <v>4</v>
      </c>
      <c r="N222">
        <f t="shared" si="12"/>
        <v>0</v>
      </c>
    </row>
    <row r="223" spans="1:14" x14ac:dyDescent="0.25">
      <c r="A223">
        <v>220</v>
      </c>
      <c r="B223" s="4" t="s">
        <v>2173</v>
      </c>
      <c r="C223" t="s">
        <v>2254</v>
      </c>
      <c r="D223" t="s">
        <v>2254</v>
      </c>
      <c r="E223" t="s">
        <v>2472</v>
      </c>
      <c r="F223" s="10">
        <v>10</v>
      </c>
      <c r="G223" s="10" t="s">
        <v>2463</v>
      </c>
      <c r="H223" s="10" t="s">
        <v>2470</v>
      </c>
      <c r="I223" s="12" t="str">
        <f t="shared" si="10"/>
        <v>[ProcedureDate_OPCS_10][varchar](10)NULL,</v>
      </c>
      <c r="J223" t="str">
        <f>VLOOKUP(A223,'[1]A&amp;E'!$A:$J,7,FALSE)</f>
        <v>AN</v>
      </c>
      <c r="L223">
        <f t="shared" si="11"/>
        <v>0</v>
      </c>
      <c r="M223">
        <f>VLOOKUP(A223,'[1]A&amp;E'!$A:$J,6,FALSE)</f>
        <v>10</v>
      </c>
      <c r="N223">
        <f t="shared" si="12"/>
        <v>0</v>
      </c>
    </row>
    <row r="224" spans="1:14" x14ac:dyDescent="0.25">
      <c r="A224">
        <v>221</v>
      </c>
      <c r="B224" s="4" t="s">
        <v>2174</v>
      </c>
      <c r="C224" t="s">
        <v>2254</v>
      </c>
      <c r="D224" t="s">
        <v>2254</v>
      </c>
      <c r="E224" t="s">
        <v>2472</v>
      </c>
      <c r="F224" s="10">
        <v>2</v>
      </c>
      <c r="G224" s="10" t="s">
        <v>2463</v>
      </c>
      <c r="H224" s="10" t="s">
        <v>2470</v>
      </c>
      <c r="I224" s="12" t="str">
        <f t="shared" si="10"/>
        <v>[ProfessionalRegistrationIssuerCode_OPCS_10][varchar](2)NULL,</v>
      </c>
      <c r="J224" t="str">
        <f>VLOOKUP(A224,'[1]A&amp;E'!$A:$J,7,FALSE)</f>
        <v>AN</v>
      </c>
      <c r="L224">
        <f t="shared" si="11"/>
        <v>0</v>
      </c>
      <c r="M224">
        <f>VLOOKUP(A224,'[1]A&amp;E'!$A:$J,6,FALSE)</f>
        <v>2</v>
      </c>
      <c r="N224">
        <f t="shared" si="12"/>
        <v>0</v>
      </c>
    </row>
    <row r="225" spans="1:14" x14ac:dyDescent="0.25">
      <c r="A225">
        <v>222</v>
      </c>
      <c r="B225" s="4" t="s">
        <v>2175</v>
      </c>
      <c r="C225" t="s">
        <v>2254</v>
      </c>
      <c r="D225" t="s">
        <v>2254</v>
      </c>
      <c r="E225" t="s">
        <v>2472</v>
      </c>
      <c r="F225" s="10">
        <v>12</v>
      </c>
      <c r="G225" s="10" t="s">
        <v>2463</v>
      </c>
      <c r="H225" s="10" t="s">
        <v>2470</v>
      </c>
      <c r="I225" s="12" t="str">
        <f t="shared" si="10"/>
        <v>[ProfessionalRegistrationEntryIdentifier_OPCS_10][varchar](12)NULL,</v>
      </c>
      <c r="J225" t="str">
        <f>VLOOKUP(A225,'[1]A&amp;E'!$A:$J,7,FALSE)</f>
        <v>AN</v>
      </c>
      <c r="L225">
        <f t="shared" si="11"/>
        <v>0</v>
      </c>
      <c r="M225">
        <f>VLOOKUP(A225,'[1]A&amp;E'!$A:$J,6,FALSE)</f>
        <v>12</v>
      </c>
      <c r="N225">
        <f t="shared" si="12"/>
        <v>0</v>
      </c>
    </row>
    <row r="226" spans="1:14" x14ac:dyDescent="0.25">
      <c r="A226">
        <v>223</v>
      </c>
      <c r="B226" s="4" t="s">
        <v>2176</v>
      </c>
      <c r="C226" t="s">
        <v>2254</v>
      </c>
      <c r="D226" t="s">
        <v>2254</v>
      </c>
      <c r="E226" t="s">
        <v>2472</v>
      </c>
      <c r="F226" s="10">
        <v>2</v>
      </c>
      <c r="G226" s="10" t="s">
        <v>2463</v>
      </c>
      <c r="H226" s="10" t="s">
        <v>2470</v>
      </c>
      <c r="I226" s="12" t="str">
        <f t="shared" si="10"/>
        <v>[ProfessionalRegistrationIssuerCode_OPCS_10_1][varchar](2)NULL,</v>
      </c>
      <c r="J226" t="str">
        <f>VLOOKUP(A226,'[1]A&amp;E'!$A:$J,7,FALSE)</f>
        <v>AN</v>
      </c>
      <c r="L226">
        <f t="shared" si="11"/>
        <v>0</v>
      </c>
      <c r="M226">
        <f>VLOOKUP(A226,'[1]A&amp;E'!$A:$J,6,FALSE)</f>
        <v>2</v>
      </c>
      <c r="N226">
        <f t="shared" si="12"/>
        <v>0</v>
      </c>
    </row>
    <row r="227" spans="1:14" x14ac:dyDescent="0.25">
      <c r="A227">
        <v>224</v>
      </c>
      <c r="B227" s="4" t="s">
        <v>2177</v>
      </c>
      <c r="C227" t="s">
        <v>2254</v>
      </c>
      <c r="D227" t="s">
        <v>2254</v>
      </c>
      <c r="E227" t="s">
        <v>2472</v>
      </c>
      <c r="F227" s="10">
        <v>12</v>
      </c>
      <c r="G227" s="10" t="s">
        <v>2463</v>
      </c>
      <c r="H227" s="10" t="s">
        <v>2470</v>
      </c>
      <c r="I227" s="12" t="str">
        <f t="shared" si="10"/>
        <v>[ProfessionalRegistrationEntryIdentifier (2nd)/Anaes_OPCS_10][varchar](12)NULL,</v>
      </c>
      <c r="J227" t="str">
        <f>VLOOKUP(A227,'[1]A&amp;E'!$A:$J,7,FALSE)</f>
        <v>AN</v>
      </c>
      <c r="L227">
        <f t="shared" si="11"/>
        <v>0</v>
      </c>
      <c r="M227">
        <f>VLOOKUP(A227,'[1]A&amp;E'!$A:$J,6,FALSE)</f>
        <v>12</v>
      </c>
      <c r="N227">
        <f t="shared" si="12"/>
        <v>0</v>
      </c>
    </row>
    <row r="228" spans="1:14" x14ac:dyDescent="0.25">
      <c r="A228">
        <v>225</v>
      </c>
      <c r="B228" s="4" t="s">
        <v>2178</v>
      </c>
      <c r="C228" t="s">
        <v>2254</v>
      </c>
      <c r="D228" t="s">
        <v>2254</v>
      </c>
      <c r="E228" t="s">
        <v>2472</v>
      </c>
      <c r="F228" s="10">
        <v>4</v>
      </c>
      <c r="G228" s="10" t="s">
        <v>2463</v>
      </c>
      <c r="H228" s="10" t="s">
        <v>2470</v>
      </c>
      <c r="I228" s="12" t="str">
        <f t="shared" si="10"/>
        <v>[SecondaryProcedure_OPCS_11][varchar](4)NULL,</v>
      </c>
      <c r="J228" t="str">
        <f>VLOOKUP(A228,'[1]A&amp;E'!$A:$J,7,FALSE)</f>
        <v>AN</v>
      </c>
      <c r="L228">
        <f t="shared" si="11"/>
        <v>0</v>
      </c>
      <c r="M228">
        <f>VLOOKUP(A228,'[1]A&amp;E'!$A:$J,6,FALSE)</f>
        <v>4</v>
      </c>
      <c r="N228">
        <f t="shared" si="12"/>
        <v>0</v>
      </c>
    </row>
    <row r="229" spans="1:14" x14ac:dyDescent="0.25">
      <c r="A229">
        <v>226</v>
      </c>
      <c r="B229" s="4" t="s">
        <v>2179</v>
      </c>
      <c r="C229" t="s">
        <v>2254</v>
      </c>
      <c r="D229" t="s">
        <v>2254</v>
      </c>
      <c r="E229" t="s">
        <v>2472</v>
      </c>
      <c r="F229" s="10">
        <v>10</v>
      </c>
      <c r="G229" s="10" t="s">
        <v>2463</v>
      </c>
      <c r="H229" s="10" t="s">
        <v>2470</v>
      </c>
      <c r="I229" s="12" t="str">
        <f t="shared" si="10"/>
        <v>[ProcedureDate_OPCS_11][varchar](10)NULL,</v>
      </c>
      <c r="J229" t="str">
        <f>VLOOKUP(A229,'[1]A&amp;E'!$A:$J,7,FALSE)</f>
        <v>AN</v>
      </c>
      <c r="L229">
        <f t="shared" si="11"/>
        <v>0</v>
      </c>
      <c r="M229">
        <f>VLOOKUP(A229,'[1]A&amp;E'!$A:$J,6,FALSE)</f>
        <v>10</v>
      </c>
      <c r="N229">
        <f t="shared" si="12"/>
        <v>0</v>
      </c>
    </row>
    <row r="230" spans="1:14" x14ac:dyDescent="0.25">
      <c r="A230">
        <v>227</v>
      </c>
      <c r="B230" s="4" t="s">
        <v>2180</v>
      </c>
      <c r="C230" t="s">
        <v>2254</v>
      </c>
      <c r="D230" t="s">
        <v>2254</v>
      </c>
      <c r="E230" t="s">
        <v>2472</v>
      </c>
      <c r="F230" s="10">
        <v>2</v>
      </c>
      <c r="G230" s="10" t="s">
        <v>2463</v>
      </c>
      <c r="H230" s="10" t="s">
        <v>2470</v>
      </c>
      <c r="I230" s="12" t="str">
        <f t="shared" si="10"/>
        <v>[ProfessionalRegistrationIssuerCode_OPCS_11][varchar](2)NULL,</v>
      </c>
      <c r="J230" t="str">
        <f>VLOOKUP(A230,'[1]A&amp;E'!$A:$J,7,FALSE)</f>
        <v>AN</v>
      </c>
      <c r="L230">
        <f t="shared" si="11"/>
        <v>0</v>
      </c>
      <c r="M230">
        <f>VLOOKUP(A230,'[1]A&amp;E'!$A:$J,6,FALSE)</f>
        <v>2</v>
      </c>
      <c r="N230">
        <f t="shared" si="12"/>
        <v>0</v>
      </c>
    </row>
    <row r="231" spans="1:14" x14ac:dyDescent="0.25">
      <c r="A231">
        <v>228</v>
      </c>
      <c r="B231" s="4" t="s">
        <v>2181</v>
      </c>
      <c r="C231" t="s">
        <v>2254</v>
      </c>
      <c r="D231" t="s">
        <v>2254</v>
      </c>
      <c r="E231" t="s">
        <v>2472</v>
      </c>
      <c r="F231" s="10">
        <v>12</v>
      </c>
      <c r="G231" s="10" t="s">
        <v>2463</v>
      </c>
      <c r="H231" s="10" t="s">
        <v>2470</v>
      </c>
      <c r="I231" s="12" t="str">
        <f t="shared" si="10"/>
        <v>[ProfessionalRegistrationEntryIdentifier_OPCS_11][varchar](12)NULL,</v>
      </c>
      <c r="J231" t="str">
        <f>VLOOKUP(A231,'[1]A&amp;E'!$A:$J,7,FALSE)</f>
        <v>AN</v>
      </c>
      <c r="L231">
        <f t="shared" si="11"/>
        <v>0</v>
      </c>
      <c r="M231">
        <f>VLOOKUP(A231,'[1]A&amp;E'!$A:$J,6,FALSE)</f>
        <v>12</v>
      </c>
      <c r="N231">
        <f t="shared" si="12"/>
        <v>0</v>
      </c>
    </row>
    <row r="232" spans="1:14" x14ac:dyDescent="0.25">
      <c r="A232">
        <v>229</v>
      </c>
      <c r="B232" s="4" t="s">
        <v>2182</v>
      </c>
      <c r="C232" t="s">
        <v>2254</v>
      </c>
      <c r="D232" t="s">
        <v>2254</v>
      </c>
      <c r="E232" t="s">
        <v>2472</v>
      </c>
      <c r="F232" s="10">
        <v>2</v>
      </c>
      <c r="G232" s="10" t="s">
        <v>2463</v>
      </c>
      <c r="H232" s="10" t="s">
        <v>2470</v>
      </c>
      <c r="I232" s="12" t="str">
        <f t="shared" si="10"/>
        <v>[ProfessionalRegistrationIssuerCode_OPCS_11_1][varchar](2)NULL,</v>
      </c>
      <c r="J232" t="str">
        <f>VLOOKUP(A232,'[1]A&amp;E'!$A:$J,7,FALSE)</f>
        <v>AN</v>
      </c>
      <c r="L232">
        <f t="shared" si="11"/>
        <v>0</v>
      </c>
      <c r="M232">
        <f>VLOOKUP(A232,'[1]A&amp;E'!$A:$J,6,FALSE)</f>
        <v>2</v>
      </c>
      <c r="N232">
        <f t="shared" si="12"/>
        <v>0</v>
      </c>
    </row>
    <row r="233" spans="1:14" x14ac:dyDescent="0.25">
      <c r="A233">
        <v>230</v>
      </c>
      <c r="B233" s="4" t="s">
        <v>2183</v>
      </c>
      <c r="C233" t="s">
        <v>2254</v>
      </c>
      <c r="D233" t="s">
        <v>2254</v>
      </c>
      <c r="E233" t="s">
        <v>2472</v>
      </c>
      <c r="F233" s="10">
        <v>12</v>
      </c>
      <c r="G233" s="10" t="s">
        <v>2463</v>
      </c>
      <c r="H233" s="10" t="s">
        <v>2470</v>
      </c>
      <c r="I233" s="12" t="str">
        <f t="shared" si="10"/>
        <v>[ProfessionalRegistrationEntryIdentifier (2nd)/Anaes_OPCS_11][varchar](12)NULL,</v>
      </c>
      <c r="J233" t="str">
        <f>VLOOKUP(A233,'[1]A&amp;E'!$A:$J,7,FALSE)</f>
        <v>AN</v>
      </c>
      <c r="L233">
        <f t="shared" si="11"/>
        <v>0</v>
      </c>
      <c r="M233">
        <f>VLOOKUP(A233,'[1]A&amp;E'!$A:$J,6,FALSE)</f>
        <v>12</v>
      </c>
      <c r="N233">
        <f t="shared" si="12"/>
        <v>0</v>
      </c>
    </row>
    <row r="234" spans="1:14" x14ac:dyDescent="0.25">
      <c r="A234">
        <v>231</v>
      </c>
      <c r="B234" s="4" t="s">
        <v>2184</v>
      </c>
      <c r="C234" t="s">
        <v>2254</v>
      </c>
      <c r="D234" t="s">
        <v>2254</v>
      </c>
      <c r="E234" t="s">
        <v>2472</v>
      </c>
      <c r="F234" s="10">
        <v>2</v>
      </c>
      <c r="G234" s="10" t="s">
        <v>2463</v>
      </c>
      <c r="H234" s="10" t="s">
        <v>2470</v>
      </c>
      <c r="I234" s="12" t="str">
        <f t="shared" si="10"/>
        <v>[ProcedureSchemeInUse_READ][varchar](2)NULL,</v>
      </c>
      <c r="J234" t="str">
        <f>VLOOKUP(A234,'[1]A&amp;E'!$A:$J,7,FALSE)</f>
        <v>AN</v>
      </c>
      <c r="L234">
        <f t="shared" si="11"/>
        <v>0</v>
      </c>
      <c r="M234">
        <f>VLOOKUP(A234,'[1]A&amp;E'!$A:$J,6,FALSE)</f>
        <v>2</v>
      </c>
      <c r="N234">
        <f t="shared" si="12"/>
        <v>0</v>
      </c>
    </row>
    <row r="235" spans="1:14" x14ac:dyDescent="0.25">
      <c r="A235">
        <v>232</v>
      </c>
      <c r="B235" s="4" t="s">
        <v>2185</v>
      </c>
      <c r="C235" t="s">
        <v>2254</v>
      </c>
      <c r="D235" t="s">
        <v>2254</v>
      </c>
      <c r="E235" t="s">
        <v>2472</v>
      </c>
      <c r="F235" s="10">
        <v>7</v>
      </c>
      <c r="G235" s="10" t="s">
        <v>2463</v>
      </c>
      <c r="H235" s="10" t="s">
        <v>2470</v>
      </c>
      <c r="I235" s="12" t="str">
        <f t="shared" si="10"/>
        <v>[PrimaryProcedure_READ][varchar](7)NULL,</v>
      </c>
      <c r="J235" t="str">
        <f>VLOOKUP(A235,'[1]A&amp;E'!$A:$J,7,FALSE)</f>
        <v>AN</v>
      </c>
      <c r="L235">
        <f t="shared" si="11"/>
        <v>0</v>
      </c>
      <c r="M235">
        <f>VLOOKUP(A235,'[1]A&amp;E'!$A:$J,6,FALSE)</f>
        <v>7</v>
      </c>
      <c r="N235">
        <f t="shared" si="12"/>
        <v>0</v>
      </c>
    </row>
    <row r="236" spans="1:14" x14ac:dyDescent="0.25">
      <c r="A236">
        <v>233</v>
      </c>
      <c r="B236" s="4" t="s">
        <v>2186</v>
      </c>
      <c r="C236" t="s">
        <v>2254</v>
      </c>
      <c r="D236" t="s">
        <v>2254</v>
      </c>
      <c r="E236" t="s">
        <v>2472</v>
      </c>
      <c r="F236" s="10">
        <v>10</v>
      </c>
      <c r="G236" s="10" t="s">
        <v>2463</v>
      </c>
      <c r="H236" s="10" t="s">
        <v>2470</v>
      </c>
      <c r="I236" s="12" t="str">
        <f t="shared" si="10"/>
        <v>[PrimaryProcedureDate_READ][varchar](10)NULL,</v>
      </c>
      <c r="J236" t="str">
        <f>VLOOKUP(A236,'[1]A&amp;E'!$A:$J,7,FALSE)</f>
        <v>AN</v>
      </c>
      <c r="L236">
        <f t="shared" si="11"/>
        <v>0</v>
      </c>
      <c r="M236">
        <f>VLOOKUP(A236,'[1]A&amp;E'!$A:$J,6,FALSE)</f>
        <v>10</v>
      </c>
      <c r="N236">
        <f t="shared" si="12"/>
        <v>0</v>
      </c>
    </row>
    <row r="237" spans="1:14" x14ac:dyDescent="0.25">
      <c r="A237">
        <v>234</v>
      </c>
      <c r="B237" s="4" t="s">
        <v>2187</v>
      </c>
      <c r="C237" t="s">
        <v>2254</v>
      </c>
      <c r="D237" t="s">
        <v>2254</v>
      </c>
      <c r="E237" t="s">
        <v>2472</v>
      </c>
      <c r="F237" s="10">
        <v>7</v>
      </c>
      <c r="G237" s="10" t="s">
        <v>2463</v>
      </c>
      <c r="H237" s="10" t="s">
        <v>2470</v>
      </c>
      <c r="I237" s="12" t="str">
        <f t="shared" si="10"/>
        <v>[SecondaryProcedure_READ_1][varchar](7)NULL,</v>
      </c>
      <c r="J237" t="str">
        <f>VLOOKUP(A237,'[1]A&amp;E'!$A:$J,7,FALSE)</f>
        <v>AN</v>
      </c>
      <c r="L237">
        <f t="shared" si="11"/>
        <v>0</v>
      </c>
      <c r="M237">
        <f>VLOOKUP(A237,'[1]A&amp;E'!$A:$J,6,FALSE)</f>
        <v>7</v>
      </c>
      <c r="N237">
        <f t="shared" si="12"/>
        <v>0</v>
      </c>
    </row>
    <row r="238" spans="1:14" x14ac:dyDescent="0.25">
      <c r="A238">
        <v>235</v>
      </c>
      <c r="B238" s="4" t="s">
        <v>2188</v>
      </c>
      <c r="C238" t="s">
        <v>2254</v>
      </c>
      <c r="D238" t="s">
        <v>2254</v>
      </c>
      <c r="E238" t="s">
        <v>2472</v>
      </c>
      <c r="F238" s="10">
        <v>10</v>
      </c>
      <c r="G238" s="10" t="s">
        <v>2463</v>
      </c>
      <c r="H238" s="10" t="s">
        <v>2470</v>
      </c>
      <c r="I238" s="12" t="str">
        <f t="shared" si="10"/>
        <v>[ProcedureDate_READ_1][varchar](10)NULL,</v>
      </c>
      <c r="J238" t="str">
        <f>VLOOKUP(A238,'[1]A&amp;E'!$A:$J,7,FALSE)</f>
        <v>AN</v>
      </c>
      <c r="L238">
        <f t="shared" si="11"/>
        <v>0</v>
      </c>
      <c r="M238">
        <f>VLOOKUP(A238,'[1]A&amp;E'!$A:$J,6,FALSE)</f>
        <v>10</v>
      </c>
      <c r="N238">
        <f t="shared" si="12"/>
        <v>0</v>
      </c>
    </row>
    <row r="239" spans="1:14" x14ac:dyDescent="0.25">
      <c r="A239">
        <v>236</v>
      </c>
      <c r="B239" s="4" t="s">
        <v>2189</v>
      </c>
      <c r="C239" t="s">
        <v>2254</v>
      </c>
      <c r="D239" t="s">
        <v>2254</v>
      </c>
      <c r="E239" t="s">
        <v>2472</v>
      </c>
      <c r="F239" s="10">
        <v>7</v>
      </c>
      <c r="G239" s="10" t="s">
        <v>2463</v>
      </c>
      <c r="H239" s="10" t="s">
        <v>2470</v>
      </c>
      <c r="I239" s="12" t="str">
        <f t="shared" si="10"/>
        <v>[SecondaryProcedure_READ_2][varchar](7)NULL,</v>
      </c>
      <c r="J239" t="str">
        <f>VLOOKUP(A239,'[1]A&amp;E'!$A:$J,7,FALSE)</f>
        <v>AN</v>
      </c>
      <c r="L239">
        <f t="shared" si="11"/>
        <v>0</v>
      </c>
      <c r="M239">
        <f>VLOOKUP(A239,'[1]A&amp;E'!$A:$J,6,FALSE)</f>
        <v>7</v>
      </c>
      <c r="N239">
        <f t="shared" si="12"/>
        <v>0</v>
      </c>
    </row>
    <row r="240" spans="1:14" x14ac:dyDescent="0.25">
      <c r="A240">
        <v>237</v>
      </c>
      <c r="B240" s="4" t="s">
        <v>2190</v>
      </c>
      <c r="C240" t="s">
        <v>2254</v>
      </c>
      <c r="D240" t="s">
        <v>2254</v>
      </c>
      <c r="E240" t="s">
        <v>2472</v>
      </c>
      <c r="F240" s="10">
        <v>10</v>
      </c>
      <c r="G240" s="10" t="s">
        <v>2463</v>
      </c>
      <c r="H240" s="10" t="s">
        <v>2470</v>
      </c>
      <c r="I240" s="12" t="str">
        <f t="shared" si="10"/>
        <v>[ProcedureDate_READ_2][varchar](10)NULL,</v>
      </c>
      <c r="J240" t="str">
        <f>VLOOKUP(A240,'[1]A&amp;E'!$A:$J,7,FALSE)</f>
        <v>AN</v>
      </c>
      <c r="L240">
        <f t="shared" si="11"/>
        <v>0</v>
      </c>
      <c r="M240">
        <f>VLOOKUP(A240,'[1]A&amp;E'!$A:$J,6,FALSE)</f>
        <v>10</v>
      </c>
      <c r="N240">
        <f t="shared" si="12"/>
        <v>0</v>
      </c>
    </row>
    <row r="241" spans="1:14" x14ac:dyDescent="0.25">
      <c r="A241">
        <v>238</v>
      </c>
      <c r="B241" s="4" t="s">
        <v>2191</v>
      </c>
      <c r="C241" t="s">
        <v>2254</v>
      </c>
      <c r="D241" t="s">
        <v>2254</v>
      </c>
      <c r="E241" t="s">
        <v>2472</v>
      </c>
      <c r="F241" s="10">
        <v>7</v>
      </c>
      <c r="G241" s="10" t="s">
        <v>2463</v>
      </c>
      <c r="H241" s="10" t="s">
        <v>2470</v>
      </c>
      <c r="I241" s="12" t="str">
        <f t="shared" si="10"/>
        <v>[SecondaryProcedure_READ_3][varchar](7)NULL,</v>
      </c>
      <c r="J241" t="str">
        <f>VLOOKUP(A241,'[1]A&amp;E'!$A:$J,7,FALSE)</f>
        <v>AN</v>
      </c>
      <c r="L241">
        <f t="shared" si="11"/>
        <v>0</v>
      </c>
      <c r="M241">
        <f>VLOOKUP(A241,'[1]A&amp;E'!$A:$J,6,FALSE)</f>
        <v>7</v>
      </c>
      <c r="N241">
        <f t="shared" si="12"/>
        <v>0</v>
      </c>
    </row>
    <row r="242" spans="1:14" x14ac:dyDescent="0.25">
      <c r="A242">
        <v>239</v>
      </c>
      <c r="B242" s="4" t="s">
        <v>2192</v>
      </c>
      <c r="C242" t="s">
        <v>2254</v>
      </c>
      <c r="D242" t="s">
        <v>2254</v>
      </c>
      <c r="E242" t="s">
        <v>2472</v>
      </c>
      <c r="F242" s="10">
        <v>10</v>
      </c>
      <c r="G242" s="10" t="s">
        <v>2463</v>
      </c>
      <c r="H242" s="10" t="s">
        <v>2470</v>
      </c>
      <c r="I242" s="12" t="str">
        <f t="shared" si="10"/>
        <v>[ProcedureDate_READ_3][varchar](10)NULL,</v>
      </c>
      <c r="J242" t="str">
        <f>VLOOKUP(A242,'[1]A&amp;E'!$A:$J,7,FALSE)</f>
        <v>AN</v>
      </c>
      <c r="L242">
        <f t="shared" si="11"/>
        <v>0</v>
      </c>
      <c r="M242">
        <f>VLOOKUP(A242,'[1]A&amp;E'!$A:$J,6,FALSE)</f>
        <v>10</v>
      </c>
      <c r="N242">
        <f t="shared" si="12"/>
        <v>0</v>
      </c>
    </row>
    <row r="243" spans="1:14" x14ac:dyDescent="0.25">
      <c r="A243">
        <v>240</v>
      </c>
      <c r="B243" s="4" t="s">
        <v>2193</v>
      </c>
      <c r="C243" t="s">
        <v>2254</v>
      </c>
      <c r="D243" t="s">
        <v>2254</v>
      </c>
      <c r="E243" t="s">
        <v>2472</v>
      </c>
      <c r="F243" s="10">
        <v>7</v>
      </c>
      <c r="G243" s="10" t="s">
        <v>2463</v>
      </c>
      <c r="H243" s="10" t="s">
        <v>2470</v>
      </c>
      <c r="I243" s="12" t="str">
        <f t="shared" si="10"/>
        <v>[SecondaryProcedure_READ_4][varchar](7)NULL,</v>
      </c>
      <c r="J243" t="str">
        <f>VLOOKUP(A243,'[1]A&amp;E'!$A:$J,7,FALSE)</f>
        <v>AN</v>
      </c>
      <c r="L243">
        <f t="shared" si="11"/>
        <v>0</v>
      </c>
      <c r="M243">
        <f>VLOOKUP(A243,'[1]A&amp;E'!$A:$J,6,FALSE)</f>
        <v>7</v>
      </c>
      <c r="N243">
        <f t="shared" si="12"/>
        <v>0</v>
      </c>
    </row>
    <row r="244" spans="1:14" x14ac:dyDescent="0.25">
      <c r="A244">
        <v>241</v>
      </c>
      <c r="B244" s="4" t="s">
        <v>2194</v>
      </c>
      <c r="C244" t="s">
        <v>2254</v>
      </c>
      <c r="D244" t="s">
        <v>2254</v>
      </c>
      <c r="E244" t="s">
        <v>2472</v>
      </c>
      <c r="F244" s="10">
        <v>10</v>
      </c>
      <c r="G244" s="10" t="s">
        <v>2463</v>
      </c>
      <c r="H244" s="10" t="s">
        <v>2470</v>
      </c>
      <c r="I244" s="12" t="str">
        <f t="shared" si="10"/>
        <v>[ProcedureDate_READ_4][varchar](10)NULL,</v>
      </c>
      <c r="J244" t="str">
        <f>VLOOKUP(A244,'[1]A&amp;E'!$A:$J,7,FALSE)</f>
        <v>AN</v>
      </c>
      <c r="L244">
        <f t="shared" si="11"/>
        <v>0</v>
      </c>
      <c r="M244">
        <f>VLOOKUP(A244,'[1]A&amp;E'!$A:$J,6,FALSE)</f>
        <v>10</v>
      </c>
      <c r="N244">
        <f t="shared" si="12"/>
        <v>0</v>
      </c>
    </row>
    <row r="245" spans="1:14" x14ac:dyDescent="0.25">
      <c r="A245">
        <v>242</v>
      </c>
      <c r="B245" s="4" t="s">
        <v>2195</v>
      </c>
      <c r="C245" t="s">
        <v>2254</v>
      </c>
      <c r="D245" t="s">
        <v>2254</v>
      </c>
      <c r="E245" t="s">
        <v>2472</v>
      </c>
      <c r="F245" s="10">
        <v>7</v>
      </c>
      <c r="G245" s="10" t="s">
        <v>2463</v>
      </c>
      <c r="H245" s="10" t="s">
        <v>2470</v>
      </c>
      <c r="I245" s="12" t="str">
        <f t="shared" si="10"/>
        <v>[SecondaryProcedure_READ_5][varchar](7)NULL,</v>
      </c>
      <c r="J245" t="str">
        <f>VLOOKUP(A245,'[1]A&amp;E'!$A:$J,7,FALSE)</f>
        <v>AN</v>
      </c>
      <c r="L245">
        <f t="shared" si="11"/>
        <v>0</v>
      </c>
      <c r="M245">
        <f>VLOOKUP(A245,'[1]A&amp;E'!$A:$J,6,FALSE)</f>
        <v>7</v>
      </c>
      <c r="N245">
        <f t="shared" si="12"/>
        <v>0</v>
      </c>
    </row>
    <row r="246" spans="1:14" x14ac:dyDescent="0.25">
      <c r="A246">
        <v>243</v>
      </c>
      <c r="B246" s="4" t="s">
        <v>2196</v>
      </c>
      <c r="C246" t="s">
        <v>2254</v>
      </c>
      <c r="D246" t="s">
        <v>2254</v>
      </c>
      <c r="E246" t="s">
        <v>2472</v>
      </c>
      <c r="F246" s="10">
        <v>10</v>
      </c>
      <c r="G246" s="10" t="s">
        <v>2463</v>
      </c>
      <c r="H246" s="10" t="s">
        <v>2470</v>
      </c>
      <c r="I246" s="12" t="str">
        <f t="shared" si="10"/>
        <v>[ProcedureDate_READ_5][varchar](10)NULL,</v>
      </c>
      <c r="J246" t="str">
        <f>VLOOKUP(A246,'[1]A&amp;E'!$A:$J,7,FALSE)</f>
        <v>AN</v>
      </c>
      <c r="L246">
        <f t="shared" si="11"/>
        <v>0</v>
      </c>
      <c r="M246">
        <f>VLOOKUP(A246,'[1]A&amp;E'!$A:$J,6,FALSE)</f>
        <v>10</v>
      </c>
      <c r="N246">
        <f t="shared" si="12"/>
        <v>0</v>
      </c>
    </row>
    <row r="247" spans="1:14" x14ac:dyDescent="0.25">
      <c r="A247">
        <v>244</v>
      </c>
      <c r="B247" s="4" t="s">
        <v>2197</v>
      </c>
      <c r="C247" t="s">
        <v>2254</v>
      </c>
      <c r="D247" t="s">
        <v>2254</v>
      </c>
      <c r="E247" t="s">
        <v>2472</v>
      </c>
      <c r="F247" s="10">
        <v>7</v>
      </c>
      <c r="G247" s="10" t="s">
        <v>2463</v>
      </c>
      <c r="H247" s="10" t="s">
        <v>2470</v>
      </c>
      <c r="I247" s="12" t="str">
        <f t="shared" si="10"/>
        <v>[SecondaryProcedure_READ_6][varchar](7)NULL,</v>
      </c>
      <c r="J247" t="str">
        <f>VLOOKUP(A247,'[1]A&amp;E'!$A:$J,7,FALSE)</f>
        <v>AN</v>
      </c>
      <c r="L247">
        <f t="shared" si="11"/>
        <v>0</v>
      </c>
      <c r="M247">
        <f>VLOOKUP(A247,'[1]A&amp;E'!$A:$J,6,FALSE)</f>
        <v>7</v>
      </c>
      <c r="N247">
        <f t="shared" si="12"/>
        <v>0</v>
      </c>
    </row>
    <row r="248" spans="1:14" x14ac:dyDescent="0.25">
      <c r="A248">
        <v>245</v>
      </c>
      <c r="B248" s="4" t="s">
        <v>2198</v>
      </c>
      <c r="C248" t="s">
        <v>2254</v>
      </c>
      <c r="D248" t="s">
        <v>2254</v>
      </c>
      <c r="E248" t="s">
        <v>2472</v>
      </c>
      <c r="F248" s="10">
        <v>10</v>
      </c>
      <c r="G248" s="10" t="s">
        <v>2463</v>
      </c>
      <c r="H248" s="10" t="s">
        <v>2470</v>
      </c>
      <c r="I248" s="12" t="str">
        <f t="shared" si="10"/>
        <v>[ProcedureDate_READ_6][varchar](10)NULL,</v>
      </c>
      <c r="J248" t="str">
        <f>VLOOKUP(A248,'[1]A&amp;E'!$A:$J,7,FALSE)</f>
        <v>AN</v>
      </c>
      <c r="L248">
        <f t="shared" si="11"/>
        <v>0</v>
      </c>
      <c r="M248">
        <f>VLOOKUP(A248,'[1]A&amp;E'!$A:$J,6,FALSE)</f>
        <v>10</v>
      </c>
      <c r="N248">
        <f t="shared" si="12"/>
        <v>0</v>
      </c>
    </row>
    <row r="249" spans="1:14" x14ac:dyDescent="0.25">
      <c r="A249">
        <v>246</v>
      </c>
      <c r="B249" s="4" t="s">
        <v>2199</v>
      </c>
      <c r="C249" t="s">
        <v>2254</v>
      </c>
      <c r="D249" t="s">
        <v>2254</v>
      </c>
      <c r="E249" t="s">
        <v>2472</v>
      </c>
      <c r="F249" s="10">
        <v>7</v>
      </c>
      <c r="G249" s="10" t="s">
        <v>2463</v>
      </c>
      <c r="H249" s="10" t="s">
        <v>2470</v>
      </c>
      <c r="I249" s="12" t="str">
        <f t="shared" si="10"/>
        <v>[SecondaryProcedure_READ_7][varchar](7)NULL,</v>
      </c>
      <c r="J249" t="str">
        <f>VLOOKUP(A249,'[1]A&amp;E'!$A:$J,7,FALSE)</f>
        <v>AN</v>
      </c>
      <c r="L249">
        <f t="shared" si="11"/>
        <v>0</v>
      </c>
      <c r="M249">
        <f>VLOOKUP(A249,'[1]A&amp;E'!$A:$J,6,FALSE)</f>
        <v>7</v>
      </c>
      <c r="N249">
        <f t="shared" si="12"/>
        <v>0</v>
      </c>
    </row>
    <row r="250" spans="1:14" x14ac:dyDescent="0.25">
      <c r="A250">
        <v>247</v>
      </c>
      <c r="B250" s="4" t="s">
        <v>2200</v>
      </c>
      <c r="C250" t="s">
        <v>2254</v>
      </c>
      <c r="D250" t="s">
        <v>2254</v>
      </c>
      <c r="E250" t="s">
        <v>2472</v>
      </c>
      <c r="F250" s="10">
        <v>10</v>
      </c>
      <c r="G250" s="10" t="s">
        <v>2463</v>
      </c>
      <c r="H250" s="10" t="s">
        <v>2470</v>
      </c>
      <c r="I250" s="12" t="str">
        <f t="shared" si="10"/>
        <v>[ProcedureDate_READ_7][varchar](10)NULL,</v>
      </c>
      <c r="J250" t="str">
        <f>VLOOKUP(A250,'[1]A&amp;E'!$A:$J,7,FALSE)</f>
        <v>AN</v>
      </c>
      <c r="L250">
        <f t="shared" si="11"/>
        <v>0</v>
      </c>
      <c r="M250">
        <f>VLOOKUP(A250,'[1]A&amp;E'!$A:$J,6,FALSE)</f>
        <v>10</v>
      </c>
      <c r="N250">
        <f t="shared" si="12"/>
        <v>0</v>
      </c>
    </row>
    <row r="251" spans="1:14" x14ac:dyDescent="0.25">
      <c r="A251">
        <v>248</v>
      </c>
      <c r="B251" s="4" t="s">
        <v>2201</v>
      </c>
      <c r="C251" t="s">
        <v>2254</v>
      </c>
      <c r="D251" t="s">
        <v>2254</v>
      </c>
      <c r="E251" t="s">
        <v>2472</v>
      </c>
      <c r="F251" s="10">
        <v>7</v>
      </c>
      <c r="G251" s="10" t="s">
        <v>2463</v>
      </c>
      <c r="H251" s="10" t="s">
        <v>2470</v>
      </c>
      <c r="I251" s="12" t="str">
        <f t="shared" si="10"/>
        <v>[SecondaryProcedure_READ_8][varchar](7)NULL,</v>
      </c>
      <c r="J251" t="str">
        <f>VLOOKUP(A251,'[1]A&amp;E'!$A:$J,7,FALSE)</f>
        <v>AN</v>
      </c>
      <c r="L251">
        <f t="shared" si="11"/>
        <v>0</v>
      </c>
      <c r="M251">
        <f>VLOOKUP(A251,'[1]A&amp;E'!$A:$J,6,FALSE)</f>
        <v>7</v>
      </c>
      <c r="N251">
        <f t="shared" si="12"/>
        <v>0</v>
      </c>
    </row>
    <row r="252" spans="1:14" x14ac:dyDescent="0.25">
      <c r="A252">
        <v>249</v>
      </c>
      <c r="B252" s="4" t="s">
        <v>2202</v>
      </c>
      <c r="C252" t="s">
        <v>2254</v>
      </c>
      <c r="D252" t="s">
        <v>2254</v>
      </c>
      <c r="E252" t="s">
        <v>2472</v>
      </c>
      <c r="F252" s="10">
        <v>10</v>
      </c>
      <c r="G252" s="10" t="s">
        <v>2463</v>
      </c>
      <c r="H252" s="10" t="s">
        <v>2470</v>
      </c>
      <c r="I252" s="12" t="str">
        <f t="shared" si="10"/>
        <v>[ProcedureDate_READ_8][varchar](10)NULL,</v>
      </c>
      <c r="J252" t="str">
        <f>VLOOKUP(A252,'[1]A&amp;E'!$A:$J,7,FALSE)</f>
        <v>AN</v>
      </c>
      <c r="L252">
        <f t="shared" si="11"/>
        <v>0</v>
      </c>
      <c r="M252">
        <f>VLOOKUP(A252,'[1]A&amp;E'!$A:$J,6,FALSE)</f>
        <v>10</v>
      </c>
      <c r="N252">
        <f t="shared" si="12"/>
        <v>0</v>
      </c>
    </row>
    <row r="253" spans="1:14" x14ac:dyDescent="0.25">
      <c r="A253">
        <v>250</v>
      </c>
      <c r="B253" s="4" t="s">
        <v>2203</v>
      </c>
      <c r="C253" t="s">
        <v>2254</v>
      </c>
      <c r="D253" t="s">
        <v>2254</v>
      </c>
      <c r="E253" t="s">
        <v>2472</v>
      </c>
      <c r="F253" s="10">
        <v>7</v>
      </c>
      <c r="G253" s="10" t="s">
        <v>2463</v>
      </c>
      <c r="H253" s="10" t="s">
        <v>2470</v>
      </c>
      <c r="I253" s="12" t="str">
        <f t="shared" si="10"/>
        <v>[SecondaryProcedure_READ_9][varchar](7)NULL,</v>
      </c>
      <c r="J253" t="str">
        <f>VLOOKUP(A253,'[1]A&amp;E'!$A:$J,7,FALSE)</f>
        <v>AN</v>
      </c>
      <c r="L253">
        <f t="shared" si="11"/>
        <v>0</v>
      </c>
      <c r="M253">
        <f>VLOOKUP(A253,'[1]A&amp;E'!$A:$J,6,FALSE)</f>
        <v>7</v>
      </c>
      <c r="N253">
        <f t="shared" si="12"/>
        <v>0</v>
      </c>
    </row>
    <row r="254" spans="1:14" x14ac:dyDescent="0.25">
      <c r="A254">
        <v>251</v>
      </c>
      <c r="B254" s="4" t="s">
        <v>2204</v>
      </c>
      <c r="C254" t="s">
        <v>2254</v>
      </c>
      <c r="D254" t="s">
        <v>2254</v>
      </c>
      <c r="E254" t="s">
        <v>2472</v>
      </c>
      <c r="F254" s="10">
        <v>10</v>
      </c>
      <c r="G254" s="10" t="s">
        <v>2463</v>
      </c>
      <c r="H254" s="10" t="s">
        <v>2470</v>
      </c>
      <c r="I254" s="12" t="str">
        <f t="shared" si="10"/>
        <v>[ProcedureDate_READ_9][varchar](10)NULL,</v>
      </c>
      <c r="J254" t="str">
        <f>VLOOKUP(A254,'[1]A&amp;E'!$A:$J,7,FALSE)</f>
        <v>AN</v>
      </c>
      <c r="L254">
        <f t="shared" si="11"/>
        <v>0</v>
      </c>
      <c r="M254">
        <f>VLOOKUP(A254,'[1]A&amp;E'!$A:$J,6,FALSE)</f>
        <v>10</v>
      </c>
      <c r="N254">
        <f t="shared" si="12"/>
        <v>0</v>
      </c>
    </row>
    <row r="255" spans="1:14" x14ac:dyDescent="0.25">
      <c r="A255">
        <v>252</v>
      </c>
      <c r="B255" s="4" t="s">
        <v>2205</v>
      </c>
      <c r="C255" t="s">
        <v>2254</v>
      </c>
      <c r="D255" t="s">
        <v>2254</v>
      </c>
      <c r="E255" t="s">
        <v>2472</v>
      </c>
      <c r="F255" s="10">
        <v>7</v>
      </c>
      <c r="G255" s="10" t="s">
        <v>2463</v>
      </c>
      <c r="H255" s="10" t="s">
        <v>2470</v>
      </c>
      <c r="I255" s="12" t="str">
        <f t="shared" si="10"/>
        <v>[SecondaryProcedure_READ_10][varchar](7)NULL,</v>
      </c>
      <c r="J255" t="str">
        <f>VLOOKUP(A255,'[1]A&amp;E'!$A:$J,7,FALSE)</f>
        <v>AN</v>
      </c>
      <c r="L255">
        <f t="shared" si="11"/>
        <v>0</v>
      </c>
      <c r="M255">
        <f>VLOOKUP(A255,'[1]A&amp;E'!$A:$J,6,FALSE)</f>
        <v>7</v>
      </c>
      <c r="N255">
        <f t="shared" si="12"/>
        <v>0</v>
      </c>
    </row>
    <row r="256" spans="1:14" x14ac:dyDescent="0.25">
      <c r="A256">
        <v>253</v>
      </c>
      <c r="B256" s="4" t="s">
        <v>2206</v>
      </c>
      <c r="C256" t="s">
        <v>2254</v>
      </c>
      <c r="D256" t="s">
        <v>2254</v>
      </c>
      <c r="E256" t="s">
        <v>2472</v>
      </c>
      <c r="F256" s="10">
        <v>10</v>
      </c>
      <c r="G256" s="10" t="s">
        <v>2463</v>
      </c>
      <c r="H256" s="10" t="s">
        <v>2470</v>
      </c>
      <c r="I256" s="12" t="str">
        <f t="shared" si="10"/>
        <v>[ProcedureDate_READ_10][varchar](10)NULL,</v>
      </c>
      <c r="J256" t="str">
        <f>VLOOKUP(A256,'[1]A&amp;E'!$A:$J,7,FALSE)</f>
        <v>AN</v>
      </c>
      <c r="L256">
        <f t="shared" si="11"/>
        <v>0</v>
      </c>
      <c r="M256">
        <f>VLOOKUP(A256,'[1]A&amp;E'!$A:$J,6,FALSE)</f>
        <v>10</v>
      </c>
      <c r="N256">
        <f t="shared" si="12"/>
        <v>0</v>
      </c>
    </row>
    <row r="257" spans="1:14" x14ac:dyDescent="0.25">
      <c r="A257">
        <v>254</v>
      </c>
      <c r="B257" s="4" t="s">
        <v>2207</v>
      </c>
      <c r="C257" t="s">
        <v>2254</v>
      </c>
      <c r="D257" t="s">
        <v>2254</v>
      </c>
      <c r="E257" t="s">
        <v>2472</v>
      </c>
      <c r="F257" s="10">
        <v>7</v>
      </c>
      <c r="G257" s="10" t="s">
        <v>2463</v>
      </c>
      <c r="H257" s="10" t="s">
        <v>2470</v>
      </c>
      <c r="I257" s="12" t="str">
        <f t="shared" si="10"/>
        <v>[SecondaryProcedure_READ_11][varchar](7)NULL,</v>
      </c>
      <c r="J257" t="str">
        <f>VLOOKUP(A257,'[1]A&amp;E'!$A:$J,7,FALSE)</f>
        <v>AN</v>
      </c>
      <c r="L257">
        <f t="shared" si="11"/>
        <v>0</v>
      </c>
      <c r="M257">
        <f>VLOOKUP(A257,'[1]A&amp;E'!$A:$J,6,FALSE)</f>
        <v>7</v>
      </c>
      <c r="N257">
        <f t="shared" si="12"/>
        <v>0</v>
      </c>
    </row>
    <row r="258" spans="1:14" x14ac:dyDescent="0.25">
      <c r="A258">
        <v>255</v>
      </c>
      <c r="B258" s="4" t="s">
        <v>2208</v>
      </c>
      <c r="C258" t="s">
        <v>2254</v>
      </c>
      <c r="D258" t="s">
        <v>2254</v>
      </c>
      <c r="E258" t="s">
        <v>2472</v>
      </c>
      <c r="F258" s="10">
        <v>10</v>
      </c>
      <c r="G258" s="10" t="s">
        <v>2463</v>
      </c>
      <c r="H258" s="10" t="s">
        <v>2470</v>
      </c>
      <c r="I258" s="12" t="str">
        <f t="shared" si="10"/>
        <v>[ProcedureDate_READ_11][varchar](10)NULL,</v>
      </c>
      <c r="J258" t="str">
        <f>VLOOKUP(A258,'[1]A&amp;E'!$A:$J,7,FALSE)</f>
        <v>AN</v>
      </c>
      <c r="L258">
        <f t="shared" si="11"/>
        <v>0</v>
      </c>
      <c r="M258">
        <f>VLOOKUP(A258,'[1]A&amp;E'!$A:$J,6,FALSE)</f>
        <v>10</v>
      </c>
      <c r="N258">
        <f t="shared" si="12"/>
        <v>0</v>
      </c>
    </row>
    <row r="259" spans="1:14" x14ac:dyDescent="0.25">
      <c r="A259">
        <v>256</v>
      </c>
      <c r="B259" s="4" t="s">
        <v>2209</v>
      </c>
      <c r="C259" t="s">
        <v>2254</v>
      </c>
      <c r="D259" t="s">
        <v>2254</v>
      </c>
      <c r="E259" t="s">
        <v>2472</v>
      </c>
      <c r="F259" s="10">
        <v>2</v>
      </c>
      <c r="G259" s="10" t="s">
        <v>2463</v>
      </c>
      <c r="H259" s="10" t="s">
        <v>2470</v>
      </c>
      <c r="I259" s="12" t="str">
        <f t="shared" si="10"/>
        <v>[ProcedureSchemeInUseTreatment][varchar](2)NULL,</v>
      </c>
      <c r="J259" t="str">
        <f>VLOOKUP(A259,'[1]A&amp;E'!$A:$J,7,FALSE)</f>
        <v>AN</v>
      </c>
      <c r="K259">
        <v>1</v>
      </c>
      <c r="L259">
        <f t="shared" si="11"/>
        <v>1</v>
      </c>
      <c r="M259">
        <f>VLOOKUP(A259,'[1]A&amp;E'!$A:$J,6,FALSE)</f>
        <v>2</v>
      </c>
      <c r="N259">
        <f t="shared" si="12"/>
        <v>0</v>
      </c>
    </row>
    <row r="260" spans="1:14" x14ac:dyDescent="0.25">
      <c r="A260">
        <v>257</v>
      </c>
      <c r="B260" s="4" t="s">
        <v>2210</v>
      </c>
      <c r="C260" t="s">
        <v>2254</v>
      </c>
      <c r="D260" t="s">
        <v>2254</v>
      </c>
      <c r="E260" t="s">
        <v>2472</v>
      </c>
      <c r="F260" s="10">
        <v>6</v>
      </c>
      <c r="G260" s="10" t="s">
        <v>2463</v>
      </c>
      <c r="H260" s="10" t="s">
        <v>2470</v>
      </c>
      <c r="I260" s="12" t="str">
        <f t="shared" si="10"/>
        <v>[PrimaryTreatment_AAndE][varchar](6)NULL,</v>
      </c>
      <c r="J260" t="str">
        <f>VLOOKUP(A260,'[1]A&amp;E'!$A:$J,7,FALSE)</f>
        <v>AN</v>
      </c>
      <c r="K260">
        <v>222</v>
      </c>
      <c r="L260">
        <f t="shared" si="11"/>
        <v>3</v>
      </c>
      <c r="M260">
        <f>VLOOKUP(A260,'[1]A&amp;E'!$A:$J,6,FALSE)</f>
        <v>6</v>
      </c>
      <c r="N260">
        <f t="shared" si="12"/>
        <v>0</v>
      </c>
    </row>
    <row r="261" spans="1:14" x14ac:dyDescent="0.25">
      <c r="A261">
        <v>258</v>
      </c>
      <c r="B261" s="4" t="s">
        <v>2211</v>
      </c>
      <c r="C261" t="s">
        <v>2254</v>
      </c>
      <c r="D261" t="s">
        <v>2254</v>
      </c>
      <c r="E261" t="s">
        <v>2472</v>
      </c>
      <c r="F261" s="10">
        <v>10</v>
      </c>
      <c r="G261" s="10" t="s">
        <v>2463</v>
      </c>
      <c r="H261" s="10" t="s">
        <v>2470</v>
      </c>
      <c r="I261" s="12" t="str">
        <f t="shared" ref="I261:I295" si="13">B261&amp;C261&amp;E261&amp;F261&amp;G261&amp;H261</f>
        <v>[PrimaryProcedureDate_AAndE][varchar](10)NULL,</v>
      </c>
      <c r="J261" t="str">
        <f>VLOOKUP(A261,'[1]A&amp;E'!$A:$J,7,FALSE)</f>
        <v>AN</v>
      </c>
      <c r="K261" s="1">
        <v>42705</v>
      </c>
      <c r="L261">
        <f t="shared" ref="L261:L295" si="14">LEN(K261)</f>
        <v>5</v>
      </c>
      <c r="M261">
        <f>VLOOKUP(A261,'[1]A&amp;E'!$A:$J,6,FALSE)</f>
        <v>10</v>
      </c>
      <c r="N261">
        <f t="shared" ref="N261:N295" si="15">IF(L261&gt;M261,1,0)</f>
        <v>0</v>
      </c>
    </row>
    <row r="262" spans="1:14" x14ac:dyDescent="0.25">
      <c r="A262">
        <v>259</v>
      </c>
      <c r="B262" s="4" t="s">
        <v>2212</v>
      </c>
      <c r="C262" t="s">
        <v>2254</v>
      </c>
      <c r="D262" t="s">
        <v>2254</v>
      </c>
      <c r="E262" t="s">
        <v>2472</v>
      </c>
      <c r="F262" s="10">
        <v>6</v>
      </c>
      <c r="G262" s="10" t="s">
        <v>2463</v>
      </c>
      <c r="H262" s="10" t="s">
        <v>2470</v>
      </c>
      <c r="I262" s="12" t="str">
        <f t="shared" si="13"/>
        <v>[SecondaryTreatment_AAndE_1][varchar](6)NULL,</v>
      </c>
      <c r="J262" t="str">
        <f>VLOOKUP(A262,'[1]A&amp;E'!$A:$J,7,FALSE)</f>
        <v>AN</v>
      </c>
      <c r="L262">
        <f t="shared" si="14"/>
        <v>0</v>
      </c>
      <c r="M262">
        <f>VLOOKUP(A262,'[1]A&amp;E'!$A:$J,6,FALSE)</f>
        <v>6</v>
      </c>
      <c r="N262">
        <f t="shared" si="15"/>
        <v>0</v>
      </c>
    </row>
    <row r="263" spans="1:14" x14ac:dyDescent="0.25">
      <c r="A263">
        <v>260</v>
      </c>
      <c r="B263" s="4" t="s">
        <v>2213</v>
      </c>
      <c r="C263" t="s">
        <v>2254</v>
      </c>
      <c r="D263" t="s">
        <v>2254</v>
      </c>
      <c r="E263" t="s">
        <v>2472</v>
      </c>
      <c r="F263" s="10">
        <v>10</v>
      </c>
      <c r="G263" s="10" t="s">
        <v>2463</v>
      </c>
      <c r="H263" s="10" t="s">
        <v>2470</v>
      </c>
      <c r="I263" s="12" t="str">
        <f t="shared" si="13"/>
        <v>[ProcedureDate_AAndE_1][varchar](10)NULL,</v>
      </c>
      <c r="J263" t="str">
        <f>VLOOKUP(A263,'[1]A&amp;E'!$A:$J,7,FALSE)</f>
        <v>AN</v>
      </c>
      <c r="L263">
        <f t="shared" si="14"/>
        <v>0</v>
      </c>
      <c r="M263">
        <f>VLOOKUP(A263,'[1]A&amp;E'!$A:$J,6,FALSE)</f>
        <v>10</v>
      </c>
      <c r="N263">
        <f t="shared" si="15"/>
        <v>0</v>
      </c>
    </row>
    <row r="264" spans="1:14" x14ac:dyDescent="0.25">
      <c r="A264">
        <v>261</v>
      </c>
      <c r="B264" s="4" t="s">
        <v>2214</v>
      </c>
      <c r="C264" t="s">
        <v>2254</v>
      </c>
      <c r="D264" t="s">
        <v>2254</v>
      </c>
      <c r="E264" t="s">
        <v>2472</v>
      </c>
      <c r="F264" s="10">
        <v>6</v>
      </c>
      <c r="G264" s="10" t="s">
        <v>2463</v>
      </c>
      <c r="H264" s="10" t="s">
        <v>2470</v>
      </c>
      <c r="I264" s="12" t="str">
        <f t="shared" si="13"/>
        <v>[SecondaryTreatment_AAndE_2][varchar](6)NULL,</v>
      </c>
      <c r="J264" t="str">
        <f>VLOOKUP(A264,'[1]A&amp;E'!$A:$J,7,FALSE)</f>
        <v>AN</v>
      </c>
      <c r="L264">
        <f t="shared" si="14"/>
        <v>0</v>
      </c>
      <c r="M264">
        <f>VLOOKUP(A264,'[1]A&amp;E'!$A:$J,6,FALSE)</f>
        <v>6</v>
      </c>
      <c r="N264">
        <f t="shared" si="15"/>
        <v>0</v>
      </c>
    </row>
    <row r="265" spans="1:14" x14ac:dyDescent="0.25">
      <c r="A265">
        <v>262</v>
      </c>
      <c r="B265" s="4" t="s">
        <v>2215</v>
      </c>
      <c r="C265" t="s">
        <v>2254</v>
      </c>
      <c r="D265" t="s">
        <v>2254</v>
      </c>
      <c r="E265" t="s">
        <v>2472</v>
      </c>
      <c r="F265" s="10">
        <v>10</v>
      </c>
      <c r="G265" s="10" t="s">
        <v>2463</v>
      </c>
      <c r="H265" s="10" t="s">
        <v>2470</v>
      </c>
      <c r="I265" s="12" t="str">
        <f t="shared" si="13"/>
        <v>[ProcedureDate_AAndE_2][varchar](10)NULL,</v>
      </c>
      <c r="J265" t="str">
        <f>VLOOKUP(A265,'[1]A&amp;E'!$A:$J,7,FALSE)</f>
        <v>AN</v>
      </c>
      <c r="L265">
        <f t="shared" si="14"/>
        <v>0</v>
      </c>
      <c r="M265">
        <f>VLOOKUP(A265,'[1]A&amp;E'!$A:$J,6,FALSE)</f>
        <v>10</v>
      </c>
      <c r="N265">
        <f t="shared" si="15"/>
        <v>0</v>
      </c>
    </row>
    <row r="266" spans="1:14" x14ac:dyDescent="0.25">
      <c r="A266">
        <v>263</v>
      </c>
      <c r="B266" s="4" t="s">
        <v>2216</v>
      </c>
      <c r="C266" t="s">
        <v>2254</v>
      </c>
      <c r="D266" t="s">
        <v>2254</v>
      </c>
      <c r="E266" t="s">
        <v>2472</v>
      </c>
      <c r="F266" s="10">
        <v>6</v>
      </c>
      <c r="G266" s="10" t="s">
        <v>2463</v>
      </c>
      <c r="H266" s="10" t="s">
        <v>2470</v>
      </c>
      <c r="I266" s="12" t="str">
        <f t="shared" si="13"/>
        <v>[SecondaryTreatment_AAndE_3][varchar](6)NULL,</v>
      </c>
      <c r="J266" t="str">
        <f>VLOOKUP(A266,'[1]A&amp;E'!$A:$J,7,FALSE)</f>
        <v>AN</v>
      </c>
      <c r="L266">
        <f t="shared" si="14"/>
        <v>0</v>
      </c>
      <c r="M266">
        <f>VLOOKUP(A266,'[1]A&amp;E'!$A:$J,6,FALSE)</f>
        <v>6</v>
      </c>
      <c r="N266">
        <f t="shared" si="15"/>
        <v>0</v>
      </c>
    </row>
    <row r="267" spans="1:14" x14ac:dyDescent="0.25">
      <c r="A267">
        <v>264</v>
      </c>
      <c r="B267" s="4" t="s">
        <v>2217</v>
      </c>
      <c r="C267" t="s">
        <v>2254</v>
      </c>
      <c r="D267" t="s">
        <v>2254</v>
      </c>
      <c r="E267" t="s">
        <v>2472</v>
      </c>
      <c r="F267" s="10">
        <v>10</v>
      </c>
      <c r="G267" s="10" t="s">
        <v>2463</v>
      </c>
      <c r="H267" s="10" t="s">
        <v>2470</v>
      </c>
      <c r="I267" s="12" t="str">
        <f t="shared" si="13"/>
        <v>[ProcedureDate_AAndE_3][varchar](10)NULL,</v>
      </c>
      <c r="J267" t="str">
        <f>VLOOKUP(A267,'[1]A&amp;E'!$A:$J,7,FALSE)</f>
        <v>AN</v>
      </c>
      <c r="L267">
        <f t="shared" si="14"/>
        <v>0</v>
      </c>
      <c r="M267">
        <f>VLOOKUP(A267,'[1]A&amp;E'!$A:$J,6,FALSE)</f>
        <v>10</v>
      </c>
      <c r="N267">
        <f t="shared" si="15"/>
        <v>0</v>
      </c>
    </row>
    <row r="268" spans="1:14" x14ac:dyDescent="0.25">
      <c r="A268">
        <v>265</v>
      </c>
      <c r="B268" s="4" t="s">
        <v>2218</v>
      </c>
      <c r="C268" t="s">
        <v>2254</v>
      </c>
      <c r="D268" t="s">
        <v>2254</v>
      </c>
      <c r="E268" t="s">
        <v>2472</v>
      </c>
      <c r="F268" s="10">
        <v>6</v>
      </c>
      <c r="G268" s="10" t="s">
        <v>2463</v>
      </c>
      <c r="H268" s="10" t="s">
        <v>2470</v>
      </c>
      <c r="I268" s="12" t="str">
        <f t="shared" si="13"/>
        <v>[SecondaryTreatment_AAndE_4][varchar](6)NULL,</v>
      </c>
      <c r="J268" t="str">
        <f>VLOOKUP(A268,'[1]A&amp;E'!$A:$J,7,FALSE)</f>
        <v>AN</v>
      </c>
      <c r="L268">
        <f t="shared" si="14"/>
        <v>0</v>
      </c>
      <c r="M268">
        <f>VLOOKUP(A268,'[1]A&amp;E'!$A:$J,6,FALSE)</f>
        <v>6</v>
      </c>
      <c r="N268">
        <f t="shared" si="15"/>
        <v>0</v>
      </c>
    </row>
    <row r="269" spans="1:14" x14ac:dyDescent="0.25">
      <c r="A269">
        <v>266</v>
      </c>
      <c r="B269" s="4" t="s">
        <v>2219</v>
      </c>
      <c r="C269" t="s">
        <v>2254</v>
      </c>
      <c r="D269" t="s">
        <v>2254</v>
      </c>
      <c r="E269" t="s">
        <v>2472</v>
      </c>
      <c r="F269" s="10">
        <v>10</v>
      </c>
      <c r="G269" s="10" t="s">
        <v>2463</v>
      </c>
      <c r="H269" s="10" t="s">
        <v>2470</v>
      </c>
      <c r="I269" s="12" t="str">
        <f t="shared" si="13"/>
        <v>[ProcedureDate_AAndE_4][varchar](10)NULL,</v>
      </c>
      <c r="J269" t="str">
        <f>VLOOKUP(A269,'[1]A&amp;E'!$A:$J,7,FALSE)</f>
        <v>AN</v>
      </c>
      <c r="L269">
        <f t="shared" si="14"/>
        <v>0</v>
      </c>
      <c r="M269">
        <f>VLOOKUP(A269,'[1]A&amp;E'!$A:$J,6,FALSE)</f>
        <v>10</v>
      </c>
      <c r="N269">
        <f t="shared" si="15"/>
        <v>0</v>
      </c>
    </row>
    <row r="270" spans="1:14" x14ac:dyDescent="0.25">
      <c r="A270">
        <v>267</v>
      </c>
      <c r="B270" s="4" t="s">
        <v>2220</v>
      </c>
      <c r="C270" t="s">
        <v>2254</v>
      </c>
      <c r="D270" t="s">
        <v>2254</v>
      </c>
      <c r="E270" t="s">
        <v>2472</v>
      </c>
      <c r="F270" s="10">
        <v>6</v>
      </c>
      <c r="G270" s="10" t="s">
        <v>2463</v>
      </c>
      <c r="H270" s="10" t="s">
        <v>2470</v>
      </c>
      <c r="I270" s="12" t="str">
        <f t="shared" si="13"/>
        <v>[SecondaryTreatment_AAndE_5][varchar](6)NULL,</v>
      </c>
      <c r="J270" t="str">
        <f>VLOOKUP(A270,'[1]A&amp;E'!$A:$J,7,FALSE)</f>
        <v>AN</v>
      </c>
      <c r="L270">
        <f t="shared" si="14"/>
        <v>0</v>
      </c>
      <c r="M270">
        <f>VLOOKUP(A270,'[1]A&amp;E'!$A:$J,6,FALSE)</f>
        <v>6</v>
      </c>
      <c r="N270">
        <f t="shared" si="15"/>
        <v>0</v>
      </c>
    </row>
    <row r="271" spans="1:14" x14ac:dyDescent="0.25">
      <c r="A271">
        <v>268</v>
      </c>
      <c r="B271" s="4" t="s">
        <v>2221</v>
      </c>
      <c r="C271" t="s">
        <v>2254</v>
      </c>
      <c r="D271" t="s">
        <v>2254</v>
      </c>
      <c r="E271" t="s">
        <v>2472</v>
      </c>
      <c r="F271" s="10">
        <v>10</v>
      </c>
      <c r="G271" s="10" t="s">
        <v>2463</v>
      </c>
      <c r="H271" s="10" t="s">
        <v>2470</v>
      </c>
      <c r="I271" s="12" t="str">
        <f t="shared" si="13"/>
        <v>[ProcedureDate_AAndE_5][varchar](10)NULL,</v>
      </c>
      <c r="J271" t="str">
        <f>VLOOKUP(A271,'[1]A&amp;E'!$A:$J,7,FALSE)</f>
        <v>AN</v>
      </c>
      <c r="L271">
        <f t="shared" si="14"/>
        <v>0</v>
      </c>
      <c r="M271">
        <f>VLOOKUP(A271,'[1]A&amp;E'!$A:$J,6,FALSE)</f>
        <v>10</v>
      </c>
      <c r="N271">
        <f t="shared" si="15"/>
        <v>0</v>
      </c>
    </row>
    <row r="272" spans="1:14" x14ac:dyDescent="0.25">
      <c r="A272">
        <v>269</v>
      </c>
      <c r="B272" s="4" t="s">
        <v>2222</v>
      </c>
      <c r="C272" t="s">
        <v>2254</v>
      </c>
      <c r="D272" t="s">
        <v>2254</v>
      </c>
      <c r="E272" t="s">
        <v>2472</v>
      </c>
      <c r="F272" s="10">
        <v>6</v>
      </c>
      <c r="G272" s="10" t="s">
        <v>2463</v>
      </c>
      <c r="H272" s="10" t="s">
        <v>2470</v>
      </c>
      <c r="I272" s="12" t="str">
        <f t="shared" si="13"/>
        <v>[SecondaryTreatment_AAndE_6][varchar](6)NULL,</v>
      </c>
      <c r="J272" t="str">
        <f>VLOOKUP(A272,'[1]A&amp;E'!$A:$J,7,FALSE)</f>
        <v>AN</v>
      </c>
      <c r="L272">
        <f t="shared" si="14"/>
        <v>0</v>
      </c>
      <c r="M272">
        <f>VLOOKUP(A272,'[1]A&amp;E'!$A:$J,6,FALSE)</f>
        <v>6</v>
      </c>
      <c r="N272">
        <f t="shared" si="15"/>
        <v>0</v>
      </c>
    </row>
    <row r="273" spans="1:14" x14ac:dyDescent="0.25">
      <c r="A273">
        <v>270</v>
      </c>
      <c r="B273" s="4" t="s">
        <v>2223</v>
      </c>
      <c r="C273" t="s">
        <v>2254</v>
      </c>
      <c r="D273" t="s">
        <v>2254</v>
      </c>
      <c r="E273" t="s">
        <v>2472</v>
      </c>
      <c r="F273" s="10">
        <v>10</v>
      </c>
      <c r="G273" s="10" t="s">
        <v>2463</v>
      </c>
      <c r="H273" s="10" t="s">
        <v>2470</v>
      </c>
      <c r="I273" s="12" t="str">
        <f t="shared" si="13"/>
        <v>[ProcedureDate_AAndE_6][varchar](10)NULL,</v>
      </c>
      <c r="J273" t="str">
        <f>VLOOKUP(A273,'[1]A&amp;E'!$A:$J,7,FALSE)</f>
        <v>AN</v>
      </c>
      <c r="L273">
        <f t="shared" si="14"/>
        <v>0</v>
      </c>
      <c r="M273">
        <f>VLOOKUP(A273,'[1]A&amp;E'!$A:$J,6,FALSE)</f>
        <v>10</v>
      </c>
      <c r="N273">
        <f t="shared" si="15"/>
        <v>0</v>
      </c>
    </row>
    <row r="274" spans="1:14" x14ac:dyDescent="0.25">
      <c r="A274">
        <v>271</v>
      </c>
      <c r="B274" s="4" t="s">
        <v>2224</v>
      </c>
      <c r="C274" t="s">
        <v>2254</v>
      </c>
      <c r="D274" t="s">
        <v>2254</v>
      </c>
      <c r="E274" t="s">
        <v>2472</v>
      </c>
      <c r="F274" s="10">
        <v>6</v>
      </c>
      <c r="G274" s="10" t="s">
        <v>2463</v>
      </c>
      <c r="H274" s="10" t="s">
        <v>2470</v>
      </c>
      <c r="I274" s="12" t="str">
        <f t="shared" si="13"/>
        <v>[SecondaryTreatment_AAndE_7][varchar](6)NULL,</v>
      </c>
      <c r="J274" t="str">
        <f>VLOOKUP(A274,'[1]A&amp;E'!$A:$J,7,FALSE)</f>
        <v>AN</v>
      </c>
      <c r="L274">
        <f t="shared" si="14"/>
        <v>0</v>
      </c>
      <c r="M274">
        <f>VLOOKUP(A274,'[1]A&amp;E'!$A:$J,6,FALSE)</f>
        <v>6</v>
      </c>
      <c r="N274">
        <f t="shared" si="15"/>
        <v>0</v>
      </c>
    </row>
    <row r="275" spans="1:14" x14ac:dyDescent="0.25">
      <c r="A275">
        <v>272</v>
      </c>
      <c r="B275" s="4" t="s">
        <v>2225</v>
      </c>
      <c r="C275" t="s">
        <v>2254</v>
      </c>
      <c r="D275" t="s">
        <v>2254</v>
      </c>
      <c r="E275" t="s">
        <v>2472</v>
      </c>
      <c r="F275" s="10">
        <v>10</v>
      </c>
      <c r="G275" s="10" t="s">
        <v>2463</v>
      </c>
      <c r="H275" s="10" t="s">
        <v>2470</v>
      </c>
      <c r="I275" s="12" t="str">
        <f t="shared" si="13"/>
        <v>[ProcedureDate_AAndE_7][varchar](10)NULL,</v>
      </c>
      <c r="J275" t="str">
        <f>VLOOKUP(A275,'[1]A&amp;E'!$A:$J,7,FALSE)</f>
        <v>AN</v>
      </c>
      <c r="L275">
        <f t="shared" si="14"/>
        <v>0</v>
      </c>
      <c r="M275">
        <f>VLOOKUP(A275,'[1]A&amp;E'!$A:$J,6,FALSE)</f>
        <v>10</v>
      </c>
      <c r="N275">
        <f t="shared" si="15"/>
        <v>0</v>
      </c>
    </row>
    <row r="276" spans="1:14" x14ac:dyDescent="0.25">
      <c r="A276">
        <v>273</v>
      </c>
      <c r="B276" s="4" t="s">
        <v>2226</v>
      </c>
      <c r="C276" t="s">
        <v>2254</v>
      </c>
      <c r="D276" t="s">
        <v>2254</v>
      </c>
      <c r="E276" t="s">
        <v>2472</v>
      </c>
      <c r="F276" s="10">
        <v>6</v>
      </c>
      <c r="G276" s="10" t="s">
        <v>2463</v>
      </c>
      <c r="H276" s="10" t="s">
        <v>2470</v>
      </c>
      <c r="I276" s="12" t="str">
        <f t="shared" si="13"/>
        <v>[SecondaryTreatment_AAndE_8][varchar](6)NULL,</v>
      </c>
      <c r="J276" t="str">
        <f>VLOOKUP(A276,'[1]A&amp;E'!$A:$J,7,FALSE)</f>
        <v>AN</v>
      </c>
      <c r="L276">
        <f t="shared" si="14"/>
        <v>0</v>
      </c>
      <c r="M276">
        <f>VLOOKUP(A276,'[1]A&amp;E'!$A:$J,6,FALSE)</f>
        <v>6</v>
      </c>
      <c r="N276">
        <f t="shared" si="15"/>
        <v>0</v>
      </c>
    </row>
    <row r="277" spans="1:14" x14ac:dyDescent="0.25">
      <c r="A277">
        <v>274</v>
      </c>
      <c r="B277" s="4" t="s">
        <v>2227</v>
      </c>
      <c r="C277" t="s">
        <v>2254</v>
      </c>
      <c r="D277" t="s">
        <v>2254</v>
      </c>
      <c r="E277" t="s">
        <v>2472</v>
      </c>
      <c r="F277" s="10">
        <v>10</v>
      </c>
      <c r="G277" s="10" t="s">
        <v>2463</v>
      </c>
      <c r="H277" s="10" t="s">
        <v>2470</v>
      </c>
      <c r="I277" s="12" t="str">
        <f t="shared" si="13"/>
        <v>[ProcedureDate_AAndE_8][varchar](10)NULL,</v>
      </c>
      <c r="J277" t="str">
        <f>VLOOKUP(A277,'[1]A&amp;E'!$A:$J,7,FALSE)</f>
        <v>AN</v>
      </c>
      <c r="L277">
        <f t="shared" si="14"/>
        <v>0</v>
      </c>
      <c r="M277">
        <f>VLOOKUP(A277,'[1]A&amp;E'!$A:$J,6,FALSE)</f>
        <v>10</v>
      </c>
      <c r="N277">
        <f t="shared" si="15"/>
        <v>0</v>
      </c>
    </row>
    <row r="278" spans="1:14" x14ac:dyDescent="0.25">
      <c r="A278">
        <v>275</v>
      </c>
      <c r="B278" s="4" t="s">
        <v>2228</v>
      </c>
      <c r="C278" t="s">
        <v>2254</v>
      </c>
      <c r="D278" t="s">
        <v>2254</v>
      </c>
      <c r="E278" t="s">
        <v>2472</v>
      </c>
      <c r="F278" s="10">
        <v>6</v>
      </c>
      <c r="G278" s="10" t="s">
        <v>2463</v>
      </c>
      <c r="H278" s="10" t="s">
        <v>2470</v>
      </c>
      <c r="I278" s="12" t="str">
        <f t="shared" si="13"/>
        <v>[SecondaryTreatment_AAndE_9][varchar](6)NULL,</v>
      </c>
      <c r="J278" t="str">
        <f>VLOOKUP(A278,'[1]A&amp;E'!$A:$J,7,FALSE)</f>
        <v>AN</v>
      </c>
      <c r="L278">
        <f t="shared" si="14"/>
        <v>0</v>
      </c>
      <c r="M278">
        <f>VLOOKUP(A278,'[1]A&amp;E'!$A:$J,6,FALSE)</f>
        <v>6</v>
      </c>
      <c r="N278">
        <f t="shared" si="15"/>
        <v>0</v>
      </c>
    </row>
    <row r="279" spans="1:14" x14ac:dyDescent="0.25">
      <c r="A279">
        <v>276</v>
      </c>
      <c r="B279" s="4" t="s">
        <v>2229</v>
      </c>
      <c r="C279" t="s">
        <v>2254</v>
      </c>
      <c r="D279" t="s">
        <v>2254</v>
      </c>
      <c r="E279" t="s">
        <v>2472</v>
      </c>
      <c r="F279" s="10">
        <v>10</v>
      </c>
      <c r="G279" s="10" t="s">
        <v>2463</v>
      </c>
      <c r="H279" s="10" t="s">
        <v>2470</v>
      </c>
      <c r="I279" s="12" t="str">
        <f t="shared" si="13"/>
        <v>[ProcedureDate_AAndE_9][varchar](10)NULL,</v>
      </c>
      <c r="J279" t="str">
        <f>VLOOKUP(A279,'[1]A&amp;E'!$A:$J,7,FALSE)</f>
        <v>AN</v>
      </c>
      <c r="L279">
        <f t="shared" si="14"/>
        <v>0</v>
      </c>
      <c r="M279">
        <f>VLOOKUP(A279,'[1]A&amp;E'!$A:$J,6,FALSE)</f>
        <v>10</v>
      </c>
      <c r="N279">
        <f t="shared" si="15"/>
        <v>0</v>
      </c>
    </row>
    <row r="280" spans="1:14" x14ac:dyDescent="0.25">
      <c r="A280">
        <v>277</v>
      </c>
      <c r="B280" s="4" t="s">
        <v>2230</v>
      </c>
      <c r="C280" t="s">
        <v>2254</v>
      </c>
      <c r="D280" t="s">
        <v>2254</v>
      </c>
      <c r="E280" t="s">
        <v>2472</v>
      </c>
      <c r="F280" s="10">
        <v>6</v>
      </c>
      <c r="G280" s="10" t="s">
        <v>2463</v>
      </c>
      <c r="H280" s="10" t="s">
        <v>2470</v>
      </c>
      <c r="I280" s="12" t="str">
        <f t="shared" si="13"/>
        <v>[SecondaryTreatment_AAndE_10][varchar](6)NULL,</v>
      </c>
      <c r="J280" t="str">
        <f>VLOOKUP(A280,'[1]A&amp;E'!$A:$J,7,FALSE)</f>
        <v>AN</v>
      </c>
      <c r="L280">
        <f t="shared" si="14"/>
        <v>0</v>
      </c>
      <c r="M280">
        <f>VLOOKUP(A280,'[1]A&amp;E'!$A:$J,6,FALSE)</f>
        <v>6</v>
      </c>
      <c r="N280">
        <f t="shared" si="15"/>
        <v>0</v>
      </c>
    </row>
    <row r="281" spans="1:14" x14ac:dyDescent="0.25">
      <c r="A281">
        <v>278</v>
      </c>
      <c r="B281" s="4" t="s">
        <v>2231</v>
      </c>
      <c r="C281" t="s">
        <v>2254</v>
      </c>
      <c r="D281" t="s">
        <v>2254</v>
      </c>
      <c r="E281" t="s">
        <v>2472</v>
      </c>
      <c r="F281" s="10">
        <v>10</v>
      </c>
      <c r="G281" s="10" t="s">
        <v>2463</v>
      </c>
      <c r="H281" s="10" t="s">
        <v>2470</v>
      </c>
      <c r="I281" s="12" t="str">
        <f t="shared" si="13"/>
        <v>[ProcedureDate_AAndE_10][varchar](10)NULL,</v>
      </c>
      <c r="J281" t="str">
        <f>VLOOKUP(A281,'[1]A&amp;E'!$A:$J,7,FALSE)</f>
        <v>AN</v>
      </c>
      <c r="L281">
        <f t="shared" si="14"/>
        <v>0</v>
      </c>
      <c r="M281">
        <f>VLOOKUP(A281,'[1]A&amp;E'!$A:$J,6,FALSE)</f>
        <v>10</v>
      </c>
      <c r="N281">
        <f t="shared" si="15"/>
        <v>0</v>
      </c>
    </row>
    <row r="282" spans="1:14" x14ac:dyDescent="0.25">
      <c r="A282">
        <v>279</v>
      </c>
      <c r="B282" s="4" t="s">
        <v>2232</v>
      </c>
      <c r="C282" t="s">
        <v>2254</v>
      </c>
      <c r="D282" t="s">
        <v>2254</v>
      </c>
      <c r="E282" t="s">
        <v>2472</v>
      </c>
      <c r="F282" s="10">
        <v>6</v>
      </c>
      <c r="G282" s="10" t="s">
        <v>2463</v>
      </c>
      <c r="H282" s="10" t="s">
        <v>2470</v>
      </c>
      <c r="I282" s="12" t="str">
        <f t="shared" si="13"/>
        <v>[SecondaryTreatment_AAndE_11][varchar](6)NULL,</v>
      </c>
      <c r="J282" t="str">
        <f>VLOOKUP(A282,'[1]A&amp;E'!$A:$J,7,FALSE)</f>
        <v>AN</v>
      </c>
      <c r="L282">
        <f t="shared" si="14"/>
        <v>0</v>
      </c>
      <c r="M282">
        <f>VLOOKUP(A282,'[1]A&amp;E'!$A:$J,6,FALSE)</f>
        <v>6</v>
      </c>
      <c r="N282">
        <f t="shared" si="15"/>
        <v>0</v>
      </c>
    </row>
    <row r="283" spans="1:14" x14ac:dyDescent="0.25">
      <c r="A283">
        <v>280</v>
      </c>
      <c r="B283" s="4" t="s">
        <v>2233</v>
      </c>
      <c r="C283" t="s">
        <v>2254</v>
      </c>
      <c r="D283" t="s">
        <v>2254</v>
      </c>
      <c r="E283" t="s">
        <v>2472</v>
      </c>
      <c r="F283" s="10">
        <v>10</v>
      </c>
      <c r="G283" s="10" t="s">
        <v>2463</v>
      </c>
      <c r="H283" s="10" t="s">
        <v>2470</v>
      </c>
      <c r="I283" s="12" t="str">
        <f t="shared" si="13"/>
        <v>[ProcedureDate_AAndE_11][varchar](10)NULL,</v>
      </c>
      <c r="J283" t="str">
        <f>VLOOKUP(A283,'[1]A&amp;E'!$A:$J,7,FALSE)</f>
        <v>AN</v>
      </c>
      <c r="L283">
        <f t="shared" si="14"/>
        <v>0</v>
      </c>
      <c r="M283">
        <f>VLOOKUP(A283,'[1]A&amp;E'!$A:$J,6,FALSE)</f>
        <v>10</v>
      </c>
      <c r="N283">
        <f t="shared" si="15"/>
        <v>0</v>
      </c>
    </row>
    <row r="284" spans="1:14" x14ac:dyDescent="0.25">
      <c r="A284">
        <v>281</v>
      </c>
      <c r="B284" s="4" t="s">
        <v>2234</v>
      </c>
      <c r="C284" t="s">
        <v>2254</v>
      </c>
      <c r="D284" t="s">
        <v>2254</v>
      </c>
      <c r="E284" t="s">
        <v>2472</v>
      </c>
      <c r="F284" s="10">
        <v>3</v>
      </c>
      <c r="G284" s="10" t="s">
        <v>2463</v>
      </c>
      <c r="H284" s="10" t="s">
        <v>2470</v>
      </c>
      <c r="I284" s="12" t="str">
        <f t="shared" si="13"/>
        <v>[SecondaryDiagnosis_ICD_count][varchar](3)NULL,</v>
      </c>
      <c r="J284" t="str">
        <f>VLOOKUP(A284,'[1]A&amp;E'!$A:$J,7,FALSE)</f>
        <v>N</v>
      </c>
      <c r="L284">
        <f t="shared" si="14"/>
        <v>0</v>
      </c>
      <c r="M284">
        <f>VLOOKUP(A284,'[1]A&amp;E'!$A:$J,6,FALSE)</f>
        <v>3</v>
      </c>
      <c r="N284">
        <f t="shared" si="15"/>
        <v>0</v>
      </c>
    </row>
    <row r="285" spans="1:14" x14ac:dyDescent="0.25">
      <c r="A285">
        <v>282</v>
      </c>
      <c r="B285" s="4" t="s">
        <v>2235</v>
      </c>
      <c r="C285" t="s">
        <v>2254</v>
      </c>
      <c r="D285" t="s">
        <v>2254</v>
      </c>
      <c r="E285" t="s">
        <v>2472</v>
      </c>
      <c r="F285" s="10">
        <v>6</v>
      </c>
      <c r="G285" s="10" t="s">
        <v>2463</v>
      </c>
      <c r="H285" s="10" t="s">
        <v>2470</v>
      </c>
      <c r="I285" s="12" t="str">
        <f t="shared" si="13"/>
        <v>[SecondaryDiagnosis_ICD][varchar](6)NULL,</v>
      </c>
      <c r="J285" t="str">
        <f>VLOOKUP(A285,'[1]A&amp;E'!$A:$J,7,FALSE)</f>
        <v>AN</v>
      </c>
      <c r="L285">
        <f t="shared" si="14"/>
        <v>0</v>
      </c>
      <c r="M285">
        <f>VLOOKUP(A285,'[1]A&amp;E'!$A:$J,6,FALSE)</f>
        <v>6</v>
      </c>
      <c r="N285">
        <f t="shared" si="15"/>
        <v>0</v>
      </c>
    </row>
    <row r="286" spans="1:14" x14ac:dyDescent="0.25">
      <c r="A286">
        <v>283</v>
      </c>
      <c r="B286" s="4" t="s">
        <v>2236</v>
      </c>
      <c r="C286" t="s">
        <v>2254</v>
      </c>
      <c r="D286" t="s">
        <v>2254</v>
      </c>
      <c r="E286" t="s">
        <v>2472</v>
      </c>
      <c r="F286" s="10">
        <v>3</v>
      </c>
      <c r="G286" s="10" t="s">
        <v>2463</v>
      </c>
      <c r="H286" s="10" t="s">
        <v>2470</v>
      </c>
      <c r="I286" s="12" t="str">
        <f t="shared" si="13"/>
        <v>[SecondaryDiagnosis_READ_count][varchar](3)NULL,</v>
      </c>
      <c r="J286" t="str">
        <f>VLOOKUP(A286,'[1]A&amp;E'!$A:$J,7,FALSE)</f>
        <v>N</v>
      </c>
      <c r="L286">
        <f t="shared" si="14"/>
        <v>0</v>
      </c>
      <c r="M286">
        <f>VLOOKUP(A286,'[1]A&amp;E'!$A:$J,6,FALSE)</f>
        <v>3</v>
      </c>
      <c r="N286">
        <f t="shared" si="15"/>
        <v>0</v>
      </c>
    </row>
    <row r="287" spans="1:14" x14ac:dyDescent="0.25">
      <c r="A287">
        <v>284</v>
      </c>
      <c r="B287" s="4" t="s">
        <v>2237</v>
      </c>
      <c r="C287" t="s">
        <v>2254</v>
      </c>
      <c r="D287" t="s">
        <v>2254</v>
      </c>
      <c r="E287" t="s">
        <v>2472</v>
      </c>
      <c r="F287" s="10">
        <v>7</v>
      </c>
      <c r="G287" s="10" t="s">
        <v>2463</v>
      </c>
      <c r="H287" s="10" t="s">
        <v>2470</v>
      </c>
      <c r="I287" s="12" t="str">
        <f t="shared" si="13"/>
        <v>[SecondaryDiagnosis_READ][varchar](7)NULL,</v>
      </c>
      <c r="J287" t="str">
        <f>VLOOKUP(A287,'[1]A&amp;E'!$A:$J,7,FALSE)</f>
        <v>AN</v>
      </c>
      <c r="L287">
        <f t="shared" si="14"/>
        <v>0</v>
      </c>
      <c r="M287">
        <f>VLOOKUP(A287,'[1]A&amp;E'!$A:$J,6,FALSE)</f>
        <v>7</v>
      </c>
      <c r="N287">
        <f t="shared" si="15"/>
        <v>0</v>
      </c>
    </row>
    <row r="288" spans="1:14" x14ac:dyDescent="0.25">
      <c r="A288">
        <v>285</v>
      </c>
      <c r="B288" s="4" t="s">
        <v>2238</v>
      </c>
      <c r="C288" t="s">
        <v>2254</v>
      </c>
      <c r="D288" t="s">
        <v>2254</v>
      </c>
      <c r="E288" t="s">
        <v>2472</v>
      </c>
      <c r="F288" s="10">
        <v>3</v>
      </c>
      <c r="G288" s="10" t="s">
        <v>2463</v>
      </c>
      <c r="H288" s="10" t="s">
        <v>2470</v>
      </c>
      <c r="I288" s="12" t="str">
        <f t="shared" si="13"/>
        <v>[SecondaryProcedure_OPCS_count][varchar](3)NULL,</v>
      </c>
      <c r="J288" t="str">
        <f>VLOOKUP(A288,'[1]A&amp;E'!$A:$J,7,FALSE)</f>
        <v>N</v>
      </c>
      <c r="L288">
        <f t="shared" si="14"/>
        <v>0</v>
      </c>
      <c r="M288">
        <f>VLOOKUP(A288,'[1]A&amp;E'!$A:$J,6,FALSE)</f>
        <v>3</v>
      </c>
      <c r="N288">
        <f t="shared" si="15"/>
        <v>0</v>
      </c>
    </row>
    <row r="289" spans="1:14" x14ac:dyDescent="0.25">
      <c r="A289">
        <v>286</v>
      </c>
      <c r="B289" s="4" t="s">
        <v>2239</v>
      </c>
      <c r="C289" t="s">
        <v>2254</v>
      </c>
      <c r="D289" t="s">
        <v>2254</v>
      </c>
      <c r="E289" t="s">
        <v>2472</v>
      </c>
      <c r="F289" s="10">
        <v>14</v>
      </c>
      <c r="G289" s="10" t="s">
        <v>2463</v>
      </c>
      <c r="H289" s="10" t="s">
        <v>2470</v>
      </c>
      <c r="I289" s="12" t="str">
        <f t="shared" si="13"/>
        <v>[SecondaryProcedure_OPCS][varchar](14)NULL,</v>
      </c>
      <c r="J289" t="str">
        <f>VLOOKUP(A289,'[1]A&amp;E'!$A:$J,7,FALSE)</f>
        <v>AN</v>
      </c>
      <c r="L289">
        <f t="shared" si="14"/>
        <v>0</v>
      </c>
      <c r="M289">
        <f>VLOOKUP(A289,'[1]A&amp;E'!$A:$J,6,FALSE)</f>
        <v>14</v>
      </c>
      <c r="N289">
        <f t="shared" si="15"/>
        <v>0</v>
      </c>
    </row>
    <row r="290" spans="1:14" x14ac:dyDescent="0.25">
      <c r="A290">
        <v>287</v>
      </c>
      <c r="B290" s="4" t="s">
        <v>2240</v>
      </c>
      <c r="C290" t="s">
        <v>2254</v>
      </c>
      <c r="D290" t="s">
        <v>2254</v>
      </c>
      <c r="E290" t="s">
        <v>2472</v>
      </c>
      <c r="F290" s="10">
        <v>3</v>
      </c>
      <c r="G290" s="10" t="s">
        <v>2463</v>
      </c>
      <c r="H290" s="10" t="s">
        <v>2470</v>
      </c>
      <c r="I290" s="12" t="str">
        <f t="shared" si="13"/>
        <v>[SecondaryProcedure_READ_count][varchar](3)NULL,</v>
      </c>
      <c r="J290" t="str">
        <f>VLOOKUP(A290,'[1]A&amp;E'!$A:$J,7,FALSE)</f>
        <v>N</v>
      </c>
      <c r="L290">
        <f t="shared" si="14"/>
        <v>0</v>
      </c>
      <c r="M290">
        <f>VLOOKUP(A290,'[1]A&amp;E'!$A:$J,6,FALSE)</f>
        <v>3</v>
      </c>
      <c r="N290">
        <f t="shared" si="15"/>
        <v>0</v>
      </c>
    </row>
    <row r="291" spans="1:14" x14ac:dyDescent="0.25">
      <c r="A291">
        <v>288</v>
      </c>
      <c r="B291" s="4" t="s">
        <v>2241</v>
      </c>
      <c r="C291" t="s">
        <v>2254</v>
      </c>
      <c r="D291" t="s">
        <v>2254</v>
      </c>
      <c r="E291" t="s">
        <v>2472</v>
      </c>
      <c r="F291" s="10">
        <v>17</v>
      </c>
      <c r="G291" s="10" t="s">
        <v>2463</v>
      </c>
      <c r="H291" s="10" t="s">
        <v>2470</v>
      </c>
      <c r="I291" s="12" t="str">
        <f t="shared" si="13"/>
        <v>[SecondaryProcedure_READ][varchar](17)NULL,</v>
      </c>
      <c r="J291" t="str">
        <f>VLOOKUP(A291,'[1]A&amp;E'!$A:$J,7,FALSE)</f>
        <v>AN</v>
      </c>
      <c r="L291">
        <f t="shared" si="14"/>
        <v>0</v>
      </c>
      <c r="M291">
        <f>VLOOKUP(A291,'[1]A&amp;E'!$A:$J,6,FALSE)</f>
        <v>17</v>
      </c>
      <c r="N291">
        <f t="shared" si="15"/>
        <v>0</v>
      </c>
    </row>
    <row r="292" spans="1:14" x14ac:dyDescent="0.25">
      <c r="A292">
        <v>289</v>
      </c>
      <c r="B292" s="4" t="s">
        <v>2242</v>
      </c>
      <c r="C292" t="s">
        <v>2254</v>
      </c>
      <c r="D292" t="s">
        <v>2254</v>
      </c>
      <c r="E292" t="s">
        <v>2472</v>
      </c>
      <c r="F292" s="10">
        <v>20</v>
      </c>
      <c r="G292" s="10" t="s">
        <v>2463</v>
      </c>
      <c r="H292" s="10" t="s">
        <v>2470</v>
      </c>
      <c r="I292" s="12" t="str">
        <f t="shared" si="13"/>
        <v>[Alert_AE_Attendance_Num][varchar](20)NULL,</v>
      </c>
      <c r="J292">
        <f>VLOOKUP(A292,'[1]A&amp;E'!$A:$J,7,FALSE)</f>
        <v>0</v>
      </c>
      <c r="L292">
        <f t="shared" si="14"/>
        <v>0</v>
      </c>
      <c r="M292">
        <f>VLOOKUP(A292,'[1]A&amp;E'!$A:$J,6,FALSE)</f>
        <v>20</v>
      </c>
      <c r="N292">
        <f t="shared" si="15"/>
        <v>0</v>
      </c>
    </row>
    <row r="293" spans="1:14" x14ac:dyDescent="0.25">
      <c r="A293">
        <v>290</v>
      </c>
      <c r="B293" s="4" t="s">
        <v>2243</v>
      </c>
      <c r="C293" t="s">
        <v>2254</v>
      </c>
      <c r="D293" t="s">
        <v>2254</v>
      </c>
      <c r="E293" t="s">
        <v>2472</v>
      </c>
      <c r="F293" s="10">
        <v>20</v>
      </c>
      <c r="G293" s="10" t="s">
        <v>2463</v>
      </c>
      <c r="H293" s="10" t="s">
        <v>2470</v>
      </c>
      <c r="I293" s="12" t="str">
        <f t="shared" si="13"/>
        <v>[Alert_AE_Staff_Mem_Code][varchar](20)NULL,</v>
      </c>
      <c r="J293">
        <f>VLOOKUP(A293,'[1]A&amp;E'!$A:$J,7,FALSE)</f>
        <v>0</v>
      </c>
      <c r="L293">
        <f t="shared" si="14"/>
        <v>0</v>
      </c>
      <c r="M293">
        <f>VLOOKUP(A293,'[1]A&amp;E'!$A:$J,6,FALSE)</f>
        <v>20</v>
      </c>
      <c r="N293">
        <f t="shared" si="15"/>
        <v>0</v>
      </c>
    </row>
    <row r="294" spans="1:14" x14ac:dyDescent="0.25">
      <c r="A294">
        <v>291</v>
      </c>
      <c r="B294" s="4" t="s">
        <v>2244</v>
      </c>
      <c r="C294" t="s">
        <v>2254</v>
      </c>
      <c r="D294" t="s">
        <v>2254</v>
      </c>
      <c r="E294" t="s">
        <v>2472</v>
      </c>
      <c r="F294" s="10">
        <v>14</v>
      </c>
      <c r="G294" s="10" t="s">
        <v>2463</v>
      </c>
      <c r="H294" s="10" t="s">
        <v>2470</v>
      </c>
      <c r="I294" s="12" t="str">
        <f t="shared" si="13"/>
        <v>[CDS Message Reference 2][varchar](14)NULL,</v>
      </c>
      <c r="J294" t="str">
        <f>VLOOKUP(A294,'[1]A&amp;E'!$A:$J,7,FALSE)</f>
        <v>AN</v>
      </c>
      <c r="L294">
        <f t="shared" si="14"/>
        <v>0</v>
      </c>
      <c r="M294">
        <f>VLOOKUP(A294,'[1]A&amp;E'!$A:$J,6,FALSE)</f>
        <v>14</v>
      </c>
      <c r="N294">
        <f t="shared" si="15"/>
        <v>0</v>
      </c>
    </row>
    <row r="295" spans="1:14" x14ac:dyDescent="0.25">
      <c r="A295">
        <v>292</v>
      </c>
      <c r="B295" s="4" t="s">
        <v>2245</v>
      </c>
      <c r="C295" t="s">
        <v>2254</v>
      </c>
      <c r="D295" t="s">
        <v>2254</v>
      </c>
      <c r="E295" t="s">
        <v>2472</v>
      </c>
      <c r="F295" s="10">
        <v>15</v>
      </c>
      <c r="G295" s="10" t="s">
        <v>2463</v>
      </c>
      <c r="H295" s="10" t="s">
        <v>2470</v>
      </c>
      <c r="I295" s="12" t="str">
        <f t="shared" si="13"/>
        <v>[Oasis Attendance ID][varchar](15)NULL,</v>
      </c>
      <c r="J295" t="e">
        <f>VLOOKUP(A295,'[1]A&amp;E'!$A:$J,7,FALSE)</f>
        <v>#N/A</v>
      </c>
      <c r="L295">
        <f t="shared" si="14"/>
        <v>0</v>
      </c>
      <c r="M295" t="e">
        <f>VLOOKUP(A295,'[1]A&amp;E'!$A:$J,6,FALSE)</f>
        <v>#N/A</v>
      </c>
      <c r="N295" t="e">
        <f t="shared" si="15"/>
        <v>#N/A</v>
      </c>
    </row>
  </sheetData>
  <autoFilter ref="A1:P295"/>
  <conditionalFormatting sqref="B1:B1048576">
    <cfRule type="containsText" dxfId="11" priority="1" operator="containsText" text="Time">
      <formula>NOT(ISERROR(SEARCH("Time",B1)))</formula>
    </cfRule>
    <cfRule type="containsText" dxfId="10" priority="2" operator="containsText" text="Code">
      <formula>NOT(ISERROR(SEARCH("Code",B1)))</formula>
    </cfRule>
    <cfRule type="containsText" dxfId="9" priority="3" operator="containsText" text="Number">
      <formula>NOT(ISERROR(SEARCH("Number",B1)))</formula>
    </cfRule>
    <cfRule type="containsText" dxfId="8" priority="4" operator="containsText" text="Date">
      <formula>NOT(ISERROR(SEARCH("Date",B1)))</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7"/>
  <sheetViews>
    <sheetView workbookViewId="0">
      <selection activeCell="A2" sqref="A2:A37"/>
    </sheetView>
  </sheetViews>
  <sheetFormatPr defaultRowHeight="15" x14ac:dyDescent="0.25"/>
  <sheetData>
    <row r="1" spans="1:1" x14ac:dyDescent="0.25">
      <c r="A1" t="s">
        <v>2926</v>
      </c>
    </row>
    <row r="2" spans="1:1" x14ac:dyDescent="0.25">
      <c r="A2" t="s">
        <v>2927</v>
      </c>
    </row>
    <row r="3" spans="1:1" x14ac:dyDescent="0.25">
      <c r="A3" t="s">
        <v>2928</v>
      </c>
    </row>
    <row r="4" spans="1:1" x14ac:dyDescent="0.25">
      <c r="A4" t="s">
        <v>2929</v>
      </c>
    </row>
    <row r="5" spans="1:1" x14ac:dyDescent="0.25">
      <c r="A5" t="s">
        <v>2930</v>
      </c>
    </row>
    <row r="6" spans="1:1" x14ac:dyDescent="0.25">
      <c r="A6" t="s">
        <v>2931</v>
      </c>
    </row>
    <row r="7" spans="1:1" x14ac:dyDescent="0.25">
      <c r="A7" t="s">
        <v>2932</v>
      </c>
    </row>
    <row r="8" spans="1:1" x14ac:dyDescent="0.25">
      <c r="A8" t="s">
        <v>2933</v>
      </c>
    </row>
    <row r="9" spans="1:1" x14ac:dyDescent="0.25">
      <c r="A9" t="s">
        <v>2934</v>
      </c>
    </row>
    <row r="10" spans="1:1" x14ac:dyDescent="0.25">
      <c r="A10" t="s">
        <v>2935</v>
      </c>
    </row>
    <row r="11" spans="1:1" x14ac:dyDescent="0.25">
      <c r="A11" t="s">
        <v>2936</v>
      </c>
    </row>
    <row r="12" spans="1:1" x14ac:dyDescent="0.25">
      <c r="A12" t="s">
        <v>2937</v>
      </c>
    </row>
    <row r="13" spans="1:1" x14ac:dyDescent="0.25">
      <c r="A13" t="s">
        <v>2938</v>
      </c>
    </row>
    <row r="14" spans="1:1" x14ac:dyDescent="0.25">
      <c r="A14" t="s">
        <v>2939</v>
      </c>
    </row>
    <row r="15" spans="1:1" x14ac:dyDescent="0.25">
      <c r="A15" t="s">
        <v>2940</v>
      </c>
    </row>
    <row r="16" spans="1:1" x14ac:dyDescent="0.25">
      <c r="A16" t="s">
        <v>2941</v>
      </c>
    </row>
    <row r="17" spans="1:1" x14ac:dyDescent="0.25">
      <c r="A17" t="s">
        <v>2942</v>
      </c>
    </row>
    <row r="18" spans="1:1" x14ac:dyDescent="0.25">
      <c r="A18" t="s">
        <v>2943</v>
      </c>
    </row>
    <row r="19" spans="1:1" x14ac:dyDescent="0.25">
      <c r="A19" t="s">
        <v>2944</v>
      </c>
    </row>
    <row r="20" spans="1:1" x14ac:dyDescent="0.25">
      <c r="A20" t="s">
        <v>2945</v>
      </c>
    </row>
    <row r="21" spans="1:1" x14ac:dyDescent="0.25">
      <c r="A21" t="s">
        <v>2946</v>
      </c>
    </row>
    <row r="22" spans="1:1" x14ac:dyDescent="0.25">
      <c r="A22" t="s">
        <v>2947</v>
      </c>
    </row>
    <row r="23" spans="1:1" x14ac:dyDescent="0.25">
      <c r="A23" t="s">
        <v>2948</v>
      </c>
    </row>
    <row r="24" spans="1:1" x14ac:dyDescent="0.25">
      <c r="A24" t="s">
        <v>2949</v>
      </c>
    </row>
    <row r="25" spans="1:1" x14ac:dyDescent="0.25">
      <c r="A25" t="s">
        <v>2950</v>
      </c>
    </row>
    <row r="26" spans="1:1" x14ac:dyDescent="0.25">
      <c r="A26" t="s">
        <v>2951</v>
      </c>
    </row>
    <row r="27" spans="1:1" x14ac:dyDescent="0.25">
      <c r="A27" t="s">
        <v>2952</v>
      </c>
    </row>
    <row r="28" spans="1:1" x14ac:dyDescent="0.25">
      <c r="A28" t="s">
        <v>2953</v>
      </c>
    </row>
    <row r="29" spans="1:1" x14ac:dyDescent="0.25">
      <c r="A29" t="s">
        <v>2954</v>
      </c>
    </row>
    <row r="30" spans="1:1" x14ac:dyDescent="0.25">
      <c r="A30" t="s">
        <v>2955</v>
      </c>
    </row>
    <row r="31" spans="1:1" x14ac:dyDescent="0.25">
      <c r="A31" t="s">
        <v>2956</v>
      </c>
    </row>
    <row r="32" spans="1:1" x14ac:dyDescent="0.25">
      <c r="A32" t="s">
        <v>2957</v>
      </c>
    </row>
    <row r="33" spans="1:1" x14ac:dyDescent="0.25">
      <c r="A33" t="s">
        <v>2958</v>
      </c>
    </row>
    <row r="34" spans="1:1" x14ac:dyDescent="0.25">
      <c r="A34" t="s">
        <v>2959</v>
      </c>
    </row>
    <row r="35" spans="1:1" x14ac:dyDescent="0.25">
      <c r="A35" t="s">
        <v>2960</v>
      </c>
    </row>
    <row r="36" spans="1:1" x14ac:dyDescent="0.25">
      <c r="A36" t="s">
        <v>2961</v>
      </c>
    </row>
    <row r="37" spans="1:1" x14ac:dyDescent="0.25">
      <c r="A37" t="s">
        <v>2962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A6" sqref="A6"/>
    </sheetView>
  </sheetViews>
  <sheetFormatPr defaultRowHeight="15" x14ac:dyDescent="0.25"/>
  <cols>
    <col min="1" max="1" width="18" bestFit="1" customWidth="1"/>
  </cols>
  <sheetData>
    <row r="1" spans="1:1" x14ac:dyDescent="0.25">
      <c r="A1" t="s">
        <v>2251</v>
      </c>
    </row>
    <row r="2" spans="1:1" x14ac:dyDescent="0.25">
      <c r="A2" t="s">
        <v>2252</v>
      </c>
    </row>
    <row r="3" spans="1:1" x14ac:dyDescent="0.25">
      <c r="A3" t="s">
        <v>2253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3"/>
  <sheetViews>
    <sheetView topLeftCell="B1" workbookViewId="0">
      <selection activeCell="G1" sqref="F1:G1048576"/>
    </sheetView>
  </sheetViews>
  <sheetFormatPr defaultRowHeight="15" x14ac:dyDescent="0.25"/>
  <cols>
    <col min="1" max="1" width="72.5703125" style="12" bestFit="1" customWidth="1"/>
    <col min="2" max="2" width="72.5703125" style="12" customWidth="1"/>
    <col min="3" max="3" width="12.42578125" customWidth="1"/>
    <col min="6" max="6" width="36.42578125" customWidth="1"/>
    <col min="7" max="7" width="13.7109375" customWidth="1"/>
    <col min="9" max="9" width="22.5703125" customWidth="1"/>
  </cols>
  <sheetData>
    <row r="1" spans="1:9" x14ac:dyDescent="0.25">
      <c r="A1" s="12" t="s">
        <v>2495</v>
      </c>
      <c r="B1" s="12" t="s">
        <v>2579</v>
      </c>
      <c r="C1" t="str">
        <f>RIGHT(A1,12)</f>
        <v xml:space="preserve"> varchar(6),</v>
      </c>
      <c r="D1" t="str">
        <f>RIGHT(C1,5)</f>
        <v>r(6),</v>
      </c>
      <c r="I1" t="s">
        <v>292</v>
      </c>
    </row>
    <row r="2" spans="1:9" x14ac:dyDescent="0.25">
      <c r="A2" s="12" t="s">
        <v>2578</v>
      </c>
      <c r="B2" s="12" t="s">
        <v>2580</v>
      </c>
      <c r="C2" t="str">
        <f t="shared" ref="C2:C65" si="0">RIGHT(A2,12)</f>
        <v xml:space="preserve"> varchar(6),</v>
      </c>
      <c r="D2" t="str">
        <f t="shared" ref="D2:D65" si="1">RIGHT(C2,5)</f>
        <v>r(6),</v>
      </c>
      <c r="I2" t="s">
        <v>293</v>
      </c>
    </row>
    <row r="3" spans="1:9" x14ac:dyDescent="0.25">
      <c r="A3" s="12" t="s">
        <v>2496</v>
      </c>
      <c r="B3" s="12" t="s">
        <v>2581</v>
      </c>
      <c r="C3" t="str">
        <f t="shared" si="0"/>
        <v>e] smallint,</v>
      </c>
      <c r="D3" t="str">
        <f t="shared" si="1"/>
        <v>lint,</v>
      </c>
      <c r="I3">
        <v>0</v>
      </c>
    </row>
    <row r="4" spans="1:9" x14ac:dyDescent="0.25">
      <c r="A4" s="12" t="s">
        <v>2255</v>
      </c>
      <c r="B4" s="12" t="s">
        <v>2582</v>
      </c>
      <c r="C4" t="str">
        <f t="shared" si="0"/>
        <v>varchar(26),</v>
      </c>
      <c r="D4" t="str">
        <f t="shared" si="1"/>
        <v>(26),</v>
      </c>
      <c r="I4" t="s">
        <v>294</v>
      </c>
    </row>
    <row r="5" spans="1:9" x14ac:dyDescent="0.25">
      <c r="A5" s="12" t="s">
        <v>2497</v>
      </c>
      <c r="B5" s="12" t="s">
        <v>2583</v>
      </c>
      <c r="C5" t="str">
        <f t="shared" si="0"/>
        <v>e] smallint,</v>
      </c>
      <c r="D5" t="str">
        <f t="shared" si="1"/>
        <v>lint,</v>
      </c>
      <c r="I5">
        <v>10</v>
      </c>
    </row>
    <row r="6" spans="1:9" x14ac:dyDescent="0.25">
      <c r="A6" s="12" t="s">
        <v>2498</v>
      </c>
      <c r="B6" s="12" t="s">
        <v>2584</v>
      </c>
      <c r="C6" t="str">
        <f t="shared" si="0"/>
        <v>e] smallint,</v>
      </c>
      <c r="D6" t="str">
        <f t="shared" si="1"/>
        <v>lint,</v>
      </c>
      <c r="I6">
        <v>20</v>
      </c>
    </row>
    <row r="7" spans="1:9" x14ac:dyDescent="0.25">
      <c r="A7" s="12" t="s">
        <v>2256</v>
      </c>
      <c r="B7" s="12" t="s">
        <v>2585</v>
      </c>
      <c r="C7" t="str">
        <f t="shared" si="0"/>
        <v>varchar(15),</v>
      </c>
      <c r="D7" t="str">
        <f t="shared" si="1"/>
        <v>(15),</v>
      </c>
      <c r="I7" t="s">
        <v>295</v>
      </c>
    </row>
    <row r="8" spans="1:9" x14ac:dyDescent="0.25">
      <c r="A8" s="12" t="s">
        <v>2499</v>
      </c>
      <c r="B8" s="12" t="s">
        <v>2586</v>
      </c>
      <c r="C8" t="str">
        <f t="shared" si="0"/>
        <v>e] smallint,</v>
      </c>
      <c r="D8" t="str">
        <f t="shared" si="1"/>
        <v>lint,</v>
      </c>
      <c r="I8">
        <v>140</v>
      </c>
    </row>
    <row r="9" spans="1:9" x14ac:dyDescent="0.25">
      <c r="A9" s="12" t="s">
        <v>2500</v>
      </c>
      <c r="B9" s="12" t="s">
        <v>2587</v>
      </c>
      <c r="C9" t="str">
        <f t="shared" si="0"/>
        <v>e] datetime,</v>
      </c>
      <c r="D9" t="str">
        <f t="shared" si="1"/>
        <v>time,</v>
      </c>
      <c r="I9" s="1">
        <v>42776</v>
      </c>
    </row>
    <row r="10" spans="1:9" x14ac:dyDescent="0.25">
      <c r="A10" s="12" t="s">
        <v>2501</v>
      </c>
      <c r="B10" s="12" t="s">
        <v>2588</v>
      </c>
      <c r="C10" t="str">
        <f t="shared" si="0"/>
        <v>e] datetime,</v>
      </c>
      <c r="D10" t="str">
        <f t="shared" si="1"/>
        <v>time,</v>
      </c>
      <c r="I10" s="2">
        <v>0.61730324074074072</v>
      </c>
    </row>
    <row r="11" spans="1:9" x14ac:dyDescent="0.25">
      <c r="A11" s="12" t="s">
        <v>2502</v>
      </c>
      <c r="B11" s="12" t="s">
        <v>2589</v>
      </c>
      <c r="C11" t="str">
        <f t="shared" si="0"/>
        <v>e] datetime,</v>
      </c>
      <c r="D11" t="str">
        <f t="shared" si="1"/>
        <v>time,</v>
      </c>
      <c r="I11" s="1">
        <v>42705</v>
      </c>
    </row>
    <row r="12" spans="1:9" x14ac:dyDescent="0.25">
      <c r="A12" s="12" t="s">
        <v>2503</v>
      </c>
      <c r="B12" s="12" t="s">
        <v>2590</v>
      </c>
      <c r="C12" t="str">
        <f t="shared" si="0"/>
        <v>e] datetime,</v>
      </c>
      <c r="D12" t="str">
        <f t="shared" si="1"/>
        <v>time,</v>
      </c>
      <c r="I12" s="1">
        <v>42705</v>
      </c>
    </row>
    <row r="13" spans="1:9" x14ac:dyDescent="0.25">
      <c r="A13" s="12" t="s">
        <v>2504</v>
      </c>
      <c r="B13" s="12" t="s">
        <v>2591</v>
      </c>
      <c r="C13" t="str">
        <f t="shared" si="0"/>
        <v>e] datetime,</v>
      </c>
      <c r="D13" t="str">
        <f t="shared" si="1"/>
        <v>time,</v>
      </c>
      <c r="I13" s="1">
        <v>42705</v>
      </c>
    </row>
    <row r="14" spans="1:9" x14ac:dyDescent="0.25">
      <c r="A14" s="12" t="s">
        <v>2257</v>
      </c>
      <c r="B14" s="12" t="s">
        <v>2592</v>
      </c>
      <c r="C14" t="str">
        <f t="shared" si="0"/>
        <v xml:space="preserve"> varchar(5),</v>
      </c>
      <c r="D14" t="str">
        <f t="shared" si="1"/>
        <v>r(5),</v>
      </c>
      <c r="I14" t="s">
        <v>296</v>
      </c>
    </row>
    <row r="15" spans="1:9" x14ac:dyDescent="0.25">
      <c r="A15" s="12" t="s">
        <v>2258</v>
      </c>
      <c r="B15" s="12" t="s">
        <v>2593</v>
      </c>
      <c r="C15" t="str">
        <f t="shared" si="0"/>
        <v xml:space="preserve"> varchar(5),</v>
      </c>
      <c r="D15" t="str">
        <f t="shared" si="1"/>
        <v>r(5),</v>
      </c>
      <c r="I15" t="s">
        <v>297</v>
      </c>
    </row>
    <row r="16" spans="1:9" x14ac:dyDescent="0.25">
      <c r="A16" s="12" t="s">
        <v>2259</v>
      </c>
      <c r="B16" s="12" t="s">
        <v>2594</v>
      </c>
      <c r="C16" t="str">
        <f t="shared" si="0"/>
        <v>archar(255),</v>
      </c>
      <c r="D16" t="str">
        <f t="shared" si="1"/>
        <v>255),</v>
      </c>
    </row>
    <row r="17" spans="1:9" x14ac:dyDescent="0.25">
      <c r="A17" s="12" t="s">
        <v>2260</v>
      </c>
      <c r="B17" s="12" t="s">
        <v>2595</v>
      </c>
      <c r="C17" t="str">
        <f t="shared" si="0"/>
        <v>archar(255),</v>
      </c>
      <c r="D17" t="str">
        <f t="shared" si="1"/>
        <v>255),</v>
      </c>
    </row>
    <row r="18" spans="1:9" x14ac:dyDescent="0.25">
      <c r="A18" s="12" t="s">
        <v>2261</v>
      </c>
      <c r="B18" s="12" t="s">
        <v>2596</v>
      </c>
      <c r="C18" t="str">
        <f t="shared" si="0"/>
        <v>archar(255),</v>
      </c>
      <c r="D18" t="str">
        <f t="shared" si="1"/>
        <v>255),</v>
      </c>
    </row>
    <row r="19" spans="1:9" x14ac:dyDescent="0.25">
      <c r="A19" s="12" t="s">
        <v>2262</v>
      </c>
      <c r="B19" s="12" t="s">
        <v>2597</v>
      </c>
      <c r="C19" t="str">
        <f t="shared" si="0"/>
        <v>archar(255),</v>
      </c>
      <c r="D19" t="str">
        <f t="shared" si="1"/>
        <v>255),</v>
      </c>
    </row>
    <row r="20" spans="1:9" x14ac:dyDescent="0.25">
      <c r="A20" s="12" t="s">
        <v>2263</v>
      </c>
      <c r="B20" s="12" t="s">
        <v>2598</v>
      </c>
      <c r="C20" t="str">
        <f t="shared" si="0"/>
        <v>archar(255),</v>
      </c>
      <c r="D20" t="str">
        <f t="shared" si="1"/>
        <v>255),</v>
      </c>
    </row>
    <row r="21" spans="1:9" x14ac:dyDescent="0.25">
      <c r="A21" s="12" t="s">
        <v>2264</v>
      </c>
      <c r="B21" s="12" t="s">
        <v>2599</v>
      </c>
      <c r="C21" t="str">
        <f t="shared" si="0"/>
        <v>archar(255),</v>
      </c>
      <c r="D21" t="str">
        <f t="shared" si="1"/>
        <v>255),</v>
      </c>
    </row>
    <row r="22" spans="1:9" x14ac:dyDescent="0.25">
      <c r="A22" s="12" t="s">
        <v>2265</v>
      </c>
      <c r="B22" s="12" t="s">
        <v>2600</v>
      </c>
      <c r="C22" t="str">
        <f t="shared" si="0"/>
        <v>archar(255),</v>
      </c>
      <c r="D22" t="str">
        <f t="shared" si="1"/>
        <v>255),</v>
      </c>
    </row>
    <row r="23" spans="1:9" x14ac:dyDescent="0.25">
      <c r="A23" s="12" t="s">
        <v>2266</v>
      </c>
      <c r="B23" s="12" t="s">
        <v>2601</v>
      </c>
      <c r="C23" t="str">
        <f t="shared" si="0"/>
        <v>archar(255),</v>
      </c>
      <c r="D23" t="str">
        <f t="shared" si="1"/>
        <v>255),</v>
      </c>
    </row>
    <row r="24" spans="1:9" x14ac:dyDescent="0.25">
      <c r="A24" s="12" t="s">
        <v>2267</v>
      </c>
      <c r="B24" s="12" t="s">
        <v>2602</v>
      </c>
      <c r="C24" t="str">
        <f t="shared" si="0"/>
        <v>archar(255),</v>
      </c>
      <c r="D24" t="str">
        <f t="shared" si="1"/>
        <v>255),</v>
      </c>
    </row>
    <row r="25" spans="1:9" x14ac:dyDescent="0.25">
      <c r="A25" s="12" t="s">
        <v>2268</v>
      </c>
      <c r="B25" s="12" t="s">
        <v>2603</v>
      </c>
      <c r="C25" t="str">
        <f t="shared" si="0"/>
        <v>archar(255),</v>
      </c>
      <c r="D25" t="str">
        <f t="shared" si="1"/>
        <v>255),</v>
      </c>
    </row>
    <row r="26" spans="1:9" x14ac:dyDescent="0.25">
      <c r="A26" s="12" t="s">
        <v>2269</v>
      </c>
      <c r="B26" s="12" t="s">
        <v>2604</v>
      </c>
      <c r="C26" t="str">
        <f t="shared" si="0"/>
        <v>archar(255),</v>
      </c>
      <c r="D26" t="str">
        <f t="shared" si="1"/>
        <v>255),</v>
      </c>
    </row>
    <row r="27" spans="1:9" x14ac:dyDescent="0.25">
      <c r="A27" s="12" t="s">
        <v>2270</v>
      </c>
      <c r="B27" s="12" t="s">
        <v>2605</v>
      </c>
      <c r="C27" t="str">
        <f t="shared" si="0"/>
        <v>archar(255),</v>
      </c>
      <c r="D27" t="str">
        <f t="shared" si="1"/>
        <v>255),</v>
      </c>
    </row>
    <row r="28" spans="1:9" x14ac:dyDescent="0.25">
      <c r="A28" s="12" t="s">
        <v>2271</v>
      </c>
      <c r="B28" s="12" t="s">
        <v>2606</v>
      </c>
      <c r="C28" t="str">
        <f t="shared" si="0"/>
        <v>archar(255),</v>
      </c>
      <c r="D28" t="str">
        <f t="shared" si="1"/>
        <v>255),</v>
      </c>
    </row>
    <row r="29" spans="1:9" x14ac:dyDescent="0.25">
      <c r="A29" s="12" t="s">
        <v>2272</v>
      </c>
      <c r="B29" s="12" t="s">
        <v>2607</v>
      </c>
      <c r="C29" t="str">
        <f t="shared" si="0"/>
        <v>archar(255),</v>
      </c>
      <c r="D29" t="str">
        <f t="shared" si="1"/>
        <v>255),</v>
      </c>
    </row>
    <row r="30" spans="1:9" x14ac:dyDescent="0.25">
      <c r="A30" s="12" t="s">
        <v>2505</v>
      </c>
      <c r="B30" s="12" t="s">
        <v>2608</v>
      </c>
      <c r="C30" t="str">
        <f t="shared" si="0"/>
        <v>tifier] int,</v>
      </c>
      <c r="D30" t="str">
        <f t="shared" si="1"/>
        <v xml:space="preserve"> int,</v>
      </c>
      <c r="I30">
        <v>3667203</v>
      </c>
    </row>
    <row r="31" spans="1:9" x14ac:dyDescent="0.25">
      <c r="A31" s="12" t="s">
        <v>2273</v>
      </c>
      <c r="B31" s="12" t="s">
        <v>2609</v>
      </c>
      <c r="C31" t="str">
        <f t="shared" si="0"/>
        <v xml:space="preserve"> varchar(5),</v>
      </c>
      <c r="D31" t="str">
        <f t="shared" si="1"/>
        <v>r(5),</v>
      </c>
      <c r="I31" t="s">
        <v>296</v>
      </c>
    </row>
    <row r="32" spans="1:9" x14ac:dyDescent="0.25">
      <c r="A32" s="12" t="s">
        <v>2506</v>
      </c>
      <c r="B32" s="12" t="s">
        <v>2610</v>
      </c>
      <c r="C32" t="str">
        <f t="shared" si="0"/>
        <v>ber] bigint,</v>
      </c>
      <c r="D32" t="str">
        <f t="shared" si="1"/>
        <v>gint,</v>
      </c>
      <c r="I32">
        <v>4080256825</v>
      </c>
    </row>
    <row r="33" spans="1:9" x14ac:dyDescent="0.25">
      <c r="A33" s="12" t="s">
        <v>2507</v>
      </c>
      <c r="B33" s="12" t="s">
        <v>2611</v>
      </c>
      <c r="C33" t="str">
        <f t="shared" si="0"/>
        <v>e] smallint,</v>
      </c>
      <c r="D33" t="str">
        <f t="shared" si="1"/>
        <v>lint,</v>
      </c>
      <c r="I33">
        <v>1</v>
      </c>
    </row>
    <row r="34" spans="1:9" x14ac:dyDescent="0.25">
      <c r="A34" s="12" t="s">
        <v>2508</v>
      </c>
      <c r="B34" s="12" t="s">
        <v>2612</v>
      </c>
      <c r="C34" t="str">
        <f t="shared" si="0"/>
        <v>varchar(23),</v>
      </c>
      <c r="D34" t="str">
        <f t="shared" si="1"/>
        <v>(23),</v>
      </c>
      <c r="I34" t="s">
        <v>298</v>
      </c>
    </row>
    <row r="35" spans="1:9" x14ac:dyDescent="0.25">
      <c r="A35" s="12" t="s">
        <v>2509</v>
      </c>
      <c r="B35" s="12" t="s">
        <v>2613</v>
      </c>
      <c r="C35" t="str">
        <f t="shared" si="0"/>
        <v xml:space="preserve"> varchar(6),</v>
      </c>
      <c r="D35" t="str">
        <f t="shared" si="1"/>
        <v>r(6),</v>
      </c>
      <c r="I35" t="s">
        <v>299</v>
      </c>
    </row>
    <row r="36" spans="1:9" x14ac:dyDescent="0.25">
      <c r="A36" s="12" t="s">
        <v>2510</v>
      </c>
      <c r="B36" s="12" t="s">
        <v>2614</v>
      </c>
      <c r="C36" t="str">
        <f t="shared" si="0"/>
        <v>varchar(15),</v>
      </c>
      <c r="D36" t="str">
        <f t="shared" si="1"/>
        <v>(15),</v>
      </c>
      <c r="I36" t="s">
        <v>300</v>
      </c>
    </row>
    <row r="37" spans="1:9" x14ac:dyDescent="0.25">
      <c r="A37" s="12" t="s">
        <v>2511</v>
      </c>
      <c r="B37" s="12" t="s">
        <v>2615</v>
      </c>
      <c r="C37" t="str">
        <f t="shared" si="0"/>
        <v>varchar(18),</v>
      </c>
      <c r="D37" t="str">
        <f t="shared" si="1"/>
        <v>(18),</v>
      </c>
      <c r="I37" t="s">
        <v>301</v>
      </c>
    </row>
    <row r="38" spans="1:9" x14ac:dyDescent="0.25">
      <c r="A38" s="12" t="s">
        <v>2274</v>
      </c>
      <c r="B38" s="12" t="s">
        <v>2616</v>
      </c>
      <c r="C38" t="str">
        <f t="shared" si="0"/>
        <v>archar(255),</v>
      </c>
      <c r="D38" t="str">
        <f t="shared" si="1"/>
        <v>255),</v>
      </c>
    </row>
    <row r="39" spans="1:9" x14ac:dyDescent="0.25">
      <c r="A39" s="12" t="s">
        <v>2275</v>
      </c>
      <c r="B39" s="12" t="s">
        <v>2617</v>
      </c>
      <c r="C39" t="str">
        <f t="shared" si="0"/>
        <v>archar(255),</v>
      </c>
      <c r="D39" t="str">
        <f t="shared" si="1"/>
        <v>255),</v>
      </c>
    </row>
    <row r="40" spans="1:9" x14ac:dyDescent="0.25">
      <c r="A40" s="12" t="s">
        <v>2276</v>
      </c>
      <c r="B40" s="12" t="s">
        <v>2618</v>
      </c>
      <c r="C40" t="str">
        <f t="shared" si="0"/>
        <v>archar(255),</v>
      </c>
      <c r="D40" t="str">
        <f t="shared" si="1"/>
        <v>255),</v>
      </c>
    </row>
    <row r="41" spans="1:9" x14ac:dyDescent="0.25">
      <c r="A41" s="12" t="s">
        <v>2277</v>
      </c>
      <c r="B41" s="12" t="s">
        <v>2619</v>
      </c>
      <c r="C41" t="str">
        <f t="shared" si="0"/>
        <v>archar(255),</v>
      </c>
      <c r="D41" t="str">
        <f t="shared" si="1"/>
        <v>255),</v>
      </c>
    </row>
    <row r="42" spans="1:9" x14ac:dyDescent="0.25">
      <c r="A42" s="12" t="s">
        <v>2512</v>
      </c>
      <c r="B42" s="12" t="s">
        <v>2620</v>
      </c>
      <c r="C42" t="str">
        <f t="shared" si="0"/>
        <v>varchar(26),</v>
      </c>
      <c r="D42" t="str">
        <f t="shared" si="1"/>
        <v>(26),</v>
      </c>
      <c r="I42" t="s">
        <v>298</v>
      </c>
    </row>
    <row r="43" spans="1:9" x14ac:dyDescent="0.25">
      <c r="A43" s="12" t="s">
        <v>2513</v>
      </c>
      <c r="B43" s="12" t="s">
        <v>2621</v>
      </c>
      <c r="C43" t="str">
        <f t="shared" si="0"/>
        <v>varchar(23),</v>
      </c>
      <c r="D43" t="str">
        <f t="shared" si="1"/>
        <v>(23),</v>
      </c>
      <c r="I43" t="s">
        <v>298</v>
      </c>
    </row>
    <row r="44" spans="1:9" x14ac:dyDescent="0.25">
      <c r="A44" s="12" t="s">
        <v>2514</v>
      </c>
      <c r="B44" s="12" t="s">
        <v>2622</v>
      </c>
      <c r="C44" t="str">
        <f t="shared" si="0"/>
        <v>varchar(23),</v>
      </c>
      <c r="D44" t="str">
        <f t="shared" si="1"/>
        <v>(23),</v>
      </c>
      <c r="I44" t="s">
        <v>298</v>
      </c>
    </row>
    <row r="45" spans="1:9" x14ac:dyDescent="0.25">
      <c r="A45" s="12" t="s">
        <v>2515</v>
      </c>
      <c r="B45" s="12" t="s">
        <v>2623</v>
      </c>
      <c r="C45" t="str">
        <f t="shared" si="0"/>
        <v>varchar(12),</v>
      </c>
      <c r="D45" t="str">
        <f t="shared" si="1"/>
        <v>(12),</v>
      </c>
      <c r="I45" t="s">
        <v>298</v>
      </c>
    </row>
    <row r="46" spans="1:9" x14ac:dyDescent="0.25">
      <c r="A46" s="12" t="s">
        <v>2278</v>
      </c>
      <c r="B46" s="12" t="s">
        <v>2624</v>
      </c>
      <c r="C46" t="str">
        <f t="shared" si="0"/>
        <v xml:space="preserve"> varchar(1),</v>
      </c>
      <c r="D46" t="str">
        <f t="shared" si="1"/>
        <v>r(1),</v>
      </c>
      <c r="I46" t="s">
        <v>298</v>
      </c>
    </row>
    <row r="47" spans="1:9" x14ac:dyDescent="0.25">
      <c r="A47" s="12" t="s">
        <v>2279</v>
      </c>
      <c r="B47" s="12" t="s">
        <v>2625</v>
      </c>
      <c r="C47" t="str">
        <f t="shared" si="0"/>
        <v xml:space="preserve"> varchar(8),</v>
      </c>
      <c r="D47" t="str">
        <f t="shared" si="1"/>
        <v>r(8),</v>
      </c>
      <c r="I47" t="s">
        <v>302</v>
      </c>
    </row>
    <row r="48" spans="1:9" x14ac:dyDescent="0.25">
      <c r="A48" s="12" t="s">
        <v>2280</v>
      </c>
      <c r="B48" s="12" t="s">
        <v>2626</v>
      </c>
      <c r="C48" t="str">
        <f t="shared" si="0"/>
        <v xml:space="preserve"> varchar(3),</v>
      </c>
      <c r="D48" t="str">
        <f t="shared" si="1"/>
        <v>r(3),</v>
      </c>
      <c r="I48" t="s">
        <v>303</v>
      </c>
    </row>
    <row r="49" spans="1:9" x14ac:dyDescent="0.25">
      <c r="A49" s="12" t="s">
        <v>2281</v>
      </c>
      <c r="B49" s="12" t="s">
        <v>2627</v>
      </c>
      <c r="C49" t="str">
        <f t="shared" si="0"/>
        <v>archar(255),</v>
      </c>
      <c r="D49" t="str">
        <f t="shared" si="1"/>
        <v>255),</v>
      </c>
    </row>
    <row r="50" spans="1:9" x14ac:dyDescent="0.25">
      <c r="A50" s="12" t="s">
        <v>2516</v>
      </c>
      <c r="B50" s="12" t="s">
        <v>2628</v>
      </c>
      <c r="C50" t="str">
        <f t="shared" si="0"/>
        <v>e] datetime,</v>
      </c>
      <c r="D50" t="str">
        <f t="shared" si="1"/>
        <v>time,</v>
      </c>
      <c r="I50" s="1">
        <v>33800</v>
      </c>
    </row>
    <row r="51" spans="1:9" x14ac:dyDescent="0.25">
      <c r="A51" s="12" t="s">
        <v>2517</v>
      </c>
      <c r="B51" s="12" t="s">
        <v>2629</v>
      </c>
      <c r="C51" t="str">
        <f t="shared" si="0"/>
        <v>t] smallint,</v>
      </c>
      <c r="D51" t="str">
        <f t="shared" si="1"/>
        <v>lint,</v>
      </c>
      <c r="I51">
        <v>2</v>
      </c>
    </row>
    <row r="52" spans="1:9" x14ac:dyDescent="0.25">
      <c r="A52" s="12" t="s">
        <v>2282</v>
      </c>
      <c r="B52" s="12" t="s">
        <v>2630</v>
      </c>
      <c r="C52" t="str">
        <f t="shared" si="0"/>
        <v>archar(255),</v>
      </c>
      <c r="D52" t="str">
        <f t="shared" si="1"/>
        <v>255),</v>
      </c>
    </row>
    <row r="53" spans="1:9" x14ac:dyDescent="0.25">
      <c r="A53" s="12" t="s">
        <v>2518</v>
      </c>
      <c r="B53" s="12" t="s">
        <v>2631</v>
      </c>
      <c r="C53" t="str">
        <f t="shared" si="0"/>
        <v>y] smallint,</v>
      </c>
      <c r="D53" t="str">
        <f t="shared" si="1"/>
        <v>lint,</v>
      </c>
      <c r="I53" t="s">
        <v>304</v>
      </c>
    </row>
    <row r="54" spans="1:9" x14ac:dyDescent="0.25">
      <c r="A54" s="12" t="s">
        <v>2283</v>
      </c>
      <c r="B54" s="12" t="s">
        <v>2632</v>
      </c>
      <c r="C54" t="str">
        <f t="shared" si="0"/>
        <v xml:space="preserve"> varchar(8),</v>
      </c>
      <c r="D54" t="str">
        <f t="shared" si="1"/>
        <v>r(8),</v>
      </c>
      <c r="I54" t="s">
        <v>305</v>
      </c>
    </row>
    <row r="55" spans="1:9" x14ac:dyDescent="0.25">
      <c r="A55" s="12" t="s">
        <v>2284</v>
      </c>
      <c r="B55" s="12" t="s">
        <v>2633</v>
      </c>
      <c r="C55" t="str">
        <f t="shared" si="0"/>
        <v xml:space="preserve"> varchar(6),</v>
      </c>
      <c r="D55" t="str">
        <f t="shared" si="1"/>
        <v>r(6),</v>
      </c>
      <c r="I55" t="s">
        <v>306</v>
      </c>
    </row>
    <row r="56" spans="1:9" x14ac:dyDescent="0.25">
      <c r="A56" s="12" t="s">
        <v>2285</v>
      </c>
      <c r="B56" s="12" t="s">
        <v>2634</v>
      </c>
      <c r="C56" t="str">
        <f t="shared" si="0"/>
        <v xml:space="preserve"> varchar(5),</v>
      </c>
      <c r="D56" t="str">
        <f t="shared" si="1"/>
        <v>r(5),</v>
      </c>
      <c r="I56" t="s">
        <v>307</v>
      </c>
    </row>
    <row r="57" spans="1:9" x14ac:dyDescent="0.25">
      <c r="A57" s="12" t="s">
        <v>2286</v>
      </c>
      <c r="B57" s="12" t="s">
        <v>2635</v>
      </c>
      <c r="C57" t="str">
        <f t="shared" si="0"/>
        <v>varchar(11),</v>
      </c>
      <c r="D57" t="str">
        <f t="shared" si="1"/>
        <v>(11),</v>
      </c>
      <c r="I57" t="s">
        <v>308</v>
      </c>
    </row>
    <row r="58" spans="1:9" x14ac:dyDescent="0.25">
      <c r="A58" s="12" t="s">
        <v>2519</v>
      </c>
      <c r="B58" s="12" t="s">
        <v>2636</v>
      </c>
      <c r="C58" t="str">
        <f t="shared" si="0"/>
        <v>e] smallint,</v>
      </c>
      <c r="D58" t="str">
        <f t="shared" si="1"/>
        <v>lint,</v>
      </c>
      <c r="I58">
        <v>2</v>
      </c>
    </row>
    <row r="59" spans="1:9" x14ac:dyDescent="0.25">
      <c r="A59" s="12" t="s">
        <v>2520</v>
      </c>
      <c r="B59" s="12" t="s">
        <v>2637</v>
      </c>
      <c r="C59" t="str">
        <f t="shared" si="0"/>
        <v>e] smallint,</v>
      </c>
      <c r="D59" t="str">
        <f t="shared" si="1"/>
        <v>lint,</v>
      </c>
      <c r="I59">
        <v>3</v>
      </c>
    </row>
    <row r="60" spans="1:9" x14ac:dyDescent="0.25">
      <c r="A60" s="12" t="s">
        <v>2521</v>
      </c>
      <c r="B60" s="12" t="s">
        <v>2638</v>
      </c>
      <c r="C60" t="str">
        <f t="shared" si="0"/>
        <v>e] smallint,</v>
      </c>
      <c r="D60" t="str">
        <f t="shared" si="1"/>
        <v>lint,</v>
      </c>
      <c r="I60">
        <v>2</v>
      </c>
    </row>
    <row r="61" spans="1:9" x14ac:dyDescent="0.25">
      <c r="A61" s="12" t="s">
        <v>2522</v>
      </c>
      <c r="B61" s="12" t="s">
        <v>2639</v>
      </c>
      <c r="C61" t="str">
        <f t="shared" si="0"/>
        <v>e] smallint,</v>
      </c>
      <c r="D61" t="str">
        <f t="shared" si="1"/>
        <v>lint,</v>
      </c>
      <c r="I61">
        <v>10</v>
      </c>
    </row>
    <row r="62" spans="1:9" x14ac:dyDescent="0.25">
      <c r="A62" s="12" t="s">
        <v>2523</v>
      </c>
      <c r="B62" s="12" t="s">
        <v>2640</v>
      </c>
      <c r="C62" t="str">
        <f t="shared" si="0"/>
        <v>p] smallint,</v>
      </c>
      <c r="D62" t="str">
        <f t="shared" si="1"/>
        <v>lint,</v>
      </c>
      <c r="I62">
        <v>80</v>
      </c>
    </row>
    <row r="63" spans="1:9" x14ac:dyDescent="0.25">
      <c r="A63" s="12" t="s">
        <v>2524</v>
      </c>
      <c r="B63" s="12" t="s">
        <v>2641</v>
      </c>
      <c r="C63" t="str">
        <f t="shared" si="0"/>
        <v>E] smallint,</v>
      </c>
      <c r="D63" t="str">
        <f t="shared" si="1"/>
        <v>lint,</v>
      </c>
      <c r="I63">
        <v>1</v>
      </c>
    </row>
    <row r="64" spans="1:9" x14ac:dyDescent="0.25">
      <c r="A64" s="12" t="s">
        <v>2525</v>
      </c>
      <c r="B64" s="12" t="s">
        <v>2642</v>
      </c>
      <c r="C64" t="str">
        <f t="shared" si="0"/>
        <v>e] smallint,</v>
      </c>
      <c r="D64" t="str">
        <f t="shared" si="1"/>
        <v>lint,</v>
      </c>
      <c r="I64">
        <v>1</v>
      </c>
    </row>
    <row r="65" spans="1:9" x14ac:dyDescent="0.25">
      <c r="A65" s="12" t="s">
        <v>2526</v>
      </c>
      <c r="B65" s="12" t="s">
        <v>2643</v>
      </c>
      <c r="C65" t="str">
        <f t="shared" si="0"/>
        <v>e] datetime,</v>
      </c>
      <c r="D65" t="str">
        <f t="shared" si="1"/>
        <v>time,</v>
      </c>
      <c r="I65" s="1">
        <v>42705</v>
      </c>
    </row>
    <row r="66" spans="1:9" x14ac:dyDescent="0.25">
      <c r="A66" s="12" t="s">
        <v>2527</v>
      </c>
      <c r="B66" s="12" t="s">
        <v>2644</v>
      </c>
      <c r="C66" t="str">
        <f t="shared" ref="C66:C129" si="2">RIGHT(A66,12)</f>
        <v>E] datetime,</v>
      </c>
      <c r="D66" t="str">
        <f t="shared" ref="D66:D129" si="3">RIGHT(C66,5)</f>
        <v>time,</v>
      </c>
      <c r="I66" s="2">
        <v>0.53680555555555554</v>
      </c>
    </row>
    <row r="67" spans="1:9" x14ac:dyDescent="0.25">
      <c r="A67" s="12" t="s">
        <v>2528</v>
      </c>
      <c r="B67" s="12" t="s">
        <v>2645</v>
      </c>
      <c r="C67" t="str">
        <f t="shared" si="2"/>
        <v>e] smallint,</v>
      </c>
      <c r="D67" t="str">
        <f t="shared" si="3"/>
        <v>lint,</v>
      </c>
      <c r="I67">
        <v>24</v>
      </c>
    </row>
    <row r="68" spans="1:9" x14ac:dyDescent="0.25">
      <c r="A68" s="12" t="s">
        <v>2287</v>
      </c>
      <c r="B68" s="12" t="s">
        <v>2646</v>
      </c>
      <c r="C68" t="str">
        <f t="shared" si="2"/>
        <v>archar(255),</v>
      </c>
      <c r="D68" t="str">
        <f t="shared" si="3"/>
        <v>255),</v>
      </c>
    </row>
    <row r="69" spans="1:9" x14ac:dyDescent="0.25">
      <c r="A69" s="12" t="s">
        <v>2529</v>
      </c>
      <c r="B69" s="12" t="s">
        <v>2647</v>
      </c>
      <c r="C69" t="str">
        <f t="shared" si="2"/>
        <v>e] datetime,</v>
      </c>
      <c r="D69" t="str">
        <f t="shared" si="3"/>
        <v>time,</v>
      </c>
      <c r="I69" s="1">
        <v>42705</v>
      </c>
    </row>
    <row r="70" spans="1:9" x14ac:dyDescent="0.25">
      <c r="A70" s="12" t="s">
        <v>2530</v>
      </c>
      <c r="B70" s="12" t="s">
        <v>2648</v>
      </c>
      <c r="C70" t="str">
        <f t="shared" si="2"/>
        <v>e] datetime,</v>
      </c>
      <c r="D70" t="str">
        <f t="shared" si="3"/>
        <v>time,</v>
      </c>
      <c r="I70" s="2">
        <v>0.54722222222222217</v>
      </c>
    </row>
    <row r="71" spans="1:9" x14ac:dyDescent="0.25">
      <c r="A71" s="12" t="s">
        <v>2531</v>
      </c>
      <c r="B71" s="12" t="s">
        <v>2649</v>
      </c>
      <c r="C71" t="str">
        <f t="shared" si="2"/>
        <v>t] datetime,</v>
      </c>
      <c r="D71" t="str">
        <f t="shared" si="3"/>
        <v>time,</v>
      </c>
      <c r="I71" s="1">
        <v>42705</v>
      </c>
    </row>
    <row r="72" spans="1:9" x14ac:dyDescent="0.25">
      <c r="A72" s="12" t="s">
        <v>2532</v>
      </c>
      <c r="B72" s="12" t="s">
        <v>2650</v>
      </c>
      <c r="C72" t="str">
        <f t="shared" si="2"/>
        <v>t] datetime,</v>
      </c>
      <c r="D72" t="str">
        <f t="shared" si="3"/>
        <v>time,</v>
      </c>
      <c r="I72" s="2">
        <v>0.54722222222222217</v>
      </c>
    </row>
    <row r="73" spans="1:9" x14ac:dyDescent="0.25">
      <c r="A73" s="12" t="s">
        <v>2533</v>
      </c>
      <c r="B73" s="12" t="s">
        <v>2651</v>
      </c>
      <c r="C73" t="str">
        <f t="shared" si="2"/>
        <v>e] datetime,</v>
      </c>
      <c r="D73" t="str">
        <f t="shared" si="3"/>
        <v>time,</v>
      </c>
      <c r="I73" s="1">
        <v>42705</v>
      </c>
    </row>
    <row r="74" spans="1:9" x14ac:dyDescent="0.25">
      <c r="A74" s="12" t="s">
        <v>2534</v>
      </c>
      <c r="B74" s="12" t="s">
        <v>2652</v>
      </c>
      <c r="C74" t="str">
        <f t="shared" si="2"/>
        <v>e] datetime,</v>
      </c>
      <c r="D74" t="str">
        <f t="shared" si="3"/>
        <v>time,</v>
      </c>
      <c r="I74" s="2">
        <v>0.55694444444444446</v>
      </c>
    </row>
    <row r="75" spans="1:9" x14ac:dyDescent="0.25">
      <c r="A75" s="12" t="s">
        <v>2535</v>
      </c>
      <c r="B75" s="12" t="s">
        <v>2653</v>
      </c>
      <c r="C75" t="str">
        <f t="shared" si="2"/>
        <v>e] datetime,</v>
      </c>
      <c r="D75" t="str">
        <f t="shared" si="3"/>
        <v>time,</v>
      </c>
      <c r="I75" s="1">
        <v>42705</v>
      </c>
    </row>
    <row r="76" spans="1:9" x14ac:dyDescent="0.25">
      <c r="A76" s="12" t="s">
        <v>2536</v>
      </c>
      <c r="B76" s="12" t="s">
        <v>2654</v>
      </c>
      <c r="C76" t="str">
        <f t="shared" si="2"/>
        <v>e] datetime,</v>
      </c>
      <c r="D76" t="str">
        <f t="shared" si="3"/>
        <v>time,</v>
      </c>
      <c r="I76" s="2">
        <v>0.55694444444444446</v>
      </c>
    </row>
    <row r="77" spans="1:9" x14ac:dyDescent="0.25">
      <c r="A77" s="12" t="s">
        <v>2537</v>
      </c>
      <c r="B77" s="12" t="s">
        <v>2655</v>
      </c>
      <c r="C77" t="str">
        <f t="shared" si="2"/>
        <v>Number] int,</v>
      </c>
      <c r="D77" t="str">
        <f t="shared" si="3"/>
        <v xml:space="preserve"> int,</v>
      </c>
    </row>
    <row r="78" spans="1:9" x14ac:dyDescent="0.25">
      <c r="A78" s="12" t="s">
        <v>2288</v>
      </c>
      <c r="B78" s="12" t="s">
        <v>2656</v>
      </c>
      <c r="C78" t="str">
        <f t="shared" si="2"/>
        <v>archar(255),</v>
      </c>
      <c r="D78" t="str">
        <f t="shared" si="3"/>
        <v>255),</v>
      </c>
    </row>
    <row r="79" spans="1:9" x14ac:dyDescent="0.25">
      <c r="A79" s="12" t="s">
        <v>2289</v>
      </c>
      <c r="B79" s="12" t="s">
        <v>2657</v>
      </c>
      <c r="C79" t="str">
        <f t="shared" si="2"/>
        <v xml:space="preserve"> varchar(3),</v>
      </c>
      <c r="D79" t="str">
        <f t="shared" si="3"/>
        <v>r(3),</v>
      </c>
      <c r="I79" t="s">
        <v>303</v>
      </c>
    </row>
    <row r="80" spans="1:9" x14ac:dyDescent="0.25">
      <c r="A80" s="12" t="s">
        <v>2290</v>
      </c>
      <c r="B80" s="12" t="s">
        <v>2658</v>
      </c>
      <c r="C80" t="str">
        <f t="shared" si="2"/>
        <v>archar(255),</v>
      </c>
      <c r="D80" t="str">
        <f t="shared" si="3"/>
        <v>255),</v>
      </c>
    </row>
    <row r="81" spans="1:9" x14ac:dyDescent="0.25">
      <c r="A81" s="12" t="s">
        <v>2291</v>
      </c>
      <c r="B81" s="12" t="s">
        <v>2659</v>
      </c>
      <c r="C81" t="str">
        <f t="shared" si="2"/>
        <v xml:space="preserve"> varchar(3),</v>
      </c>
      <c r="D81" t="str">
        <f t="shared" si="3"/>
        <v>r(3),</v>
      </c>
      <c r="I81" t="s">
        <v>303</v>
      </c>
    </row>
    <row r="82" spans="1:9" x14ac:dyDescent="0.25">
      <c r="A82" s="12" t="s">
        <v>2292</v>
      </c>
      <c r="B82" s="12" t="s">
        <v>2660</v>
      </c>
      <c r="C82" t="str">
        <f t="shared" si="2"/>
        <v>archar(255),</v>
      </c>
      <c r="D82" t="str">
        <f t="shared" si="3"/>
        <v>255),</v>
      </c>
    </row>
    <row r="83" spans="1:9" x14ac:dyDescent="0.25">
      <c r="A83" s="12" t="s">
        <v>2293</v>
      </c>
      <c r="B83" s="12" t="s">
        <v>2661</v>
      </c>
      <c r="C83" t="str">
        <f t="shared" si="2"/>
        <v xml:space="preserve"> varchar(5),</v>
      </c>
      <c r="D83" t="str">
        <f t="shared" si="3"/>
        <v>r(5),</v>
      </c>
      <c r="I83" t="s">
        <v>296</v>
      </c>
    </row>
    <row r="84" spans="1:9" x14ac:dyDescent="0.25">
      <c r="A84" s="12" t="s">
        <v>2294</v>
      </c>
      <c r="B84" s="12" t="s">
        <v>2662</v>
      </c>
      <c r="C84" t="str">
        <f t="shared" si="2"/>
        <v xml:space="preserve"> varchar(3),</v>
      </c>
      <c r="D84" t="str">
        <f t="shared" si="3"/>
        <v>r(3),</v>
      </c>
      <c r="I84" t="s">
        <v>303</v>
      </c>
    </row>
    <row r="85" spans="1:9" x14ac:dyDescent="0.25">
      <c r="A85" s="12" t="s">
        <v>2295</v>
      </c>
      <c r="B85" s="12" t="s">
        <v>2663</v>
      </c>
      <c r="C85" t="str">
        <f t="shared" si="2"/>
        <v xml:space="preserve"> varchar(3),</v>
      </c>
      <c r="D85" t="str">
        <f t="shared" si="3"/>
        <v>r(3),</v>
      </c>
      <c r="I85" t="s">
        <v>309</v>
      </c>
    </row>
    <row r="86" spans="1:9" x14ac:dyDescent="0.25">
      <c r="A86" s="12" t="s">
        <v>2296</v>
      </c>
      <c r="B86" s="12" t="s">
        <v>2664</v>
      </c>
      <c r="C86" t="str">
        <f t="shared" si="2"/>
        <v>archar(255),</v>
      </c>
      <c r="D86" t="str">
        <f t="shared" si="3"/>
        <v>255),</v>
      </c>
    </row>
    <row r="87" spans="1:9" x14ac:dyDescent="0.25">
      <c r="A87" s="12" t="s">
        <v>2297</v>
      </c>
      <c r="B87" s="12" t="s">
        <v>2665</v>
      </c>
      <c r="C87" t="str">
        <f t="shared" si="2"/>
        <v>archar(255),</v>
      </c>
      <c r="D87" t="str">
        <f t="shared" si="3"/>
        <v>255),</v>
      </c>
    </row>
    <row r="88" spans="1:9" x14ac:dyDescent="0.25">
      <c r="A88" s="12" t="s">
        <v>2298</v>
      </c>
      <c r="B88" s="12" t="s">
        <v>2666</v>
      </c>
      <c r="C88" t="str">
        <f t="shared" si="2"/>
        <v>archar(255),</v>
      </c>
      <c r="D88" t="str">
        <f t="shared" si="3"/>
        <v>255),</v>
      </c>
    </row>
    <row r="89" spans="1:9" x14ac:dyDescent="0.25">
      <c r="A89" s="12" t="s">
        <v>2299</v>
      </c>
      <c r="B89" s="12" t="s">
        <v>2667</v>
      </c>
      <c r="C89" t="str">
        <f t="shared" si="2"/>
        <v>archar(255),</v>
      </c>
      <c r="D89" t="str">
        <f t="shared" si="3"/>
        <v>255),</v>
      </c>
    </row>
    <row r="90" spans="1:9" x14ac:dyDescent="0.25">
      <c r="A90" s="12" t="s">
        <v>2300</v>
      </c>
      <c r="B90" s="12" t="s">
        <v>2668</v>
      </c>
      <c r="C90" t="str">
        <f t="shared" si="2"/>
        <v>archar(255),</v>
      </c>
      <c r="D90" t="str">
        <f t="shared" si="3"/>
        <v>255),</v>
      </c>
    </row>
    <row r="91" spans="1:9" x14ac:dyDescent="0.25">
      <c r="A91" s="12" t="s">
        <v>2301</v>
      </c>
      <c r="B91" s="12" t="s">
        <v>2669</v>
      </c>
      <c r="C91" t="str">
        <f t="shared" si="2"/>
        <v>archar(255),</v>
      </c>
      <c r="D91" t="str">
        <f t="shared" si="3"/>
        <v>255),</v>
      </c>
    </row>
    <row r="92" spans="1:9" x14ac:dyDescent="0.25">
      <c r="A92" s="12" t="s">
        <v>2302</v>
      </c>
      <c r="B92" s="12" t="s">
        <v>2670</v>
      </c>
      <c r="C92" t="str">
        <f t="shared" si="2"/>
        <v>archar(255),</v>
      </c>
      <c r="D92" t="str">
        <f t="shared" si="3"/>
        <v>255),</v>
      </c>
    </row>
    <row r="93" spans="1:9" x14ac:dyDescent="0.25">
      <c r="A93" s="12" t="s">
        <v>2303</v>
      </c>
      <c r="B93" s="12" t="s">
        <v>2671</v>
      </c>
      <c r="C93" t="str">
        <f t="shared" si="2"/>
        <v>archar(255),</v>
      </c>
      <c r="D93" t="str">
        <f t="shared" si="3"/>
        <v>255),</v>
      </c>
    </row>
    <row r="94" spans="1:9" x14ac:dyDescent="0.25">
      <c r="A94" s="12" t="s">
        <v>2304</v>
      </c>
      <c r="B94" s="12" t="s">
        <v>2672</v>
      </c>
      <c r="C94" t="str">
        <f t="shared" si="2"/>
        <v>archar(255),</v>
      </c>
      <c r="D94" t="str">
        <f t="shared" si="3"/>
        <v>255),</v>
      </c>
    </row>
    <row r="95" spans="1:9" x14ac:dyDescent="0.25">
      <c r="A95" s="12" t="s">
        <v>2305</v>
      </c>
      <c r="B95" s="12" t="s">
        <v>2673</v>
      </c>
      <c r="C95" t="str">
        <f t="shared" si="2"/>
        <v>archar(255),</v>
      </c>
      <c r="D95" t="str">
        <f t="shared" si="3"/>
        <v>255),</v>
      </c>
    </row>
    <row r="96" spans="1:9" x14ac:dyDescent="0.25">
      <c r="A96" s="12" t="s">
        <v>2306</v>
      </c>
      <c r="B96" s="12" t="s">
        <v>2674</v>
      </c>
      <c r="C96" t="str">
        <f t="shared" si="2"/>
        <v>archar(255),</v>
      </c>
      <c r="D96" t="str">
        <f t="shared" si="3"/>
        <v>255),</v>
      </c>
    </row>
    <row r="97" spans="1:4" x14ac:dyDescent="0.25">
      <c r="A97" s="12" t="s">
        <v>2307</v>
      </c>
      <c r="B97" s="12" t="s">
        <v>2675</v>
      </c>
      <c r="C97" t="str">
        <f t="shared" si="2"/>
        <v>archar(255),</v>
      </c>
      <c r="D97" t="str">
        <f t="shared" si="3"/>
        <v>255),</v>
      </c>
    </row>
    <row r="98" spans="1:4" x14ac:dyDescent="0.25">
      <c r="A98" s="12" t="s">
        <v>2308</v>
      </c>
      <c r="B98" s="12" t="s">
        <v>2676</v>
      </c>
      <c r="C98" t="str">
        <f t="shared" si="2"/>
        <v>archar(255),</v>
      </c>
      <c r="D98" t="str">
        <f t="shared" si="3"/>
        <v>255),</v>
      </c>
    </row>
    <row r="99" spans="1:4" x14ac:dyDescent="0.25">
      <c r="A99" s="12" t="s">
        <v>2309</v>
      </c>
      <c r="B99" s="12" t="s">
        <v>2677</v>
      </c>
      <c r="C99" t="str">
        <f t="shared" si="2"/>
        <v>archar(255),</v>
      </c>
      <c r="D99" t="str">
        <f t="shared" si="3"/>
        <v>255),</v>
      </c>
    </row>
    <row r="100" spans="1:4" x14ac:dyDescent="0.25">
      <c r="A100" s="12" t="s">
        <v>2310</v>
      </c>
      <c r="B100" s="12" t="s">
        <v>2678</v>
      </c>
      <c r="C100" t="str">
        <f t="shared" si="2"/>
        <v>archar(255),</v>
      </c>
      <c r="D100" t="str">
        <f t="shared" si="3"/>
        <v>255),</v>
      </c>
    </row>
    <row r="101" spans="1:4" x14ac:dyDescent="0.25">
      <c r="A101" s="12" t="s">
        <v>2311</v>
      </c>
      <c r="B101" s="12" t="s">
        <v>2679</v>
      </c>
      <c r="C101" t="str">
        <f t="shared" si="2"/>
        <v>archar(255),</v>
      </c>
      <c r="D101" t="str">
        <f t="shared" si="3"/>
        <v>255),</v>
      </c>
    </row>
    <row r="102" spans="1:4" x14ac:dyDescent="0.25">
      <c r="A102" s="12" t="s">
        <v>2312</v>
      </c>
      <c r="B102" s="12" t="s">
        <v>2680</v>
      </c>
      <c r="C102" t="str">
        <f t="shared" si="2"/>
        <v>archar(255),</v>
      </c>
      <c r="D102" t="str">
        <f t="shared" si="3"/>
        <v>255),</v>
      </c>
    </row>
    <row r="103" spans="1:4" x14ac:dyDescent="0.25">
      <c r="A103" s="12" t="s">
        <v>2313</v>
      </c>
      <c r="B103" s="12" t="s">
        <v>2681</v>
      </c>
      <c r="C103" t="str">
        <f t="shared" si="2"/>
        <v>archar(255),</v>
      </c>
      <c r="D103" t="str">
        <f t="shared" si="3"/>
        <v>255),</v>
      </c>
    </row>
    <row r="104" spans="1:4" x14ac:dyDescent="0.25">
      <c r="A104" s="12" t="s">
        <v>2314</v>
      </c>
      <c r="B104" s="12" t="s">
        <v>2682</v>
      </c>
      <c r="C104" t="str">
        <f t="shared" si="2"/>
        <v>archar(255),</v>
      </c>
      <c r="D104" t="str">
        <f t="shared" si="3"/>
        <v>255),</v>
      </c>
    </row>
    <row r="105" spans="1:4" x14ac:dyDescent="0.25">
      <c r="A105" s="12" t="s">
        <v>2315</v>
      </c>
      <c r="B105" s="12" t="s">
        <v>2683</v>
      </c>
      <c r="C105" t="str">
        <f t="shared" si="2"/>
        <v>archar(255),</v>
      </c>
      <c r="D105" t="str">
        <f t="shared" si="3"/>
        <v>255),</v>
      </c>
    </row>
    <row r="106" spans="1:4" x14ac:dyDescent="0.25">
      <c r="A106" s="12" t="s">
        <v>2316</v>
      </c>
      <c r="B106" s="12" t="s">
        <v>2684</v>
      </c>
      <c r="C106" t="str">
        <f t="shared" si="2"/>
        <v>archar(255),</v>
      </c>
      <c r="D106" t="str">
        <f t="shared" si="3"/>
        <v>255),</v>
      </c>
    </row>
    <row r="107" spans="1:4" x14ac:dyDescent="0.25">
      <c r="A107" s="12" t="s">
        <v>2317</v>
      </c>
      <c r="B107" s="12" t="s">
        <v>2685</v>
      </c>
      <c r="C107" t="str">
        <f t="shared" si="2"/>
        <v>archar(255),</v>
      </c>
      <c r="D107" t="str">
        <f t="shared" si="3"/>
        <v>255),</v>
      </c>
    </row>
    <row r="108" spans="1:4" x14ac:dyDescent="0.25">
      <c r="A108" s="12" t="s">
        <v>2318</v>
      </c>
      <c r="B108" s="12" t="s">
        <v>2686</v>
      </c>
      <c r="C108" t="str">
        <f t="shared" si="2"/>
        <v>archar(255),</v>
      </c>
      <c r="D108" t="str">
        <f t="shared" si="3"/>
        <v>255),</v>
      </c>
    </row>
    <row r="109" spans="1:4" x14ac:dyDescent="0.25">
      <c r="A109" s="12" t="s">
        <v>2319</v>
      </c>
      <c r="B109" s="12" t="s">
        <v>2687</v>
      </c>
      <c r="C109" t="str">
        <f t="shared" si="2"/>
        <v>archar(255),</v>
      </c>
      <c r="D109" t="str">
        <f t="shared" si="3"/>
        <v>255),</v>
      </c>
    </row>
    <row r="110" spans="1:4" x14ac:dyDescent="0.25">
      <c r="A110" s="12" t="s">
        <v>2320</v>
      </c>
      <c r="B110" s="12" t="s">
        <v>2688</v>
      </c>
      <c r="C110" t="str">
        <f t="shared" si="2"/>
        <v>archar(255),</v>
      </c>
      <c r="D110" t="str">
        <f t="shared" si="3"/>
        <v>255),</v>
      </c>
    </row>
    <row r="111" spans="1:4" x14ac:dyDescent="0.25">
      <c r="A111" s="12" t="s">
        <v>2321</v>
      </c>
      <c r="B111" s="12" t="s">
        <v>2689</v>
      </c>
      <c r="C111" t="str">
        <f t="shared" si="2"/>
        <v>archar(255),</v>
      </c>
      <c r="D111" t="str">
        <f t="shared" si="3"/>
        <v>255),</v>
      </c>
    </row>
    <row r="112" spans="1:4" x14ac:dyDescent="0.25">
      <c r="A112" s="12" t="s">
        <v>2322</v>
      </c>
      <c r="B112" s="12" t="s">
        <v>2690</v>
      </c>
      <c r="C112" t="str">
        <f t="shared" si="2"/>
        <v>archar(255),</v>
      </c>
      <c r="D112" t="str">
        <f t="shared" si="3"/>
        <v>255),</v>
      </c>
    </row>
    <row r="113" spans="1:4" x14ac:dyDescent="0.25">
      <c r="A113" s="12" t="s">
        <v>2323</v>
      </c>
      <c r="B113" s="12" t="s">
        <v>2691</v>
      </c>
      <c r="C113" t="str">
        <f t="shared" si="2"/>
        <v>archar(255),</v>
      </c>
      <c r="D113" t="str">
        <f t="shared" si="3"/>
        <v>255),</v>
      </c>
    </row>
    <row r="114" spans="1:4" x14ac:dyDescent="0.25">
      <c r="A114" s="12" t="s">
        <v>2324</v>
      </c>
      <c r="B114" s="12" t="s">
        <v>2692</v>
      </c>
      <c r="C114" t="str">
        <f t="shared" si="2"/>
        <v>archar(255),</v>
      </c>
      <c r="D114" t="str">
        <f t="shared" si="3"/>
        <v>255),</v>
      </c>
    </row>
    <row r="115" spans="1:4" x14ac:dyDescent="0.25">
      <c r="A115" s="12" t="s">
        <v>2325</v>
      </c>
      <c r="B115" s="12" t="s">
        <v>2693</v>
      </c>
      <c r="C115" t="str">
        <f t="shared" si="2"/>
        <v>archar(255),</v>
      </c>
      <c r="D115" t="str">
        <f t="shared" si="3"/>
        <v>255),</v>
      </c>
    </row>
    <row r="116" spans="1:4" x14ac:dyDescent="0.25">
      <c r="A116" s="12" t="s">
        <v>2326</v>
      </c>
      <c r="B116" s="12" t="s">
        <v>2694</v>
      </c>
      <c r="C116" t="str">
        <f t="shared" si="2"/>
        <v>archar(255),</v>
      </c>
      <c r="D116" t="str">
        <f t="shared" si="3"/>
        <v>255),</v>
      </c>
    </row>
    <row r="117" spans="1:4" x14ac:dyDescent="0.25">
      <c r="A117" s="12" t="s">
        <v>2327</v>
      </c>
      <c r="B117" s="12" t="s">
        <v>2695</v>
      </c>
      <c r="C117" t="str">
        <f t="shared" si="2"/>
        <v>archar(255),</v>
      </c>
      <c r="D117" t="str">
        <f t="shared" si="3"/>
        <v>255),</v>
      </c>
    </row>
    <row r="118" spans="1:4" x14ac:dyDescent="0.25">
      <c r="A118" s="12" t="s">
        <v>2328</v>
      </c>
      <c r="B118" s="12" t="s">
        <v>2696</v>
      </c>
      <c r="C118" t="str">
        <f t="shared" si="2"/>
        <v>archar(255),</v>
      </c>
      <c r="D118" t="str">
        <f t="shared" si="3"/>
        <v>255),</v>
      </c>
    </row>
    <row r="119" spans="1:4" x14ac:dyDescent="0.25">
      <c r="A119" s="12" t="s">
        <v>2329</v>
      </c>
      <c r="B119" s="12" t="s">
        <v>2697</v>
      </c>
      <c r="C119" t="str">
        <f t="shared" si="2"/>
        <v>archar(255),</v>
      </c>
      <c r="D119" t="str">
        <f t="shared" si="3"/>
        <v>255),</v>
      </c>
    </row>
    <row r="120" spans="1:4" x14ac:dyDescent="0.25">
      <c r="A120" s="12" t="s">
        <v>2330</v>
      </c>
      <c r="B120" s="12" t="s">
        <v>2698</v>
      </c>
      <c r="C120" t="str">
        <f t="shared" si="2"/>
        <v>archar(255),</v>
      </c>
      <c r="D120" t="str">
        <f t="shared" si="3"/>
        <v>255),</v>
      </c>
    </row>
    <row r="121" spans="1:4" x14ac:dyDescent="0.25">
      <c r="A121" s="12" t="s">
        <v>2331</v>
      </c>
      <c r="B121" s="12" t="s">
        <v>2699</v>
      </c>
      <c r="C121" t="str">
        <f t="shared" si="2"/>
        <v>archar(255),</v>
      </c>
      <c r="D121" t="str">
        <f t="shared" si="3"/>
        <v>255),</v>
      </c>
    </row>
    <row r="122" spans="1:4" x14ac:dyDescent="0.25">
      <c r="A122" s="12" t="s">
        <v>2332</v>
      </c>
      <c r="B122" s="12" t="s">
        <v>2700</v>
      </c>
      <c r="C122" t="str">
        <f t="shared" si="2"/>
        <v>archar(255),</v>
      </c>
      <c r="D122" t="str">
        <f t="shared" si="3"/>
        <v>255),</v>
      </c>
    </row>
    <row r="123" spans="1:4" x14ac:dyDescent="0.25">
      <c r="A123" s="12" t="s">
        <v>2333</v>
      </c>
      <c r="B123" s="12" t="s">
        <v>2701</v>
      </c>
      <c r="C123" t="str">
        <f t="shared" si="2"/>
        <v>archar(255),</v>
      </c>
      <c r="D123" t="str">
        <f t="shared" si="3"/>
        <v>255),</v>
      </c>
    </row>
    <row r="124" spans="1:4" x14ac:dyDescent="0.25">
      <c r="A124" s="12" t="s">
        <v>2334</v>
      </c>
      <c r="B124" s="12" t="s">
        <v>2702</v>
      </c>
      <c r="C124" t="str">
        <f t="shared" si="2"/>
        <v>archar(255),</v>
      </c>
      <c r="D124" t="str">
        <f t="shared" si="3"/>
        <v>255),</v>
      </c>
    </row>
    <row r="125" spans="1:4" x14ac:dyDescent="0.25">
      <c r="A125" s="12" t="s">
        <v>2335</v>
      </c>
      <c r="B125" s="12" t="s">
        <v>2703</v>
      </c>
      <c r="C125" t="str">
        <f t="shared" si="2"/>
        <v>archar(255),</v>
      </c>
      <c r="D125" t="str">
        <f t="shared" si="3"/>
        <v>255),</v>
      </c>
    </row>
    <row r="126" spans="1:4" x14ac:dyDescent="0.25">
      <c r="A126" s="12" t="s">
        <v>2336</v>
      </c>
      <c r="B126" s="12" t="s">
        <v>2704</v>
      </c>
      <c r="C126" t="str">
        <f t="shared" si="2"/>
        <v>archar(255),</v>
      </c>
      <c r="D126" t="str">
        <f t="shared" si="3"/>
        <v>255),</v>
      </c>
    </row>
    <row r="127" spans="1:4" x14ac:dyDescent="0.25">
      <c r="A127" s="12" t="s">
        <v>2337</v>
      </c>
      <c r="B127" s="12" t="s">
        <v>2705</v>
      </c>
      <c r="C127" t="str">
        <f t="shared" si="2"/>
        <v>archar(255),</v>
      </c>
      <c r="D127" t="str">
        <f t="shared" si="3"/>
        <v>255),</v>
      </c>
    </row>
    <row r="128" spans="1:4" x14ac:dyDescent="0.25">
      <c r="A128" s="12" t="s">
        <v>2338</v>
      </c>
      <c r="B128" s="12" t="s">
        <v>2706</v>
      </c>
      <c r="C128" t="str">
        <f t="shared" si="2"/>
        <v>archar(255),</v>
      </c>
      <c r="D128" t="str">
        <f t="shared" si="3"/>
        <v>255),</v>
      </c>
    </row>
    <row r="129" spans="1:9" x14ac:dyDescent="0.25">
      <c r="A129" s="12" t="s">
        <v>2339</v>
      </c>
      <c r="B129" s="12" t="s">
        <v>2707</v>
      </c>
      <c r="C129" t="str">
        <f t="shared" si="2"/>
        <v>archar(255),</v>
      </c>
      <c r="D129" t="str">
        <f t="shared" si="3"/>
        <v>255),</v>
      </c>
    </row>
    <row r="130" spans="1:9" x14ac:dyDescent="0.25">
      <c r="A130" s="12" t="s">
        <v>2538</v>
      </c>
      <c r="B130" s="12" t="s">
        <v>2708</v>
      </c>
      <c r="C130" t="str">
        <f t="shared" ref="C130:C193" si="4">RIGHT(A130,12)</f>
        <v>e] smallint,</v>
      </c>
      <c r="D130" t="str">
        <f t="shared" ref="D130:D193" si="5">RIGHT(C130,5)</f>
        <v>lint,</v>
      </c>
      <c r="I130">
        <v>1</v>
      </c>
    </row>
    <row r="131" spans="1:9" x14ac:dyDescent="0.25">
      <c r="A131" s="12" t="s">
        <v>2340</v>
      </c>
      <c r="B131" s="12" t="s">
        <v>2709</v>
      </c>
      <c r="C131" t="str">
        <f t="shared" si="4"/>
        <v xml:space="preserve"> varchar(6),</v>
      </c>
      <c r="D131" t="str">
        <f t="shared" si="5"/>
        <v>r(6),</v>
      </c>
      <c r="I131">
        <v>27</v>
      </c>
    </row>
    <row r="132" spans="1:9" x14ac:dyDescent="0.25">
      <c r="A132" s="12" t="s">
        <v>2341</v>
      </c>
      <c r="B132" s="12" t="s">
        <v>2710</v>
      </c>
      <c r="C132" t="str">
        <f t="shared" si="4"/>
        <v xml:space="preserve"> varchar(6),</v>
      </c>
      <c r="D132" t="str">
        <f t="shared" si="5"/>
        <v>r(6),</v>
      </c>
    </row>
    <row r="133" spans="1:9" x14ac:dyDescent="0.25">
      <c r="A133" s="12" t="s">
        <v>2539</v>
      </c>
      <c r="B133" s="12" t="s">
        <v>2711</v>
      </c>
      <c r="C133" t="str">
        <f t="shared" si="4"/>
        <v>2] smallint,</v>
      </c>
      <c r="D133" t="str">
        <f t="shared" si="5"/>
        <v>lint,</v>
      </c>
    </row>
    <row r="134" spans="1:9" x14ac:dyDescent="0.25">
      <c r="A134" s="12" t="s">
        <v>2342</v>
      </c>
      <c r="B134" s="12" t="s">
        <v>2712</v>
      </c>
      <c r="C134" t="str">
        <f t="shared" si="4"/>
        <v>archar(255),</v>
      </c>
      <c r="D134" t="str">
        <f t="shared" si="5"/>
        <v>255),</v>
      </c>
    </row>
    <row r="135" spans="1:9" x14ac:dyDescent="0.25">
      <c r="A135" s="12" t="s">
        <v>2343</v>
      </c>
      <c r="B135" s="12" t="s">
        <v>2713</v>
      </c>
      <c r="C135" t="str">
        <f t="shared" si="4"/>
        <v>archar(255),</v>
      </c>
      <c r="D135" t="str">
        <f t="shared" si="5"/>
        <v>255),</v>
      </c>
    </row>
    <row r="136" spans="1:9" x14ac:dyDescent="0.25">
      <c r="A136" s="12" t="s">
        <v>2344</v>
      </c>
      <c r="B136" s="12" t="s">
        <v>2714</v>
      </c>
      <c r="C136" t="str">
        <f t="shared" si="4"/>
        <v>archar(255),</v>
      </c>
      <c r="D136" t="str">
        <f t="shared" si="5"/>
        <v>255),</v>
      </c>
    </row>
    <row r="137" spans="1:9" x14ac:dyDescent="0.25">
      <c r="A137" s="12" t="s">
        <v>2345</v>
      </c>
      <c r="B137" s="12" t="s">
        <v>2715</v>
      </c>
      <c r="C137" t="str">
        <f t="shared" si="4"/>
        <v>archar(255),</v>
      </c>
      <c r="D137" t="str">
        <f t="shared" si="5"/>
        <v>255),</v>
      </c>
    </row>
    <row r="138" spans="1:9" x14ac:dyDescent="0.25">
      <c r="A138" s="12" t="s">
        <v>2346</v>
      </c>
      <c r="B138" s="12" t="s">
        <v>2716</v>
      </c>
      <c r="C138" t="str">
        <f t="shared" si="4"/>
        <v>archar(255),</v>
      </c>
      <c r="D138" t="str">
        <f t="shared" si="5"/>
        <v>255),</v>
      </c>
    </row>
    <row r="139" spans="1:9" x14ac:dyDescent="0.25">
      <c r="A139" s="12" t="s">
        <v>2347</v>
      </c>
      <c r="B139" s="12" t="s">
        <v>2717</v>
      </c>
      <c r="C139" t="str">
        <f t="shared" si="4"/>
        <v>archar(255),</v>
      </c>
      <c r="D139" t="str">
        <f t="shared" si="5"/>
        <v>255),</v>
      </c>
    </row>
    <row r="140" spans="1:9" x14ac:dyDescent="0.25">
      <c r="A140" s="12" t="s">
        <v>2348</v>
      </c>
      <c r="B140" s="12" t="s">
        <v>2718</v>
      </c>
      <c r="C140" t="str">
        <f t="shared" si="4"/>
        <v>archar(255),</v>
      </c>
      <c r="D140" t="str">
        <f t="shared" si="5"/>
        <v>255),</v>
      </c>
    </row>
    <row r="141" spans="1:9" x14ac:dyDescent="0.25">
      <c r="A141" s="12" t="s">
        <v>2349</v>
      </c>
      <c r="B141" s="12" t="s">
        <v>2719</v>
      </c>
      <c r="C141" t="str">
        <f t="shared" si="4"/>
        <v>archar(255),</v>
      </c>
      <c r="D141" t="str">
        <f t="shared" si="5"/>
        <v>255),</v>
      </c>
    </row>
    <row r="142" spans="1:9" x14ac:dyDescent="0.25">
      <c r="A142" s="12" t="s">
        <v>2350</v>
      </c>
      <c r="B142" s="12" t="s">
        <v>2720</v>
      </c>
      <c r="C142" t="str">
        <f t="shared" si="4"/>
        <v>archar(255),</v>
      </c>
      <c r="D142" t="str">
        <f t="shared" si="5"/>
        <v>255),</v>
      </c>
    </row>
    <row r="143" spans="1:9" x14ac:dyDescent="0.25">
      <c r="A143" s="12" t="s">
        <v>2351</v>
      </c>
      <c r="B143" s="12" t="s">
        <v>2721</v>
      </c>
      <c r="C143" t="str">
        <f t="shared" si="4"/>
        <v>archar(255),</v>
      </c>
      <c r="D143" t="str">
        <f t="shared" si="5"/>
        <v>255),</v>
      </c>
    </row>
    <row r="144" spans="1:9" x14ac:dyDescent="0.25">
      <c r="A144" s="12" t="s">
        <v>2352</v>
      </c>
      <c r="B144" s="12" t="s">
        <v>2722</v>
      </c>
      <c r="C144" t="str">
        <f t="shared" si="4"/>
        <v>archar(255),</v>
      </c>
      <c r="D144" t="str">
        <f t="shared" si="5"/>
        <v>255),</v>
      </c>
    </row>
    <row r="145" spans="1:9" x14ac:dyDescent="0.25">
      <c r="A145" s="12" t="s">
        <v>2540</v>
      </c>
      <c r="B145" s="12" t="s">
        <v>2723</v>
      </c>
      <c r="C145" t="str">
        <f t="shared" si="4"/>
        <v>e] smallint,</v>
      </c>
      <c r="D145" t="str">
        <f t="shared" si="5"/>
        <v>lint,</v>
      </c>
      <c r="I145">
        <v>1</v>
      </c>
    </row>
    <row r="146" spans="1:9" x14ac:dyDescent="0.25">
      <c r="A146" s="12" t="s">
        <v>2541</v>
      </c>
      <c r="B146" s="12" t="s">
        <v>2724</v>
      </c>
      <c r="C146" t="str">
        <f t="shared" si="4"/>
        <v>E] smallint,</v>
      </c>
      <c r="D146" t="str">
        <f t="shared" si="5"/>
        <v>lint,</v>
      </c>
      <c r="I146">
        <v>7</v>
      </c>
    </row>
    <row r="147" spans="1:9" x14ac:dyDescent="0.25">
      <c r="A147" s="12" t="s">
        <v>2542</v>
      </c>
      <c r="B147" s="12" t="s">
        <v>2725</v>
      </c>
      <c r="C147" t="str">
        <f t="shared" si="4"/>
        <v>1] smallint,</v>
      </c>
      <c r="D147" t="str">
        <f t="shared" si="5"/>
        <v>lint,</v>
      </c>
      <c r="I147">
        <v>6</v>
      </c>
    </row>
    <row r="148" spans="1:9" x14ac:dyDescent="0.25">
      <c r="A148" s="12" t="s">
        <v>2543</v>
      </c>
      <c r="B148" s="12" t="s">
        <v>2726</v>
      </c>
      <c r="C148" t="str">
        <f t="shared" si="4"/>
        <v>2] smallint,</v>
      </c>
      <c r="D148" t="str">
        <f t="shared" si="5"/>
        <v>lint,</v>
      </c>
    </row>
    <row r="149" spans="1:9" x14ac:dyDescent="0.25">
      <c r="A149" s="12" t="s">
        <v>2544</v>
      </c>
      <c r="B149" s="12" t="s">
        <v>2727</v>
      </c>
      <c r="C149" t="str">
        <f t="shared" si="4"/>
        <v>3] smallint,</v>
      </c>
      <c r="D149" t="str">
        <f t="shared" si="5"/>
        <v>lint,</v>
      </c>
    </row>
    <row r="150" spans="1:9" x14ac:dyDescent="0.25">
      <c r="A150" s="12" t="s">
        <v>2545</v>
      </c>
      <c r="B150" s="12" t="s">
        <v>2728</v>
      </c>
      <c r="C150" t="str">
        <f t="shared" si="4"/>
        <v>4] smallint,</v>
      </c>
      <c r="D150" t="str">
        <f t="shared" si="5"/>
        <v>lint,</v>
      </c>
    </row>
    <row r="151" spans="1:9" x14ac:dyDescent="0.25">
      <c r="A151" s="12" t="s">
        <v>2546</v>
      </c>
      <c r="B151" s="12" t="s">
        <v>2729</v>
      </c>
      <c r="C151" t="str">
        <f t="shared" si="4"/>
        <v>5] smallint,</v>
      </c>
      <c r="D151" t="str">
        <f t="shared" si="5"/>
        <v>lint,</v>
      </c>
    </row>
    <row r="152" spans="1:9" x14ac:dyDescent="0.25">
      <c r="A152" s="12" t="s">
        <v>2547</v>
      </c>
      <c r="B152" s="12" t="s">
        <v>2730</v>
      </c>
      <c r="C152" t="str">
        <f t="shared" si="4"/>
        <v>6] smallint,</v>
      </c>
      <c r="D152" t="str">
        <f t="shared" si="5"/>
        <v>lint,</v>
      </c>
    </row>
    <row r="153" spans="1:9" x14ac:dyDescent="0.25">
      <c r="A153" s="12" t="s">
        <v>2548</v>
      </c>
      <c r="B153" s="12" t="s">
        <v>2731</v>
      </c>
      <c r="C153" t="str">
        <f t="shared" si="4"/>
        <v>7] smallint,</v>
      </c>
      <c r="D153" t="str">
        <f t="shared" si="5"/>
        <v>lint,</v>
      </c>
    </row>
    <row r="154" spans="1:9" x14ac:dyDescent="0.25">
      <c r="A154" s="12" t="s">
        <v>2549</v>
      </c>
      <c r="B154" s="12" t="s">
        <v>2732</v>
      </c>
      <c r="C154" t="str">
        <f t="shared" si="4"/>
        <v>8] smallint,</v>
      </c>
      <c r="D154" t="str">
        <f t="shared" si="5"/>
        <v>lint,</v>
      </c>
    </row>
    <row r="155" spans="1:9" x14ac:dyDescent="0.25">
      <c r="A155" s="12" t="s">
        <v>2550</v>
      </c>
      <c r="B155" s="12" t="s">
        <v>2733</v>
      </c>
      <c r="C155" t="str">
        <f t="shared" si="4"/>
        <v>9] smallint,</v>
      </c>
      <c r="D155" t="str">
        <f t="shared" si="5"/>
        <v>lint,</v>
      </c>
    </row>
    <row r="156" spans="1:9" x14ac:dyDescent="0.25">
      <c r="A156" s="12" t="s">
        <v>2551</v>
      </c>
      <c r="B156" s="12" t="s">
        <v>2734</v>
      </c>
      <c r="C156" t="str">
        <f t="shared" si="4"/>
        <v>0] smallint,</v>
      </c>
      <c r="D156" t="str">
        <f t="shared" si="5"/>
        <v>lint,</v>
      </c>
    </row>
    <row r="157" spans="1:9" x14ac:dyDescent="0.25">
      <c r="A157" s="12" t="s">
        <v>2552</v>
      </c>
      <c r="B157" s="12" t="s">
        <v>2735</v>
      </c>
      <c r="C157" t="str">
        <f t="shared" si="4"/>
        <v>1] smallint,</v>
      </c>
      <c r="D157" t="str">
        <f t="shared" si="5"/>
        <v>lint,</v>
      </c>
    </row>
    <row r="158" spans="1:9" x14ac:dyDescent="0.25">
      <c r="A158" s="12" t="s">
        <v>2353</v>
      </c>
      <c r="B158" s="12" t="s">
        <v>2736</v>
      </c>
      <c r="C158" t="str">
        <f t="shared" si="4"/>
        <v>archar(255),</v>
      </c>
      <c r="D158" t="str">
        <f t="shared" si="5"/>
        <v>255),</v>
      </c>
    </row>
    <row r="159" spans="1:9" x14ac:dyDescent="0.25">
      <c r="A159" s="12" t="s">
        <v>2354</v>
      </c>
      <c r="B159" s="12" t="s">
        <v>2737</v>
      </c>
      <c r="C159" t="str">
        <f t="shared" si="4"/>
        <v>archar(255),</v>
      </c>
      <c r="D159" t="str">
        <f t="shared" si="5"/>
        <v>255),</v>
      </c>
    </row>
    <row r="160" spans="1:9" x14ac:dyDescent="0.25">
      <c r="A160" s="12" t="s">
        <v>2355</v>
      </c>
      <c r="B160" s="12" t="s">
        <v>2738</v>
      </c>
      <c r="C160" t="str">
        <f t="shared" si="4"/>
        <v>archar(255),</v>
      </c>
      <c r="D160" t="str">
        <f t="shared" si="5"/>
        <v>255),</v>
      </c>
    </row>
    <row r="161" spans="1:4" x14ac:dyDescent="0.25">
      <c r="A161" s="12" t="s">
        <v>2356</v>
      </c>
      <c r="B161" s="12" t="s">
        <v>2739</v>
      </c>
      <c r="C161" t="str">
        <f t="shared" si="4"/>
        <v>archar(255),</v>
      </c>
      <c r="D161" t="str">
        <f t="shared" si="5"/>
        <v>255),</v>
      </c>
    </row>
    <row r="162" spans="1:4" x14ac:dyDescent="0.25">
      <c r="A162" s="12" t="s">
        <v>2357</v>
      </c>
      <c r="B162" s="12" t="s">
        <v>2740</v>
      </c>
      <c r="C162" t="str">
        <f t="shared" si="4"/>
        <v>archar(255),</v>
      </c>
      <c r="D162" t="str">
        <f t="shared" si="5"/>
        <v>255),</v>
      </c>
    </row>
    <row r="163" spans="1:4" x14ac:dyDescent="0.25">
      <c r="A163" s="12" t="s">
        <v>2358</v>
      </c>
      <c r="B163" s="12" t="s">
        <v>2741</v>
      </c>
      <c r="C163" t="str">
        <f t="shared" si="4"/>
        <v>archar(255),</v>
      </c>
      <c r="D163" t="str">
        <f t="shared" si="5"/>
        <v>255),</v>
      </c>
    </row>
    <row r="164" spans="1:4" x14ac:dyDescent="0.25">
      <c r="A164" s="12" t="s">
        <v>2359</v>
      </c>
      <c r="B164" s="12" t="s">
        <v>2742</v>
      </c>
      <c r="C164" t="str">
        <f t="shared" si="4"/>
        <v>archar(255),</v>
      </c>
      <c r="D164" t="str">
        <f t="shared" si="5"/>
        <v>255),</v>
      </c>
    </row>
    <row r="165" spans="1:4" x14ac:dyDescent="0.25">
      <c r="A165" s="12" t="s">
        <v>2360</v>
      </c>
      <c r="B165" s="12" t="s">
        <v>2743</v>
      </c>
      <c r="C165" t="str">
        <f t="shared" si="4"/>
        <v>archar(255),</v>
      </c>
      <c r="D165" t="str">
        <f t="shared" si="5"/>
        <v>255),</v>
      </c>
    </row>
    <row r="166" spans="1:4" x14ac:dyDescent="0.25">
      <c r="A166" s="12" t="s">
        <v>2361</v>
      </c>
      <c r="B166" s="12" t="s">
        <v>2744</v>
      </c>
      <c r="C166" t="str">
        <f t="shared" si="4"/>
        <v>archar(255),</v>
      </c>
      <c r="D166" t="str">
        <f t="shared" si="5"/>
        <v>255),</v>
      </c>
    </row>
    <row r="167" spans="1:4" x14ac:dyDescent="0.25">
      <c r="A167" s="12" t="s">
        <v>2362</v>
      </c>
      <c r="B167" s="12" t="s">
        <v>2745</v>
      </c>
      <c r="C167" t="str">
        <f t="shared" si="4"/>
        <v>archar(255),</v>
      </c>
      <c r="D167" t="str">
        <f t="shared" si="5"/>
        <v>255),</v>
      </c>
    </row>
    <row r="168" spans="1:4" x14ac:dyDescent="0.25">
      <c r="A168" s="12" t="s">
        <v>2363</v>
      </c>
      <c r="B168" s="12" t="s">
        <v>2746</v>
      </c>
      <c r="C168" t="str">
        <f t="shared" si="4"/>
        <v>archar(255),</v>
      </c>
      <c r="D168" t="str">
        <f t="shared" si="5"/>
        <v>255),</v>
      </c>
    </row>
    <row r="169" spans="1:4" x14ac:dyDescent="0.25">
      <c r="A169" s="12" t="s">
        <v>2364</v>
      </c>
      <c r="B169" s="12" t="s">
        <v>2747</v>
      </c>
      <c r="C169" t="str">
        <f t="shared" si="4"/>
        <v>archar(255),</v>
      </c>
      <c r="D169" t="str">
        <f t="shared" si="5"/>
        <v>255),</v>
      </c>
    </row>
    <row r="170" spans="1:4" x14ac:dyDescent="0.25">
      <c r="A170" s="12" t="s">
        <v>2365</v>
      </c>
      <c r="B170" s="12" t="s">
        <v>2748</v>
      </c>
      <c r="C170" t="str">
        <f t="shared" si="4"/>
        <v>archar(255),</v>
      </c>
      <c r="D170" t="str">
        <f t="shared" si="5"/>
        <v>255),</v>
      </c>
    </row>
    <row r="171" spans="1:4" x14ac:dyDescent="0.25">
      <c r="A171" s="12" t="s">
        <v>2366</v>
      </c>
      <c r="B171" s="12" t="s">
        <v>2749</v>
      </c>
      <c r="C171" t="str">
        <f t="shared" si="4"/>
        <v>archar(255),</v>
      </c>
      <c r="D171" t="str">
        <f t="shared" si="5"/>
        <v>255),</v>
      </c>
    </row>
    <row r="172" spans="1:4" x14ac:dyDescent="0.25">
      <c r="A172" s="12" t="s">
        <v>2367</v>
      </c>
      <c r="B172" s="12" t="s">
        <v>2750</v>
      </c>
      <c r="C172" t="str">
        <f t="shared" si="4"/>
        <v>archar(255),</v>
      </c>
      <c r="D172" t="str">
        <f t="shared" si="5"/>
        <v>255),</v>
      </c>
    </row>
    <row r="173" spans="1:4" x14ac:dyDescent="0.25">
      <c r="A173" s="12" t="s">
        <v>2368</v>
      </c>
      <c r="B173" s="12" t="s">
        <v>2751</v>
      </c>
      <c r="C173" t="str">
        <f t="shared" si="4"/>
        <v>archar(255),</v>
      </c>
      <c r="D173" t="str">
        <f t="shared" si="5"/>
        <v>255),</v>
      </c>
    </row>
    <row r="174" spans="1:4" x14ac:dyDescent="0.25">
      <c r="A174" s="12" t="s">
        <v>2369</v>
      </c>
      <c r="B174" s="12" t="s">
        <v>2752</v>
      </c>
      <c r="C174" t="str">
        <f t="shared" si="4"/>
        <v>archar(255),</v>
      </c>
      <c r="D174" t="str">
        <f t="shared" si="5"/>
        <v>255),</v>
      </c>
    </row>
    <row r="175" spans="1:4" x14ac:dyDescent="0.25">
      <c r="A175" s="12" t="s">
        <v>2370</v>
      </c>
      <c r="B175" s="12" t="s">
        <v>2753</v>
      </c>
      <c r="C175" t="str">
        <f t="shared" si="4"/>
        <v>archar(255),</v>
      </c>
      <c r="D175" t="str">
        <f t="shared" si="5"/>
        <v>255),</v>
      </c>
    </row>
    <row r="176" spans="1:4" x14ac:dyDescent="0.25">
      <c r="A176" s="12" t="s">
        <v>2371</v>
      </c>
      <c r="B176" s="12" t="s">
        <v>2754</v>
      </c>
      <c r="C176" t="str">
        <f t="shared" si="4"/>
        <v>archar(255),</v>
      </c>
      <c r="D176" t="str">
        <f t="shared" si="5"/>
        <v>255),</v>
      </c>
    </row>
    <row r="177" spans="1:4" x14ac:dyDescent="0.25">
      <c r="A177" s="12" t="s">
        <v>2372</v>
      </c>
      <c r="B177" s="12" t="s">
        <v>2755</v>
      </c>
      <c r="C177" t="str">
        <f t="shared" si="4"/>
        <v>archar(255),</v>
      </c>
      <c r="D177" t="str">
        <f t="shared" si="5"/>
        <v>255),</v>
      </c>
    </row>
    <row r="178" spans="1:4" x14ac:dyDescent="0.25">
      <c r="A178" s="12" t="s">
        <v>2373</v>
      </c>
      <c r="B178" s="12" t="s">
        <v>2756</v>
      </c>
      <c r="C178" t="str">
        <f t="shared" si="4"/>
        <v>archar(255),</v>
      </c>
      <c r="D178" t="str">
        <f t="shared" si="5"/>
        <v>255),</v>
      </c>
    </row>
    <row r="179" spans="1:4" x14ac:dyDescent="0.25">
      <c r="A179" s="12" t="s">
        <v>2374</v>
      </c>
      <c r="B179" s="12" t="s">
        <v>2757</v>
      </c>
      <c r="C179" t="str">
        <f t="shared" si="4"/>
        <v>archar(255),</v>
      </c>
      <c r="D179" t="str">
        <f t="shared" si="5"/>
        <v>255),</v>
      </c>
    </row>
    <row r="180" spans="1:4" x14ac:dyDescent="0.25">
      <c r="A180" s="12" t="s">
        <v>2375</v>
      </c>
      <c r="B180" s="12" t="s">
        <v>2758</v>
      </c>
      <c r="C180" t="str">
        <f t="shared" si="4"/>
        <v>archar(255),</v>
      </c>
      <c r="D180" t="str">
        <f t="shared" si="5"/>
        <v>255),</v>
      </c>
    </row>
    <row r="181" spans="1:4" x14ac:dyDescent="0.25">
      <c r="A181" s="12" t="s">
        <v>2376</v>
      </c>
      <c r="B181" s="12" t="s">
        <v>2759</v>
      </c>
      <c r="C181" t="str">
        <f t="shared" si="4"/>
        <v>archar(255),</v>
      </c>
      <c r="D181" t="str">
        <f t="shared" si="5"/>
        <v>255),</v>
      </c>
    </row>
    <row r="182" spans="1:4" x14ac:dyDescent="0.25">
      <c r="A182" s="12" t="s">
        <v>2377</v>
      </c>
      <c r="B182" s="12" t="s">
        <v>2760</v>
      </c>
      <c r="C182" t="str">
        <f t="shared" si="4"/>
        <v>archar(255),</v>
      </c>
      <c r="D182" t="str">
        <f t="shared" si="5"/>
        <v>255),</v>
      </c>
    </row>
    <row r="183" spans="1:4" x14ac:dyDescent="0.25">
      <c r="A183" s="12" t="s">
        <v>2378</v>
      </c>
      <c r="B183" s="12" t="s">
        <v>2761</v>
      </c>
      <c r="C183" t="str">
        <f t="shared" si="4"/>
        <v>archar(255),</v>
      </c>
      <c r="D183" t="str">
        <f t="shared" si="5"/>
        <v>255),</v>
      </c>
    </row>
    <row r="184" spans="1:4" x14ac:dyDescent="0.25">
      <c r="A184" s="12" t="s">
        <v>2379</v>
      </c>
      <c r="B184" s="12" t="s">
        <v>2762</v>
      </c>
      <c r="C184" t="str">
        <f t="shared" si="4"/>
        <v>archar(255),</v>
      </c>
      <c r="D184" t="str">
        <f t="shared" si="5"/>
        <v>255),</v>
      </c>
    </row>
    <row r="185" spans="1:4" x14ac:dyDescent="0.25">
      <c r="A185" s="12" t="s">
        <v>2380</v>
      </c>
      <c r="B185" s="12" t="s">
        <v>2763</v>
      </c>
      <c r="C185" t="str">
        <f t="shared" si="4"/>
        <v>archar(255),</v>
      </c>
      <c r="D185" t="str">
        <f t="shared" si="5"/>
        <v>255),</v>
      </c>
    </row>
    <row r="186" spans="1:4" x14ac:dyDescent="0.25">
      <c r="A186" s="12" t="s">
        <v>2381</v>
      </c>
      <c r="B186" s="12" t="s">
        <v>2764</v>
      </c>
      <c r="C186" t="str">
        <f t="shared" si="4"/>
        <v>archar(255),</v>
      </c>
      <c r="D186" t="str">
        <f t="shared" si="5"/>
        <v>255),</v>
      </c>
    </row>
    <row r="187" spans="1:4" x14ac:dyDescent="0.25">
      <c r="A187" s="12" t="s">
        <v>2382</v>
      </c>
      <c r="B187" s="12" t="s">
        <v>2765</v>
      </c>
      <c r="C187" t="str">
        <f t="shared" si="4"/>
        <v>archar(255),</v>
      </c>
      <c r="D187" t="str">
        <f t="shared" si="5"/>
        <v>255),</v>
      </c>
    </row>
    <row r="188" spans="1:4" x14ac:dyDescent="0.25">
      <c r="A188" s="12" t="s">
        <v>2383</v>
      </c>
      <c r="B188" s="12" t="s">
        <v>2766</v>
      </c>
      <c r="C188" t="str">
        <f t="shared" si="4"/>
        <v>archar(255),</v>
      </c>
      <c r="D188" t="str">
        <f t="shared" si="5"/>
        <v>255),</v>
      </c>
    </row>
    <row r="189" spans="1:4" x14ac:dyDescent="0.25">
      <c r="A189" s="12" t="s">
        <v>2384</v>
      </c>
      <c r="B189" s="12" t="s">
        <v>2767</v>
      </c>
      <c r="C189" t="str">
        <f t="shared" si="4"/>
        <v>archar(255),</v>
      </c>
      <c r="D189" t="str">
        <f t="shared" si="5"/>
        <v>255),</v>
      </c>
    </row>
    <row r="190" spans="1:4" x14ac:dyDescent="0.25">
      <c r="A190" s="12" t="s">
        <v>2385</v>
      </c>
      <c r="B190" s="12" t="s">
        <v>2768</v>
      </c>
      <c r="C190" t="str">
        <f t="shared" si="4"/>
        <v>archar(255),</v>
      </c>
      <c r="D190" t="str">
        <f t="shared" si="5"/>
        <v>255),</v>
      </c>
    </row>
    <row r="191" spans="1:4" x14ac:dyDescent="0.25">
      <c r="A191" s="12" t="s">
        <v>2386</v>
      </c>
      <c r="B191" s="12" t="s">
        <v>2769</v>
      </c>
      <c r="C191" t="str">
        <f t="shared" si="4"/>
        <v>archar(255),</v>
      </c>
      <c r="D191" t="str">
        <f t="shared" si="5"/>
        <v>255),</v>
      </c>
    </row>
    <row r="192" spans="1:4" x14ac:dyDescent="0.25">
      <c r="A192" s="12" t="s">
        <v>2387</v>
      </c>
      <c r="B192" s="12" t="s">
        <v>2770</v>
      </c>
      <c r="C192" t="str">
        <f t="shared" si="4"/>
        <v>archar(255),</v>
      </c>
      <c r="D192" t="str">
        <f t="shared" si="5"/>
        <v>255),</v>
      </c>
    </row>
    <row r="193" spans="1:4" x14ac:dyDescent="0.25">
      <c r="A193" s="12" t="s">
        <v>2388</v>
      </c>
      <c r="B193" s="12" t="s">
        <v>2771</v>
      </c>
      <c r="C193" t="str">
        <f t="shared" si="4"/>
        <v>archar(255),</v>
      </c>
      <c r="D193" t="str">
        <f t="shared" si="5"/>
        <v>255),</v>
      </c>
    </row>
    <row r="194" spans="1:4" x14ac:dyDescent="0.25">
      <c r="A194" s="12" t="s">
        <v>2389</v>
      </c>
      <c r="B194" s="12" t="s">
        <v>2772</v>
      </c>
      <c r="C194" t="str">
        <f t="shared" ref="C194:C257" si="6">RIGHT(A194,12)</f>
        <v>archar(255),</v>
      </c>
      <c r="D194" t="str">
        <f t="shared" ref="D194:D257" si="7">RIGHT(C194,5)</f>
        <v>255),</v>
      </c>
    </row>
    <row r="195" spans="1:4" x14ac:dyDescent="0.25">
      <c r="A195" s="12" t="s">
        <v>2390</v>
      </c>
      <c r="B195" s="12" t="s">
        <v>2773</v>
      </c>
      <c r="C195" t="str">
        <f t="shared" si="6"/>
        <v>archar(255),</v>
      </c>
      <c r="D195" t="str">
        <f t="shared" si="7"/>
        <v>255),</v>
      </c>
    </row>
    <row r="196" spans="1:4" x14ac:dyDescent="0.25">
      <c r="A196" s="12" t="s">
        <v>2391</v>
      </c>
      <c r="B196" s="12" t="s">
        <v>2774</v>
      </c>
      <c r="C196" t="str">
        <f t="shared" si="6"/>
        <v>archar(255),</v>
      </c>
      <c r="D196" t="str">
        <f t="shared" si="7"/>
        <v>255),</v>
      </c>
    </row>
    <row r="197" spans="1:4" x14ac:dyDescent="0.25">
      <c r="A197" s="12" t="s">
        <v>2392</v>
      </c>
      <c r="B197" s="12" t="s">
        <v>2775</v>
      </c>
      <c r="C197" t="str">
        <f t="shared" si="6"/>
        <v>archar(255),</v>
      </c>
      <c r="D197" t="str">
        <f t="shared" si="7"/>
        <v>255),</v>
      </c>
    </row>
    <row r="198" spans="1:4" x14ac:dyDescent="0.25">
      <c r="A198" s="12" t="s">
        <v>2393</v>
      </c>
      <c r="B198" s="12" t="s">
        <v>2776</v>
      </c>
      <c r="C198" t="str">
        <f t="shared" si="6"/>
        <v>archar(255),</v>
      </c>
      <c r="D198" t="str">
        <f t="shared" si="7"/>
        <v>255),</v>
      </c>
    </row>
    <row r="199" spans="1:4" x14ac:dyDescent="0.25">
      <c r="A199" s="12" t="s">
        <v>2394</v>
      </c>
      <c r="B199" s="12" t="s">
        <v>2777</v>
      </c>
      <c r="C199" t="str">
        <f t="shared" si="6"/>
        <v>archar(255),</v>
      </c>
      <c r="D199" t="str">
        <f t="shared" si="7"/>
        <v>255),</v>
      </c>
    </row>
    <row r="200" spans="1:4" x14ac:dyDescent="0.25">
      <c r="A200" s="12" t="s">
        <v>2395</v>
      </c>
      <c r="B200" s="12" t="s">
        <v>2778</v>
      </c>
      <c r="C200" t="str">
        <f t="shared" si="6"/>
        <v>archar(255),</v>
      </c>
      <c r="D200" t="str">
        <f t="shared" si="7"/>
        <v>255),</v>
      </c>
    </row>
    <row r="201" spans="1:4" x14ac:dyDescent="0.25">
      <c r="A201" s="12" t="s">
        <v>2396</v>
      </c>
      <c r="B201" s="12" t="s">
        <v>2779</v>
      </c>
      <c r="C201" t="str">
        <f t="shared" si="6"/>
        <v>archar(255),</v>
      </c>
      <c r="D201" t="str">
        <f t="shared" si="7"/>
        <v>255),</v>
      </c>
    </row>
    <row r="202" spans="1:4" x14ac:dyDescent="0.25">
      <c r="A202" s="12" t="s">
        <v>2397</v>
      </c>
      <c r="B202" s="12" t="s">
        <v>2780</v>
      </c>
      <c r="C202" t="str">
        <f t="shared" si="6"/>
        <v>archar(255),</v>
      </c>
      <c r="D202" t="str">
        <f t="shared" si="7"/>
        <v>255),</v>
      </c>
    </row>
    <row r="203" spans="1:4" x14ac:dyDescent="0.25">
      <c r="A203" s="12" t="s">
        <v>2398</v>
      </c>
      <c r="B203" s="12" t="s">
        <v>2781</v>
      </c>
      <c r="C203" t="str">
        <f t="shared" si="6"/>
        <v>archar(255),</v>
      </c>
      <c r="D203" t="str">
        <f t="shared" si="7"/>
        <v>255),</v>
      </c>
    </row>
    <row r="204" spans="1:4" x14ac:dyDescent="0.25">
      <c r="A204" s="12" t="s">
        <v>2399</v>
      </c>
      <c r="B204" s="12" t="s">
        <v>2782</v>
      </c>
      <c r="C204" t="str">
        <f t="shared" si="6"/>
        <v>archar(255),</v>
      </c>
      <c r="D204" t="str">
        <f t="shared" si="7"/>
        <v>255),</v>
      </c>
    </row>
    <row r="205" spans="1:4" x14ac:dyDescent="0.25">
      <c r="A205" s="12" t="s">
        <v>2400</v>
      </c>
      <c r="B205" s="12" t="s">
        <v>2783</v>
      </c>
      <c r="C205" t="str">
        <f t="shared" si="6"/>
        <v>archar(255),</v>
      </c>
      <c r="D205" t="str">
        <f t="shared" si="7"/>
        <v>255),</v>
      </c>
    </row>
    <row r="206" spans="1:4" x14ac:dyDescent="0.25">
      <c r="A206" s="12" t="s">
        <v>2401</v>
      </c>
      <c r="B206" s="12" t="s">
        <v>2784</v>
      </c>
      <c r="C206" t="str">
        <f t="shared" si="6"/>
        <v>archar(255),</v>
      </c>
      <c r="D206" t="str">
        <f t="shared" si="7"/>
        <v>255),</v>
      </c>
    </row>
    <row r="207" spans="1:4" x14ac:dyDescent="0.25">
      <c r="A207" s="12" t="s">
        <v>2402</v>
      </c>
      <c r="B207" s="12" t="s">
        <v>2785</v>
      </c>
      <c r="C207" t="str">
        <f t="shared" si="6"/>
        <v>archar(255),</v>
      </c>
      <c r="D207" t="str">
        <f t="shared" si="7"/>
        <v>255),</v>
      </c>
    </row>
    <row r="208" spans="1:4" x14ac:dyDescent="0.25">
      <c r="A208" s="12" t="s">
        <v>2403</v>
      </c>
      <c r="B208" s="12" t="s">
        <v>2786</v>
      </c>
      <c r="C208" t="str">
        <f t="shared" si="6"/>
        <v>archar(255),</v>
      </c>
      <c r="D208" t="str">
        <f t="shared" si="7"/>
        <v>255),</v>
      </c>
    </row>
    <row r="209" spans="1:4" x14ac:dyDescent="0.25">
      <c r="A209" s="12" t="s">
        <v>2404</v>
      </c>
      <c r="B209" s="12" t="s">
        <v>2787</v>
      </c>
      <c r="C209" t="str">
        <f t="shared" si="6"/>
        <v>archar(255),</v>
      </c>
      <c r="D209" t="str">
        <f t="shared" si="7"/>
        <v>255),</v>
      </c>
    </row>
    <row r="210" spans="1:4" x14ac:dyDescent="0.25">
      <c r="A210" s="12" t="s">
        <v>2405</v>
      </c>
      <c r="B210" s="12" t="s">
        <v>2788</v>
      </c>
      <c r="C210" t="str">
        <f t="shared" si="6"/>
        <v>archar(255),</v>
      </c>
      <c r="D210" t="str">
        <f t="shared" si="7"/>
        <v>255),</v>
      </c>
    </row>
    <row r="211" spans="1:4" x14ac:dyDescent="0.25">
      <c r="A211" s="12" t="s">
        <v>2406</v>
      </c>
      <c r="B211" s="12" t="s">
        <v>2789</v>
      </c>
      <c r="C211" t="str">
        <f t="shared" si="6"/>
        <v>archar(255),</v>
      </c>
      <c r="D211" t="str">
        <f t="shared" si="7"/>
        <v>255),</v>
      </c>
    </row>
    <row r="212" spans="1:4" x14ac:dyDescent="0.25">
      <c r="A212" s="12" t="s">
        <v>2407</v>
      </c>
      <c r="B212" s="12" t="s">
        <v>2790</v>
      </c>
      <c r="C212" t="str">
        <f t="shared" si="6"/>
        <v>archar(255),</v>
      </c>
      <c r="D212" t="str">
        <f t="shared" si="7"/>
        <v>255),</v>
      </c>
    </row>
    <row r="213" spans="1:4" x14ac:dyDescent="0.25">
      <c r="A213" s="12" t="s">
        <v>2408</v>
      </c>
      <c r="B213" s="12" t="s">
        <v>2791</v>
      </c>
      <c r="C213" t="str">
        <f t="shared" si="6"/>
        <v>archar(255),</v>
      </c>
      <c r="D213" t="str">
        <f t="shared" si="7"/>
        <v>255),</v>
      </c>
    </row>
    <row r="214" spans="1:4" x14ac:dyDescent="0.25">
      <c r="A214" s="12" t="s">
        <v>2409</v>
      </c>
      <c r="B214" s="12" t="s">
        <v>2792</v>
      </c>
      <c r="C214" t="str">
        <f t="shared" si="6"/>
        <v>archar(255),</v>
      </c>
      <c r="D214" t="str">
        <f t="shared" si="7"/>
        <v>255),</v>
      </c>
    </row>
    <row r="215" spans="1:4" x14ac:dyDescent="0.25">
      <c r="A215" s="12" t="s">
        <v>2410</v>
      </c>
      <c r="B215" s="12" t="s">
        <v>2793</v>
      </c>
      <c r="C215" t="str">
        <f t="shared" si="6"/>
        <v>archar(255),</v>
      </c>
      <c r="D215" t="str">
        <f t="shared" si="7"/>
        <v>255),</v>
      </c>
    </row>
    <row r="216" spans="1:4" x14ac:dyDescent="0.25">
      <c r="A216" s="12" t="s">
        <v>2411</v>
      </c>
      <c r="B216" s="12" t="s">
        <v>2794</v>
      </c>
      <c r="C216" t="str">
        <f t="shared" si="6"/>
        <v>archar(255),</v>
      </c>
      <c r="D216" t="str">
        <f t="shared" si="7"/>
        <v>255),</v>
      </c>
    </row>
    <row r="217" spans="1:4" x14ac:dyDescent="0.25">
      <c r="A217" s="12" t="s">
        <v>2412</v>
      </c>
      <c r="B217" s="12" t="s">
        <v>2795</v>
      </c>
      <c r="C217" t="str">
        <f t="shared" si="6"/>
        <v>archar(255),</v>
      </c>
      <c r="D217" t="str">
        <f t="shared" si="7"/>
        <v>255),</v>
      </c>
    </row>
    <row r="218" spans="1:4" x14ac:dyDescent="0.25">
      <c r="A218" s="12" t="s">
        <v>2413</v>
      </c>
      <c r="B218" s="12" t="s">
        <v>2796</v>
      </c>
      <c r="C218" t="str">
        <f t="shared" si="6"/>
        <v>archar(255),</v>
      </c>
      <c r="D218" t="str">
        <f t="shared" si="7"/>
        <v>255),</v>
      </c>
    </row>
    <row r="219" spans="1:4" x14ac:dyDescent="0.25">
      <c r="A219" s="12" t="s">
        <v>2414</v>
      </c>
      <c r="B219" s="12" t="s">
        <v>2797</v>
      </c>
      <c r="C219" t="str">
        <f t="shared" si="6"/>
        <v>archar(255),</v>
      </c>
      <c r="D219" t="str">
        <f t="shared" si="7"/>
        <v>255),</v>
      </c>
    </row>
    <row r="220" spans="1:4" x14ac:dyDescent="0.25">
      <c r="A220" s="12" t="s">
        <v>2415</v>
      </c>
      <c r="B220" s="12" t="s">
        <v>2798</v>
      </c>
      <c r="C220" t="str">
        <f t="shared" si="6"/>
        <v>archar(255),</v>
      </c>
      <c r="D220" t="str">
        <f t="shared" si="7"/>
        <v>255),</v>
      </c>
    </row>
    <row r="221" spans="1:4" x14ac:dyDescent="0.25">
      <c r="A221" s="12" t="s">
        <v>2416</v>
      </c>
      <c r="B221" s="12" t="s">
        <v>2799</v>
      </c>
      <c r="C221" t="str">
        <f t="shared" si="6"/>
        <v>archar(255),</v>
      </c>
      <c r="D221" t="str">
        <f t="shared" si="7"/>
        <v>255),</v>
      </c>
    </row>
    <row r="222" spans="1:4" x14ac:dyDescent="0.25">
      <c r="A222" s="12" t="s">
        <v>2417</v>
      </c>
      <c r="B222" s="12" t="s">
        <v>2800</v>
      </c>
      <c r="C222" t="str">
        <f t="shared" si="6"/>
        <v>archar(255),</v>
      </c>
      <c r="D222" t="str">
        <f t="shared" si="7"/>
        <v>255),</v>
      </c>
    </row>
    <row r="223" spans="1:4" x14ac:dyDescent="0.25">
      <c r="A223" s="12" t="s">
        <v>2418</v>
      </c>
      <c r="B223" s="12" t="s">
        <v>2801</v>
      </c>
      <c r="C223" t="str">
        <f t="shared" si="6"/>
        <v>archar(255),</v>
      </c>
      <c r="D223" t="str">
        <f t="shared" si="7"/>
        <v>255),</v>
      </c>
    </row>
    <row r="224" spans="1:4" x14ac:dyDescent="0.25">
      <c r="A224" s="12" t="s">
        <v>2419</v>
      </c>
      <c r="B224" s="12" t="s">
        <v>2802</v>
      </c>
      <c r="C224" t="str">
        <f t="shared" si="6"/>
        <v>archar(255),</v>
      </c>
      <c r="D224" t="str">
        <f t="shared" si="7"/>
        <v>255),</v>
      </c>
    </row>
    <row r="225" spans="1:4" x14ac:dyDescent="0.25">
      <c r="A225" s="12" t="s">
        <v>2420</v>
      </c>
      <c r="B225" s="12" t="s">
        <v>2803</v>
      </c>
      <c r="C225" t="str">
        <f t="shared" si="6"/>
        <v>archar(255),</v>
      </c>
      <c r="D225" t="str">
        <f t="shared" si="7"/>
        <v>255),</v>
      </c>
    </row>
    <row r="226" spans="1:4" x14ac:dyDescent="0.25">
      <c r="A226" s="12" t="s">
        <v>2421</v>
      </c>
      <c r="B226" s="12" t="s">
        <v>2804</v>
      </c>
      <c r="C226" t="str">
        <f t="shared" si="6"/>
        <v>archar(255),</v>
      </c>
      <c r="D226" t="str">
        <f t="shared" si="7"/>
        <v>255),</v>
      </c>
    </row>
    <row r="227" spans="1:4" x14ac:dyDescent="0.25">
      <c r="A227" s="12" t="s">
        <v>2422</v>
      </c>
      <c r="B227" s="12" t="s">
        <v>2805</v>
      </c>
      <c r="C227" t="str">
        <f t="shared" si="6"/>
        <v>archar(255),</v>
      </c>
      <c r="D227" t="str">
        <f t="shared" si="7"/>
        <v>255),</v>
      </c>
    </row>
    <row r="228" spans="1:4" x14ac:dyDescent="0.25">
      <c r="A228" s="12" t="s">
        <v>2423</v>
      </c>
      <c r="B228" s="12" t="s">
        <v>2806</v>
      </c>
      <c r="C228" t="str">
        <f t="shared" si="6"/>
        <v>archar(255),</v>
      </c>
      <c r="D228" t="str">
        <f t="shared" si="7"/>
        <v>255),</v>
      </c>
    </row>
    <row r="229" spans="1:4" x14ac:dyDescent="0.25">
      <c r="A229" s="12" t="s">
        <v>2424</v>
      </c>
      <c r="B229" s="12" t="s">
        <v>2807</v>
      </c>
      <c r="C229" t="str">
        <f t="shared" si="6"/>
        <v>archar(255),</v>
      </c>
      <c r="D229" t="str">
        <f t="shared" si="7"/>
        <v>255),</v>
      </c>
    </row>
    <row r="230" spans="1:4" x14ac:dyDescent="0.25">
      <c r="A230" s="12" t="s">
        <v>2425</v>
      </c>
      <c r="B230" s="12" t="s">
        <v>2808</v>
      </c>
      <c r="C230" t="str">
        <f t="shared" si="6"/>
        <v>archar(255),</v>
      </c>
      <c r="D230" t="str">
        <f t="shared" si="7"/>
        <v>255),</v>
      </c>
    </row>
    <row r="231" spans="1:4" x14ac:dyDescent="0.25">
      <c r="A231" s="12" t="s">
        <v>2426</v>
      </c>
      <c r="B231" s="12" t="s">
        <v>2809</v>
      </c>
      <c r="C231" t="str">
        <f t="shared" si="6"/>
        <v>archar(255),</v>
      </c>
      <c r="D231" t="str">
        <f t="shared" si="7"/>
        <v>255),</v>
      </c>
    </row>
    <row r="232" spans="1:4" x14ac:dyDescent="0.25">
      <c r="A232" s="12" t="s">
        <v>2427</v>
      </c>
      <c r="B232" s="12" t="s">
        <v>2810</v>
      </c>
      <c r="C232" t="str">
        <f t="shared" si="6"/>
        <v>archar(255),</v>
      </c>
      <c r="D232" t="str">
        <f t="shared" si="7"/>
        <v>255),</v>
      </c>
    </row>
    <row r="233" spans="1:4" x14ac:dyDescent="0.25">
      <c r="A233" s="12" t="s">
        <v>2428</v>
      </c>
      <c r="B233" s="12" t="s">
        <v>2811</v>
      </c>
      <c r="C233" t="str">
        <f t="shared" si="6"/>
        <v>archar(255),</v>
      </c>
      <c r="D233" t="str">
        <f t="shared" si="7"/>
        <v>255),</v>
      </c>
    </row>
    <row r="234" spans="1:4" x14ac:dyDescent="0.25">
      <c r="A234" s="12" t="s">
        <v>2429</v>
      </c>
      <c r="B234" s="12" t="s">
        <v>2812</v>
      </c>
      <c r="C234" t="str">
        <f t="shared" si="6"/>
        <v>archar(255),</v>
      </c>
      <c r="D234" t="str">
        <f t="shared" si="7"/>
        <v>255),</v>
      </c>
    </row>
    <row r="235" spans="1:4" x14ac:dyDescent="0.25">
      <c r="A235" s="12" t="s">
        <v>2430</v>
      </c>
      <c r="B235" s="12" t="s">
        <v>2813</v>
      </c>
      <c r="C235" t="str">
        <f t="shared" si="6"/>
        <v>archar(255),</v>
      </c>
      <c r="D235" t="str">
        <f t="shared" si="7"/>
        <v>255),</v>
      </c>
    </row>
    <row r="236" spans="1:4" x14ac:dyDescent="0.25">
      <c r="A236" s="12" t="s">
        <v>2431</v>
      </c>
      <c r="B236" s="12" t="s">
        <v>2814</v>
      </c>
      <c r="C236" t="str">
        <f t="shared" si="6"/>
        <v>archar(255),</v>
      </c>
      <c r="D236" t="str">
        <f t="shared" si="7"/>
        <v>255),</v>
      </c>
    </row>
    <row r="237" spans="1:4" x14ac:dyDescent="0.25">
      <c r="A237" s="12" t="s">
        <v>2432</v>
      </c>
      <c r="B237" s="12" t="s">
        <v>2815</v>
      </c>
      <c r="C237" t="str">
        <f t="shared" si="6"/>
        <v>archar(255),</v>
      </c>
      <c r="D237" t="str">
        <f t="shared" si="7"/>
        <v>255),</v>
      </c>
    </row>
    <row r="238" spans="1:4" x14ac:dyDescent="0.25">
      <c r="A238" s="12" t="s">
        <v>2433</v>
      </c>
      <c r="B238" s="12" t="s">
        <v>2816</v>
      </c>
      <c r="C238" t="str">
        <f t="shared" si="6"/>
        <v>archar(255),</v>
      </c>
      <c r="D238" t="str">
        <f t="shared" si="7"/>
        <v>255),</v>
      </c>
    </row>
    <row r="239" spans="1:4" x14ac:dyDescent="0.25">
      <c r="A239" s="12" t="s">
        <v>2434</v>
      </c>
      <c r="B239" s="12" t="s">
        <v>2817</v>
      </c>
      <c r="C239" t="str">
        <f t="shared" si="6"/>
        <v>archar(255),</v>
      </c>
      <c r="D239" t="str">
        <f t="shared" si="7"/>
        <v>255),</v>
      </c>
    </row>
    <row r="240" spans="1:4" x14ac:dyDescent="0.25">
      <c r="A240" s="12" t="s">
        <v>2435</v>
      </c>
      <c r="B240" s="12" t="s">
        <v>2818</v>
      </c>
      <c r="C240" t="str">
        <f t="shared" si="6"/>
        <v>archar(255),</v>
      </c>
      <c r="D240" t="str">
        <f t="shared" si="7"/>
        <v>255),</v>
      </c>
    </row>
    <row r="241" spans="1:9" x14ac:dyDescent="0.25">
      <c r="A241" s="12" t="s">
        <v>2436</v>
      </c>
      <c r="B241" s="12" t="s">
        <v>2819</v>
      </c>
      <c r="C241" t="str">
        <f t="shared" si="6"/>
        <v>archar(255),</v>
      </c>
      <c r="D241" t="str">
        <f t="shared" si="7"/>
        <v>255),</v>
      </c>
    </row>
    <row r="242" spans="1:9" x14ac:dyDescent="0.25">
      <c r="A242" s="12" t="s">
        <v>2437</v>
      </c>
      <c r="B242" s="12" t="s">
        <v>2820</v>
      </c>
      <c r="C242" t="str">
        <f t="shared" si="6"/>
        <v>archar(255),</v>
      </c>
      <c r="D242" t="str">
        <f t="shared" si="7"/>
        <v>255),</v>
      </c>
    </row>
    <row r="243" spans="1:9" x14ac:dyDescent="0.25">
      <c r="A243" s="12" t="s">
        <v>2438</v>
      </c>
      <c r="B243" s="12" t="s">
        <v>2821</v>
      </c>
      <c r="C243" t="str">
        <f t="shared" si="6"/>
        <v>archar(255),</v>
      </c>
      <c r="D243" t="str">
        <f t="shared" si="7"/>
        <v>255),</v>
      </c>
    </row>
    <row r="244" spans="1:9" x14ac:dyDescent="0.25">
      <c r="A244" s="12" t="s">
        <v>2439</v>
      </c>
      <c r="B244" s="12" t="s">
        <v>2822</v>
      </c>
      <c r="C244" t="str">
        <f t="shared" si="6"/>
        <v>archar(255),</v>
      </c>
      <c r="D244" t="str">
        <f t="shared" si="7"/>
        <v>255),</v>
      </c>
    </row>
    <row r="245" spans="1:9" x14ac:dyDescent="0.25">
      <c r="A245" s="12" t="s">
        <v>2440</v>
      </c>
      <c r="B245" s="12" t="s">
        <v>2823</v>
      </c>
      <c r="C245" t="str">
        <f t="shared" si="6"/>
        <v>archar(255),</v>
      </c>
      <c r="D245" t="str">
        <f t="shared" si="7"/>
        <v>255),</v>
      </c>
    </row>
    <row r="246" spans="1:9" x14ac:dyDescent="0.25">
      <c r="A246" s="12" t="s">
        <v>2441</v>
      </c>
      <c r="B246" s="12" t="s">
        <v>2824</v>
      </c>
      <c r="C246" t="str">
        <f t="shared" si="6"/>
        <v>archar(255),</v>
      </c>
      <c r="D246" t="str">
        <f t="shared" si="7"/>
        <v>255),</v>
      </c>
    </row>
    <row r="247" spans="1:9" x14ac:dyDescent="0.25">
      <c r="A247" s="12" t="s">
        <v>2442</v>
      </c>
      <c r="B247" s="12" t="s">
        <v>2825</v>
      </c>
      <c r="C247" t="str">
        <f t="shared" si="6"/>
        <v>archar(255),</v>
      </c>
      <c r="D247" t="str">
        <f t="shared" si="7"/>
        <v>255),</v>
      </c>
    </row>
    <row r="248" spans="1:9" x14ac:dyDescent="0.25">
      <c r="A248" s="12" t="s">
        <v>2443</v>
      </c>
      <c r="B248" s="12" t="s">
        <v>2826</v>
      </c>
      <c r="C248" t="str">
        <f t="shared" si="6"/>
        <v>archar(255),</v>
      </c>
      <c r="D248" t="str">
        <f t="shared" si="7"/>
        <v>255),</v>
      </c>
    </row>
    <row r="249" spans="1:9" x14ac:dyDescent="0.25">
      <c r="A249" s="12" t="s">
        <v>2444</v>
      </c>
      <c r="B249" s="12" t="s">
        <v>2827</v>
      </c>
      <c r="C249" t="str">
        <f t="shared" si="6"/>
        <v>archar(255),</v>
      </c>
      <c r="D249" t="str">
        <f t="shared" si="7"/>
        <v>255),</v>
      </c>
    </row>
    <row r="250" spans="1:9" x14ac:dyDescent="0.25">
      <c r="A250" s="12" t="s">
        <v>2445</v>
      </c>
      <c r="B250" s="12" t="s">
        <v>2828</v>
      </c>
      <c r="C250" t="str">
        <f t="shared" si="6"/>
        <v>archar(255),</v>
      </c>
      <c r="D250" t="str">
        <f t="shared" si="7"/>
        <v>255),</v>
      </c>
    </row>
    <row r="251" spans="1:9" x14ac:dyDescent="0.25">
      <c r="A251" s="12" t="s">
        <v>2446</v>
      </c>
      <c r="B251" s="12" t="s">
        <v>2829</v>
      </c>
      <c r="C251" t="str">
        <f t="shared" si="6"/>
        <v>archar(255),</v>
      </c>
      <c r="D251" t="str">
        <f t="shared" si="7"/>
        <v>255),</v>
      </c>
    </row>
    <row r="252" spans="1:9" x14ac:dyDescent="0.25">
      <c r="A252" s="12" t="s">
        <v>2447</v>
      </c>
      <c r="B252" s="12" t="s">
        <v>2830</v>
      </c>
      <c r="C252" t="str">
        <f t="shared" si="6"/>
        <v>archar(255),</v>
      </c>
      <c r="D252" t="str">
        <f t="shared" si="7"/>
        <v>255),</v>
      </c>
    </row>
    <row r="253" spans="1:9" x14ac:dyDescent="0.25">
      <c r="A253" s="12" t="s">
        <v>2448</v>
      </c>
      <c r="B253" s="12" t="s">
        <v>2831</v>
      </c>
      <c r="C253" t="str">
        <f t="shared" si="6"/>
        <v>archar(255),</v>
      </c>
      <c r="D253" t="str">
        <f t="shared" si="7"/>
        <v>255),</v>
      </c>
    </row>
    <row r="254" spans="1:9" x14ac:dyDescent="0.25">
      <c r="A254" s="12" t="s">
        <v>2449</v>
      </c>
      <c r="B254" s="12" t="s">
        <v>2832</v>
      </c>
      <c r="C254" t="str">
        <f t="shared" si="6"/>
        <v>archar(255),</v>
      </c>
      <c r="D254" t="str">
        <f t="shared" si="7"/>
        <v>255),</v>
      </c>
    </row>
    <row r="255" spans="1:9" x14ac:dyDescent="0.25">
      <c r="A255" s="12" t="s">
        <v>2450</v>
      </c>
      <c r="B255" s="12" t="s">
        <v>2833</v>
      </c>
      <c r="C255" t="str">
        <f t="shared" si="6"/>
        <v>archar(255),</v>
      </c>
      <c r="D255" t="str">
        <f t="shared" si="7"/>
        <v>255),</v>
      </c>
    </row>
    <row r="256" spans="1:9" x14ac:dyDescent="0.25">
      <c r="A256" s="12" t="s">
        <v>2553</v>
      </c>
      <c r="B256" s="12" t="s">
        <v>2834</v>
      </c>
      <c r="C256" t="str">
        <f t="shared" si="6"/>
        <v>t] smallint,</v>
      </c>
      <c r="D256" t="str">
        <f t="shared" si="7"/>
        <v>lint,</v>
      </c>
      <c r="I256">
        <v>1</v>
      </c>
    </row>
    <row r="257" spans="1:9" x14ac:dyDescent="0.25">
      <c r="A257" s="12" t="s">
        <v>2554</v>
      </c>
      <c r="B257" s="12" t="s">
        <v>2835</v>
      </c>
      <c r="C257" t="str">
        <f t="shared" si="6"/>
        <v>E] smallint,</v>
      </c>
      <c r="D257" t="str">
        <f t="shared" si="7"/>
        <v>lint,</v>
      </c>
      <c r="I257">
        <v>222</v>
      </c>
    </row>
    <row r="258" spans="1:9" x14ac:dyDescent="0.25">
      <c r="A258" s="12" t="s">
        <v>2555</v>
      </c>
      <c r="B258" s="12" t="s">
        <v>2836</v>
      </c>
      <c r="C258" t="str">
        <f t="shared" ref="C258:C293" si="8">RIGHT(A258,12)</f>
        <v>E] datetime,</v>
      </c>
      <c r="D258" t="str">
        <f t="shared" ref="D258:D293" si="9">RIGHT(C258,5)</f>
        <v>time,</v>
      </c>
      <c r="I258" s="1">
        <v>42705</v>
      </c>
    </row>
    <row r="259" spans="1:9" x14ac:dyDescent="0.25">
      <c r="A259" s="12" t="s">
        <v>2556</v>
      </c>
      <c r="B259" s="12" t="s">
        <v>2837</v>
      </c>
      <c r="C259" t="str">
        <f t="shared" si="8"/>
        <v>1] smallint,</v>
      </c>
      <c r="D259" t="str">
        <f t="shared" si="9"/>
        <v>lint,</v>
      </c>
    </row>
    <row r="260" spans="1:9" x14ac:dyDescent="0.25">
      <c r="A260" s="12" t="s">
        <v>2557</v>
      </c>
      <c r="B260" s="12" t="s">
        <v>2838</v>
      </c>
      <c r="C260" t="str">
        <f t="shared" si="8"/>
        <v>1] datetime,</v>
      </c>
      <c r="D260" t="str">
        <f t="shared" si="9"/>
        <v>time,</v>
      </c>
    </row>
    <row r="261" spans="1:9" x14ac:dyDescent="0.25">
      <c r="A261" s="12" t="s">
        <v>2558</v>
      </c>
      <c r="B261" s="12" t="s">
        <v>2839</v>
      </c>
      <c r="C261" t="str">
        <f t="shared" si="8"/>
        <v>2] smallint,</v>
      </c>
      <c r="D261" t="str">
        <f t="shared" si="9"/>
        <v>lint,</v>
      </c>
    </row>
    <row r="262" spans="1:9" x14ac:dyDescent="0.25">
      <c r="A262" s="12" t="s">
        <v>2559</v>
      </c>
      <c r="B262" s="12" t="s">
        <v>2840</v>
      </c>
      <c r="C262" t="str">
        <f t="shared" si="8"/>
        <v>2] datetime,</v>
      </c>
      <c r="D262" t="str">
        <f t="shared" si="9"/>
        <v>time,</v>
      </c>
    </row>
    <row r="263" spans="1:9" x14ac:dyDescent="0.25">
      <c r="A263" s="12" t="s">
        <v>2560</v>
      </c>
      <c r="B263" s="12" t="s">
        <v>2841</v>
      </c>
      <c r="C263" t="str">
        <f t="shared" si="8"/>
        <v>3] smallint,</v>
      </c>
      <c r="D263" t="str">
        <f t="shared" si="9"/>
        <v>lint,</v>
      </c>
    </row>
    <row r="264" spans="1:9" x14ac:dyDescent="0.25">
      <c r="A264" s="12" t="s">
        <v>2561</v>
      </c>
      <c r="B264" s="12" t="s">
        <v>2842</v>
      </c>
      <c r="C264" t="str">
        <f t="shared" si="8"/>
        <v>3] datetime,</v>
      </c>
      <c r="D264" t="str">
        <f t="shared" si="9"/>
        <v>time,</v>
      </c>
    </row>
    <row r="265" spans="1:9" x14ac:dyDescent="0.25">
      <c r="A265" s="12" t="s">
        <v>2562</v>
      </c>
      <c r="B265" s="12" t="s">
        <v>2843</v>
      </c>
      <c r="C265" t="str">
        <f t="shared" si="8"/>
        <v>4] smallint,</v>
      </c>
      <c r="D265" t="str">
        <f t="shared" si="9"/>
        <v>lint,</v>
      </c>
    </row>
    <row r="266" spans="1:9" x14ac:dyDescent="0.25">
      <c r="A266" s="12" t="s">
        <v>2563</v>
      </c>
      <c r="B266" s="12" t="s">
        <v>2844</v>
      </c>
      <c r="C266" t="str">
        <f t="shared" si="8"/>
        <v>4] datetime,</v>
      </c>
      <c r="D266" t="str">
        <f t="shared" si="9"/>
        <v>time,</v>
      </c>
    </row>
    <row r="267" spans="1:9" x14ac:dyDescent="0.25">
      <c r="A267" s="12" t="s">
        <v>2564</v>
      </c>
      <c r="B267" s="12" t="s">
        <v>2845</v>
      </c>
      <c r="C267" t="str">
        <f t="shared" si="8"/>
        <v>5] smallint,</v>
      </c>
      <c r="D267" t="str">
        <f t="shared" si="9"/>
        <v>lint,</v>
      </c>
    </row>
    <row r="268" spans="1:9" x14ac:dyDescent="0.25">
      <c r="A268" s="12" t="s">
        <v>2565</v>
      </c>
      <c r="B268" s="12" t="s">
        <v>2846</v>
      </c>
      <c r="C268" t="str">
        <f t="shared" si="8"/>
        <v>5] datetime,</v>
      </c>
      <c r="D268" t="str">
        <f t="shared" si="9"/>
        <v>time,</v>
      </c>
    </row>
    <row r="269" spans="1:9" x14ac:dyDescent="0.25">
      <c r="A269" s="12" t="s">
        <v>2566</v>
      </c>
      <c r="B269" s="12" t="s">
        <v>2847</v>
      </c>
      <c r="C269" t="str">
        <f t="shared" si="8"/>
        <v>6] smallint,</v>
      </c>
      <c r="D269" t="str">
        <f t="shared" si="9"/>
        <v>lint,</v>
      </c>
    </row>
    <row r="270" spans="1:9" x14ac:dyDescent="0.25">
      <c r="A270" s="12" t="s">
        <v>2567</v>
      </c>
      <c r="B270" s="12" t="s">
        <v>2848</v>
      </c>
      <c r="C270" t="str">
        <f t="shared" si="8"/>
        <v>6] datetime,</v>
      </c>
      <c r="D270" t="str">
        <f t="shared" si="9"/>
        <v>time,</v>
      </c>
    </row>
    <row r="271" spans="1:9" x14ac:dyDescent="0.25">
      <c r="A271" s="12" t="s">
        <v>2568</v>
      </c>
      <c r="B271" s="12" t="s">
        <v>2849</v>
      </c>
      <c r="C271" t="str">
        <f t="shared" si="8"/>
        <v>7] smallint,</v>
      </c>
      <c r="D271" t="str">
        <f t="shared" si="9"/>
        <v>lint,</v>
      </c>
    </row>
    <row r="272" spans="1:9" x14ac:dyDescent="0.25">
      <c r="A272" s="12" t="s">
        <v>2569</v>
      </c>
      <c r="B272" s="12" t="s">
        <v>2850</v>
      </c>
      <c r="C272" t="str">
        <f t="shared" si="8"/>
        <v>7] datetime,</v>
      </c>
      <c r="D272" t="str">
        <f t="shared" si="9"/>
        <v>time,</v>
      </c>
    </row>
    <row r="273" spans="1:4" x14ac:dyDescent="0.25">
      <c r="A273" s="12" t="s">
        <v>2570</v>
      </c>
      <c r="B273" s="12" t="s">
        <v>2851</v>
      </c>
      <c r="C273" t="str">
        <f t="shared" si="8"/>
        <v>8] smallint,</v>
      </c>
      <c r="D273" t="str">
        <f t="shared" si="9"/>
        <v>lint,</v>
      </c>
    </row>
    <row r="274" spans="1:4" x14ac:dyDescent="0.25">
      <c r="A274" s="12" t="s">
        <v>2571</v>
      </c>
      <c r="B274" s="12" t="s">
        <v>2852</v>
      </c>
      <c r="C274" t="str">
        <f t="shared" si="8"/>
        <v>8] datetime,</v>
      </c>
      <c r="D274" t="str">
        <f t="shared" si="9"/>
        <v>time,</v>
      </c>
    </row>
    <row r="275" spans="1:4" x14ac:dyDescent="0.25">
      <c r="A275" s="12" t="s">
        <v>2572</v>
      </c>
      <c r="B275" s="12" t="s">
        <v>2853</v>
      </c>
      <c r="C275" t="str">
        <f t="shared" si="8"/>
        <v>9] smallint,</v>
      </c>
      <c r="D275" t="str">
        <f t="shared" si="9"/>
        <v>lint,</v>
      </c>
    </row>
    <row r="276" spans="1:4" x14ac:dyDescent="0.25">
      <c r="A276" s="12" t="s">
        <v>2573</v>
      </c>
      <c r="B276" s="12" t="s">
        <v>2854</v>
      </c>
      <c r="C276" t="str">
        <f t="shared" si="8"/>
        <v>9] datetime,</v>
      </c>
      <c r="D276" t="str">
        <f t="shared" si="9"/>
        <v>time,</v>
      </c>
    </row>
    <row r="277" spans="1:4" x14ac:dyDescent="0.25">
      <c r="A277" s="12" t="s">
        <v>2574</v>
      </c>
      <c r="B277" s="12" t="s">
        <v>2855</v>
      </c>
      <c r="C277" t="str">
        <f t="shared" si="8"/>
        <v>0] smallint,</v>
      </c>
      <c r="D277" t="str">
        <f t="shared" si="9"/>
        <v>lint,</v>
      </c>
    </row>
    <row r="278" spans="1:4" x14ac:dyDescent="0.25">
      <c r="A278" s="12" t="s">
        <v>2575</v>
      </c>
      <c r="B278" s="12" t="s">
        <v>2856</v>
      </c>
      <c r="C278" t="str">
        <f t="shared" si="8"/>
        <v>0] datetime,</v>
      </c>
      <c r="D278" t="str">
        <f t="shared" si="9"/>
        <v>time,</v>
      </c>
    </row>
    <row r="279" spans="1:4" x14ac:dyDescent="0.25">
      <c r="A279" s="12" t="s">
        <v>2576</v>
      </c>
      <c r="B279" s="12" t="s">
        <v>2857</v>
      </c>
      <c r="C279" t="str">
        <f t="shared" si="8"/>
        <v>archar(255),</v>
      </c>
      <c r="D279" t="str">
        <f t="shared" si="9"/>
        <v>255),</v>
      </c>
    </row>
    <row r="280" spans="1:4" x14ac:dyDescent="0.25">
      <c r="A280" s="12" t="s">
        <v>2577</v>
      </c>
      <c r="B280" s="12" t="s">
        <v>2858</v>
      </c>
      <c r="C280" t="str">
        <f t="shared" si="8"/>
        <v>archar(255),</v>
      </c>
      <c r="D280" t="str">
        <f t="shared" si="9"/>
        <v>255),</v>
      </c>
    </row>
    <row r="281" spans="1:4" x14ac:dyDescent="0.25">
      <c r="A281" s="12" t="s">
        <v>2451</v>
      </c>
      <c r="B281" s="12" t="s">
        <v>2859</v>
      </c>
      <c r="C281" t="str">
        <f t="shared" si="8"/>
        <v>archar(255),</v>
      </c>
      <c r="D281" t="str">
        <f t="shared" si="9"/>
        <v>255),</v>
      </c>
    </row>
    <row r="282" spans="1:4" x14ac:dyDescent="0.25">
      <c r="A282" s="12" t="s">
        <v>2452</v>
      </c>
      <c r="B282" s="12" t="s">
        <v>2860</v>
      </c>
      <c r="C282" t="str">
        <f t="shared" si="8"/>
        <v>archar(255),</v>
      </c>
      <c r="D282" t="str">
        <f t="shared" si="9"/>
        <v>255),</v>
      </c>
    </row>
    <row r="283" spans="1:4" x14ac:dyDescent="0.25">
      <c r="A283" s="12" t="s">
        <v>2453</v>
      </c>
      <c r="B283" s="12" t="s">
        <v>2861</v>
      </c>
      <c r="C283" t="str">
        <f t="shared" si="8"/>
        <v>archar(255),</v>
      </c>
      <c r="D283" t="str">
        <f t="shared" si="9"/>
        <v>255),</v>
      </c>
    </row>
    <row r="284" spans="1:4" x14ac:dyDescent="0.25">
      <c r="A284" s="12" t="s">
        <v>2454</v>
      </c>
      <c r="B284" s="12" t="s">
        <v>2862</v>
      </c>
      <c r="C284" t="str">
        <f t="shared" si="8"/>
        <v>archar(255),</v>
      </c>
      <c r="D284" t="str">
        <f t="shared" si="9"/>
        <v>255),</v>
      </c>
    </row>
    <row r="285" spans="1:4" x14ac:dyDescent="0.25">
      <c r="A285" s="12" t="s">
        <v>2455</v>
      </c>
      <c r="B285" s="12" t="s">
        <v>2863</v>
      </c>
      <c r="C285" t="str">
        <f t="shared" si="8"/>
        <v>archar(255),</v>
      </c>
      <c r="D285" t="str">
        <f t="shared" si="9"/>
        <v>255),</v>
      </c>
    </row>
    <row r="286" spans="1:4" x14ac:dyDescent="0.25">
      <c r="A286" s="12" t="s">
        <v>2456</v>
      </c>
      <c r="B286" s="12" t="s">
        <v>2864</v>
      </c>
      <c r="C286" t="str">
        <f t="shared" si="8"/>
        <v>archar(255),</v>
      </c>
      <c r="D286" t="str">
        <f t="shared" si="9"/>
        <v>255),</v>
      </c>
    </row>
    <row r="287" spans="1:4" x14ac:dyDescent="0.25">
      <c r="A287" s="12" t="s">
        <v>2457</v>
      </c>
      <c r="B287" s="12" t="s">
        <v>2865</v>
      </c>
      <c r="C287" t="str">
        <f t="shared" si="8"/>
        <v>archar(255),</v>
      </c>
      <c r="D287" t="str">
        <f t="shared" si="9"/>
        <v>255),</v>
      </c>
    </row>
    <row r="288" spans="1:4" x14ac:dyDescent="0.25">
      <c r="A288" s="12" t="s">
        <v>2458</v>
      </c>
      <c r="B288" s="12" t="s">
        <v>2866</v>
      </c>
      <c r="C288" t="str">
        <f t="shared" si="8"/>
        <v>archar(255),</v>
      </c>
      <c r="D288" t="str">
        <f t="shared" si="9"/>
        <v>255),</v>
      </c>
    </row>
    <row r="289" spans="1:4" x14ac:dyDescent="0.25">
      <c r="A289" s="12" t="s">
        <v>2459</v>
      </c>
      <c r="B289" s="12" t="s">
        <v>2867</v>
      </c>
      <c r="C289" t="str">
        <f t="shared" si="8"/>
        <v>archar(255),</v>
      </c>
      <c r="D289" t="str">
        <f t="shared" si="9"/>
        <v>255),</v>
      </c>
    </row>
    <row r="290" spans="1:4" x14ac:dyDescent="0.25">
      <c r="A290" s="12" t="s">
        <v>2460</v>
      </c>
      <c r="B290" s="12" t="s">
        <v>2868</v>
      </c>
      <c r="C290" t="str">
        <f t="shared" si="8"/>
        <v>archar(255),</v>
      </c>
      <c r="D290" t="str">
        <f t="shared" si="9"/>
        <v>255),</v>
      </c>
    </row>
    <row r="291" spans="1:4" x14ac:dyDescent="0.25">
      <c r="A291" s="12" t="s">
        <v>2461</v>
      </c>
      <c r="B291" s="12" t="s">
        <v>2869</v>
      </c>
      <c r="C291" t="str">
        <f t="shared" si="8"/>
        <v>archar(255),</v>
      </c>
      <c r="D291" t="str">
        <f t="shared" si="9"/>
        <v>255),</v>
      </c>
    </row>
    <row r="292" spans="1:4" x14ac:dyDescent="0.25">
      <c r="A292" s="12" t="s">
        <v>2462</v>
      </c>
      <c r="B292" s="12" t="s">
        <v>2870</v>
      </c>
      <c r="C292" t="str">
        <f t="shared" si="8"/>
        <v>varchar(255)</v>
      </c>
      <c r="D292" t="str">
        <f t="shared" si="9"/>
        <v>(255)</v>
      </c>
    </row>
    <row r="293" spans="1:4" x14ac:dyDescent="0.25">
      <c r="A293" s="12" t="s">
        <v>2463</v>
      </c>
      <c r="B293" s="12" t="s">
        <v>2463</v>
      </c>
      <c r="C293" t="str">
        <f t="shared" si="8"/>
        <v>)</v>
      </c>
      <c r="D293" t="str">
        <f t="shared" si="9"/>
        <v>)</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02"/>
  <sheetViews>
    <sheetView topLeftCell="A4" workbookViewId="0">
      <selection activeCell="A3" sqref="A3"/>
    </sheetView>
  </sheetViews>
  <sheetFormatPr defaultRowHeight="15" x14ac:dyDescent="0.25"/>
  <cols>
    <col min="1" max="1" width="58.42578125" bestFit="1" customWidth="1"/>
    <col min="2" max="4" width="29.7109375" customWidth="1"/>
    <col min="5" max="5" width="13.140625" customWidth="1"/>
  </cols>
  <sheetData>
    <row r="2" spans="1:5" x14ac:dyDescent="0.25">
      <c r="E2" t="s">
        <v>2903</v>
      </c>
    </row>
    <row r="3" spans="1:5" x14ac:dyDescent="0.25">
      <c r="A3" t="s">
        <v>1954</v>
      </c>
      <c r="B3" t="s">
        <v>2872</v>
      </c>
      <c r="C3" t="str">
        <f>LEFT(B3,7)</f>
        <v>varchar</v>
      </c>
      <c r="D3" t="str">
        <f>"["&amp;C3&amp;"]"</f>
        <v>[varchar]</v>
      </c>
      <c r="E3" t="s">
        <v>2254</v>
      </c>
    </row>
    <row r="4" spans="1:5" x14ac:dyDescent="0.25">
      <c r="A4" t="s">
        <v>1955</v>
      </c>
      <c r="B4" t="s">
        <v>2872</v>
      </c>
      <c r="C4" t="str">
        <f t="shared" ref="C4:C67" si="0">LEFT(B4,7)</f>
        <v>varchar</v>
      </c>
      <c r="D4" t="str">
        <f t="shared" ref="D4:D67" si="1">"["&amp;C4&amp;"]"</f>
        <v>[varchar]</v>
      </c>
      <c r="E4" t="s">
        <v>2254</v>
      </c>
    </row>
    <row r="5" spans="1:5" x14ac:dyDescent="0.25">
      <c r="A5" t="s">
        <v>1956</v>
      </c>
      <c r="B5" t="s">
        <v>2874</v>
      </c>
      <c r="C5" t="str">
        <f t="shared" si="0"/>
        <v>smallin</v>
      </c>
      <c r="D5" t="str">
        <f t="shared" si="1"/>
        <v>[smallin]</v>
      </c>
      <c r="E5" t="s">
        <v>2900</v>
      </c>
    </row>
    <row r="6" spans="1:5" x14ac:dyDescent="0.25">
      <c r="A6" t="s">
        <v>1957</v>
      </c>
      <c r="B6" t="s">
        <v>2892</v>
      </c>
      <c r="C6" t="str">
        <f t="shared" si="0"/>
        <v>varchar</v>
      </c>
      <c r="D6" t="str">
        <f t="shared" si="1"/>
        <v>[varchar]</v>
      </c>
      <c r="E6" t="s">
        <v>2254</v>
      </c>
    </row>
    <row r="7" spans="1:5" x14ac:dyDescent="0.25">
      <c r="A7" t="s">
        <v>1958</v>
      </c>
      <c r="B7" t="s">
        <v>2874</v>
      </c>
      <c r="C7" t="str">
        <f t="shared" si="0"/>
        <v>smallin</v>
      </c>
      <c r="D7" t="str">
        <f t="shared" si="1"/>
        <v>[smallin]</v>
      </c>
      <c r="E7" t="s">
        <v>2900</v>
      </c>
    </row>
    <row r="8" spans="1:5" x14ac:dyDescent="0.25">
      <c r="A8" t="s">
        <v>1959</v>
      </c>
      <c r="B8" t="s">
        <v>2874</v>
      </c>
      <c r="C8" t="str">
        <f t="shared" si="0"/>
        <v>smallin</v>
      </c>
      <c r="D8" t="str">
        <f t="shared" si="1"/>
        <v>[smallin]</v>
      </c>
      <c r="E8" t="s">
        <v>2900</v>
      </c>
    </row>
    <row r="9" spans="1:5" x14ac:dyDescent="0.25">
      <c r="A9" t="s">
        <v>1960</v>
      </c>
      <c r="B9" t="s">
        <v>2893</v>
      </c>
      <c r="C9" t="str">
        <f t="shared" si="0"/>
        <v>varchar</v>
      </c>
      <c r="D9" t="str">
        <f t="shared" si="1"/>
        <v>[varchar]</v>
      </c>
      <c r="E9" t="s">
        <v>2254</v>
      </c>
    </row>
    <row r="10" spans="1:5" x14ac:dyDescent="0.25">
      <c r="A10" t="s">
        <v>1961</v>
      </c>
      <c r="B10" t="s">
        <v>2874</v>
      </c>
      <c r="C10" t="str">
        <f t="shared" si="0"/>
        <v>smallin</v>
      </c>
      <c r="D10" t="str">
        <f t="shared" si="1"/>
        <v>[smallin]</v>
      </c>
      <c r="E10" t="s">
        <v>2900</v>
      </c>
    </row>
    <row r="11" spans="1:5" x14ac:dyDescent="0.25">
      <c r="A11" t="s">
        <v>1962</v>
      </c>
      <c r="B11" t="s">
        <v>2894</v>
      </c>
      <c r="C11" t="str">
        <f t="shared" si="0"/>
        <v>datetim</v>
      </c>
      <c r="D11" t="str">
        <f t="shared" si="1"/>
        <v>[datetim]</v>
      </c>
      <c r="E11" t="s">
        <v>2469</v>
      </c>
    </row>
    <row r="12" spans="1:5" x14ac:dyDescent="0.25">
      <c r="A12" t="s">
        <v>1963</v>
      </c>
      <c r="B12" t="s">
        <v>2894</v>
      </c>
      <c r="C12" t="str">
        <f t="shared" si="0"/>
        <v>datetim</v>
      </c>
      <c r="D12" t="str">
        <f t="shared" si="1"/>
        <v>[datetim]</v>
      </c>
      <c r="E12" t="s">
        <v>2469</v>
      </c>
    </row>
    <row r="13" spans="1:5" x14ac:dyDescent="0.25">
      <c r="A13" t="s">
        <v>1964</v>
      </c>
      <c r="B13" t="s">
        <v>2894</v>
      </c>
      <c r="C13" t="str">
        <f t="shared" si="0"/>
        <v>datetim</v>
      </c>
      <c r="D13" t="str">
        <f t="shared" si="1"/>
        <v>[datetim]</v>
      </c>
      <c r="E13" t="s">
        <v>2469</v>
      </c>
    </row>
    <row r="14" spans="1:5" x14ac:dyDescent="0.25">
      <c r="A14" t="s">
        <v>1965</v>
      </c>
      <c r="B14" t="s">
        <v>2894</v>
      </c>
      <c r="C14" t="str">
        <f t="shared" si="0"/>
        <v>datetim</v>
      </c>
      <c r="D14" t="str">
        <f t="shared" si="1"/>
        <v>[datetim]</v>
      </c>
      <c r="E14" t="s">
        <v>2469</v>
      </c>
    </row>
    <row r="15" spans="1:5" x14ac:dyDescent="0.25">
      <c r="A15" t="s">
        <v>1966</v>
      </c>
      <c r="B15" t="s">
        <v>2894</v>
      </c>
      <c r="C15" t="str">
        <f t="shared" si="0"/>
        <v>datetim</v>
      </c>
      <c r="D15" t="str">
        <f t="shared" si="1"/>
        <v>[datetim]</v>
      </c>
      <c r="E15" t="s">
        <v>2469</v>
      </c>
    </row>
    <row r="16" spans="1:5" x14ac:dyDescent="0.25">
      <c r="A16" t="s">
        <v>13</v>
      </c>
      <c r="B16" t="s">
        <v>2875</v>
      </c>
      <c r="C16" t="str">
        <f t="shared" si="0"/>
        <v>varchar</v>
      </c>
      <c r="D16" t="str">
        <f t="shared" si="1"/>
        <v>[varchar]</v>
      </c>
      <c r="E16" t="s">
        <v>2254</v>
      </c>
    </row>
    <row r="17" spans="1:5" x14ac:dyDescent="0.25">
      <c r="A17" t="s">
        <v>14</v>
      </c>
      <c r="B17" t="s">
        <v>2875</v>
      </c>
      <c r="C17" t="str">
        <f t="shared" si="0"/>
        <v>varchar</v>
      </c>
      <c r="D17" t="str">
        <f t="shared" si="1"/>
        <v>[varchar]</v>
      </c>
      <c r="E17" t="s">
        <v>2254</v>
      </c>
    </row>
    <row r="18" spans="1:5" x14ac:dyDescent="0.25">
      <c r="A18" t="s">
        <v>15</v>
      </c>
      <c r="B18" t="s">
        <v>2895</v>
      </c>
      <c r="C18" t="str">
        <f t="shared" si="0"/>
        <v>varchar</v>
      </c>
      <c r="D18" t="str">
        <f t="shared" si="1"/>
        <v>[varchar]</v>
      </c>
      <c r="E18" t="s">
        <v>2254</v>
      </c>
    </row>
    <row r="19" spans="1:5" x14ac:dyDescent="0.25">
      <c r="A19" t="s">
        <v>16</v>
      </c>
      <c r="B19" t="s">
        <v>2895</v>
      </c>
      <c r="C19" t="str">
        <f t="shared" si="0"/>
        <v>varchar</v>
      </c>
      <c r="D19" t="str">
        <f t="shared" si="1"/>
        <v>[varchar]</v>
      </c>
      <c r="E19" t="s">
        <v>2254</v>
      </c>
    </row>
    <row r="20" spans="1:5" x14ac:dyDescent="0.25">
      <c r="A20" t="s">
        <v>17</v>
      </c>
      <c r="B20" t="s">
        <v>2895</v>
      </c>
      <c r="C20" t="str">
        <f t="shared" si="0"/>
        <v>varchar</v>
      </c>
      <c r="D20" t="str">
        <f t="shared" si="1"/>
        <v>[varchar]</v>
      </c>
      <c r="E20" t="s">
        <v>2254</v>
      </c>
    </row>
    <row r="21" spans="1:5" x14ac:dyDescent="0.25">
      <c r="A21" t="s">
        <v>18</v>
      </c>
      <c r="B21" t="s">
        <v>2895</v>
      </c>
      <c r="C21" t="str">
        <f t="shared" si="0"/>
        <v>varchar</v>
      </c>
      <c r="D21" t="str">
        <f t="shared" si="1"/>
        <v>[varchar]</v>
      </c>
      <c r="E21" t="s">
        <v>2254</v>
      </c>
    </row>
    <row r="22" spans="1:5" x14ac:dyDescent="0.25">
      <c r="A22" t="s">
        <v>19</v>
      </c>
      <c r="B22" t="s">
        <v>2895</v>
      </c>
      <c r="C22" t="str">
        <f t="shared" si="0"/>
        <v>varchar</v>
      </c>
      <c r="D22" t="str">
        <f t="shared" si="1"/>
        <v>[varchar]</v>
      </c>
      <c r="E22" t="s">
        <v>2254</v>
      </c>
    </row>
    <row r="23" spans="1:5" x14ac:dyDescent="0.25">
      <c r="A23" t="s">
        <v>20</v>
      </c>
      <c r="B23" t="s">
        <v>2895</v>
      </c>
      <c r="C23" t="str">
        <f t="shared" si="0"/>
        <v>varchar</v>
      </c>
      <c r="D23" t="str">
        <f t="shared" si="1"/>
        <v>[varchar]</v>
      </c>
      <c r="E23" t="s">
        <v>2254</v>
      </c>
    </row>
    <row r="24" spans="1:5" x14ac:dyDescent="0.25">
      <c r="A24" t="s">
        <v>21</v>
      </c>
      <c r="B24" t="s">
        <v>2895</v>
      </c>
      <c r="C24" t="str">
        <f t="shared" si="0"/>
        <v>varchar</v>
      </c>
      <c r="D24" t="str">
        <f t="shared" si="1"/>
        <v>[varchar]</v>
      </c>
      <c r="E24" t="s">
        <v>2254</v>
      </c>
    </row>
    <row r="25" spans="1:5" x14ac:dyDescent="0.25">
      <c r="A25" t="s">
        <v>22</v>
      </c>
      <c r="B25" t="s">
        <v>2895</v>
      </c>
      <c r="C25" t="str">
        <f t="shared" si="0"/>
        <v>varchar</v>
      </c>
      <c r="D25" t="str">
        <f t="shared" si="1"/>
        <v>[varchar]</v>
      </c>
      <c r="E25" t="s">
        <v>2254</v>
      </c>
    </row>
    <row r="26" spans="1:5" x14ac:dyDescent="0.25">
      <c r="A26" t="s">
        <v>23</v>
      </c>
      <c r="B26" t="s">
        <v>2895</v>
      </c>
      <c r="C26" t="str">
        <f t="shared" si="0"/>
        <v>varchar</v>
      </c>
      <c r="D26" t="str">
        <f t="shared" si="1"/>
        <v>[varchar]</v>
      </c>
      <c r="E26" t="s">
        <v>2254</v>
      </c>
    </row>
    <row r="27" spans="1:5" x14ac:dyDescent="0.25">
      <c r="A27" t="s">
        <v>24</v>
      </c>
      <c r="B27" t="s">
        <v>2895</v>
      </c>
      <c r="C27" t="str">
        <f t="shared" si="0"/>
        <v>varchar</v>
      </c>
      <c r="D27" t="str">
        <f t="shared" si="1"/>
        <v>[varchar]</v>
      </c>
      <c r="E27" t="s">
        <v>2254</v>
      </c>
    </row>
    <row r="28" spans="1:5" x14ac:dyDescent="0.25">
      <c r="A28" t="s">
        <v>25</v>
      </c>
      <c r="B28" t="s">
        <v>2895</v>
      </c>
      <c r="C28" t="str">
        <f t="shared" si="0"/>
        <v>varchar</v>
      </c>
      <c r="D28" t="str">
        <f t="shared" si="1"/>
        <v>[varchar]</v>
      </c>
      <c r="E28" t="s">
        <v>2254</v>
      </c>
    </row>
    <row r="29" spans="1:5" x14ac:dyDescent="0.25">
      <c r="A29" t="s">
        <v>26</v>
      </c>
      <c r="B29" t="s">
        <v>2895</v>
      </c>
      <c r="C29" t="str">
        <f t="shared" si="0"/>
        <v>varchar</v>
      </c>
      <c r="D29" t="str">
        <f t="shared" si="1"/>
        <v>[varchar]</v>
      </c>
      <c r="E29" t="s">
        <v>2254</v>
      </c>
    </row>
    <row r="30" spans="1:5" x14ac:dyDescent="0.25">
      <c r="A30" t="s">
        <v>27</v>
      </c>
      <c r="B30" t="s">
        <v>2895</v>
      </c>
      <c r="C30" t="str">
        <f t="shared" si="0"/>
        <v>varchar</v>
      </c>
      <c r="D30" t="str">
        <f t="shared" si="1"/>
        <v>[varchar]</v>
      </c>
      <c r="E30" t="s">
        <v>2254</v>
      </c>
    </row>
    <row r="31" spans="1:5" x14ac:dyDescent="0.25">
      <c r="A31" t="s">
        <v>28</v>
      </c>
      <c r="B31" t="s">
        <v>2895</v>
      </c>
      <c r="C31" t="str">
        <f t="shared" si="0"/>
        <v>varchar</v>
      </c>
      <c r="D31" t="str">
        <f t="shared" si="1"/>
        <v>[varchar]</v>
      </c>
      <c r="E31" t="s">
        <v>2254</v>
      </c>
    </row>
    <row r="32" spans="1:5" x14ac:dyDescent="0.25">
      <c r="A32" t="s">
        <v>29</v>
      </c>
      <c r="B32" t="s">
        <v>2871</v>
      </c>
      <c r="C32" t="str">
        <f t="shared" si="0"/>
        <v>int</v>
      </c>
      <c r="D32" t="str">
        <f t="shared" si="1"/>
        <v>[int]</v>
      </c>
      <c r="E32" t="s">
        <v>2485</v>
      </c>
    </row>
    <row r="33" spans="1:5" x14ac:dyDescent="0.25">
      <c r="A33" t="s">
        <v>30</v>
      </c>
      <c r="B33" t="s">
        <v>2875</v>
      </c>
      <c r="C33" t="str">
        <f t="shared" si="0"/>
        <v>varchar</v>
      </c>
      <c r="D33" t="str">
        <f t="shared" si="1"/>
        <v>[varchar]</v>
      </c>
      <c r="E33" t="s">
        <v>2254</v>
      </c>
    </row>
    <row r="34" spans="1:5" x14ac:dyDescent="0.25">
      <c r="A34" t="s">
        <v>31</v>
      </c>
      <c r="B34" t="s">
        <v>2876</v>
      </c>
      <c r="C34" t="str">
        <f t="shared" si="0"/>
        <v>bigint</v>
      </c>
      <c r="D34" t="str">
        <f t="shared" si="1"/>
        <v>[bigint]</v>
      </c>
      <c r="E34" t="s">
        <v>2902</v>
      </c>
    </row>
    <row r="35" spans="1:5" x14ac:dyDescent="0.25">
      <c r="A35" t="s">
        <v>32</v>
      </c>
      <c r="B35" t="s">
        <v>2874</v>
      </c>
      <c r="C35" t="str">
        <f t="shared" si="0"/>
        <v>smallin</v>
      </c>
      <c r="D35" t="str">
        <f t="shared" si="1"/>
        <v>[smallin]</v>
      </c>
      <c r="E35" t="s">
        <v>2900</v>
      </c>
    </row>
    <row r="36" spans="1:5" x14ac:dyDescent="0.25">
      <c r="A36" t="s">
        <v>33</v>
      </c>
      <c r="B36" t="s">
        <v>2896</v>
      </c>
      <c r="C36" t="str">
        <f t="shared" si="0"/>
        <v>varchar</v>
      </c>
      <c r="D36" t="str">
        <f t="shared" si="1"/>
        <v>[varchar]</v>
      </c>
      <c r="E36" t="s">
        <v>2254</v>
      </c>
    </row>
    <row r="37" spans="1:5" x14ac:dyDescent="0.25">
      <c r="A37" t="s">
        <v>34</v>
      </c>
      <c r="B37" t="s">
        <v>2872</v>
      </c>
      <c r="C37" t="str">
        <f t="shared" si="0"/>
        <v>varchar</v>
      </c>
      <c r="D37" t="str">
        <f t="shared" si="1"/>
        <v>[varchar]</v>
      </c>
      <c r="E37" t="s">
        <v>2254</v>
      </c>
    </row>
    <row r="38" spans="1:5" x14ac:dyDescent="0.25">
      <c r="A38" t="s">
        <v>35</v>
      </c>
      <c r="B38" t="s">
        <v>2893</v>
      </c>
      <c r="C38" t="str">
        <f t="shared" si="0"/>
        <v>varchar</v>
      </c>
      <c r="D38" t="str">
        <f t="shared" si="1"/>
        <v>[varchar]</v>
      </c>
      <c r="E38" t="s">
        <v>2254</v>
      </c>
    </row>
    <row r="39" spans="1:5" x14ac:dyDescent="0.25">
      <c r="A39" t="s">
        <v>36</v>
      </c>
      <c r="B39" t="s">
        <v>2897</v>
      </c>
      <c r="C39" t="str">
        <f t="shared" si="0"/>
        <v>varchar</v>
      </c>
      <c r="D39" t="str">
        <f t="shared" si="1"/>
        <v>[varchar]</v>
      </c>
      <c r="E39" t="s">
        <v>2254</v>
      </c>
    </row>
    <row r="40" spans="1:5" x14ac:dyDescent="0.25">
      <c r="A40" t="s">
        <v>37</v>
      </c>
      <c r="B40" t="s">
        <v>2895</v>
      </c>
      <c r="C40" t="str">
        <f t="shared" si="0"/>
        <v>varchar</v>
      </c>
      <c r="D40" t="str">
        <f t="shared" si="1"/>
        <v>[varchar]</v>
      </c>
      <c r="E40" t="s">
        <v>2254</v>
      </c>
    </row>
    <row r="41" spans="1:5" x14ac:dyDescent="0.25">
      <c r="A41" t="s">
        <v>38</v>
      </c>
      <c r="B41" t="s">
        <v>2895</v>
      </c>
      <c r="C41" t="str">
        <f t="shared" si="0"/>
        <v>varchar</v>
      </c>
      <c r="D41" t="str">
        <f t="shared" si="1"/>
        <v>[varchar]</v>
      </c>
      <c r="E41" t="s">
        <v>2254</v>
      </c>
    </row>
    <row r="42" spans="1:5" x14ac:dyDescent="0.25">
      <c r="A42" t="s">
        <v>39</v>
      </c>
      <c r="B42" t="s">
        <v>2895</v>
      </c>
      <c r="C42" t="str">
        <f t="shared" si="0"/>
        <v>varchar</v>
      </c>
      <c r="D42" t="str">
        <f t="shared" si="1"/>
        <v>[varchar]</v>
      </c>
      <c r="E42" t="s">
        <v>2254</v>
      </c>
    </row>
    <row r="43" spans="1:5" x14ac:dyDescent="0.25">
      <c r="A43" t="s">
        <v>40</v>
      </c>
      <c r="B43" t="s">
        <v>2895</v>
      </c>
      <c r="C43" t="str">
        <f t="shared" si="0"/>
        <v>varchar</v>
      </c>
      <c r="D43" t="str">
        <f t="shared" si="1"/>
        <v>[varchar]</v>
      </c>
      <c r="E43" t="s">
        <v>2254</v>
      </c>
    </row>
    <row r="44" spans="1:5" x14ac:dyDescent="0.25">
      <c r="A44" t="s">
        <v>41</v>
      </c>
      <c r="B44" t="s">
        <v>2892</v>
      </c>
      <c r="C44" t="str">
        <f t="shared" si="0"/>
        <v>varchar</v>
      </c>
      <c r="D44" t="str">
        <f t="shared" si="1"/>
        <v>[varchar]</v>
      </c>
      <c r="E44" t="s">
        <v>2254</v>
      </c>
    </row>
    <row r="45" spans="1:5" x14ac:dyDescent="0.25">
      <c r="A45" t="s">
        <v>42</v>
      </c>
      <c r="B45" t="s">
        <v>2896</v>
      </c>
      <c r="C45" t="str">
        <f t="shared" si="0"/>
        <v>varchar</v>
      </c>
      <c r="D45" t="str">
        <f t="shared" si="1"/>
        <v>[varchar]</v>
      </c>
      <c r="E45" t="s">
        <v>2254</v>
      </c>
    </row>
    <row r="46" spans="1:5" x14ac:dyDescent="0.25">
      <c r="A46" t="s">
        <v>43</v>
      </c>
      <c r="B46" t="s">
        <v>2896</v>
      </c>
      <c r="C46" t="str">
        <f t="shared" si="0"/>
        <v>varchar</v>
      </c>
      <c r="D46" t="str">
        <f t="shared" si="1"/>
        <v>[varchar]</v>
      </c>
      <c r="E46" t="s">
        <v>2254</v>
      </c>
    </row>
    <row r="47" spans="1:5" x14ac:dyDescent="0.25">
      <c r="A47" t="s">
        <v>44</v>
      </c>
      <c r="B47" t="s">
        <v>2879</v>
      </c>
      <c r="C47" t="str">
        <f t="shared" si="0"/>
        <v>varchar</v>
      </c>
      <c r="D47" t="str">
        <f t="shared" si="1"/>
        <v>[varchar]</v>
      </c>
      <c r="E47" t="s">
        <v>2254</v>
      </c>
    </row>
    <row r="48" spans="1:5" x14ac:dyDescent="0.25">
      <c r="A48" t="s">
        <v>45</v>
      </c>
      <c r="B48" t="s">
        <v>2878</v>
      </c>
      <c r="C48" t="str">
        <f t="shared" si="0"/>
        <v>varchar</v>
      </c>
      <c r="D48" t="str">
        <f t="shared" si="1"/>
        <v>[varchar]</v>
      </c>
      <c r="E48" t="s">
        <v>2254</v>
      </c>
    </row>
    <row r="49" spans="1:5" x14ac:dyDescent="0.25">
      <c r="A49" t="s">
        <v>46</v>
      </c>
      <c r="B49" t="s">
        <v>2873</v>
      </c>
      <c r="C49" t="str">
        <f t="shared" si="0"/>
        <v>varchar</v>
      </c>
      <c r="D49" t="str">
        <f t="shared" si="1"/>
        <v>[varchar]</v>
      </c>
      <c r="E49" t="s">
        <v>2254</v>
      </c>
    </row>
    <row r="50" spans="1:5" x14ac:dyDescent="0.25">
      <c r="A50" t="s">
        <v>47</v>
      </c>
      <c r="B50" t="s">
        <v>2877</v>
      </c>
      <c r="C50" t="str">
        <f t="shared" si="0"/>
        <v>varchar</v>
      </c>
      <c r="D50" t="str">
        <f t="shared" si="1"/>
        <v>[varchar]</v>
      </c>
      <c r="E50" t="s">
        <v>2254</v>
      </c>
    </row>
    <row r="51" spans="1:5" x14ac:dyDescent="0.25">
      <c r="A51" t="s">
        <v>48</v>
      </c>
      <c r="B51" t="s">
        <v>2895</v>
      </c>
      <c r="C51" t="str">
        <f t="shared" si="0"/>
        <v>varchar</v>
      </c>
      <c r="D51" t="str">
        <f t="shared" si="1"/>
        <v>[varchar]</v>
      </c>
      <c r="E51" t="s">
        <v>2254</v>
      </c>
    </row>
    <row r="52" spans="1:5" x14ac:dyDescent="0.25">
      <c r="A52" t="s">
        <v>49</v>
      </c>
      <c r="B52" t="s">
        <v>2894</v>
      </c>
      <c r="C52" t="str">
        <f t="shared" si="0"/>
        <v>datetim</v>
      </c>
      <c r="D52" t="str">
        <f t="shared" si="1"/>
        <v>[datetim]</v>
      </c>
      <c r="E52" t="s">
        <v>2469</v>
      </c>
    </row>
    <row r="53" spans="1:5" x14ac:dyDescent="0.25">
      <c r="A53" t="s">
        <v>50</v>
      </c>
      <c r="B53" t="s">
        <v>2874</v>
      </c>
      <c r="C53" t="str">
        <f t="shared" si="0"/>
        <v>smallin</v>
      </c>
      <c r="D53" t="str">
        <f t="shared" si="1"/>
        <v>[smallin]</v>
      </c>
      <c r="E53" t="s">
        <v>2900</v>
      </c>
    </row>
    <row r="54" spans="1:5" x14ac:dyDescent="0.25">
      <c r="A54" t="s">
        <v>51</v>
      </c>
      <c r="B54" t="s">
        <v>2895</v>
      </c>
      <c r="C54" t="str">
        <f t="shared" si="0"/>
        <v>varchar</v>
      </c>
      <c r="D54" t="str">
        <f t="shared" si="1"/>
        <v>[varchar]</v>
      </c>
      <c r="E54" t="s">
        <v>2254</v>
      </c>
    </row>
    <row r="55" spans="1:5" x14ac:dyDescent="0.25">
      <c r="A55" t="s">
        <v>52</v>
      </c>
      <c r="B55" t="s">
        <v>2874</v>
      </c>
      <c r="C55" t="str">
        <f t="shared" si="0"/>
        <v>smallin</v>
      </c>
      <c r="D55" t="str">
        <f t="shared" si="1"/>
        <v>[smallin]</v>
      </c>
      <c r="E55" t="s">
        <v>2900</v>
      </c>
    </row>
    <row r="56" spans="1:5" x14ac:dyDescent="0.25">
      <c r="A56" t="s">
        <v>53</v>
      </c>
      <c r="B56" t="s">
        <v>2873</v>
      </c>
      <c r="C56" t="str">
        <f t="shared" si="0"/>
        <v>varchar</v>
      </c>
      <c r="D56" t="str">
        <f t="shared" si="1"/>
        <v>[varchar]</v>
      </c>
      <c r="E56" t="s">
        <v>2254</v>
      </c>
    </row>
    <row r="57" spans="1:5" x14ac:dyDescent="0.25">
      <c r="A57" t="s">
        <v>54</v>
      </c>
      <c r="B57" t="s">
        <v>2872</v>
      </c>
      <c r="C57" t="str">
        <f t="shared" si="0"/>
        <v>varchar</v>
      </c>
      <c r="D57" t="str">
        <f t="shared" si="1"/>
        <v>[varchar]</v>
      </c>
      <c r="E57" t="s">
        <v>2254</v>
      </c>
    </row>
    <row r="58" spans="1:5" x14ac:dyDescent="0.25">
      <c r="A58" t="s">
        <v>55</v>
      </c>
      <c r="B58" t="s">
        <v>2875</v>
      </c>
      <c r="C58" t="str">
        <f t="shared" si="0"/>
        <v>varchar</v>
      </c>
      <c r="D58" t="str">
        <f t="shared" si="1"/>
        <v>[varchar]</v>
      </c>
      <c r="E58" t="s">
        <v>2254</v>
      </c>
    </row>
    <row r="59" spans="1:5" x14ac:dyDescent="0.25">
      <c r="A59" t="s">
        <v>56</v>
      </c>
      <c r="B59" t="s">
        <v>2898</v>
      </c>
      <c r="C59" t="str">
        <f t="shared" si="0"/>
        <v>varchar</v>
      </c>
      <c r="D59" t="str">
        <f t="shared" si="1"/>
        <v>[varchar]</v>
      </c>
      <c r="E59" t="s">
        <v>2254</v>
      </c>
    </row>
    <row r="60" spans="1:5" x14ac:dyDescent="0.25">
      <c r="A60" t="s">
        <v>57</v>
      </c>
      <c r="B60" t="s">
        <v>2874</v>
      </c>
      <c r="C60" t="str">
        <f t="shared" si="0"/>
        <v>smallin</v>
      </c>
      <c r="D60" t="str">
        <f t="shared" si="1"/>
        <v>[smallin]</v>
      </c>
      <c r="E60" t="s">
        <v>2900</v>
      </c>
    </row>
    <row r="61" spans="1:5" x14ac:dyDescent="0.25">
      <c r="A61" t="s">
        <v>58</v>
      </c>
      <c r="B61" t="s">
        <v>2874</v>
      </c>
      <c r="C61" t="str">
        <f t="shared" si="0"/>
        <v>smallin</v>
      </c>
      <c r="D61" t="str">
        <f t="shared" si="1"/>
        <v>[smallin]</v>
      </c>
      <c r="E61" t="s">
        <v>2900</v>
      </c>
    </row>
    <row r="62" spans="1:5" x14ac:dyDescent="0.25">
      <c r="A62" t="s">
        <v>59</v>
      </c>
      <c r="B62" t="s">
        <v>2874</v>
      </c>
      <c r="C62" t="str">
        <f t="shared" si="0"/>
        <v>smallin</v>
      </c>
      <c r="D62" t="str">
        <f t="shared" si="1"/>
        <v>[smallin]</v>
      </c>
      <c r="E62" t="s">
        <v>2900</v>
      </c>
    </row>
    <row r="63" spans="1:5" x14ac:dyDescent="0.25">
      <c r="A63" t="s">
        <v>60</v>
      </c>
      <c r="B63" t="s">
        <v>2874</v>
      </c>
      <c r="C63" t="str">
        <f t="shared" si="0"/>
        <v>smallin</v>
      </c>
      <c r="D63" t="str">
        <f t="shared" si="1"/>
        <v>[smallin]</v>
      </c>
      <c r="E63" t="s">
        <v>2900</v>
      </c>
    </row>
    <row r="64" spans="1:5" x14ac:dyDescent="0.25">
      <c r="A64" t="s">
        <v>61</v>
      </c>
      <c r="B64" t="s">
        <v>2874</v>
      </c>
      <c r="C64" t="str">
        <f t="shared" si="0"/>
        <v>smallin</v>
      </c>
      <c r="D64" t="str">
        <f t="shared" si="1"/>
        <v>[smallin]</v>
      </c>
      <c r="E64" t="s">
        <v>2900</v>
      </c>
    </row>
    <row r="65" spans="1:5" x14ac:dyDescent="0.25">
      <c r="A65" t="s">
        <v>62</v>
      </c>
      <c r="B65" t="s">
        <v>2874</v>
      </c>
      <c r="C65" t="str">
        <f t="shared" si="0"/>
        <v>smallin</v>
      </c>
      <c r="D65" t="str">
        <f t="shared" si="1"/>
        <v>[smallin]</v>
      </c>
      <c r="E65" t="s">
        <v>2900</v>
      </c>
    </row>
    <row r="66" spans="1:5" x14ac:dyDescent="0.25">
      <c r="A66" t="s">
        <v>63</v>
      </c>
      <c r="B66" t="s">
        <v>2874</v>
      </c>
      <c r="C66" t="str">
        <f t="shared" si="0"/>
        <v>smallin</v>
      </c>
      <c r="D66" t="str">
        <f t="shared" si="1"/>
        <v>[smallin]</v>
      </c>
      <c r="E66" t="s">
        <v>2900</v>
      </c>
    </row>
    <row r="67" spans="1:5" x14ac:dyDescent="0.25">
      <c r="A67" t="s">
        <v>64</v>
      </c>
      <c r="B67" t="s">
        <v>2894</v>
      </c>
      <c r="C67" t="str">
        <f t="shared" si="0"/>
        <v>datetim</v>
      </c>
      <c r="D67" t="str">
        <f t="shared" si="1"/>
        <v>[datetim]</v>
      </c>
      <c r="E67" t="s">
        <v>2469</v>
      </c>
    </row>
    <row r="68" spans="1:5" x14ac:dyDescent="0.25">
      <c r="A68" t="s">
        <v>65</v>
      </c>
      <c r="B68" t="s">
        <v>2894</v>
      </c>
      <c r="C68" t="str">
        <f t="shared" ref="C68:C131" si="2">LEFT(B68,7)</f>
        <v>datetim</v>
      </c>
      <c r="D68" t="str">
        <f t="shared" ref="D68:D131" si="3">"["&amp;C68&amp;"]"</f>
        <v>[datetim]</v>
      </c>
      <c r="E68" t="s">
        <v>2469</v>
      </c>
    </row>
    <row r="69" spans="1:5" x14ac:dyDescent="0.25">
      <c r="A69" t="s">
        <v>66</v>
      </c>
      <c r="B69" t="s">
        <v>2874</v>
      </c>
      <c r="C69" t="str">
        <f t="shared" si="2"/>
        <v>smallin</v>
      </c>
      <c r="D69" t="str">
        <f t="shared" si="3"/>
        <v>[smallin]</v>
      </c>
      <c r="E69" t="s">
        <v>2900</v>
      </c>
    </row>
    <row r="70" spans="1:5" x14ac:dyDescent="0.25">
      <c r="A70" t="s">
        <v>67</v>
      </c>
      <c r="B70" t="s">
        <v>2895</v>
      </c>
      <c r="C70" t="str">
        <f t="shared" si="2"/>
        <v>varchar</v>
      </c>
      <c r="D70" t="str">
        <f t="shared" si="3"/>
        <v>[varchar]</v>
      </c>
      <c r="E70" t="s">
        <v>2254</v>
      </c>
    </row>
    <row r="71" spans="1:5" x14ac:dyDescent="0.25">
      <c r="A71" t="s">
        <v>68</v>
      </c>
      <c r="B71" t="s">
        <v>2894</v>
      </c>
      <c r="C71" t="str">
        <f t="shared" si="2"/>
        <v>datetim</v>
      </c>
      <c r="D71" t="str">
        <f t="shared" si="3"/>
        <v>[datetim]</v>
      </c>
      <c r="E71" t="s">
        <v>2469</v>
      </c>
    </row>
    <row r="72" spans="1:5" x14ac:dyDescent="0.25">
      <c r="A72" t="s">
        <v>69</v>
      </c>
      <c r="B72" t="s">
        <v>2894</v>
      </c>
      <c r="C72" t="str">
        <f t="shared" si="2"/>
        <v>datetim</v>
      </c>
      <c r="D72" t="str">
        <f t="shared" si="3"/>
        <v>[datetim]</v>
      </c>
      <c r="E72" t="s">
        <v>2469</v>
      </c>
    </row>
    <row r="73" spans="1:5" x14ac:dyDescent="0.25">
      <c r="A73" t="s">
        <v>70</v>
      </c>
      <c r="B73" t="s">
        <v>2894</v>
      </c>
      <c r="C73" t="str">
        <f t="shared" si="2"/>
        <v>datetim</v>
      </c>
      <c r="D73" t="str">
        <f t="shared" si="3"/>
        <v>[datetim]</v>
      </c>
      <c r="E73" t="s">
        <v>2469</v>
      </c>
    </row>
    <row r="74" spans="1:5" x14ac:dyDescent="0.25">
      <c r="A74" t="s">
        <v>71</v>
      </c>
      <c r="B74" t="s">
        <v>2894</v>
      </c>
      <c r="C74" t="str">
        <f t="shared" si="2"/>
        <v>datetim</v>
      </c>
      <c r="D74" t="str">
        <f t="shared" si="3"/>
        <v>[datetim]</v>
      </c>
      <c r="E74" t="s">
        <v>2469</v>
      </c>
    </row>
    <row r="75" spans="1:5" x14ac:dyDescent="0.25">
      <c r="A75" t="s">
        <v>72</v>
      </c>
      <c r="B75" t="s">
        <v>2894</v>
      </c>
      <c r="C75" t="str">
        <f t="shared" si="2"/>
        <v>datetim</v>
      </c>
      <c r="D75" t="str">
        <f t="shared" si="3"/>
        <v>[datetim]</v>
      </c>
      <c r="E75" t="s">
        <v>2469</v>
      </c>
    </row>
    <row r="76" spans="1:5" x14ac:dyDescent="0.25">
      <c r="A76" t="s">
        <v>73</v>
      </c>
      <c r="B76" t="s">
        <v>2894</v>
      </c>
      <c r="C76" t="str">
        <f t="shared" si="2"/>
        <v>datetim</v>
      </c>
      <c r="D76" t="str">
        <f t="shared" si="3"/>
        <v>[datetim]</v>
      </c>
      <c r="E76" t="s">
        <v>2469</v>
      </c>
    </row>
    <row r="77" spans="1:5" x14ac:dyDescent="0.25">
      <c r="A77" t="s">
        <v>74</v>
      </c>
      <c r="B77" t="s">
        <v>2894</v>
      </c>
      <c r="C77" t="str">
        <f t="shared" si="2"/>
        <v>datetim</v>
      </c>
      <c r="D77" t="str">
        <f t="shared" si="3"/>
        <v>[datetim]</v>
      </c>
      <c r="E77" t="s">
        <v>2469</v>
      </c>
    </row>
    <row r="78" spans="1:5" x14ac:dyDescent="0.25">
      <c r="A78" t="s">
        <v>75</v>
      </c>
      <c r="B78" t="s">
        <v>2894</v>
      </c>
      <c r="C78" t="str">
        <f t="shared" si="2"/>
        <v>datetim</v>
      </c>
      <c r="D78" t="str">
        <f t="shared" si="3"/>
        <v>[datetim]</v>
      </c>
      <c r="E78" t="s">
        <v>2469</v>
      </c>
    </row>
    <row r="79" spans="1:5" x14ac:dyDescent="0.25">
      <c r="A79" t="s">
        <v>76</v>
      </c>
      <c r="B79" t="s">
        <v>2871</v>
      </c>
      <c r="C79" t="str">
        <f t="shared" si="2"/>
        <v>int</v>
      </c>
      <c r="D79" t="str">
        <f t="shared" si="3"/>
        <v>[int]</v>
      </c>
      <c r="E79" t="s">
        <v>2485</v>
      </c>
    </row>
    <row r="80" spans="1:5" x14ac:dyDescent="0.25">
      <c r="A80" t="s">
        <v>2031</v>
      </c>
      <c r="B80" t="s">
        <v>2895</v>
      </c>
      <c r="C80" t="str">
        <f t="shared" si="2"/>
        <v>varchar</v>
      </c>
      <c r="D80" t="str">
        <f t="shared" si="3"/>
        <v>[varchar]</v>
      </c>
      <c r="E80" t="s">
        <v>2254</v>
      </c>
    </row>
    <row r="81" spans="1:5" x14ac:dyDescent="0.25">
      <c r="A81" t="s">
        <v>78</v>
      </c>
      <c r="B81" t="s">
        <v>2877</v>
      </c>
      <c r="C81" t="str">
        <f t="shared" si="2"/>
        <v>varchar</v>
      </c>
      <c r="D81" t="str">
        <f t="shared" si="3"/>
        <v>[varchar]</v>
      </c>
      <c r="E81" t="s">
        <v>2254</v>
      </c>
    </row>
    <row r="82" spans="1:5" x14ac:dyDescent="0.25">
      <c r="A82" t="s">
        <v>79</v>
      </c>
      <c r="B82" t="s">
        <v>2895</v>
      </c>
      <c r="C82" t="str">
        <f t="shared" si="2"/>
        <v>varchar</v>
      </c>
      <c r="D82" t="str">
        <f t="shared" si="3"/>
        <v>[varchar]</v>
      </c>
      <c r="E82" t="s">
        <v>2254</v>
      </c>
    </row>
    <row r="83" spans="1:5" x14ac:dyDescent="0.25">
      <c r="A83" t="s">
        <v>80</v>
      </c>
      <c r="B83" t="s">
        <v>2877</v>
      </c>
      <c r="C83" t="str">
        <f t="shared" si="2"/>
        <v>varchar</v>
      </c>
      <c r="D83" t="str">
        <f t="shared" si="3"/>
        <v>[varchar]</v>
      </c>
      <c r="E83" t="s">
        <v>2254</v>
      </c>
    </row>
    <row r="84" spans="1:5" x14ac:dyDescent="0.25">
      <c r="A84" t="s">
        <v>81</v>
      </c>
      <c r="B84" t="s">
        <v>2895</v>
      </c>
      <c r="C84" t="str">
        <f t="shared" si="2"/>
        <v>varchar</v>
      </c>
      <c r="D84" t="str">
        <f t="shared" si="3"/>
        <v>[varchar]</v>
      </c>
      <c r="E84" t="s">
        <v>2254</v>
      </c>
    </row>
    <row r="85" spans="1:5" x14ac:dyDescent="0.25">
      <c r="A85" t="s">
        <v>82</v>
      </c>
      <c r="B85" t="s">
        <v>2875</v>
      </c>
      <c r="C85" t="str">
        <f t="shared" si="2"/>
        <v>varchar</v>
      </c>
      <c r="D85" t="str">
        <f t="shared" si="3"/>
        <v>[varchar]</v>
      </c>
      <c r="E85" t="s">
        <v>2254</v>
      </c>
    </row>
    <row r="86" spans="1:5" x14ac:dyDescent="0.25">
      <c r="A86" t="s">
        <v>83</v>
      </c>
      <c r="B86" t="s">
        <v>2877</v>
      </c>
      <c r="C86" t="str">
        <f t="shared" si="2"/>
        <v>varchar</v>
      </c>
      <c r="D86" t="str">
        <f t="shared" si="3"/>
        <v>[varchar]</v>
      </c>
      <c r="E86" t="s">
        <v>2254</v>
      </c>
    </row>
    <row r="87" spans="1:5" x14ac:dyDescent="0.25">
      <c r="A87" t="s">
        <v>84</v>
      </c>
      <c r="B87" t="s">
        <v>2877</v>
      </c>
      <c r="C87" t="str">
        <f t="shared" si="2"/>
        <v>varchar</v>
      </c>
      <c r="D87" t="str">
        <f t="shared" si="3"/>
        <v>[varchar]</v>
      </c>
      <c r="E87" t="s">
        <v>2254</v>
      </c>
    </row>
    <row r="88" spans="1:5" x14ac:dyDescent="0.25">
      <c r="A88" t="s">
        <v>85</v>
      </c>
      <c r="B88" t="s">
        <v>2895</v>
      </c>
      <c r="C88" t="str">
        <f t="shared" si="2"/>
        <v>varchar</v>
      </c>
      <c r="D88" t="str">
        <f t="shared" si="3"/>
        <v>[varchar]</v>
      </c>
      <c r="E88" t="s">
        <v>2254</v>
      </c>
    </row>
    <row r="89" spans="1:5" x14ac:dyDescent="0.25">
      <c r="A89" t="s">
        <v>86</v>
      </c>
      <c r="B89" t="s">
        <v>2895</v>
      </c>
      <c r="C89" t="str">
        <f t="shared" si="2"/>
        <v>varchar</v>
      </c>
      <c r="D89" t="str">
        <f t="shared" si="3"/>
        <v>[varchar]</v>
      </c>
      <c r="E89" t="s">
        <v>2254</v>
      </c>
    </row>
    <row r="90" spans="1:5" x14ac:dyDescent="0.25">
      <c r="A90" t="s">
        <v>87</v>
      </c>
      <c r="B90" t="s">
        <v>2895</v>
      </c>
      <c r="C90" t="str">
        <f t="shared" si="2"/>
        <v>varchar</v>
      </c>
      <c r="D90" t="str">
        <f t="shared" si="3"/>
        <v>[varchar]</v>
      </c>
      <c r="E90" t="s">
        <v>2254</v>
      </c>
    </row>
    <row r="91" spans="1:5" x14ac:dyDescent="0.25">
      <c r="A91" t="s">
        <v>88</v>
      </c>
      <c r="B91" t="s">
        <v>2895</v>
      </c>
      <c r="C91" t="str">
        <f t="shared" si="2"/>
        <v>varchar</v>
      </c>
      <c r="D91" t="str">
        <f t="shared" si="3"/>
        <v>[varchar]</v>
      </c>
      <c r="E91" t="s">
        <v>2254</v>
      </c>
    </row>
    <row r="92" spans="1:5" x14ac:dyDescent="0.25">
      <c r="A92" t="s">
        <v>89</v>
      </c>
      <c r="B92" t="s">
        <v>2895</v>
      </c>
      <c r="C92" t="str">
        <f t="shared" si="2"/>
        <v>varchar</v>
      </c>
      <c r="D92" t="str">
        <f t="shared" si="3"/>
        <v>[varchar]</v>
      </c>
      <c r="E92" t="s">
        <v>2254</v>
      </c>
    </row>
    <row r="93" spans="1:5" x14ac:dyDescent="0.25">
      <c r="A93" t="s">
        <v>90</v>
      </c>
      <c r="B93" t="s">
        <v>2895</v>
      </c>
      <c r="C93" t="str">
        <f t="shared" si="2"/>
        <v>varchar</v>
      </c>
      <c r="D93" t="str">
        <f t="shared" si="3"/>
        <v>[varchar]</v>
      </c>
      <c r="E93" t="s">
        <v>2254</v>
      </c>
    </row>
    <row r="94" spans="1:5" x14ac:dyDescent="0.25">
      <c r="A94" t="s">
        <v>91</v>
      </c>
      <c r="B94" t="s">
        <v>2895</v>
      </c>
      <c r="C94" t="str">
        <f t="shared" si="2"/>
        <v>varchar</v>
      </c>
      <c r="D94" t="str">
        <f t="shared" si="3"/>
        <v>[varchar]</v>
      </c>
      <c r="E94" t="s">
        <v>2254</v>
      </c>
    </row>
    <row r="95" spans="1:5" x14ac:dyDescent="0.25">
      <c r="A95" t="s">
        <v>92</v>
      </c>
      <c r="B95" t="s">
        <v>2895</v>
      </c>
      <c r="C95" t="str">
        <f t="shared" si="2"/>
        <v>varchar</v>
      </c>
      <c r="D95" t="str">
        <f t="shared" si="3"/>
        <v>[varchar]</v>
      </c>
      <c r="E95" t="s">
        <v>2254</v>
      </c>
    </row>
    <row r="96" spans="1:5" x14ac:dyDescent="0.25">
      <c r="A96" t="s">
        <v>93</v>
      </c>
      <c r="B96" t="s">
        <v>2895</v>
      </c>
      <c r="C96" t="str">
        <f t="shared" si="2"/>
        <v>varchar</v>
      </c>
      <c r="D96" t="str">
        <f t="shared" si="3"/>
        <v>[varchar]</v>
      </c>
      <c r="E96" t="s">
        <v>2254</v>
      </c>
    </row>
    <row r="97" spans="1:5" x14ac:dyDescent="0.25">
      <c r="A97" t="s">
        <v>94</v>
      </c>
      <c r="B97" t="s">
        <v>2895</v>
      </c>
      <c r="C97" t="str">
        <f t="shared" si="2"/>
        <v>varchar</v>
      </c>
      <c r="D97" t="str">
        <f t="shared" si="3"/>
        <v>[varchar]</v>
      </c>
      <c r="E97" t="s">
        <v>2254</v>
      </c>
    </row>
    <row r="98" spans="1:5" x14ac:dyDescent="0.25">
      <c r="A98" t="s">
        <v>95</v>
      </c>
      <c r="B98" t="s">
        <v>2895</v>
      </c>
      <c r="C98" t="str">
        <f t="shared" si="2"/>
        <v>varchar</v>
      </c>
      <c r="D98" t="str">
        <f t="shared" si="3"/>
        <v>[varchar]</v>
      </c>
      <c r="E98" t="s">
        <v>2254</v>
      </c>
    </row>
    <row r="99" spans="1:5" x14ac:dyDescent="0.25">
      <c r="A99" t="s">
        <v>96</v>
      </c>
      <c r="B99" t="s">
        <v>2895</v>
      </c>
      <c r="C99" t="str">
        <f t="shared" si="2"/>
        <v>varchar</v>
      </c>
      <c r="D99" t="str">
        <f t="shared" si="3"/>
        <v>[varchar]</v>
      </c>
      <c r="E99" t="s">
        <v>2254</v>
      </c>
    </row>
    <row r="100" spans="1:5" x14ac:dyDescent="0.25">
      <c r="A100" t="s">
        <v>97</v>
      </c>
      <c r="B100" t="s">
        <v>2895</v>
      </c>
      <c r="C100" t="str">
        <f t="shared" si="2"/>
        <v>varchar</v>
      </c>
      <c r="D100" t="str">
        <f t="shared" si="3"/>
        <v>[varchar]</v>
      </c>
      <c r="E100" t="s">
        <v>2254</v>
      </c>
    </row>
    <row r="101" spans="1:5" x14ac:dyDescent="0.25">
      <c r="A101" t="s">
        <v>98</v>
      </c>
      <c r="B101" t="s">
        <v>2895</v>
      </c>
      <c r="C101" t="str">
        <f t="shared" si="2"/>
        <v>varchar</v>
      </c>
      <c r="D101" t="str">
        <f t="shared" si="3"/>
        <v>[varchar]</v>
      </c>
      <c r="E101" t="s">
        <v>2254</v>
      </c>
    </row>
    <row r="102" spans="1:5" x14ac:dyDescent="0.25">
      <c r="A102" t="s">
        <v>99</v>
      </c>
      <c r="B102" t="s">
        <v>2895</v>
      </c>
      <c r="C102" t="str">
        <f t="shared" si="2"/>
        <v>varchar</v>
      </c>
      <c r="D102" t="str">
        <f t="shared" si="3"/>
        <v>[varchar]</v>
      </c>
      <c r="E102" t="s">
        <v>2254</v>
      </c>
    </row>
    <row r="103" spans="1:5" x14ac:dyDescent="0.25">
      <c r="A103" t="s">
        <v>100</v>
      </c>
      <c r="B103" t="s">
        <v>2895</v>
      </c>
      <c r="C103" t="str">
        <f t="shared" si="2"/>
        <v>varchar</v>
      </c>
      <c r="D103" t="str">
        <f t="shared" si="3"/>
        <v>[varchar]</v>
      </c>
      <c r="E103" t="s">
        <v>2254</v>
      </c>
    </row>
    <row r="104" spans="1:5" x14ac:dyDescent="0.25">
      <c r="A104" t="s">
        <v>101</v>
      </c>
      <c r="B104" t="s">
        <v>2895</v>
      </c>
      <c r="C104" t="str">
        <f t="shared" si="2"/>
        <v>varchar</v>
      </c>
      <c r="D104" t="str">
        <f t="shared" si="3"/>
        <v>[varchar]</v>
      </c>
      <c r="E104" t="s">
        <v>2254</v>
      </c>
    </row>
    <row r="105" spans="1:5" x14ac:dyDescent="0.25">
      <c r="A105" t="s">
        <v>102</v>
      </c>
      <c r="B105" t="s">
        <v>2895</v>
      </c>
      <c r="C105" t="str">
        <f t="shared" si="2"/>
        <v>varchar</v>
      </c>
      <c r="D105" t="str">
        <f t="shared" si="3"/>
        <v>[varchar]</v>
      </c>
      <c r="E105" t="s">
        <v>2254</v>
      </c>
    </row>
    <row r="106" spans="1:5" x14ac:dyDescent="0.25">
      <c r="A106" t="s">
        <v>103</v>
      </c>
      <c r="B106" t="s">
        <v>2895</v>
      </c>
      <c r="C106" t="str">
        <f t="shared" si="2"/>
        <v>varchar</v>
      </c>
      <c r="D106" t="str">
        <f t="shared" si="3"/>
        <v>[varchar]</v>
      </c>
      <c r="E106" t="s">
        <v>2254</v>
      </c>
    </row>
    <row r="107" spans="1:5" x14ac:dyDescent="0.25">
      <c r="A107" t="s">
        <v>104</v>
      </c>
      <c r="B107" t="s">
        <v>2895</v>
      </c>
      <c r="C107" t="str">
        <f t="shared" si="2"/>
        <v>varchar</v>
      </c>
      <c r="D107" t="str">
        <f t="shared" si="3"/>
        <v>[varchar]</v>
      </c>
      <c r="E107" t="s">
        <v>2254</v>
      </c>
    </row>
    <row r="108" spans="1:5" x14ac:dyDescent="0.25">
      <c r="A108" t="s">
        <v>105</v>
      </c>
      <c r="B108" t="s">
        <v>2895</v>
      </c>
      <c r="C108" t="str">
        <f t="shared" si="2"/>
        <v>varchar</v>
      </c>
      <c r="D108" t="str">
        <f t="shared" si="3"/>
        <v>[varchar]</v>
      </c>
      <c r="E108" t="s">
        <v>2254</v>
      </c>
    </row>
    <row r="109" spans="1:5" x14ac:dyDescent="0.25">
      <c r="A109" t="s">
        <v>106</v>
      </c>
      <c r="B109" t="s">
        <v>2895</v>
      </c>
      <c r="C109" t="str">
        <f t="shared" si="2"/>
        <v>varchar</v>
      </c>
      <c r="D109" t="str">
        <f t="shared" si="3"/>
        <v>[varchar]</v>
      </c>
      <c r="E109" t="s">
        <v>2254</v>
      </c>
    </row>
    <row r="110" spans="1:5" x14ac:dyDescent="0.25">
      <c r="A110" t="s">
        <v>107</v>
      </c>
      <c r="B110" t="s">
        <v>2895</v>
      </c>
      <c r="C110" t="str">
        <f t="shared" si="2"/>
        <v>varchar</v>
      </c>
      <c r="D110" t="str">
        <f t="shared" si="3"/>
        <v>[varchar]</v>
      </c>
      <c r="E110" t="s">
        <v>2254</v>
      </c>
    </row>
    <row r="111" spans="1:5" x14ac:dyDescent="0.25">
      <c r="A111" t="s">
        <v>108</v>
      </c>
      <c r="B111" t="s">
        <v>2895</v>
      </c>
      <c r="C111" t="str">
        <f t="shared" si="2"/>
        <v>varchar</v>
      </c>
      <c r="D111" t="str">
        <f t="shared" si="3"/>
        <v>[varchar]</v>
      </c>
      <c r="E111" t="s">
        <v>2254</v>
      </c>
    </row>
    <row r="112" spans="1:5" x14ac:dyDescent="0.25">
      <c r="A112" t="s">
        <v>109</v>
      </c>
      <c r="B112" t="s">
        <v>2895</v>
      </c>
      <c r="C112" t="str">
        <f t="shared" si="2"/>
        <v>varchar</v>
      </c>
      <c r="D112" t="str">
        <f t="shared" si="3"/>
        <v>[varchar]</v>
      </c>
      <c r="E112" t="s">
        <v>2254</v>
      </c>
    </row>
    <row r="113" spans="1:5" x14ac:dyDescent="0.25">
      <c r="A113" t="s">
        <v>110</v>
      </c>
      <c r="B113" t="s">
        <v>2895</v>
      </c>
      <c r="C113" t="str">
        <f t="shared" si="2"/>
        <v>varchar</v>
      </c>
      <c r="D113" t="str">
        <f t="shared" si="3"/>
        <v>[varchar]</v>
      </c>
      <c r="E113" t="s">
        <v>2254</v>
      </c>
    </row>
    <row r="114" spans="1:5" x14ac:dyDescent="0.25">
      <c r="A114" t="s">
        <v>111</v>
      </c>
      <c r="B114" t="s">
        <v>2895</v>
      </c>
      <c r="C114" t="str">
        <f t="shared" si="2"/>
        <v>varchar</v>
      </c>
      <c r="D114" t="str">
        <f t="shared" si="3"/>
        <v>[varchar]</v>
      </c>
      <c r="E114" t="s">
        <v>2254</v>
      </c>
    </row>
    <row r="115" spans="1:5" x14ac:dyDescent="0.25">
      <c r="A115" t="s">
        <v>112</v>
      </c>
      <c r="B115" t="s">
        <v>2895</v>
      </c>
      <c r="C115" t="str">
        <f t="shared" si="2"/>
        <v>varchar</v>
      </c>
      <c r="D115" t="str">
        <f t="shared" si="3"/>
        <v>[varchar]</v>
      </c>
      <c r="E115" t="s">
        <v>2254</v>
      </c>
    </row>
    <row r="116" spans="1:5" x14ac:dyDescent="0.25">
      <c r="A116" t="s">
        <v>113</v>
      </c>
      <c r="B116" t="s">
        <v>2895</v>
      </c>
      <c r="C116" t="str">
        <f t="shared" si="2"/>
        <v>varchar</v>
      </c>
      <c r="D116" t="str">
        <f t="shared" si="3"/>
        <v>[varchar]</v>
      </c>
      <c r="E116" t="s">
        <v>2254</v>
      </c>
    </row>
    <row r="117" spans="1:5" x14ac:dyDescent="0.25">
      <c r="A117" t="s">
        <v>114</v>
      </c>
      <c r="B117" t="s">
        <v>2895</v>
      </c>
      <c r="C117" t="str">
        <f t="shared" si="2"/>
        <v>varchar</v>
      </c>
      <c r="D117" t="str">
        <f t="shared" si="3"/>
        <v>[varchar]</v>
      </c>
      <c r="E117" t="s">
        <v>2254</v>
      </c>
    </row>
    <row r="118" spans="1:5" x14ac:dyDescent="0.25">
      <c r="A118" t="s">
        <v>115</v>
      </c>
      <c r="B118" t="s">
        <v>2895</v>
      </c>
      <c r="C118" t="str">
        <f t="shared" si="2"/>
        <v>varchar</v>
      </c>
      <c r="D118" t="str">
        <f t="shared" si="3"/>
        <v>[varchar]</v>
      </c>
      <c r="E118" t="s">
        <v>2254</v>
      </c>
    </row>
    <row r="119" spans="1:5" x14ac:dyDescent="0.25">
      <c r="A119" t="s">
        <v>116</v>
      </c>
      <c r="B119" t="s">
        <v>2895</v>
      </c>
      <c r="C119" t="str">
        <f t="shared" si="2"/>
        <v>varchar</v>
      </c>
      <c r="D119" t="str">
        <f t="shared" si="3"/>
        <v>[varchar]</v>
      </c>
      <c r="E119" t="s">
        <v>2254</v>
      </c>
    </row>
    <row r="120" spans="1:5" x14ac:dyDescent="0.25">
      <c r="A120" t="s">
        <v>117</v>
      </c>
      <c r="B120" t="s">
        <v>2895</v>
      </c>
      <c r="C120" t="str">
        <f t="shared" si="2"/>
        <v>varchar</v>
      </c>
      <c r="D120" t="str">
        <f t="shared" si="3"/>
        <v>[varchar]</v>
      </c>
      <c r="E120" t="s">
        <v>2254</v>
      </c>
    </row>
    <row r="121" spans="1:5" x14ac:dyDescent="0.25">
      <c r="A121" t="s">
        <v>118</v>
      </c>
      <c r="B121" t="s">
        <v>2895</v>
      </c>
      <c r="C121" t="str">
        <f t="shared" si="2"/>
        <v>varchar</v>
      </c>
      <c r="D121" t="str">
        <f t="shared" si="3"/>
        <v>[varchar]</v>
      </c>
      <c r="E121" t="s">
        <v>2254</v>
      </c>
    </row>
    <row r="122" spans="1:5" x14ac:dyDescent="0.25">
      <c r="A122" t="s">
        <v>119</v>
      </c>
      <c r="B122" t="s">
        <v>2895</v>
      </c>
      <c r="C122" t="str">
        <f t="shared" si="2"/>
        <v>varchar</v>
      </c>
      <c r="D122" t="str">
        <f t="shared" si="3"/>
        <v>[varchar]</v>
      </c>
      <c r="E122" t="s">
        <v>2254</v>
      </c>
    </row>
    <row r="123" spans="1:5" x14ac:dyDescent="0.25">
      <c r="A123" t="s">
        <v>120</v>
      </c>
      <c r="B123" t="s">
        <v>2895</v>
      </c>
      <c r="C123" t="str">
        <f t="shared" si="2"/>
        <v>varchar</v>
      </c>
      <c r="D123" t="str">
        <f t="shared" si="3"/>
        <v>[varchar]</v>
      </c>
      <c r="E123" t="s">
        <v>2254</v>
      </c>
    </row>
    <row r="124" spans="1:5" x14ac:dyDescent="0.25">
      <c r="A124" t="s">
        <v>121</v>
      </c>
      <c r="B124" t="s">
        <v>2895</v>
      </c>
      <c r="C124" t="str">
        <f t="shared" si="2"/>
        <v>varchar</v>
      </c>
      <c r="D124" t="str">
        <f t="shared" si="3"/>
        <v>[varchar]</v>
      </c>
      <c r="E124" t="s">
        <v>2254</v>
      </c>
    </row>
    <row r="125" spans="1:5" x14ac:dyDescent="0.25">
      <c r="A125" t="s">
        <v>122</v>
      </c>
      <c r="B125" t="s">
        <v>2895</v>
      </c>
      <c r="C125" t="str">
        <f t="shared" si="2"/>
        <v>varchar</v>
      </c>
      <c r="D125" t="str">
        <f t="shared" si="3"/>
        <v>[varchar]</v>
      </c>
      <c r="E125" t="s">
        <v>2254</v>
      </c>
    </row>
    <row r="126" spans="1:5" x14ac:dyDescent="0.25">
      <c r="A126" t="s">
        <v>123</v>
      </c>
      <c r="B126" t="s">
        <v>2895</v>
      </c>
      <c r="C126" t="str">
        <f t="shared" si="2"/>
        <v>varchar</v>
      </c>
      <c r="D126" t="str">
        <f t="shared" si="3"/>
        <v>[varchar]</v>
      </c>
      <c r="E126" t="s">
        <v>2254</v>
      </c>
    </row>
    <row r="127" spans="1:5" x14ac:dyDescent="0.25">
      <c r="A127" t="s">
        <v>124</v>
      </c>
      <c r="B127" t="s">
        <v>2895</v>
      </c>
      <c r="C127" t="str">
        <f t="shared" si="2"/>
        <v>varchar</v>
      </c>
      <c r="D127" t="str">
        <f t="shared" si="3"/>
        <v>[varchar]</v>
      </c>
      <c r="E127" t="s">
        <v>2254</v>
      </c>
    </row>
    <row r="128" spans="1:5" x14ac:dyDescent="0.25">
      <c r="A128" t="s">
        <v>125</v>
      </c>
      <c r="B128" t="s">
        <v>2895</v>
      </c>
      <c r="C128" t="str">
        <f t="shared" si="2"/>
        <v>varchar</v>
      </c>
      <c r="D128" t="str">
        <f t="shared" si="3"/>
        <v>[varchar]</v>
      </c>
      <c r="E128" t="s">
        <v>2254</v>
      </c>
    </row>
    <row r="129" spans="1:5" x14ac:dyDescent="0.25">
      <c r="A129" t="s">
        <v>126</v>
      </c>
      <c r="B129" t="s">
        <v>2895</v>
      </c>
      <c r="C129" t="str">
        <f t="shared" si="2"/>
        <v>varchar</v>
      </c>
      <c r="D129" t="str">
        <f t="shared" si="3"/>
        <v>[varchar]</v>
      </c>
      <c r="E129" t="s">
        <v>2254</v>
      </c>
    </row>
    <row r="130" spans="1:5" x14ac:dyDescent="0.25">
      <c r="A130" t="s">
        <v>127</v>
      </c>
      <c r="B130" t="s">
        <v>2895</v>
      </c>
      <c r="C130" t="str">
        <f t="shared" si="2"/>
        <v>varchar</v>
      </c>
      <c r="D130" t="str">
        <f t="shared" si="3"/>
        <v>[varchar]</v>
      </c>
      <c r="E130" t="s">
        <v>2254</v>
      </c>
    </row>
    <row r="131" spans="1:5" x14ac:dyDescent="0.25">
      <c r="A131" t="s">
        <v>128</v>
      </c>
      <c r="B131" t="s">
        <v>2895</v>
      </c>
      <c r="C131" t="str">
        <f t="shared" si="2"/>
        <v>varchar</v>
      </c>
      <c r="D131" t="str">
        <f t="shared" si="3"/>
        <v>[varchar]</v>
      </c>
      <c r="E131" t="s">
        <v>2254</v>
      </c>
    </row>
    <row r="132" spans="1:5" x14ac:dyDescent="0.25">
      <c r="A132" t="s">
        <v>129</v>
      </c>
      <c r="B132" t="s">
        <v>2874</v>
      </c>
      <c r="C132" t="str">
        <f t="shared" ref="C132:C195" si="4">LEFT(B132,7)</f>
        <v>smallin</v>
      </c>
      <c r="D132" t="str">
        <f t="shared" ref="D132:D195" si="5">"["&amp;C132&amp;"]"</f>
        <v>[smallin]</v>
      </c>
      <c r="E132" t="s">
        <v>2900</v>
      </c>
    </row>
    <row r="133" spans="1:5" x14ac:dyDescent="0.25">
      <c r="A133" t="s">
        <v>130</v>
      </c>
      <c r="B133" t="s">
        <v>2872</v>
      </c>
      <c r="C133" t="str">
        <f t="shared" si="4"/>
        <v>varchar</v>
      </c>
      <c r="D133" t="str">
        <f t="shared" si="5"/>
        <v>[varchar]</v>
      </c>
      <c r="E133" t="s">
        <v>2254</v>
      </c>
    </row>
    <row r="134" spans="1:5" x14ac:dyDescent="0.25">
      <c r="A134" t="s">
        <v>131</v>
      </c>
      <c r="B134" t="s">
        <v>2872</v>
      </c>
      <c r="C134" t="str">
        <f t="shared" si="4"/>
        <v>varchar</v>
      </c>
      <c r="D134" t="str">
        <f t="shared" si="5"/>
        <v>[varchar]</v>
      </c>
      <c r="E134" t="s">
        <v>2254</v>
      </c>
    </row>
    <row r="135" spans="1:5" x14ac:dyDescent="0.25">
      <c r="A135" t="s">
        <v>132</v>
      </c>
      <c r="B135" t="s">
        <v>2874</v>
      </c>
      <c r="C135" t="str">
        <f t="shared" si="4"/>
        <v>smallin</v>
      </c>
      <c r="D135" t="str">
        <f t="shared" si="5"/>
        <v>[smallin]</v>
      </c>
      <c r="E135" t="s">
        <v>2900</v>
      </c>
    </row>
    <row r="136" spans="1:5" x14ac:dyDescent="0.25">
      <c r="A136" t="s">
        <v>133</v>
      </c>
      <c r="B136" t="s">
        <v>2895</v>
      </c>
      <c r="C136" t="str">
        <f t="shared" si="4"/>
        <v>varchar</v>
      </c>
      <c r="D136" t="str">
        <f t="shared" si="5"/>
        <v>[varchar]</v>
      </c>
      <c r="E136" t="s">
        <v>2254</v>
      </c>
    </row>
    <row r="137" spans="1:5" x14ac:dyDescent="0.25">
      <c r="A137" t="s">
        <v>134</v>
      </c>
      <c r="B137" t="s">
        <v>2895</v>
      </c>
      <c r="C137" t="str">
        <f t="shared" si="4"/>
        <v>varchar</v>
      </c>
      <c r="D137" t="str">
        <f t="shared" si="5"/>
        <v>[varchar]</v>
      </c>
      <c r="E137" t="s">
        <v>2254</v>
      </c>
    </row>
    <row r="138" spans="1:5" x14ac:dyDescent="0.25">
      <c r="A138" t="s">
        <v>135</v>
      </c>
      <c r="B138" t="s">
        <v>2895</v>
      </c>
      <c r="C138" t="str">
        <f t="shared" si="4"/>
        <v>varchar</v>
      </c>
      <c r="D138" t="str">
        <f t="shared" si="5"/>
        <v>[varchar]</v>
      </c>
      <c r="E138" t="s">
        <v>2254</v>
      </c>
    </row>
    <row r="139" spans="1:5" x14ac:dyDescent="0.25">
      <c r="A139" t="s">
        <v>136</v>
      </c>
      <c r="B139" t="s">
        <v>2895</v>
      </c>
      <c r="C139" t="str">
        <f t="shared" si="4"/>
        <v>varchar</v>
      </c>
      <c r="D139" t="str">
        <f t="shared" si="5"/>
        <v>[varchar]</v>
      </c>
      <c r="E139" t="s">
        <v>2254</v>
      </c>
    </row>
    <row r="140" spans="1:5" x14ac:dyDescent="0.25">
      <c r="A140" t="s">
        <v>137</v>
      </c>
      <c r="B140" t="s">
        <v>2895</v>
      </c>
      <c r="C140" t="str">
        <f t="shared" si="4"/>
        <v>varchar</v>
      </c>
      <c r="D140" t="str">
        <f t="shared" si="5"/>
        <v>[varchar]</v>
      </c>
      <c r="E140" t="s">
        <v>2254</v>
      </c>
    </row>
    <row r="141" spans="1:5" x14ac:dyDescent="0.25">
      <c r="A141" t="s">
        <v>138</v>
      </c>
      <c r="B141" t="s">
        <v>2895</v>
      </c>
      <c r="C141" t="str">
        <f t="shared" si="4"/>
        <v>varchar</v>
      </c>
      <c r="D141" t="str">
        <f t="shared" si="5"/>
        <v>[varchar]</v>
      </c>
      <c r="E141" t="s">
        <v>2254</v>
      </c>
    </row>
    <row r="142" spans="1:5" x14ac:dyDescent="0.25">
      <c r="A142" t="s">
        <v>139</v>
      </c>
      <c r="B142" t="s">
        <v>2895</v>
      </c>
      <c r="C142" t="str">
        <f t="shared" si="4"/>
        <v>varchar</v>
      </c>
      <c r="D142" t="str">
        <f t="shared" si="5"/>
        <v>[varchar]</v>
      </c>
      <c r="E142" t="s">
        <v>2254</v>
      </c>
    </row>
    <row r="143" spans="1:5" x14ac:dyDescent="0.25">
      <c r="A143" t="s">
        <v>140</v>
      </c>
      <c r="B143" t="s">
        <v>2895</v>
      </c>
      <c r="C143" t="str">
        <f t="shared" si="4"/>
        <v>varchar</v>
      </c>
      <c r="D143" t="str">
        <f t="shared" si="5"/>
        <v>[varchar]</v>
      </c>
      <c r="E143" t="s">
        <v>2254</v>
      </c>
    </row>
    <row r="144" spans="1:5" x14ac:dyDescent="0.25">
      <c r="A144" t="s">
        <v>141</v>
      </c>
      <c r="B144" t="s">
        <v>2895</v>
      </c>
      <c r="C144" t="str">
        <f t="shared" si="4"/>
        <v>varchar</v>
      </c>
      <c r="D144" t="str">
        <f t="shared" si="5"/>
        <v>[varchar]</v>
      </c>
      <c r="E144" t="s">
        <v>2254</v>
      </c>
    </row>
    <row r="145" spans="1:5" x14ac:dyDescent="0.25">
      <c r="A145" t="s">
        <v>142</v>
      </c>
      <c r="B145" t="s">
        <v>2895</v>
      </c>
      <c r="C145" t="str">
        <f t="shared" si="4"/>
        <v>varchar</v>
      </c>
      <c r="D145" t="str">
        <f t="shared" si="5"/>
        <v>[varchar]</v>
      </c>
      <c r="E145" t="s">
        <v>2254</v>
      </c>
    </row>
    <row r="146" spans="1:5" x14ac:dyDescent="0.25">
      <c r="A146" t="s">
        <v>143</v>
      </c>
      <c r="B146" t="s">
        <v>2895</v>
      </c>
      <c r="C146" t="str">
        <f t="shared" si="4"/>
        <v>varchar</v>
      </c>
      <c r="D146" t="str">
        <f t="shared" si="5"/>
        <v>[varchar]</v>
      </c>
      <c r="E146" t="s">
        <v>2254</v>
      </c>
    </row>
    <row r="147" spans="1:5" x14ac:dyDescent="0.25">
      <c r="A147" t="s">
        <v>144</v>
      </c>
      <c r="B147" t="s">
        <v>2874</v>
      </c>
      <c r="C147" t="str">
        <f t="shared" si="4"/>
        <v>smallin</v>
      </c>
      <c r="D147" t="str">
        <f t="shared" si="5"/>
        <v>[smallin]</v>
      </c>
      <c r="E147" t="s">
        <v>2900</v>
      </c>
    </row>
    <row r="148" spans="1:5" x14ac:dyDescent="0.25">
      <c r="A148" t="s">
        <v>145</v>
      </c>
      <c r="B148" t="s">
        <v>2874</v>
      </c>
      <c r="C148" t="str">
        <f t="shared" si="4"/>
        <v>smallin</v>
      </c>
      <c r="D148" t="str">
        <f t="shared" si="5"/>
        <v>[smallin]</v>
      </c>
      <c r="E148" t="s">
        <v>2900</v>
      </c>
    </row>
    <row r="149" spans="1:5" x14ac:dyDescent="0.25">
      <c r="A149" t="s">
        <v>146</v>
      </c>
      <c r="B149" t="s">
        <v>2874</v>
      </c>
      <c r="C149" t="str">
        <f t="shared" si="4"/>
        <v>smallin</v>
      </c>
      <c r="D149" t="str">
        <f t="shared" si="5"/>
        <v>[smallin]</v>
      </c>
      <c r="E149" t="s">
        <v>2900</v>
      </c>
    </row>
    <row r="150" spans="1:5" x14ac:dyDescent="0.25">
      <c r="A150" t="s">
        <v>147</v>
      </c>
      <c r="B150" t="s">
        <v>2874</v>
      </c>
      <c r="C150" t="str">
        <f t="shared" si="4"/>
        <v>smallin</v>
      </c>
      <c r="D150" t="str">
        <f t="shared" si="5"/>
        <v>[smallin]</v>
      </c>
      <c r="E150" t="s">
        <v>2900</v>
      </c>
    </row>
    <row r="151" spans="1:5" x14ac:dyDescent="0.25">
      <c r="A151" t="s">
        <v>148</v>
      </c>
      <c r="B151" t="s">
        <v>2874</v>
      </c>
      <c r="C151" t="str">
        <f t="shared" si="4"/>
        <v>smallin</v>
      </c>
      <c r="D151" t="str">
        <f t="shared" si="5"/>
        <v>[smallin]</v>
      </c>
      <c r="E151" t="s">
        <v>2900</v>
      </c>
    </row>
    <row r="152" spans="1:5" x14ac:dyDescent="0.25">
      <c r="A152" t="s">
        <v>149</v>
      </c>
      <c r="B152" t="s">
        <v>2874</v>
      </c>
      <c r="C152" t="str">
        <f t="shared" si="4"/>
        <v>smallin</v>
      </c>
      <c r="D152" t="str">
        <f t="shared" si="5"/>
        <v>[smallin]</v>
      </c>
      <c r="E152" t="s">
        <v>2900</v>
      </c>
    </row>
    <row r="153" spans="1:5" x14ac:dyDescent="0.25">
      <c r="A153" t="s">
        <v>150</v>
      </c>
      <c r="B153" t="s">
        <v>2874</v>
      </c>
      <c r="C153" t="str">
        <f t="shared" si="4"/>
        <v>smallin</v>
      </c>
      <c r="D153" t="str">
        <f t="shared" si="5"/>
        <v>[smallin]</v>
      </c>
      <c r="E153" t="s">
        <v>2900</v>
      </c>
    </row>
    <row r="154" spans="1:5" x14ac:dyDescent="0.25">
      <c r="A154" t="s">
        <v>151</v>
      </c>
      <c r="B154" t="s">
        <v>2874</v>
      </c>
      <c r="C154" t="str">
        <f t="shared" si="4"/>
        <v>smallin</v>
      </c>
      <c r="D154" t="str">
        <f t="shared" si="5"/>
        <v>[smallin]</v>
      </c>
      <c r="E154" t="s">
        <v>2900</v>
      </c>
    </row>
    <row r="155" spans="1:5" x14ac:dyDescent="0.25">
      <c r="A155" t="s">
        <v>152</v>
      </c>
      <c r="B155" t="s">
        <v>2874</v>
      </c>
      <c r="C155" t="str">
        <f t="shared" si="4"/>
        <v>smallin</v>
      </c>
      <c r="D155" t="str">
        <f t="shared" si="5"/>
        <v>[smallin]</v>
      </c>
      <c r="E155" t="s">
        <v>2900</v>
      </c>
    </row>
    <row r="156" spans="1:5" x14ac:dyDescent="0.25">
      <c r="A156" t="s">
        <v>153</v>
      </c>
      <c r="B156" t="s">
        <v>2874</v>
      </c>
      <c r="C156" t="str">
        <f t="shared" si="4"/>
        <v>smallin</v>
      </c>
      <c r="D156" t="str">
        <f t="shared" si="5"/>
        <v>[smallin]</v>
      </c>
      <c r="E156" t="s">
        <v>2900</v>
      </c>
    </row>
    <row r="157" spans="1:5" x14ac:dyDescent="0.25">
      <c r="A157" t="s">
        <v>154</v>
      </c>
      <c r="B157" t="s">
        <v>2874</v>
      </c>
      <c r="C157" t="str">
        <f t="shared" si="4"/>
        <v>smallin</v>
      </c>
      <c r="D157" t="str">
        <f t="shared" si="5"/>
        <v>[smallin]</v>
      </c>
      <c r="E157" t="s">
        <v>2900</v>
      </c>
    </row>
    <row r="158" spans="1:5" x14ac:dyDescent="0.25">
      <c r="A158" t="s">
        <v>155</v>
      </c>
      <c r="B158" t="s">
        <v>2874</v>
      </c>
      <c r="C158" t="str">
        <f t="shared" si="4"/>
        <v>smallin</v>
      </c>
      <c r="D158" t="str">
        <f t="shared" si="5"/>
        <v>[smallin]</v>
      </c>
      <c r="E158" t="s">
        <v>2900</v>
      </c>
    </row>
    <row r="159" spans="1:5" x14ac:dyDescent="0.25">
      <c r="A159" t="s">
        <v>156</v>
      </c>
      <c r="B159" t="s">
        <v>2874</v>
      </c>
      <c r="C159" t="str">
        <f t="shared" si="4"/>
        <v>smallin</v>
      </c>
      <c r="D159" t="str">
        <f t="shared" si="5"/>
        <v>[smallin]</v>
      </c>
      <c r="E159" t="s">
        <v>2900</v>
      </c>
    </row>
    <row r="160" spans="1:5" x14ac:dyDescent="0.25">
      <c r="A160" t="s">
        <v>157</v>
      </c>
      <c r="B160" t="s">
        <v>2895</v>
      </c>
      <c r="C160" t="str">
        <f t="shared" si="4"/>
        <v>varchar</v>
      </c>
      <c r="D160" t="str">
        <f t="shared" si="5"/>
        <v>[varchar]</v>
      </c>
      <c r="E160" t="s">
        <v>2254</v>
      </c>
    </row>
    <row r="161" spans="1:5" x14ac:dyDescent="0.25">
      <c r="A161" t="s">
        <v>158</v>
      </c>
      <c r="B161" t="s">
        <v>2895</v>
      </c>
      <c r="C161" t="str">
        <f t="shared" si="4"/>
        <v>varchar</v>
      </c>
      <c r="D161" t="str">
        <f t="shared" si="5"/>
        <v>[varchar]</v>
      </c>
      <c r="E161" t="s">
        <v>2254</v>
      </c>
    </row>
    <row r="162" spans="1:5" x14ac:dyDescent="0.25">
      <c r="A162" t="s">
        <v>159</v>
      </c>
      <c r="B162" t="s">
        <v>2895</v>
      </c>
      <c r="C162" t="str">
        <f t="shared" si="4"/>
        <v>varchar</v>
      </c>
      <c r="D162" t="str">
        <f t="shared" si="5"/>
        <v>[varchar]</v>
      </c>
      <c r="E162" t="s">
        <v>2254</v>
      </c>
    </row>
    <row r="163" spans="1:5" x14ac:dyDescent="0.25">
      <c r="A163" t="s">
        <v>160</v>
      </c>
      <c r="B163" t="s">
        <v>2895</v>
      </c>
      <c r="C163" t="str">
        <f t="shared" si="4"/>
        <v>varchar</v>
      </c>
      <c r="D163" t="str">
        <f t="shared" si="5"/>
        <v>[varchar]</v>
      </c>
      <c r="E163" t="s">
        <v>2254</v>
      </c>
    </row>
    <row r="164" spans="1:5" x14ac:dyDescent="0.25">
      <c r="A164" t="s">
        <v>161</v>
      </c>
      <c r="B164" t="s">
        <v>2895</v>
      </c>
      <c r="C164" t="str">
        <f t="shared" si="4"/>
        <v>varchar</v>
      </c>
      <c r="D164" t="str">
        <f t="shared" si="5"/>
        <v>[varchar]</v>
      </c>
      <c r="E164" t="s">
        <v>2254</v>
      </c>
    </row>
    <row r="165" spans="1:5" x14ac:dyDescent="0.25">
      <c r="A165" t="s">
        <v>162</v>
      </c>
      <c r="B165" t="s">
        <v>2895</v>
      </c>
      <c r="C165" t="str">
        <f t="shared" si="4"/>
        <v>varchar</v>
      </c>
      <c r="D165" t="str">
        <f t="shared" si="5"/>
        <v>[varchar]</v>
      </c>
      <c r="E165" t="s">
        <v>2254</v>
      </c>
    </row>
    <row r="166" spans="1:5" x14ac:dyDescent="0.25">
      <c r="A166" t="s">
        <v>2880</v>
      </c>
      <c r="B166" t="s">
        <v>2895</v>
      </c>
      <c r="C166" t="str">
        <f t="shared" si="4"/>
        <v>varchar</v>
      </c>
      <c r="D166" t="str">
        <f t="shared" si="5"/>
        <v>[varchar]</v>
      </c>
      <c r="E166" t="s">
        <v>2254</v>
      </c>
    </row>
    <row r="167" spans="1:5" x14ac:dyDescent="0.25">
      <c r="A167" t="s">
        <v>164</v>
      </c>
      <c r="B167" t="s">
        <v>2895</v>
      </c>
      <c r="C167" t="str">
        <f t="shared" si="4"/>
        <v>varchar</v>
      </c>
      <c r="D167" t="str">
        <f t="shared" si="5"/>
        <v>[varchar]</v>
      </c>
      <c r="E167" t="s">
        <v>2254</v>
      </c>
    </row>
    <row r="168" spans="1:5" x14ac:dyDescent="0.25">
      <c r="A168" t="s">
        <v>165</v>
      </c>
      <c r="B168" t="s">
        <v>2895</v>
      </c>
      <c r="C168" t="str">
        <f t="shared" si="4"/>
        <v>varchar</v>
      </c>
      <c r="D168" t="str">
        <f t="shared" si="5"/>
        <v>[varchar]</v>
      </c>
      <c r="E168" t="s">
        <v>2254</v>
      </c>
    </row>
    <row r="169" spans="1:5" x14ac:dyDescent="0.25">
      <c r="A169" t="s">
        <v>166</v>
      </c>
      <c r="B169" t="s">
        <v>2895</v>
      </c>
      <c r="C169" t="str">
        <f t="shared" si="4"/>
        <v>varchar</v>
      </c>
      <c r="D169" t="str">
        <f t="shared" si="5"/>
        <v>[varchar]</v>
      </c>
      <c r="E169" t="s">
        <v>2254</v>
      </c>
    </row>
    <row r="170" spans="1:5" x14ac:dyDescent="0.25">
      <c r="A170" t="s">
        <v>167</v>
      </c>
      <c r="B170" t="s">
        <v>2895</v>
      </c>
      <c r="C170" t="str">
        <f t="shared" si="4"/>
        <v>varchar</v>
      </c>
      <c r="D170" t="str">
        <f t="shared" si="5"/>
        <v>[varchar]</v>
      </c>
      <c r="E170" t="s">
        <v>2254</v>
      </c>
    </row>
    <row r="171" spans="1:5" x14ac:dyDescent="0.25">
      <c r="A171" t="s">
        <v>168</v>
      </c>
      <c r="B171" t="s">
        <v>2895</v>
      </c>
      <c r="C171" t="str">
        <f t="shared" si="4"/>
        <v>varchar</v>
      </c>
      <c r="D171" t="str">
        <f t="shared" si="5"/>
        <v>[varchar]</v>
      </c>
      <c r="E171" t="s">
        <v>2254</v>
      </c>
    </row>
    <row r="172" spans="1:5" x14ac:dyDescent="0.25">
      <c r="A172" t="s">
        <v>2881</v>
      </c>
      <c r="B172" t="s">
        <v>2895</v>
      </c>
      <c r="C172" t="str">
        <f t="shared" si="4"/>
        <v>varchar</v>
      </c>
      <c r="D172" t="str">
        <f t="shared" si="5"/>
        <v>[varchar]</v>
      </c>
      <c r="E172" t="s">
        <v>2254</v>
      </c>
    </row>
    <row r="173" spans="1:5" x14ac:dyDescent="0.25">
      <c r="A173" t="s">
        <v>170</v>
      </c>
      <c r="B173" t="s">
        <v>2895</v>
      </c>
      <c r="C173" t="str">
        <f t="shared" si="4"/>
        <v>varchar</v>
      </c>
      <c r="D173" t="str">
        <f t="shared" si="5"/>
        <v>[varchar]</v>
      </c>
      <c r="E173" t="s">
        <v>2254</v>
      </c>
    </row>
    <row r="174" spans="1:5" x14ac:dyDescent="0.25">
      <c r="A174" t="s">
        <v>171</v>
      </c>
      <c r="B174" t="s">
        <v>2895</v>
      </c>
      <c r="C174" t="str">
        <f t="shared" si="4"/>
        <v>varchar</v>
      </c>
      <c r="D174" t="str">
        <f t="shared" si="5"/>
        <v>[varchar]</v>
      </c>
      <c r="E174" t="s">
        <v>2254</v>
      </c>
    </row>
    <row r="175" spans="1:5" x14ac:dyDescent="0.25">
      <c r="A175" t="s">
        <v>172</v>
      </c>
      <c r="B175" t="s">
        <v>2895</v>
      </c>
      <c r="C175" t="str">
        <f t="shared" si="4"/>
        <v>varchar</v>
      </c>
      <c r="D175" t="str">
        <f t="shared" si="5"/>
        <v>[varchar]</v>
      </c>
      <c r="E175" t="s">
        <v>2254</v>
      </c>
    </row>
    <row r="176" spans="1:5" x14ac:dyDescent="0.25">
      <c r="A176" t="s">
        <v>173</v>
      </c>
      <c r="B176" t="s">
        <v>2895</v>
      </c>
      <c r="C176" t="str">
        <f t="shared" si="4"/>
        <v>varchar</v>
      </c>
      <c r="D176" t="str">
        <f t="shared" si="5"/>
        <v>[varchar]</v>
      </c>
      <c r="E176" t="s">
        <v>2254</v>
      </c>
    </row>
    <row r="177" spans="1:5" x14ac:dyDescent="0.25">
      <c r="A177" t="s">
        <v>174</v>
      </c>
      <c r="B177" t="s">
        <v>2895</v>
      </c>
      <c r="C177" t="str">
        <f t="shared" si="4"/>
        <v>varchar</v>
      </c>
      <c r="D177" t="str">
        <f t="shared" si="5"/>
        <v>[varchar]</v>
      </c>
      <c r="E177" t="s">
        <v>2254</v>
      </c>
    </row>
    <row r="178" spans="1:5" x14ac:dyDescent="0.25">
      <c r="A178" t="s">
        <v>2882</v>
      </c>
      <c r="B178" t="s">
        <v>2895</v>
      </c>
      <c r="C178" t="str">
        <f t="shared" si="4"/>
        <v>varchar</v>
      </c>
      <c r="D178" t="str">
        <f t="shared" si="5"/>
        <v>[varchar]</v>
      </c>
      <c r="E178" t="s">
        <v>2254</v>
      </c>
    </row>
    <row r="179" spans="1:5" x14ac:dyDescent="0.25">
      <c r="A179" t="s">
        <v>176</v>
      </c>
      <c r="B179" t="s">
        <v>2895</v>
      </c>
      <c r="C179" t="str">
        <f t="shared" si="4"/>
        <v>varchar</v>
      </c>
      <c r="D179" t="str">
        <f t="shared" si="5"/>
        <v>[varchar]</v>
      </c>
      <c r="E179" t="s">
        <v>2254</v>
      </c>
    </row>
    <row r="180" spans="1:5" x14ac:dyDescent="0.25">
      <c r="A180" t="s">
        <v>177</v>
      </c>
      <c r="B180" t="s">
        <v>2895</v>
      </c>
      <c r="C180" t="str">
        <f t="shared" si="4"/>
        <v>varchar</v>
      </c>
      <c r="D180" t="str">
        <f t="shared" si="5"/>
        <v>[varchar]</v>
      </c>
      <c r="E180" t="s">
        <v>2254</v>
      </c>
    </row>
    <row r="181" spans="1:5" x14ac:dyDescent="0.25">
      <c r="A181" t="s">
        <v>178</v>
      </c>
      <c r="B181" t="s">
        <v>2895</v>
      </c>
      <c r="C181" t="str">
        <f t="shared" si="4"/>
        <v>varchar</v>
      </c>
      <c r="D181" t="str">
        <f t="shared" si="5"/>
        <v>[varchar]</v>
      </c>
      <c r="E181" t="s">
        <v>2254</v>
      </c>
    </row>
    <row r="182" spans="1:5" x14ac:dyDescent="0.25">
      <c r="A182" t="s">
        <v>179</v>
      </c>
      <c r="B182" t="s">
        <v>2895</v>
      </c>
      <c r="C182" t="str">
        <f t="shared" si="4"/>
        <v>varchar</v>
      </c>
      <c r="D182" t="str">
        <f t="shared" si="5"/>
        <v>[varchar]</v>
      </c>
      <c r="E182" t="s">
        <v>2254</v>
      </c>
    </row>
    <row r="183" spans="1:5" x14ac:dyDescent="0.25">
      <c r="A183" t="s">
        <v>180</v>
      </c>
      <c r="B183" t="s">
        <v>2895</v>
      </c>
      <c r="C183" t="str">
        <f t="shared" si="4"/>
        <v>varchar</v>
      </c>
      <c r="D183" t="str">
        <f t="shared" si="5"/>
        <v>[varchar]</v>
      </c>
      <c r="E183" t="s">
        <v>2254</v>
      </c>
    </row>
    <row r="184" spans="1:5" x14ac:dyDescent="0.25">
      <c r="A184" t="s">
        <v>2883</v>
      </c>
      <c r="B184" t="s">
        <v>2895</v>
      </c>
      <c r="C184" t="str">
        <f t="shared" si="4"/>
        <v>varchar</v>
      </c>
      <c r="D184" t="str">
        <f t="shared" si="5"/>
        <v>[varchar]</v>
      </c>
      <c r="E184" t="s">
        <v>2254</v>
      </c>
    </row>
    <row r="185" spans="1:5" x14ac:dyDescent="0.25">
      <c r="A185" t="s">
        <v>182</v>
      </c>
      <c r="B185" t="s">
        <v>2895</v>
      </c>
      <c r="C185" t="str">
        <f t="shared" si="4"/>
        <v>varchar</v>
      </c>
      <c r="D185" t="str">
        <f t="shared" si="5"/>
        <v>[varchar]</v>
      </c>
      <c r="E185" t="s">
        <v>2254</v>
      </c>
    </row>
    <row r="186" spans="1:5" x14ac:dyDescent="0.25">
      <c r="A186" t="s">
        <v>183</v>
      </c>
      <c r="B186" t="s">
        <v>2895</v>
      </c>
      <c r="C186" t="str">
        <f t="shared" si="4"/>
        <v>varchar</v>
      </c>
      <c r="D186" t="str">
        <f t="shared" si="5"/>
        <v>[varchar]</v>
      </c>
      <c r="E186" t="s">
        <v>2254</v>
      </c>
    </row>
    <row r="187" spans="1:5" x14ac:dyDescent="0.25">
      <c r="A187" t="s">
        <v>184</v>
      </c>
      <c r="B187" t="s">
        <v>2895</v>
      </c>
      <c r="C187" t="str">
        <f t="shared" si="4"/>
        <v>varchar</v>
      </c>
      <c r="D187" t="str">
        <f t="shared" si="5"/>
        <v>[varchar]</v>
      </c>
      <c r="E187" t="s">
        <v>2254</v>
      </c>
    </row>
    <row r="188" spans="1:5" x14ac:dyDescent="0.25">
      <c r="A188" t="s">
        <v>185</v>
      </c>
      <c r="B188" t="s">
        <v>2895</v>
      </c>
      <c r="C188" t="str">
        <f t="shared" si="4"/>
        <v>varchar</v>
      </c>
      <c r="D188" t="str">
        <f t="shared" si="5"/>
        <v>[varchar]</v>
      </c>
      <c r="E188" t="s">
        <v>2254</v>
      </c>
    </row>
    <row r="189" spans="1:5" x14ac:dyDescent="0.25">
      <c r="A189" t="s">
        <v>186</v>
      </c>
      <c r="B189" t="s">
        <v>2895</v>
      </c>
      <c r="C189" t="str">
        <f t="shared" si="4"/>
        <v>varchar</v>
      </c>
      <c r="D189" t="str">
        <f t="shared" si="5"/>
        <v>[varchar]</v>
      </c>
      <c r="E189" t="s">
        <v>2254</v>
      </c>
    </row>
    <row r="190" spans="1:5" x14ac:dyDescent="0.25">
      <c r="A190" t="s">
        <v>2884</v>
      </c>
      <c r="B190" t="s">
        <v>2895</v>
      </c>
      <c r="C190" t="str">
        <f t="shared" si="4"/>
        <v>varchar</v>
      </c>
      <c r="D190" t="str">
        <f t="shared" si="5"/>
        <v>[varchar]</v>
      </c>
      <c r="E190" t="s">
        <v>2254</v>
      </c>
    </row>
    <row r="191" spans="1:5" x14ac:dyDescent="0.25">
      <c r="A191" t="s">
        <v>188</v>
      </c>
      <c r="B191" t="s">
        <v>2895</v>
      </c>
      <c r="C191" t="str">
        <f t="shared" si="4"/>
        <v>varchar</v>
      </c>
      <c r="D191" t="str">
        <f t="shared" si="5"/>
        <v>[varchar]</v>
      </c>
      <c r="E191" t="s">
        <v>2254</v>
      </c>
    </row>
    <row r="192" spans="1:5" x14ac:dyDescent="0.25">
      <c r="A192" t="s">
        <v>189</v>
      </c>
      <c r="B192" t="s">
        <v>2895</v>
      </c>
      <c r="C192" t="str">
        <f t="shared" si="4"/>
        <v>varchar</v>
      </c>
      <c r="D192" t="str">
        <f t="shared" si="5"/>
        <v>[varchar]</v>
      </c>
      <c r="E192" t="s">
        <v>2254</v>
      </c>
    </row>
    <row r="193" spans="1:5" x14ac:dyDescent="0.25">
      <c r="A193" t="s">
        <v>190</v>
      </c>
      <c r="B193" t="s">
        <v>2895</v>
      </c>
      <c r="C193" t="str">
        <f t="shared" si="4"/>
        <v>varchar</v>
      </c>
      <c r="D193" t="str">
        <f t="shared" si="5"/>
        <v>[varchar]</v>
      </c>
      <c r="E193" t="s">
        <v>2254</v>
      </c>
    </row>
    <row r="194" spans="1:5" x14ac:dyDescent="0.25">
      <c r="A194" t="s">
        <v>191</v>
      </c>
      <c r="B194" t="s">
        <v>2895</v>
      </c>
      <c r="C194" t="str">
        <f t="shared" si="4"/>
        <v>varchar</v>
      </c>
      <c r="D194" t="str">
        <f t="shared" si="5"/>
        <v>[varchar]</v>
      </c>
      <c r="E194" t="s">
        <v>2254</v>
      </c>
    </row>
    <row r="195" spans="1:5" x14ac:dyDescent="0.25">
      <c r="A195" t="s">
        <v>192</v>
      </c>
      <c r="B195" t="s">
        <v>2895</v>
      </c>
      <c r="C195" t="str">
        <f t="shared" si="4"/>
        <v>varchar</v>
      </c>
      <c r="D195" t="str">
        <f t="shared" si="5"/>
        <v>[varchar]</v>
      </c>
      <c r="E195" t="s">
        <v>2254</v>
      </c>
    </row>
    <row r="196" spans="1:5" x14ac:dyDescent="0.25">
      <c r="A196" t="s">
        <v>2885</v>
      </c>
      <c r="B196" t="s">
        <v>2895</v>
      </c>
      <c r="C196" t="str">
        <f t="shared" ref="C196:C259" si="6">LEFT(B196,7)</f>
        <v>varchar</v>
      </c>
      <c r="D196" t="str">
        <f t="shared" ref="D196:D259" si="7">"["&amp;C196&amp;"]"</f>
        <v>[varchar]</v>
      </c>
      <c r="E196" t="s">
        <v>2254</v>
      </c>
    </row>
    <row r="197" spans="1:5" x14ac:dyDescent="0.25">
      <c r="A197" t="s">
        <v>194</v>
      </c>
      <c r="B197" t="s">
        <v>2895</v>
      </c>
      <c r="C197" t="str">
        <f t="shared" si="6"/>
        <v>varchar</v>
      </c>
      <c r="D197" t="str">
        <f t="shared" si="7"/>
        <v>[varchar]</v>
      </c>
      <c r="E197" t="s">
        <v>2254</v>
      </c>
    </row>
    <row r="198" spans="1:5" x14ac:dyDescent="0.25">
      <c r="A198" t="s">
        <v>195</v>
      </c>
      <c r="B198" t="s">
        <v>2895</v>
      </c>
      <c r="C198" t="str">
        <f t="shared" si="6"/>
        <v>varchar</v>
      </c>
      <c r="D198" t="str">
        <f t="shared" si="7"/>
        <v>[varchar]</v>
      </c>
      <c r="E198" t="s">
        <v>2254</v>
      </c>
    </row>
    <row r="199" spans="1:5" x14ac:dyDescent="0.25">
      <c r="A199" t="s">
        <v>196</v>
      </c>
      <c r="B199" t="s">
        <v>2895</v>
      </c>
      <c r="C199" t="str">
        <f t="shared" si="6"/>
        <v>varchar</v>
      </c>
      <c r="D199" t="str">
        <f t="shared" si="7"/>
        <v>[varchar]</v>
      </c>
      <c r="E199" t="s">
        <v>2254</v>
      </c>
    </row>
    <row r="200" spans="1:5" x14ac:dyDescent="0.25">
      <c r="A200" t="s">
        <v>197</v>
      </c>
      <c r="B200" t="s">
        <v>2895</v>
      </c>
      <c r="C200" t="str">
        <f t="shared" si="6"/>
        <v>varchar</v>
      </c>
      <c r="D200" t="str">
        <f t="shared" si="7"/>
        <v>[varchar]</v>
      </c>
      <c r="E200" t="s">
        <v>2254</v>
      </c>
    </row>
    <row r="201" spans="1:5" x14ac:dyDescent="0.25">
      <c r="A201" t="s">
        <v>198</v>
      </c>
      <c r="B201" t="s">
        <v>2895</v>
      </c>
      <c r="C201" t="str">
        <f t="shared" si="6"/>
        <v>varchar</v>
      </c>
      <c r="D201" t="str">
        <f t="shared" si="7"/>
        <v>[varchar]</v>
      </c>
      <c r="E201" t="s">
        <v>2254</v>
      </c>
    </row>
    <row r="202" spans="1:5" x14ac:dyDescent="0.25">
      <c r="A202" t="s">
        <v>2886</v>
      </c>
      <c r="B202" t="s">
        <v>2895</v>
      </c>
      <c r="C202" t="str">
        <f t="shared" si="6"/>
        <v>varchar</v>
      </c>
      <c r="D202" t="str">
        <f t="shared" si="7"/>
        <v>[varchar]</v>
      </c>
      <c r="E202" t="s">
        <v>2254</v>
      </c>
    </row>
    <row r="203" spans="1:5" x14ac:dyDescent="0.25">
      <c r="A203" t="s">
        <v>200</v>
      </c>
      <c r="B203" t="s">
        <v>2895</v>
      </c>
      <c r="C203" t="str">
        <f t="shared" si="6"/>
        <v>varchar</v>
      </c>
      <c r="D203" t="str">
        <f t="shared" si="7"/>
        <v>[varchar]</v>
      </c>
      <c r="E203" t="s">
        <v>2254</v>
      </c>
    </row>
    <row r="204" spans="1:5" x14ac:dyDescent="0.25">
      <c r="A204" t="s">
        <v>201</v>
      </c>
      <c r="B204" t="s">
        <v>2895</v>
      </c>
      <c r="C204" t="str">
        <f t="shared" si="6"/>
        <v>varchar</v>
      </c>
      <c r="D204" t="str">
        <f t="shared" si="7"/>
        <v>[varchar]</v>
      </c>
      <c r="E204" t="s">
        <v>2254</v>
      </c>
    </row>
    <row r="205" spans="1:5" x14ac:dyDescent="0.25">
      <c r="A205" t="s">
        <v>202</v>
      </c>
      <c r="B205" t="s">
        <v>2895</v>
      </c>
      <c r="C205" t="str">
        <f t="shared" si="6"/>
        <v>varchar</v>
      </c>
      <c r="D205" t="str">
        <f t="shared" si="7"/>
        <v>[varchar]</v>
      </c>
      <c r="E205" t="s">
        <v>2254</v>
      </c>
    </row>
    <row r="206" spans="1:5" x14ac:dyDescent="0.25">
      <c r="A206" t="s">
        <v>203</v>
      </c>
      <c r="B206" t="s">
        <v>2895</v>
      </c>
      <c r="C206" t="str">
        <f t="shared" si="6"/>
        <v>varchar</v>
      </c>
      <c r="D206" t="str">
        <f t="shared" si="7"/>
        <v>[varchar]</v>
      </c>
      <c r="E206" t="s">
        <v>2254</v>
      </c>
    </row>
    <row r="207" spans="1:5" x14ac:dyDescent="0.25">
      <c r="A207" t="s">
        <v>204</v>
      </c>
      <c r="B207" t="s">
        <v>2895</v>
      </c>
      <c r="C207" t="str">
        <f t="shared" si="6"/>
        <v>varchar</v>
      </c>
      <c r="D207" t="str">
        <f t="shared" si="7"/>
        <v>[varchar]</v>
      </c>
      <c r="E207" t="s">
        <v>2254</v>
      </c>
    </row>
    <row r="208" spans="1:5" x14ac:dyDescent="0.25">
      <c r="A208" t="s">
        <v>2887</v>
      </c>
      <c r="B208" t="s">
        <v>2895</v>
      </c>
      <c r="C208" t="str">
        <f t="shared" si="6"/>
        <v>varchar</v>
      </c>
      <c r="D208" t="str">
        <f t="shared" si="7"/>
        <v>[varchar]</v>
      </c>
      <c r="E208" t="s">
        <v>2254</v>
      </c>
    </row>
    <row r="209" spans="1:5" x14ac:dyDescent="0.25">
      <c r="A209" t="s">
        <v>206</v>
      </c>
      <c r="B209" t="s">
        <v>2895</v>
      </c>
      <c r="C209" t="str">
        <f t="shared" si="6"/>
        <v>varchar</v>
      </c>
      <c r="D209" t="str">
        <f t="shared" si="7"/>
        <v>[varchar]</v>
      </c>
      <c r="E209" t="s">
        <v>2254</v>
      </c>
    </row>
    <row r="210" spans="1:5" x14ac:dyDescent="0.25">
      <c r="A210" t="s">
        <v>207</v>
      </c>
      <c r="B210" t="s">
        <v>2895</v>
      </c>
      <c r="C210" t="str">
        <f t="shared" si="6"/>
        <v>varchar</v>
      </c>
      <c r="D210" t="str">
        <f t="shared" si="7"/>
        <v>[varchar]</v>
      </c>
      <c r="E210" t="s">
        <v>2254</v>
      </c>
    </row>
    <row r="211" spans="1:5" x14ac:dyDescent="0.25">
      <c r="A211" t="s">
        <v>208</v>
      </c>
      <c r="B211" t="s">
        <v>2895</v>
      </c>
      <c r="C211" t="str">
        <f t="shared" si="6"/>
        <v>varchar</v>
      </c>
      <c r="D211" t="str">
        <f t="shared" si="7"/>
        <v>[varchar]</v>
      </c>
      <c r="E211" t="s">
        <v>2254</v>
      </c>
    </row>
    <row r="212" spans="1:5" x14ac:dyDescent="0.25">
      <c r="A212" t="s">
        <v>209</v>
      </c>
      <c r="B212" t="s">
        <v>2895</v>
      </c>
      <c r="C212" t="str">
        <f t="shared" si="6"/>
        <v>varchar</v>
      </c>
      <c r="D212" t="str">
        <f t="shared" si="7"/>
        <v>[varchar]</v>
      </c>
      <c r="E212" t="s">
        <v>2254</v>
      </c>
    </row>
    <row r="213" spans="1:5" x14ac:dyDescent="0.25">
      <c r="A213" t="s">
        <v>210</v>
      </c>
      <c r="B213" t="s">
        <v>2895</v>
      </c>
      <c r="C213" t="str">
        <f t="shared" si="6"/>
        <v>varchar</v>
      </c>
      <c r="D213" t="str">
        <f t="shared" si="7"/>
        <v>[varchar]</v>
      </c>
      <c r="E213" t="s">
        <v>2254</v>
      </c>
    </row>
    <row r="214" spans="1:5" x14ac:dyDescent="0.25">
      <c r="A214" t="s">
        <v>2888</v>
      </c>
      <c r="B214" t="s">
        <v>2895</v>
      </c>
      <c r="C214" t="str">
        <f t="shared" si="6"/>
        <v>varchar</v>
      </c>
      <c r="D214" t="str">
        <f t="shared" si="7"/>
        <v>[varchar]</v>
      </c>
      <c r="E214" t="s">
        <v>2254</v>
      </c>
    </row>
    <row r="215" spans="1:5" x14ac:dyDescent="0.25">
      <c r="A215" t="s">
        <v>212</v>
      </c>
      <c r="B215" t="s">
        <v>2895</v>
      </c>
      <c r="C215" t="str">
        <f t="shared" si="6"/>
        <v>varchar</v>
      </c>
      <c r="D215" t="str">
        <f t="shared" si="7"/>
        <v>[varchar]</v>
      </c>
      <c r="E215" t="s">
        <v>2254</v>
      </c>
    </row>
    <row r="216" spans="1:5" x14ac:dyDescent="0.25">
      <c r="A216" t="s">
        <v>213</v>
      </c>
      <c r="B216" t="s">
        <v>2895</v>
      </c>
      <c r="C216" t="str">
        <f t="shared" si="6"/>
        <v>varchar</v>
      </c>
      <c r="D216" t="str">
        <f t="shared" si="7"/>
        <v>[varchar]</v>
      </c>
      <c r="E216" t="s">
        <v>2254</v>
      </c>
    </row>
    <row r="217" spans="1:5" x14ac:dyDescent="0.25">
      <c r="A217" t="s">
        <v>214</v>
      </c>
      <c r="B217" t="s">
        <v>2895</v>
      </c>
      <c r="C217" t="str">
        <f t="shared" si="6"/>
        <v>varchar</v>
      </c>
      <c r="D217" t="str">
        <f t="shared" si="7"/>
        <v>[varchar]</v>
      </c>
      <c r="E217" t="s">
        <v>2254</v>
      </c>
    </row>
    <row r="218" spans="1:5" x14ac:dyDescent="0.25">
      <c r="A218" t="s">
        <v>215</v>
      </c>
      <c r="B218" t="s">
        <v>2895</v>
      </c>
      <c r="C218" t="str">
        <f t="shared" si="6"/>
        <v>varchar</v>
      </c>
      <c r="D218" t="str">
        <f t="shared" si="7"/>
        <v>[varchar]</v>
      </c>
      <c r="E218" t="s">
        <v>2254</v>
      </c>
    </row>
    <row r="219" spans="1:5" x14ac:dyDescent="0.25">
      <c r="A219" t="s">
        <v>216</v>
      </c>
      <c r="B219" t="s">
        <v>2895</v>
      </c>
      <c r="C219" t="str">
        <f t="shared" si="6"/>
        <v>varchar</v>
      </c>
      <c r="D219" t="str">
        <f t="shared" si="7"/>
        <v>[varchar]</v>
      </c>
      <c r="E219" t="s">
        <v>2254</v>
      </c>
    </row>
    <row r="220" spans="1:5" x14ac:dyDescent="0.25">
      <c r="A220" t="s">
        <v>2889</v>
      </c>
      <c r="B220" t="s">
        <v>2895</v>
      </c>
      <c r="C220" t="str">
        <f t="shared" si="6"/>
        <v>varchar</v>
      </c>
      <c r="D220" t="str">
        <f t="shared" si="7"/>
        <v>[varchar]</v>
      </c>
      <c r="E220" t="s">
        <v>2254</v>
      </c>
    </row>
    <row r="221" spans="1:5" x14ac:dyDescent="0.25">
      <c r="A221" t="s">
        <v>218</v>
      </c>
      <c r="B221" t="s">
        <v>2895</v>
      </c>
      <c r="C221" t="str">
        <f t="shared" si="6"/>
        <v>varchar</v>
      </c>
      <c r="D221" t="str">
        <f t="shared" si="7"/>
        <v>[varchar]</v>
      </c>
      <c r="E221" t="s">
        <v>2254</v>
      </c>
    </row>
    <row r="222" spans="1:5" x14ac:dyDescent="0.25">
      <c r="A222" t="s">
        <v>219</v>
      </c>
      <c r="B222" t="s">
        <v>2895</v>
      </c>
      <c r="C222" t="str">
        <f t="shared" si="6"/>
        <v>varchar</v>
      </c>
      <c r="D222" t="str">
        <f t="shared" si="7"/>
        <v>[varchar]</v>
      </c>
      <c r="E222" t="s">
        <v>2254</v>
      </c>
    </row>
    <row r="223" spans="1:5" x14ac:dyDescent="0.25">
      <c r="A223" t="s">
        <v>220</v>
      </c>
      <c r="B223" t="s">
        <v>2895</v>
      </c>
      <c r="C223" t="str">
        <f t="shared" si="6"/>
        <v>varchar</v>
      </c>
      <c r="D223" t="str">
        <f t="shared" si="7"/>
        <v>[varchar]</v>
      </c>
      <c r="E223" t="s">
        <v>2254</v>
      </c>
    </row>
    <row r="224" spans="1:5" x14ac:dyDescent="0.25">
      <c r="A224" t="s">
        <v>221</v>
      </c>
      <c r="B224" t="s">
        <v>2895</v>
      </c>
      <c r="C224" t="str">
        <f t="shared" si="6"/>
        <v>varchar</v>
      </c>
      <c r="D224" t="str">
        <f t="shared" si="7"/>
        <v>[varchar]</v>
      </c>
      <c r="E224" t="s">
        <v>2254</v>
      </c>
    </row>
    <row r="225" spans="1:5" x14ac:dyDescent="0.25">
      <c r="A225" t="s">
        <v>222</v>
      </c>
      <c r="B225" t="s">
        <v>2895</v>
      </c>
      <c r="C225" t="str">
        <f t="shared" si="6"/>
        <v>varchar</v>
      </c>
      <c r="D225" t="str">
        <f t="shared" si="7"/>
        <v>[varchar]</v>
      </c>
      <c r="E225" t="s">
        <v>2254</v>
      </c>
    </row>
    <row r="226" spans="1:5" x14ac:dyDescent="0.25">
      <c r="A226" t="s">
        <v>2890</v>
      </c>
      <c r="B226" t="s">
        <v>2895</v>
      </c>
      <c r="C226" t="str">
        <f t="shared" si="6"/>
        <v>varchar</v>
      </c>
      <c r="D226" t="str">
        <f t="shared" si="7"/>
        <v>[varchar]</v>
      </c>
      <c r="E226" t="s">
        <v>2254</v>
      </c>
    </row>
    <row r="227" spans="1:5" x14ac:dyDescent="0.25">
      <c r="A227" t="s">
        <v>224</v>
      </c>
      <c r="B227" t="s">
        <v>2895</v>
      </c>
      <c r="C227" t="str">
        <f t="shared" si="6"/>
        <v>varchar</v>
      </c>
      <c r="D227" t="str">
        <f t="shared" si="7"/>
        <v>[varchar]</v>
      </c>
      <c r="E227" t="s">
        <v>2254</v>
      </c>
    </row>
    <row r="228" spans="1:5" x14ac:dyDescent="0.25">
      <c r="A228" t="s">
        <v>225</v>
      </c>
      <c r="B228" t="s">
        <v>2895</v>
      </c>
      <c r="C228" t="str">
        <f t="shared" si="6"/>
        <v>varchar</v>
      </c>
      <c r="D228" t="str">
        <f t="shared" si="7"/>
        <v>[varchar]</v>
      </c>
      <c r="E228" t="s">
        <v>2254</v>
      </c>
    </row>
    <row r="229" spans="1:5" x14ac:dyDescent="0.25">
      <c r="A229" t="s">
        <v>226</v>
      </c>
      <c r="B229" t="s">
        <v>2895</v>
      </c>
      <c r="C229" t="str">
        <f t="shared" si="6"/>
        <v>varchar</v>
      </c>
      <c r="D229" t="str">
        <f t="shared" si="7"/>
        <v>[varchar]</v>
      </c>
      <c r="E229" t="s">
        <v>2254</v>
      </c>
    </row>
    <row r="230" spans="1:5" x14ac:dyDescent="0.25">
      <c r="A230" t="s">
        <v>227</v>
      </c>
      <c r="B230" t="s">
        <v>2895</v>
      </c>
      <c r="C230" t="str">
        <f t="shared" si="6"/>
        <v>varchar</v>
      </c>
      <c r="D230" t="str">
        <f t="shared" si="7"/>
        <v>[varchar]</v>
      </c>
      <c r="E230" t="s">
        <v>2254</v>
      </c>
    </row>
    <row r="231" spans="1:5" x14ac:dyDescent="0.25">
      <c r="A231" t="s">
        <v>228</v>
      </c>
      <c r="B231" t="s">
        <v>2895</v>
      </c>
      <c r="C231" t="str">
        <f t="shared" si="6"/>
        <v>varchar</v>
      </c>
      <c r="D231" t="str">
        <f t="shared" si="7"/>
        <v>[varchar]</v>
      </c>
      <c r="E231" t="s">
        <v>2254</v>
      </c>
    </row>
    <row r="232" spans="1:5" x14ac:dyDescent="0.25">
      <c r="A232" t="s">
        <v>2891</v>
      </c>
      <c r="B232" t="s">
        <v>2895</v>
      </c>
      <c r="C232" t="str">
        <f t="shared" si="6"/>
        <v>varchar</v>
      </c>
      <c r="D232" t="str">
        <f t="shared" si="7"/>
        <v>[varchar]</v>
      </c>
      <c r="E232" t="s">
        <v>2254</v>
      </c>
    </row>
    <row r="233" spans="1:5" x14ac:dyDescent="0.25">
      <c r="A233" t="s">
        <v>230</v>
      </c>
      <c r="B233" t="s">
        <v>2895</v>
      </c>
      <c r="C233" t="str">
        <f t="shared" si="6"/>
        <v>varchar</v>
      </c>
      <c r="D233" t="str">
        <f t="shared" si="7"/>
        <v>[varchar]</v>
      </c>
      <c r="E233" t="s">
        <v>2254</v>
      </c>
    </row>
    <row r="234" spans="1:5" x14ac:dyDescent="0.25">
      <c r="A234" t="s">
        <v>231</v>
      </c>
      <c r="B234" t="s">
        <v>2895</v>
      </c>
      <c r="C234" t="str">
        <f t="shared" si="6"/>
        <v>varchar</v>
      </c>
      <c r="D234" t="str">
        <f t="shared" si="7"/>
        <v>[varchar]</v>
      </c>
      <c r="E234" t="s">
        <v>2254</v>
      </c>
    </row>
    <row r="235" spans="1:5" x14ac:dyDescent="0.25">
      <c r="A235" t="s">
        <v>232</v>
      </c>
      <c r="B235" t="s">
        <v>2895</v>
      </c>
      <c r="C235" t="str">
        <f t="shared" si="6"/>
        <v>varchar</v>
      </c>
      <c r="D235" t="str">
        <f t="shared" si="7"/>
        <v>[varchar]</v>
      </c>
      <c r="E235" t="s">
        <v>2254</v>
      </c>
    </row>
    <row r="236" spans="1:5" x14ac:dyDescent="0.25">
      <c r="A236" t="s">
        <v>233</v>
      </c>
      <c r="B236" t="s">
        <v>2895</v>
      </c>
      <c r="C236" t="str">
        <f t="shared" si="6"/>
        <v>varchar</v>
      </c>
      <c r="D236" t="str">
        <f t="shared" si="7"/>
        <v>[varchar]</v>
      </c>
      <c r="E236" t="s">
        <v>2254</v>
      </c>
    </row>
    <row r="237" spans="1:5" x14ac:dyDescent="0.25">
      <c r="A237" t="s">
        <v>234</v>
      </c>
      <c r="B237" t="s">
        <v>2895</v>
      </c>
      <c r="C237" t="str">
        <f t="shared" si="6"/>
        <v>varchar</v>
      </c>
      <c r="D237" t="str">
        <f t="shared" si="7"/>
        <v>[varchar]</v>
      </c>
      <c r="E237" t="s">
        <v>2254</v>
      </c>
    </row>
    <row r="238" spans="1:5" x14ac:dyDescent="0.25">
      <c r="A238" t="s">
        <v>235</v>
      </c>
      <c r="B238" t="s">
        <v>2895</v>
      </c>
      <c r="C238" t="str">
        <f t="shared" si="6"/>
        <v>varchar</v>
      </c>
      <c r="D238" t="str">
        <f t="shared" si="7"/>
        <v>[varchar]</v>
      </c>
      <c r="E238" t="s">
        <v>2254</v>
      </c>
    </row>
    <row r="239" spans="1:5" x14ac:dyDescent="0.25">
      <c r="A239" t="s">
        <v>236</v>
      </c>
      <c r="B239" t="s">
        <v>2895</v>
      </c>
      <c r="C239" t="str">
        <f t="shared" si="6"/>
        <v>varchar</v>
      </c>
      <c r="D239" t="str">
        <f t="shared" si="7"/>
        <v>[varchar]</v>
      </c>
      <c r="E239" t="s">
        <v>2254</v>
      </c>
    </row>
    <row r="240" spans="1:5" x14ac:dyDescent="0.25">
      <c r="A240" t="s">
        <v>237</v>
      </c>
      <c r="B240" t="s">
        <v>2895</v>
      </c>
      <c r="C240" t="str">
        <f t="shared" si="6"/>
        <v>varchar</v>
      </c>
      <c r="D240" t="str">
        <f t="shared" si="7"/>
        <v>[varchar]</v>
      </c>
      <c r="E240" t="s">
        <v>2254</v>
      </c>
    </row>
    <row r="241" spans="1:5" x14ac:dyDescent="0.25">
      <c r="A241" t="s">
        <v>238</v>
      </c>
      <c r="B241" t="s">
        <v>2895</v>
      </c>
      <c r="C241" t="str">
        <f t="shared" si="6"/>
        <v>varchar</v>
      </c>
      <c r="D241" t="str">
        <f t="shared" si="7"/>
        <v>[varchar]</v>
      </c>
      <c r="E241" t="s">
        <v>2254</v>
      </c>
    </row>
    <row r="242" spans="1:5" x14ac:dyDescent="0.25">
      <c r="A242" t="s">
        <v>239</v>
      </c>
      <c r="B242" t="s">
        <v>2895</v>
      </c>
      <c r="C242" t="str">
        <f t="shared" si="6"/>
        <v>varchar</v>
      </c>
      <c r="D242" t="str">
        <f t="shared" si="7"/>
        <v>[varchar]</v>
      </c>
      <c r="E242" t="s">
        <v>2254</v>
      </c>
    </row>
    <row r="243" spans="1:5" x14ac:dyDescent="0.25">
      <c r="A243" t="s">
        <v>240</v>
      </c>
      <c r="B243" t="s">
        <v>2895</v>
      </c>
      <c r="C243" t="str">
        <f t="shared" si="6"/>
        <v>varchar</v>
      </c>
      <c r="D243" t="str">
        <f t="shared" si="7"/>
        <v>[varchar]</v>
      </c>
      <c r="E243" t="s">
        <v>2254</v>
      </c>
    </row>
    <row r="244" spans="1:5" x14ac:dyDescent="0.25">
      <c r="A244" t="s">
        <v>241</v>
      </c>
      <c r="B244" t="s">
        <v>2895</v>
      </c>
      <c r="C244" t="str">
        <f t="shared" si="6"/>
        <v>varchar</v>
      </c>
      <c r="D244" t="str">
        <f t="shared" si="7"/>
        <v>[varchar]</v>
      </c>
      <c r="E244" t="s">
        <v>2254</v>
      </c>
    </row>
    <row r="245" spans="1:5" x14ac:dyDescent="0.25">
      <c r="A245" t="s">
        <v>242</v>
      </c>
      <c r="B245" t="s">
        <v>2895</v>
      </c>
      <c r="C245" t="str">
        <f t="shared" si="6"/>
        <v>varchar</v>
      </c>
      <c r="D245" t="str">
        <f t="shared" si="7"/>
        <v>[varchar]</v>
      </c>
      <c r="E245" t="s">
        <v>2254</v>
      </c>
    </row>
    <row r="246" spans="1:5" x14ac:dyDescent="0.25">
      <c r="A246" t="s">
        <v>243</v>
      </c>
      <c r="B246" t="s">
        <v>2895</v>
      </c>
      <c r="C246" t="str">
        <f t="shared" si="6"/>
        <v>varchar</v>
      </c>
      <c r="D246" t="str">
        <f t="shared" si="7"/>
        <v>[varchar]</v>
      </c>
      <c r="E246" t="s">
        <v>2254</v>
      </c>
    </row>
    <row r="247" spans="1:5" x14ac:dyDescent="0.25">
      <c r="A247" t="s">
        <v>244</v>
      </c>
      <c r="B247" t="s">
        <v>2895</v>
      </c>
      <c r="C247" t="str">
        <f t="shared" si="6"/>
        <v>varchar</v>
      </c>
      <c r="D247" t="str">
        <f t="shared" si="7"/>
        <v>[varchar]</v>
      </c>
      <c r="E247" t="s">
        <v>2254</v>
      </c>
    </row>
    <row r="248" spans="1:5" x14ac:dyDescent="0.25">
      <c r="A248" t="s">
        <v>245</v>
      </c>
      <c r="B248" t="s">
        <v>2895</v>
      </c>
      <c r="C248" t="str">
        <f t="shared" si="6"/>
        <v>varchar</v>
      </c>
      <c r="D248" t="str">
        <f t="shared" si="7"/>
        <v>[varchar]</v>
      </c>
      <c r="E248" t="s">
        <v>2254</v>
      </c>
    </row>
    <row r="249" spans="1:5" x14ac:dyDescent="0.25">
      <c r="A249" t="s">
        <v>246</v>
      </c>
      <c r="B249" t="s">
        <v>2895</v>
      </c>
      <c r="C249" t="str">
        <f t="shared" si="6"/>
        <v>varchar</v>
      </c>
      <c r="D249" t="str">
        <f t="shared" si="7"/>
        <v>[varchar]</v>
      </c>
      <c r="E249" t="s">
        <v>2254</v>
      </c>
    </row>
    <row r="250" spans="1:5" x14ac:dyDescent="0.25">
      <c r="A250" t="s">
        <v>247</v>
      </c>
      <c r="B250" t="s">
        <v>2895</v>
      </c>
      <c r="C250" t="str">
        <f t="shared" si="6"/>
        <v>varchar</v>
      </c>
      <c r="D250" t="str">
        <f t="shared" si="7"/>
        <v>[varchar]</v>
      </c>
      <c r="E250" t="s">
        <v>2254</v>
      </c>
    </row>
    <row r="251" spans="1:5" x14ac:dyDescent="0.25">
      <c r="A251" t="s">
        <v>248</v>
      </c>
      <c r="B251" t="s">
        <v>2895</v>
      </c>
      <c r="C251" t="str">
        <f t="shared" si="6"/>
        <v>varchar</v>
      </c>
      <c r="D251" t="str">
        <f t="shared" si="7"/>
        <v>[varchar]</v>
      </c>
      <c r="E251" t="s">
        <v>2254</v>
      </c>
    </row>
    <row r="252" spans="1:5" x14ac:dyDescent="0.25">
      <c r="A252" t="s">
        <v>249</v>
      </c>
      <c r="B252" t="s">
        <v>2895</v>
      </c>
      <c r="C252" t="str">
        <f t="shared" si="6"/>
        <v>varchar</v>
      </c>
      <c r="D252" t="str">
        <f t="shared" si="7"/>
        <v>[varchar]</v>
      </c>
      <c r="E252" t="s">
        <v>2254</v>
      </c>
    </row>
    <row r="253" spans="1:5" x14ac:dyDescent="0.25">
      <c r="A253" t="s">
        <v>250</v>
      </c>
      <c r="B253" t="s">
        <v>2895</v>
      </c>
      <c r="C253" t="str">
        <f t="shared" si="6"/>
        <v>varchar</v>
      </c>
      <c r="D253" t="str">
        <f t="shared" si="7"/>
        <v>[varchar]</v>
      </c>
      <c r="E253" t="s">
        <v>2254</v>
      </c>
    </row>
    <row r="254" spans="1:5" x14ac:dyDescent="0.25">
      <c r="A254" t="s">
        <v>251</v>
      </c>
      <c r="B254" t="s">
        <v>2895</v>
      </c>
      <c r="C254" t="str">
        <f t="shared" si="6"/>
        <v>varchar</v>
      </c>
      <c r="D254" t="str">
        <f t="shared" si="7"/>
        <v>[varchar]</v>
      </c>
      <c r="E254" t="s">
        <v>2254</v>
      </c>
    </row>
    <row r="255" spans="1:5" x14ac:dyDescent="0.25">
      <c r="A255" t="s">
        <v>252</v>
      </c>
      <c r="B255" t="s">
        <v>2895</v>
      </c>
      <c r="C255" t="str">
        <f t="shared" si="6"/>
        <v>varchar</v>
      </c>
      <c r="D255" t="str">
        <f t="shared" si="7"/>
        <v>[varchar]</v>
      </c>
      <c r="E255" t="s">
        <v>2254</v>
      </c>
    </row>
    <row r="256" spans="1:5" x14ac:dyDescent="0.25">
      <c r="A256" t="s">
        <v>253</v>
      </c>
      <c r="B256" t="s">
        <v>2895</v>
      </c>
      <c r="C256" t="str">
        <f t="shared" si="6"/>
        <v>varchar</v>
      </c>
      <c r="D256" t="str">
        <f t="shared" si="7"/>
        <v>[varchar]</v>
      </c>
      <c r="E256" t="s">
        <v>2254</v>
      </c>
    </row>
    <row r="257" spans="1:5" x14ac:dyDescent="0.25">
      <c r="A257" t="s">
        <v>254</v>
      </c>
      <c r="B257" t="s">
        <v>2895</v>
      </c>
      <c r="C257" t="str">
        <f t="shared" si="6"/>
        <v>varchar</v>
      </c>
      <c r="D257" t="str">
        <f t="shared" si="7"/>
        <v>[varchar]</v>
      </c>
      <c r="E257" t="s">
        <v>2254</v>
      </c>
    </row>
    <row r="258" spans="1:5" x14ac:dyDescent="0.25">
      <c r="A258" t="s">
        <v>255</v>
      </c>
      <c r="B258" t="s">
        <v>2874</v>
      </c>
      <c r="C258" t="str">
        <f t="shared" si="6"/>
        <v>smallin</v>
      </c>
      <c r="D258" t="str">
        <f t="shared" si="7"/>
        <v>[smallin]</v>
      </c>
      <c r="E258" t="s">
        <v>2900</v>
      </c>
    </row>
    <row r="259" spans="1:5" x14ac:dyDescent="0.25">
      <c r="A259" t="s">
        <v>256</v>
      </c>
      <c r="B259" t="s">
        <v>2874</v>
      </c>
      <c r="C259" t="str">
        <f t="shared" si="6"/>
        <v>smallin</v>
      </c>
      <c r="D259" t="str">
        <f t="shared" si="7"/>
        <v>[smallin]</v>
      </c>
      <c r="E259" t="s">
        <v>2900</v>
      </c>
    </row>
    <row r="260" spans="1:5" x14ac:dyDescent="0.25">
      <c r="A260" t="s">
        <v>257</v>
      </c>
      <c r="B260" t="s">
        <v>2894</v>
      </c>
      <c r="C260" t="str">
        <f t="shared" ref="C260:C323" si="8">LEFT(B260,7)</f>
        <v>datetim</v>
      </c>
      <c r="D260" t="str">
        <f t="shared" ref="D260:D294" si="9">"["&amp;C260&amp;"]"</f>
        <v>[datetim]</v>
      </c>
      <c r="E260" t="s">
        <v>2469</v>
      </c>
    </row>
    <row r="261" spans="1:5" x14ac:dyDescent="0.25">
      <c r="A261" t="s">
        <v>258</v>
      </c>
      <c r="B261" t="s">
        <v>2874</v>
      </c>
      <c r="C261" t="str">
        <f t="shared" si="8"/>
        <v>smallin</v>
      </c>
      <c r="D261" t="str">
        <f t="shared" si="9"/>
        <v>[smallin]</v>
      </c>
      <c r="E261" t="s">
        <v>2900</v>
      </c>
    </row>
    <row r="262" spans="1:5" x14ac:dyDescent="0.25">
      <c r="A262" t="s">
        <v>259</v>
      </c>
      <c r="B262" t="s">
        <v>2894</v>
      </c>
      <c r="C262" t="str">
        <f t="shared" si="8"/>
        <v>datetim</v>
      </c>
      <c r="D262" t="str">
        <f t="shared" si="9"/>
        <v>[datetim]</v>
      </c>
      <c r="E262" t="s">
        <v>2469</v>
      </c>
    </row>
    <row r="263" spans="1:5" x14ac:dyDescent="0.25">
      <c r="A263" t="s">
        <v>260</v>
      </c>
      <c r="B263" t="s">
        <v>2874</v>
      </c>
      <c r="C263" t="str">
        <f t="shared" si="8"/>
        <v>smallin</v>
      </c>
      <c r="D263" t="str">
        <f t="shared" si="9"/>
        <v>[smallin]</v>
      </c>
      <c r="E263" t="s">
        <v>2900</v>
      </c>
    </row>
    <row r="264" spans="1:5" x14ac:dyDescent="0.25">
      <c r="A264" t="s">
        <v>261</v>
      </c>
      <c r="B264" t="s">
        <v>2894</v>
      </c>
      <c r="C264" t="str">
        <f t="shared" si="8"/>
        <v>datetim</v>
      </c>
      <c r="D264" t="str">
        <f t="shared" si="9"/>
        <v>[datetim]</v>
      </c>
      <c r="E264" t="s">
        <v>2469</v>
      </c>
    </row>
    <row r="265" spans="1:5" x14ac:dyDescent="0.25">
      <c r="A265" t="s">
        <v>262</v>
      </c>
      <c r="B265" t="s">
        <v>2874</v>
      </c>
      <c r="C265" t="str">
        <f t="shared" si="8"/>
        <v>smallin</v>
      </c>
      <c r="D265" t="str">
        <f t="shared" si="9"/>
        <v>[smallin]</v>
      </c>
      <c r="E265" t="s">
        <v>2900</v>
      </c>
    </row>
    <row r="266" spans="1:5" x14ac:dyDescent="0.25">
      <c r="A266" t="s">
        <v>263</v>
      </c>
      <c r="B266" t="s">
        <v>2894</v>
      </c>
      <c r="C266" t="str">
        <f t="shared" si="8"/>
        <v>datetim</v>
      </c>
      <c r="D266" t="str">
        <f t="shared" si="9"/>
        <v>[datetim]</v>
      </c>
      <c r="E266" t="s">
        <v>2469</v>
      </c>
    </row>
    <row r="267" spans="1:5" x14ac:dyDescent="0.25">
      <c r="A267" t="s">
        <v>264</v>
      </c>
      <c r="B267" t="s">
        <v>2874</v>
      </c>
      <c r="C267" t="str">
        <f t="shared" si="8"/>
        <v>smallin</v>
      </c>
      <c r="D267" t="str">
        <f t="shared" si="9"/>
        <v>[smallin]</v>
      </c>
      <c r="E267" t="s">
        <v>2900</v>
      </c>
    </row>
    <row r="268" spans="1:5" x14ac:dyDescent="0.25">
      <c r="A268" t="s">
        <v>265</v>
      </c>
      <c r="B268" t="s">
        <v>2894</v>
      </c>
      <c r="C268" t="str">
        <f t="shared" si="8"/>
        <v>datetim</v>
      </c>
      <c r="D268" t="str">
        <f t="shared" si="9"/>
        <v>[datetim]</v>
      </c>
      <c r="E268" t="s">
        <v>2469</v>
      </c>
    </row>
    <row r="269" spans="1:5" x14ac:dyDescent="0.25">
      <c r="A269" t="s">
        <v>266</v>
      </c>
      <c r="B269" t="s">
        <v>2874</v>
      </c>
      <c r="C269" t="str">
        <f t="shared" si="8"/>
        <v>smallin</v>
      </c>
      <c r="D269" t="str">
        <f t="shared" si="9"/>
        <v>[smallin]</v>
      </c>
      <c r="E269" t="s">
        <v>2900</v>
      </c>
    </row>
    <row r="270" spans="1:5" x14ac:dyDescent="0.25">
      <c r="A270" t="s">
        <v>267</v>
      </c>
      <c r="B270" t="s">
        <v>2894</v>
      </c>
      <c r="C270" t="str">
        <f t="shared" si="8"/>
        <v>datetim</v>
      </c>
      <c r="D270" t="str">
        <f t="shared" si="9"/>
        <v>[datetim]</v>
      </c>
      <c r="E270" t="s">
        <v>2469</v>
      </c>
    </row>
    <row r="271" spans="1:5" x14ac:dyDescent="0.25">
      <c r="A271" t="s">
        <v>268</v>
      </c>
      <c r="B271" t="s">
        <v>2874</v>
      </c>
      <c r="C271" t="str">
        <f t="shared" si="8"/>
        <v>smallin</v>
      </c>
      <c r="D271" t="str">
        <f t="shared" si="9"/>
        <v>[smallin]</v>
      </c>
      <c r="E271" t="s">
        <v>2900</v>
      </c>
    </row>
    <row r="272" spans="1:5" x14ac:dyDescent="0.25">
      <c r="A272" t="s">
        <v>269</v>
      </c>
      <c r="B272" t="s">
        <v>2894</v>
      </c>
      <c r="C272" t="str">
        <f t="shared" si="8"/>
        <v>datetim</v>
      </c>
      <c r="D272" t="str">
        <f t="shared" si="9"/>
        <v>[datetim]</v>
      </c>
      <c r="E272" t="s">
        <v>2469</v>
      </c>
    </row>
    <row r="273" spans="1:5" x14ac:dyDescent="0.25">
      <c r="A273" t="s">
        <v>270</v>
      </c>
      <c r="B273" t="s">
        <v>2874</v>
      </c>
      <c r="C273" t="str">
        <f t="shared" si="8"/>
        <v>smallin</v>
      </c>
      <c r="D273" t="str">
        <f t="shared" si="9"/>
        <v>[smallin]</v>
      </c>
      <c r="E273" t="s">
        <v>2900</v>
      </c>
    </row>
    <row r="274" spans="1:5" x14ac:dyDescent="0.25">
      <c r="A274" t="s">
        <v>271</v>
      </c>
      <c r="B274" t="s">
        <v>2894</v>
      </c>
      <c r="C274" t="str">
        <f t="shared" si="8"/>
        <v>datetim</v>
      </c>
      <c r="D274" t="str">
        <f t="shared" si="9"/>
        <v>[datetim]</v>
      </c>
      <c r="E274" t="s">
        <v>2469</v>
      </c>
    </row>
    <row r="275" spans="1:5" x14ac:dyDescent="0.25">
      <c r="A275" t="s">
        <v>272</v>
      </c>
      <c r="B275" t="s">
        <v>2874</v>
      </c>
      <c r="C275" t="str">
        <f t="shared" si="8"/>
        <v>smallin</v>
      </c>
      <c r="D275" t="str">
        <f t="shared" si="9"/>
        <v>[smallin]</v>
      </c>
      <c r="E275" t="s">
        <v>2900</v>
      </c>
    </row>
    <row r="276" spans="1:5" x14ac:dyDescent="0.25">
      <c r="A276" t="s">
        <v>273</v>
      </c>
      <c r="B276" t="s">
        <v>2894</v>
      </c>
      <c r="C276" t="str">
        <f t="shared" si="8"/>
        <v>datetim</v>
      </c>
      <c r="D276" t="str">
        <f t="shared" si="9"/>
        <v>[datetim]</v>
      </c>
      <c r="E276" t="s">
        <v>2469</v>
      </c>
    </row>
    <row r="277" spans="1:5" x14ac:dyDescent="0.25">
      <c r="A277" t="s">
        <v>274</v>
      </c>
      <c r="B277" t="s">
        <v>2874</v>
      </c>
      <c r="C277" t="str">
        <f t="shared" si="8"/>
        <v>smallin</v>
      </c>
      <c r="D277" t="str">
        <f t="shared" si="9"/>
        <v>[smallin]</v>
      </c>
      <c r="E277" t="s">
        <v>2900</v>
      </c>
    </row>
    <row r="278" spans="1:5" x14ac:dyDescent="0.25">
      <c r="A278" t="s">
        <v>275</v>
      </c>
      <c r="B278" t="s">
        <v>2894</v>
      </c>
      <c r="C278" t="str">
        <f t="shared" si="8"/>
        <v>datetim</v>
      </c>
      <c r="D278" t="str">
        <f t="shared" si="9"/>
        <v>[datetim]</v>
      </c>
      <c r="E278" t="s">
        <v>2469</v>
      </c>
    </row>
    <row r="279" spans="1:5" x14ac:dyDescent="0.25">
      <c r="A279" t="s">
        <v>276</v>
      </c>
      <c r="B279" t="s">
        <v>2874</v>
      </c>
      <c r="C279" t="str">
        <f t="shared" si="8"/>
        <v>smallin</v>
      </c>
      <c r="D279" t="str">
        <f t="shared" si="9"/>
        <v>[smallin]</v>
      </c>
      <c r="E279" t="s">
        <v>2900</v>
      </c>
    </row>
    <row r="280" spans="1:5" x14ac:dyDescent="0.25">
      <c r="A280" t="s">
        <v>277</v>
      </c>
      <c r="B280" t="s">
        <v>2894</v>
      </c>
      <c r="C280" t="str">
        <f t="shared" si="8"/>
        <v>datetim</v>
      </c>
      <c r="D280" t="str">
        <f t="shared" si="9"/>
        <v>[datetim]</v>
      </c>
      <c r="E280" t="s">
        <v>2469</v>
      </c>
    </row>
    <row r="281" spans="1:5" x14ac:dyDescent="0.25">
      <c r="A281" t="s">
        <v>278</v>
      </c>
      <c r="B281" t="s">
        <v>2895</v>
      </c>
      <c r="C281" t="str">
        <f t="shared" si="8"/>
        <v>varchar</v>
      </c>
      <c r="D281" t="str">
        <f t="shared" si="9"/>
        <v>[varchar]</v>
      </c>
      <c r="E281" t="s">
        <v>2254</v>
      </c>
    </row>
    <row r="282" spans="1:5" x14ac:dyDescent="0.25">
      <c r="A282" t="s">
        <v>279</v>
      </c>
      <c r="B282" t="s">
        <v>2895</v>
      </c>
      <c r="C282" t="str">
        <f t="shared" si="8"/>
        <v>varchar</v>
      </c>
      <c r="D282" t="str">
        <f t="shared" si="9"/>
        <v>[varchar]</v>
      </c>
      <c r="E282" t="s">
        <v>2254</v>
      </c>
    </row>
    <row r="283" spans="1:5" x14ac:dyDescent="0.25">
      <c r="A283" t="s">
        <v>280</v>
      </c>
      <c r="B283" t="s">
        <v>2895</v>
      </c>
      <c r="C283" t="str">
        <f t="shared" si="8"/>
        <v>varchar</v>
      </c>
      <c r="D283" t="str">
        <f t="shared" si="9"/>
        <v>[varchar]</v>
      </c>
      <c r="E283" t="s">
        <v>2254</v>
      </c>
    </row>
    <row r="284" spans="1:5" x14ac:dyDescent="0.25">
      <c r="A284" t="s">
        <v>281</v>
      </c>
      <c r="B284" t="s">
        <v>2895</v>
      </c>
      <c r="C284" t="str">
        <f t="shared" si="8"/>
        <v>varchar</v>
      </c>
      <c r="D284" t="str">
        <f t="shared" si="9"/>
        <v>[varchar]</v>
      </c>
      <c r="E284" t="s">
        <v>2254</v>
      </c>
    </row>
    <row r="285" spans="1:5" x14ac:dyDescent="0.25">
      <c r="A285" t="s">
        <v>282</v>
      </c>
      <c r="B285" t="s">
        <v>2895</v>
      </c>
      <c r="C285" t="str">
        <f t="shared" si="8"/>
        <v>varchar</v>
      </c>
      <c r="D285" t="str">
        <f t="shared" si="9"/>
        <v>[varchar]</v>
      </c>
      <c r="E285" t="s">
        <v>2254</v>
      </c>
    </row>
    <row r="286" spans="1:5" x14ac:dyDescent="0.25">
      <c r="A286" t="s">
        <v>283</v>
      </c>
      <c r="B286" t="s">
        <v>2895</v>
      </c>
      <c r="C286" t="str">
        <f t="shared" si="8"/>
        <v>varchar</v>
      </c>
      <c r="D286" t="str">
        <f t="shared" si="9"/>
        <v>[varchar]</v>
      </c>
      <c r="E286" t="s">
        <v>2254</v>
      </c>
    </row>
    <row r="287" spans="1:5" x14ac:dyDescent="0.25">
      <c r="A287" t="s">
        <v>284</v>
      </c>
      <c r="B287" t="s">
        <v>2895</v>
      </c>
      <c r="C287" t="str">
        <f t="shared" si="8"/>
        <v>varchar</v>
      </c>
      <c r="D287" t="str">
        <f t="shared" si="9"/>
        <v>[varchar]</v>
      </c>
      <c r="E287" t="s">
        <v>2254</v>
      </c>
    </row>
    <row r="288" spans="1:5" x14ac:dyDescent="0.25">
      <c r="A288" t="s">
        <v>285</v>
      </c>
      <c r="B288" t="s">
        <v>2895</v>
      </c>
      <c r="C288" t="str">
        <f t="shared" si="8"/>
        <v>varchar</v>
      </c>
      <c r="D288" t="str">
        <f t="shared" si="9"/>
        <v>[varchar]</v>
      </c>
      <c r="E288" t="s">
        <v>2254</v>
      </c>
    </row>
    <row r="289" spans="1:5" x14ac:dyDescent="0.25">
      <c r="A289" t="s">
        <v>286</v>
      </c>
      <c r="B289" t="s">
        <v>2895</v>
      </c>
      <c r="C289" t="str">
        <f t="shared" si="8"/>
        <v>varchar</v>
      </c>
      <c r="D289" t="str">
        <f t="shared" si="9"/>
        <v>[varchar]</v>
      </c>
      <c r="E289" t="s">
        <v>2254</v>
      </c>
    </row>
    <row r="290" spans="1:5" x14ac:dyDescent="0.25">
      <c r="A290" t="s">
        <v>287</v>
      </c>
      <c r="B290" t="s">
        <v>2895</v>
      </c>
      <c r="C290" t="str">
        <f t="shared" si="8"/>
        <v>varchar</v>
      </c>
      <c r="D290" t="str">
        <f t="shared" si="9"/>
        <v>[varchar]</v>
      </c>
      <c r="E290" t="s">
        <v>2254</v>
      </c>
    </row>
    <row r="291" spans="1:5" x14ac:dyDescent="0.25">
      <c r="A291" t="s">
        <v>288</v>
      </c>
      <c r="B291" t="s">
        <v>2895</v>
      </c>
      <c r="C291" t="str">
        <f t="shared" si="8"/>
        <v>varchar</v>
      </c>
      <c r="D291" t="str">
        <f t="shared" si="9"/>
        <v>[varchar]</v>
      </c>
      <c r="E291" t="s">
        <v>2254</v>
      </c>
    </row>
    <row r="292" spans="1:5" x14ac:dyDescent="0.25">
      <c r="A292" t="s">
        <v>289</v>
      </c>
      <c r="B292" t="s">
        <v>2895</v>
      </c>
      <c r="C292" t="str">
        <f t="shared" si="8"/>
        <v>varchar</v>
      </c>
      <c r="D292" t="str">
        <f t="shared" si="9"/>
        <v>[varchar]</v>
      </c>
      <c r="E292" t="s">
        <v>2254</v>
      </c>
    </row>
    <row r="293" spans="1:5" x14ac:dyDescent="0.25">
      <c r="A293" t="s">
        <v>2244</v>
      </c>
      <c r="B293" t="s">
        <v>2895</v>
      </c>
      <c r="C293" t="str">
        <f t="shared" si="8"/>
        <v>varchar</v>
      </c>
      <c r="D293" t="str">
        <f t="shared" si="9"/>
        <v>[varchar]</v>
      </c>
      <c r="E293" t="s">
        <v>2254</v>
      </c>
    </row>
    <row r="294" spans="1:5" x14ac:dyDescent="0.25">
      <c r="A294" t="s">
        <v>2245</v>
      </c>
      <c r="B294" t="s">
        <v>2895</v>
      </c>
      <c r="C294" t="str">
        <f t="shared" si="8"/>
        <v>varchar</v>
      </c>
      <c r="D294" t="str">
        <f t="shared" si="9"/>
        <v>[varchar]</v>
      </c>
      <c r="E294" t="s">
        <v>2254</v>
      </c>
    </row>
    <row r="295" spans="1:5" x14ac:dyDescent="0.25">
      <c r="C295" t="str">
        <f t="shared" si="8"/>
        <v/>
      </c>
    </row>
    <row r="296" spans="1:5" x14ac:dyDescent="0.25">
      <c r="C296" t="str">
        <f t="shared" si="8"/>
        <v/>
      </c>
    </row>
    <row r="297" spans="1:5" x14ac:dyDescent="0.25">
      <c r="C297" t="str">
        <f t="shared" si="8"/>
        <v/>
      </c>
    </row>
    <row r="298" spans="1:5" x14ac:dyDescent="0.25">
      <c r="C298" t="str">
        <f t="shared" si="8"/>
        <v/>
      </c>
    </row>
    <row r="299" spans="1:5" x14ac:dyDescent="0.25">
      <c r="C299" t="str">
        <f t="shared" si="8"/>
        <v/>
      </c>
    </row>
    <row r="300" spans="1:5" x14ac:dyDescent="0.25">
      <c r="C300" t="str">
        <f t="shared" si="8"/>
        <v/>
      </c>
    </row>
    <row r="301" spans="1:5" x14ac:dyDescent="0.25">
      <c r="C301" t="str">
        <f t="shared" si="8"/>
        <v/>
      </c>
    </row>
    <row r="302" spans="1:5" x14ac:dyDescent="0.25">
      <c r="C302" t="str">
        <f t="shared" si="8"/>
        <v/>
      </c>
    </row>
    <row r="303" spans="1:5" x14ac:dyDescent="0.25">
      <c r="C303" t="str">
        <f t="shared" si="8"/>
        <v/>
      </c>
    </row>
    <row r="304" spans="1:5" x14ac:dyDescent="0.25">
      <c r="C304" t="str">
        <f t="shared" si="8"/>
        <v/>
      </c>
    </row>
    <row r="305" spans="3:3" x14ac:dyDescent="0.25">
      <c r="C305" t="str">
        <f t="shared" si="8"/>
        <v/>
      </c>
    </row>
    <row r="306" spans="3:3" x14ac:dyDescent="0.25">
      <c r="C306" t="str">
        <f t="shared" si="8"/>
        <v/>
      </c>
    </row>
    <row r="307" spans="3:3" x14ac:dyDescent="0.25">
      <c r="C307" t="str">
        <f t="shared" si="8"/>
        <v/>
      </c>
    </row>
    <row r="308" spans="3:3" x14ac:dyDescent="0.25">
      <c r="C308" t="str">
        <f t="shared" si="8"/>
        <v/>
      </c>
    </row>
    <row r="309" spans="3:3" x14ac:dyDescent="0.25">
      <c r="C309" t="str">
        <f t="shared" si="8"/>
        <v/>
      </c>
    </row>
    <row r="310" spans="3:3" x14ac:dyDescent="0.25">
      <c r="C310" t="str">
        <f t="shared" si="8"/>
        <v/>
      </c>
    </row>
    <row r="311" spans="3:3" x14ac:dyDescent="0.25">
      <c r="C311" t="str">
        <f t="shared" si="8"/>
        <v/>
      </c>
    </row>
    <row r="312" spans="3:3" x14ac:dyDescent="0.25">
      <c r="C312" t="str">
        <f t="shared" si="8"/>
        <v/>
      </c>
    </row>
    <row r="313" spans="3:3" x14ac:dyDescent="0.25">
      <c r="C313" t="str">
        <f t="shared" si="8"/>
        <v/>
      </c>
    </row>
    <row r="314" spans="3:3" x14ac:dyDescent="0.25">
      <c r="C314" t="str">
        <f t="shared" si="8"/>
        <v/>
      </c>
    </row>
    <row r="315" spans="3:3" x14ac:dyDescent="0.25">
      <c r="C315" t="str">
        <f t="shared" si="8"/>
        <v/>
      </c>
    </row>
    <row r="316" spans="3:3" x14ac:dyDescent="0.25">
      <c r="C316" t="str">
        <f t="shared" si="8"/>
        <v/>
      </c>
    </row>
    <row r="317" spans="3:3" x14ac:dyDescent="0.25">
      <c r="C317" t="str">
        <f t="shared" si="8"/>
        <v/>
      </c>
    </row>
    <row r="318" spans="3:3" x14ac:dyDescent="0.25">
      <c r="C318" t="str">
        <f t="shared" si="8"/>
        <v/>
      </c>
    </row>
    <row r="319" spans="3:3" x14ac:dyDescent="0.25">
      <c r="C319" t="str">
        <f t="shared" si="8"/>
        <v/>
      </c>
    </row>
    <row r="320" spans="3:3" x14ac:dyDescent="0.25">
      <c r="C320" t="str">
        <f t="shared" si="8"/>
        <v/>
      </c>
    </row>
    <row r="321" spans="3:3" x14ac:dyDescent="0.25">
      <c r="C321" t="str">
        <f t="shared" si="8"/>
        <v/>
      </c>
    </row>
    <row r="322" spans="3:3" x14ac:dyDescent="0.25">
      <c r="C322" t="str">
        <f t="shared" si="8"/>
        <v/>
      </c>
    </row>
    <row r="323" spans="3:3" x14ac:dyDescent="0.25">
      <c r="C323" t="str">
        <f t="shared" si="8"/>
        <v/>
      </c>
    </row>
    <row r="324" spans="3:3" x14ac:dyDescent="0.25">
      <c r="C324" t="str">
        <f t="shared" ref="C324:C387" si="10">LEFT(B324,7)</f>
        <v/>
      </c>
    </row>
    <row r="325" spans="3:3" x14ac:dyDescent="0.25">
      <c r="C325" t="str">
        <f t="shared" si="10"/>
        <v/>
      </c>
    </row>
    <row r="326" spans="3:3" x14ac:dyDescent="0.25">
      <c r="C326" t="str">
        <f t="shared" si="10"/>
        <v/>
      </c>
    </row>
    <row r="327" spans="3:3" x14ac:dyDescent="0.25">
      <c r="C327" t="str">
        <f t="shared" si="10"/>
        <v/>
      </c>
    </row>
    <row r="328" spans="3:3" x14ac:dyDescent="0.25">
      <c r="C328" t="str">
        <f t="shared" si="10"/>
        <v/>
      </c>
    </row>
    <row r="329" spans="3:3" x14ac:dyDescent="0.25">
      <c r="C329" t="str">
        <f t="shared" si="10"/>
        <v/>
      </c>
    </row>
    <row r="330" spans="3:3" x14ac:dyDescent="0.25">
      <c r="C330" t="str">
        <f t="shared" si="10"/>
        <v/>
      </c>
    </row>
    <row r="331" spans="3:3" x14ac:dyDescent="0.25">
      <c r="C331" t="str">
        <f t="shared" si="10"/>
        <v/>
      </c>
    </row>
    <row r="332" spans="3:3" x14ac:dyDescent="0.25">
      <c r="C332" t="str">
        <f t="shared" si="10"/>
        <v/>
      </c>
    </row>
    <row r="333" spans="3:3" x14ac:dyDescent="0.25">
      <c r="C333" t="str">
        <f t="shared" si="10"/>
        <v/>
      </c>
    </row>
    <row r="334" spans="3:3" x14ac:dyDescent="0.25">
      <c r="C334" t="str">
        <f t="shared" si="10"/>
        <v/>
      </c>
    </row>
    <row r="335" spans="3:3" x14ac:dyDescent="0.25">
      <c r="C335" t="str">
        <f t="shared" si="10"/>
        <v/>
      </c>
    </row>
    <row r="336" spans="3:3" x14ac:dyDescent="0.25">
      <c r="C336" t="str">
        <f t="shared" si="10"/>
        <v/>
      </c>
    </row>
    <row r="337" spans="3:3" x14ac:dyDescent="0.25">
      <c r="C337" t="str">
        <f t="shared" si="10"/>
        <v/>
      </c>
    </row>
    <row r="338" spans="3:3" x14ac:dyDescent="0.25">
      <c r="C338" t="str">
        <f t="shared" si="10"/>
        <v/>
      </c>
    </row>
    <row r="339" spans="3:3" x14ac:dyDescent="0.25">
      <c r="C339" t="str">
        <f t="shared" si="10"/>
        <v/>
      </c>
    </row>
    <row r="340" spans="3:3" x14ac:dyDescent="0.25">
      <c r="C340" t="str">
        <f t="shared" si="10"/>
        <v/>
      </c>
    </row>
    <row r="341" spans="3:3" x14ac:dyDescent="0.25">
      <c r="C341" t="str">
        <f t="shared" si="10"/>
        <v/>
      </c>
    </row>
    <row r="342" spans="3:3" x14ac:dyDescent="0.25">
      <c r="C342" t="str">
        <f t="shared" si="10"/>
        <v/>
      </c>
    </row>
    <row r="343" spans="3:3" x14ac:dyDescent="0.25">
      <c r="C343" t="str">
        <f t="shared" si="10"/>
        <v/>
      </c>
    </row>
    <row r="344" spans="3:3" x14ac:dyDescent="0.25">
      <c r="C344" t="str">
        <f t="shared" si="10"/>
        <v/>
      </c>
    </row>
    <row r="345" spans="3:3" x14ac:dyDescent="0.25">
      <c r="C345" t="str">
        <f t="shared" si="10"/>
        <v/>
      </c>
    </row>
    <row r="346" spans="3:3" x14ac:dyDescent="0.25">
      <c r="C346" t="str">
        <f t="shared" si="10"/>
        <v/>
      </c>
    </row>
    <row r="347" spans="3:3" x14ac:dyDescent="0.25">
      <c r="C347" t="str">
        <f t="shared" si="10"/>
        <v/>
      </c>
    </row>
    <row r="348" spans="3:3" x14ac:dyDescent="0.25">
      <c r="C348" t="str">
        <f t="shared" si="10"/>
        <v/>
      </c>
    </row>
    <row r="349" spans="3:3" x14ac:dyDescent="0.25">
      <c r="C349" t="str">
        <f t="shared" si="10"/>
        <v/>
      </c>
    </row>
    <row r="350" spans="3:3" x14ac:dyDescent="0.25">
      <c r="C350" t="str">
        <f t="shared" si="10"/>
        <v/>
      </c>
    </row>
    <row r="351" spans="3:3" x14ac:dyDescent="0.25">
      <c r="C351" t="str">
        <f t="shared" si="10"/>
        <v/>
      </c>
    </row>
    <row r="352" spans="3:3" x14ac:dyDescent="0.25">
      <c r="C352" t="str">
        <f t="shared" si="10"/>
        <v/>
      </c>
    </row>
    <row r="353" spans="3:3" x14ac:dyDescent="0.25">
      <c r="C353" t="str">
        <f t="shared" si="10"/>
        <v/>
      </c>
    </row>
    <row r="354" spans="3:3" x14ac:dyDescent="0.25">
      <c r="C354" t="str">
        <f t="shared" si="10"/>
        <v/>
      </c>
    </row>
    <row r="355" spans="3:3" x14ac:dyDescent="0.25">
      <c r="C355" t="str">
        <f t="shared" si="10"/>
        <v/>
      </c>
    </row>
    <row r="356" spans="3:3" x14ac:dyDescent="0.25">
      <c r="C356" t="str">
        <f t="shared" si="10"/>
        <v/>
      </c>
    </row>
    <row r="357" spans="3:3" x14ac:dyDescent="0.25">
      <c r="C357" t="str">
        <f t="shared" si="10"/>
        <v/>
      </c>
    </row>
    <row r="358" spans="3:3" x14ac:dyDescent="0.25">
      <c r="C358" t="str">
        <f t="shared" si="10"/>
        <v/>
      </c>
    </row>
    <row r="359" spans="3:3" x14ac:dyDescent="0.25">
      <c r="C359" t="str">
        <f t="shared" si="10"/>
        <v/>
      </c>
    </row>
    <row r="360" spans="3:3" x14ac:dyDescent="0.25">
      <c r="C360" t="str">
        <f t="shared" si="10"/>
        <v/>
      </c>
    </row>
    <row r="361" spans="3:3" x14ac:dyDescent="0.25">
      <c r="C361" t="str">
        <f t="shared" si="10"/>
        <v/>
      </c>
    </row>
    <row r="362" spans="3:3" x14ac:dyDescent="0.25">
      <c r="C362" t="str">
        <f t="shared" si="10"/>
        <v/>
      </c>
    </row>
    <row r="363" spans="3:3" x14ac:dyDescent="0.25">
      <c r="C363" t="str">
        <f t="shared" si="10"/>
        <v/>
      </c>
    </row>
    <row r="364" spans="3:3" x14ac:dyDescent="0.25">
      <c r="C364" t="str">
        <f t="shared" si="10"/>
        <v/>
      </c>
    </row>
    <row r="365" spans="3:3" x14ac:dyDescent="0.25">
      <c r="C365" t="str">
        <f t="shared" si="10"/>
        <v/>
      </c>
    </row>
    <row r="366" spans="3:3" x14ac:dyDescent="0.25">
      <c r="C366" t="str">
        <f t="shared" si="10"/>
        <v/>
      </c>
    </row>
    <row r="367" spans="3:3" x14ac:dyDescent="0.25">
      <c r="C367" t="str">
        <f t="shared" si="10"/>
        <v/>
      </c>
    </row>
    <row r="368" spans="3:3" x14ac:dyDescent="0.25">
      <c r="C368" t="str">
        <f t="shared" si="10"/>
        <v/>
      </c>
    </row>
    <row r="369" spans="3:3" x14ac:dyDescent="0.25">
      <c r="C369" t="str">
        <f t="shared" si="10"/>
        <v/>
      </c>
    </row>
    <row r="370" spans="3:3" x14ac:dyDescent="0.25">
      <c r="C370" t="str">
        <f t="shared" si="10"/>
        <v/>
      </c>
    </row>
    <row r="371" spans="3:3" x14ac:dyDescent="0.25">
      <c r="C371" t="str">
        <f t="shared" si="10"/>
        <v/>
      </c>
    </row>
    <row r="372" spans="3:3" x14ac:dyDescent="0.25">
      <c r="C372" t="str">
        <f t="shared" si="10"/>
        <v/>
      </c>
    </row>
    <row r="373" spans="3:3" x14ac:dyDescent="0.25">
      <c r="C373" t="str">
        <f t="shared" si="10"/>
        <v/>
      </c>
    </row>
    <row r="374" spans="3:3" x14ac:dyDescent="0.25">
      <c r="C374" t="str">
        <f t="shared" si="10"/>
        <v/>
      </c>
    </row>
    <row r="375" spans="3:3" x14ac:dyDescent="0.25">
      <c r="C375" t="str">
        <f t="shared" si="10"/>
        <v/>
      </c>
    </row>
    <row r="376" spans="3:3" x14ac:dyDescent="0.25">
      <c r="C376" t="str">
        <f t="shared" si="10"/>
        <v/>
      </c>
    </row>
    <row r="377" spans="3:3" x14ac:dyDescent="0.25">
      <c r="C377" t="str">
        <f t="shared" si="10"/>
        <v/>
      </c>
    </row>
    <row r="378" spans="3:3" x14ac:dyDescent="0.25">
      <c r="C378" t="str">
        <f t="shared" si="10"/>
        <v/>
      </c>
    </row>
    <row r="379" spans="3:3" x14ac:dyDescent="0.25">
      <c r="C379" t="str">
        <f t="shared" si="10"/>
        <v/>
      </c>
    </row>
    <row r="380" spans="3:3" x14ac:dyDescent="0.25">
      <c r="C380" t="str">
        <f t="shared" si="10"/>
        <v/>
      </c>
    </row>
    <row r="381" spans="3:3" x14ac:dyDescent="0.25">
      <c r="C381" t="str">
        <f t="shared" si="10"/>
        <v/>
      </c>
    </row>
    <row r="382" spans="3:3" x14ac:dyDescent="0.25">
      <c r="C382" t="str">
        <f t="shared" si="10"/>
        <v/>
      </c>
    </row>
    <row r="383" spans="3:3" x14ac:dyDescent="0.25">
      <c r="C383" t="str">
        <f t="shared" si="10"/>
        <v/>
      </c>
    </row>
    <row r="384" spans="3:3" x14ac:dyDescent="0.25">
      <c r="C384" t="str">
        <f t="shared" si="10"/>
        <v/>
      </c>
    </row>
    <row r="385" spans="3:3" x14ac:dyDescent="0.25">
      <c r="C385" t="str">
        <f t="shared" si="10"/>
        <v/>
      </c>
    </row>
    <row r="386" spans="3:3" x14ac:dyDescent="0.25">
      <c r="C386" t="str">
        <f t="shared" si="10"/>
        <v/>
      </c>
    </row>
    <row r="387" spans="3:3" x14ac:dyDescent="0.25">
      <c r="C387" t="str">
        <f t="shared" si="10"/>
        <v/>
      </c>
    </row>
    <row r="388" spans="3:3" x14ac:dyDescent="0.25">
      <c r="C388" t="str">
        <f t="shared" ref="C388:C451" si="11">LEFT(B388,7)</f>
        <v/>
      </c>
    </row>
    <row r="389" spans="3:3" x14ac:dyDescent="0.25">
      <c r="C389" t="str">
        <f t="shared" si="11"/>
        <v/>
      </c>
    </row>
    <row r="390" spans="3:3" x14ac:dyDescent="0.25">
      <c r="C390" t="str">
        <f t="shared" si="11"/>
        <v/>
      </c>
    </row>
    <row r="391" spans="3:3" x14ac:dyDescent="0.25">
      <c r="C391" t="str">
        <f t="shared" si="11"/>
        <v/>
      </c>
    </row>
    <row r="392" spans="3:3" x14ac:dyDescent="0.25">
      <c r="C392" t="str">
        <f t="shared" si="11"/>
        <v/>
      </c>
    </row>
    <row r="393" spans="3:3" x14ac:dyDescent="0.25">
      <c r="C393" t="str">
        <f t="shared" si="11"/>
        <v/>
      </c>
    </row>
    <row r="394" spans="3:3" x14ac:dyDescent="0.25">
      <c r="C394" t="str">
        <f t="shared" si="11"/>
        <v/>
      </c>
    </row>
    <row r="395" spans="3:3" x14ac:dyDescent="0.25">
      <c r="C395" t="str">
        <f t="shared" si="11"/>
        <v/>
      </c>
    </row>
    <row r="396" spans="3:3" x14ac:dyDescent="0.25">
      <c r="C396" t="str">
        <f t="shared" si="11"/>
        <v/>
      </c>
    </row>
    <row r="397" spans="3:3" x14ac:dyDescent="0.25">
      <c r="C397" t="str">
        <f t="shared" si="11"/>
        <v/>
      </c>
    </row>
    <row r="398" spans="3:3" x14ac:dyDescent="0.25">
      <c r="C398" t="str">
        <f t="shared" si="11"/>
        <v/>
      </c>
    </row>
    <row r="399" spans="3:3" x14ac:dyDescent="0.25">
      <c r="C399" t="str">
        <f t="shared" si="11"/>
        <v/>
      </c>
    </row>
    <row r="400" spans="3:3" x14ac:dyDescent="0.25">
      <c r="C400" t="str">
        <f t="shared" si="11"/>
        <v/>
      </c>
    </row>
    <row r="401" spans="3:3" x14ac:dyDescent="0.25">
      <c r="C401" t="str">
        <f t="shared" si="11"/>
        <v/>
      </c>
    </row>
    <row r="402" spans="3:3" x14ac:dyDescent="0.25">
      <c r="C402" t="str">
        <f t="shared" si="11"/>
        <v/>
      </c>
    </row>
    <row r="403" spans="3:3" x14ac:dyDescent="0.25">
      <c r="C403" t="str">
        <f t="shared" si="11"/>
        <v/>
      </c>
    </row>
    <row r="404" spans="3:3" x14ac:dyDescent="0.25">
      <c r="C404" t="str">
        <f t="shared" si="11"/>
        <v/>
      </c>
    </row>
    <row r="405" spans="3:3" x14ac:dyDescent="0.25">
      <c r="C405" t="str">
        <f t="shared" si="11"/>
        <v/>
      </c>
    </row>
    <row r="406" spans="3:3" x14ac:dyDescent="0.25">
      <c r="C406" t="str">
        <f t="shared" si="11"/>
        <v/>
      </c>
    </row>
    <row r="407" spans="3:3" x14ac:dyDescent="0.25">
      <c r="C407" t="str">
        <f t="shared" si="11"/>
        <v/>
      </c>
    </row>
    <row r="408" spans="3:3" x14ac:dyDescent="0.25">
      <c r="C408" t="str">
        <f t="shared" si="11"/>
        <v/>
      </c>
    </row>
    <row r="409" spans="3:3" x14ac:dyDescent="0.25">
      <c r="C409" t="str">
        <f t="shared" si="11"/>
        <v/>
      </c>
    </row>
    <row r="410" spans="3:3" x14ac:dyDescent="0.25">
      <c r="C410" t="str">
        <f t="shared" si="11"/>
        <v/>
      </c>
    </row>
    <row r="411" spans="3:3" x14ac:dyDescent="0.25">
      <c r="C411" t="str">
        <f t="shared" si="11"/>
        <v/>
      </c>
    </row>
    <row r="412" spans="3:3" x14ac:dyDescent="0.25">
      <c r="C412" t="str">
        <f t="shared" si="11"/>
        <v/>
      </c>
    </row>
    <row r="413" spans="3:3" x14ac:dyDescent="0.25">
      <c r="C413" t="str">
        <f t="shared" si="11"/>
        <v/>
      </c>
    </row>
    <row r="414" spans="3:3" x14ac:dyDescent="0.25">
      <c r="C414" t="str">
        <f t="shared" si="11"/>
        <v/>
      </c>
    </row>
    <row r="415" spans="3:3" x14ac:dyDescent="0.25">
      <c r="C415" t="str">
        <f t="shared" si="11"/>
        <v/>
      </c>
    </row>
    <row r="416" spans="3:3" x14ac:dyDescent="0.25">
      <c r="C416" t="str">
        <f t="shared" si="11"/>
        <v/>
      </c>
    </row>
    <row r="417" spans="3:3" x14ac:dyDescent="0.25">
      <c r="C417" t="str">
        <f t="shared" si="11"/>
        <v/>
      </c>
    </row>
    <row r="418" spans="3:3" x14ac:dyDescent="0.25">
      <c r="C418" t="str">
        <f t="shared" si="11"/>
        <v/>
      </c>
    </row>
    <row r="419" spans="3:3" x14ac:dyDescent="0.25">
      <c r="C419" t="str">
        <f t="shared" si="11"/>
        <v/>
      </c>
    </row>
    <row r="420" spans="3:3" x14ac:dyDescent="0.25">
      <c r="C420" t="str">
        <f t="shared" si="11"/>
        <v/>
      </c>
    </row>
    <row r="421" spans="3:3" x14ac:dyDescent="0.25">
      <c r="C421" t="str">
        <f t="shared" si="11"/>
        <v/>
      </c>
    </row>
    <row r="422" spans="3:3" x14ac:dyDescent="0.25">
      <c r="C422" t="str">
        <f t="shared" si="11"/>
        <v/>
      </c>
    </row>
    <row r="423" spans="3:3" x14ac:dyDescent="0.25">
      <c r="C423" t="str">
        <f t="shared" si="11"/>
        <v/>
      </c>
    </row>
    <row r="424" spans="3:3" x14ac:dyDescent="0.25">
      <c r="C424" t="str">
        <f t="shared" si="11"/>
        <v/>
      </c>
    </row>
    <row r="425" spans="3:3" x14ac:dyDescent="0.25">
      <c r="C425" t="str">
        <f t="shared" si="11"/>
        <v/>
      </c>
    </row>
    <row r="426" spans="3:3" x14ac:dyDescent="0.25">
      <c r="C426" t="str">
        <f t="shared" si="11"/>
        <v/>
      </c>
    </row>
    <row r="427" spans="3:3" x14ac:dyDescent="0.25">
      <c r="C427" t="str">
        <f t="shared" si="11"/>
        <v/>
      </c>
    </row>
    <row r="428" spans="3:3" x14ac:dyDescent="0.25">
      <c r="C428" t="str">
        <f t="shared" si="11"/>
        <v/>
      </c>
    </row>
    <row r="429" spans="3:3" x14ac:dyDescent="0.25">
      <c r="C429" t="str">
        <f t="shared" si="11"/>
        <v/>
      </c>
    </row>
    <row r="430" spans="3:3" x14ac:dyDescent="0.25">
      <c r="C430" t="str">
        <f t="shared" si="11"/>
        <v/>
      </c>
    </row>
    <row r="431" spans="3:3" x14ac:dyDescent="0.25">
      <c r="C431" t="str">
        <f t="shared" si="11"/>
        <v/>
      </c>
    </row>
    <row r="432" spans="3:3" x14ac:dyDescent="0.25">
      <c r="C432" t="str">
        <f t="shared" si="11"/>
        <v/>
      </c>
    </row>
    <row r="433" spans="3:3" x14ac:dyDescent="0.25">
      <c r="C433" t="str">
        <f t="shared" si="11"/>
        <v/>
      </c>
    </row>
    <row r="434" spans="3:3" x14ac:dyDescent="0.25">
      <c r="C434" t="str">
        <f t="shared" si="11"/>
        <v/>
      </c>
    </row>
    <row r="435" spans="3:3" x14ac:dyDescent="0.25">
      <c r="C435" t="str">
        <f t="shared" si="11"/>
        <v/>
      </c>
    </row>
    <row r="436" spans="3:3" x14ac:dyDescent="0.25">
      <c r="C436" t="str">
        <f t="shared" si="11"/>
        <v/>
      </c>
    </row>
    <row r="437" spans="3:3" x14ac:dyDescent="0.25">
      <c r="C437" t="str">
        <f t="shared" si="11"/>
        <v/>
      </c>
    </row>
    <row r="438" spans="3:3" x14ac:dyDescent="0.25">
      <c r="C438" t="str">
        <f t="shared" si="11"/>
        <v/>
      </c>
    </row>
    <row r="439" spans="3:3" x14ac:dyDescent="0.25">
      <c r="C439" t="str">
        <f t="shared" si="11"/>
        <v/>
      </c>
    </row>
    <row r="440" spans="3:3" x14ac:dyDescent="0.25">
      <c r="C440" t="str">
        <f t="shared" si="11"/>
        <v/>
      </c>
    </row>
    <row r="441" spans="3:3" x14ac:dyDescent="0.25">
      <c r="C441" t="str">
        <f t="shared" si="11"/>
        <v/>
      </c>
    </row>
    <row r="442" spans="3:3" x14ac:dyDescent="0.25">
      <c r="C442" t="str">
        <f t="shared" si="11"/>
        <v/>
      </c>
    </row>
    <row r="443" spans="3:3" x14ac:dyDescent="0.25">
      <c r="C443" t="str">
        <f t="shared" si="11"/>
        <v/>
      </c>
    </row>
    <row r="444" spans="3:3" x14ac:dyDescent="0.25">
      <c r="C444" t="str">
        <f t="shared" si="11"/>
        <v/>
      </c>
    </row>
    <row r="445" spans="3:3" x14ac:dyDescent="0.25">
      <c r="C445" t="str">
        <f t="shared" si="11"/>
        <v/>
      </c>
    </row>
    <row r="446" spans="3:3" x14ac:dyDescent="0.25">
      <c r="C446" t="str">
        <f t="shared" si="11"/>
        <v/>
      </c>
    </row>
    <row r="447" spans="3:3" x14ac:dyDescent="0.25">
      <c r="C447" t="str">
        <f t="shared" si="11"/>
        <v/>
      </c>
    </row>
    <row r="448" spans="3:3" x14ac:dyDescent="0.25">
      <c r="C448" t="str">
        <f t="shared" si="11"/>
        <v/>
      </c>
    </row>
    <row r="449" spans="3:3" x14ac:dyDescent="0.25">
      <c r="C449" t="str">
        <f t="shared" si="11"/>
        <v/>
      </c>
    </row>
    <row r="450" spans="3:3" x14ac:dyDescent="0.25">
      <c r="C450" t="str">
        <f t="shared" si="11"/>
        <v/>
      </c>
    </row>
    <row r="451" spans="3:3" x14ac:dyDescent="0.25">
      <c r="C451" t="str">
        <f t="shared" si="11"/>
        <v/>
      </c>
    </row>
    <row r="452" spans="3:3" x14ac:dyDescent="0.25">
      <c r="C452" t="str">
        <f t="shared" ref="C452:C515" si="12">LEFT(B452,7)</f>
        <v/>
      </c>
    </row>
    <row r="453" spans="3:3" x14ac:dyDescent="0.25">
      <c r="C453" t="str">
        <f t="shared" si="12"/>
        <v/>
      </c>
    </row>
    <row r="454" spans="3:3" x14ac:dyDescent="0.25">
      <c r="C454" t="str">
        <f t="shared" si="12"/>
        <v/>
      </c>
    </row>
    <row r="455" spans="3:3" x14ac:dyDescent="0.25">
      <c r="C455" t="str">
        <f t="shared" si="12"/>
        <v/>
      </c>
    </row>
    <row r="456" spans="3:3" x14ac:dyDescent="0.25">
      <c r="C456" t="str">
        <f t="shared" si="12"/>
        <v/>
      </c>
    </row>
    <row r="457" spans="3:3" x14ac:dyDescent="0.25">
      <c r="C457" t="str">
        <f t="shared" si="12"/>
        <v/>
      </c>
    </row>
    <row r="458" spans="3:3" x14ac:dyDescent="0.25">
      <c r="C458" t="str">
        <f t="shared" si="12"/>
        <v/>
      </c>
    </row>
    <row r="459" spans="3:3" x14ac:dyDescent="0.25">
      <c r="C459" t="str">
        <f t="shared" si="12"/>
        <v/>
      </c>
    </row>
    <row r="460" spans="3:3" x14ac:dyDescent="0.25">
      <c r="C460" t="str">
        <f t="shared" si="12"/>
        <v/>
      </c>
    </row>
    <row r="461" spans="3:3" x14ac:dyDescent="0.25">
      <c r="C461" t="str">
        <f t="shared" si="12"/>
        <v/>
      </c>
    </row>
    <row r="462" spans="3:3" x14ac:dyDescent="0.25">
      <c r="C462" t="str">
        <f t="shared" si="12"/>
        <v/>
      </c>
    </row>
    <row r="463" spans="3:3" x14ac:dyDescent="0.25">
      <c r="C463" t="str">
        <f t="shared" si="12"/>
        <v/>
      </c>
    </row>
    <row r="464" spans="3:3" x14ac:dyDescent="0.25">
      <c r="C464" t="str">
        <f t="shared" si="12"/>
        <v/>
      </c>
    </row>
    <row r="465" spans="3:3" x14ac:dyDescent="0.25">
      <c r="C465" t="str">
        <f t="shared" si="12"/>
        <v/>
      </c>
    </row>
    <row r="466" spans="3:3" x14ac:dyDescent="0.25">
      <c r="C466" t="str">
        <f t="shared" si="12"/>
        <v/>
      </c>
    </row>
    <row r="467" spans="3:3" x14ac:dyDescent="0.25">
      <c r="C467" t="str">
        <f t="shared" si="12"/>
        <v/>
      </c>
    </row>
    <row r="468" spans="3:3" x14ac:dyDescent="0.25">
      <c r="C468" t="str">
        <f t="shared" si="12"/>
        <v/>
      </c>
    </row>
    <row r="469" spans="3:3" x14ac:dyDescent="0.25">
      <c r="C469" t="str">
        <f t="shared" si="12"/>
        <v/>
      </c>
    </row>
    <row r="470" spans="3:3" x14ac:dyDescent="0.25">
      <c r="C470" t="str">
        <f t="shared" si="12"/>
        <v/>
      </c>
    </row>
    <row r="471" spans="3:3" x14ac:dyDescent="0.25">
      <c r="C471" t="str">
        <f t="shared" si="12"/>
        <v/>
      </c>
    </row>
    <row r="472" spans="3:3" x14ac:dyDescent="0.25">
      <c r="C472" t="str">
        <f t="shared" si="12"/>
        <v/>
      </c>
    </row>
    <row r="473" spans="3:3" x14ac:dyDescent="0.25">
      <c r="C473" t="str">
        <f t="shared" si="12"/>
        <v/>
      </c>
    </row>
    <row r="474" spans="3:3" x14ac:dyDescent="0.25">
      <c r="C474" t="str">
        <f t="shared" si="12"/>
        <v/>
      </c>
    </row>
    <row r="475" spans="3:3" x14ac:dyDescent="0.25">
      <c r="C475" t="str">
        <f t="shared" si="12"/>
        <v/>
      </c>
    </row>
    <row r="476" spans="3:3" x14ac:dyDescent="0.25">
      <c r="C476" t="str">
        <f t="shared" si="12"/>
        <v/>
      </c>
    </row>
    <row r="477" spans="3:3" x14ac:dyDescent="0.25">
      <c r="C477" t="str">
        <f t="shared" si="12"/>
        <v/>
      </c>
    </row>
    <row r="478" spans="3:3" x14ac:dyDescent="0.25">
      <c r="C478" t="str">
        <f t="shared" si="12"/>
        <v/>
      </c>
    </row>
    <row r="479" spans="3:3" x14ac:dyDescent="0.25">
      <c r="C479" t="str">
        <f t="shared" si="12"/>
        <v/>
      </c>
    </row>
    <row r="480" spans="3:3" x14ac:dyDescent="0.25">
      <c r="C480" t="str">
        <f t="shared" si="12"/>
        <v/>
      </c>
    </row>
    <row r="481" spans="3:3" x14ac:dyDescent="0.25">
      <c r="C481" t="str">
        <f t="shared" si="12"/>
        <v/>
      </c>
    </row>
    <row r="482" spans="3:3" x14ac:dyDescent="0.25">
      <c r="C482" t="str">
        <f t="shared" si="12"/>
        <v/>
      </c>
    </row>
    <row r="483" spans="3:3" x14ac:dyDescent="0.25">
      <c r="C483" t="str">
        <f t="shared" si="12"/>
        <v/>
      </c>
    </row>
    <row r="484" spans="3:3" x14ac:dyDescent="0.25">
      <c r="C484" t="str">
        <f t="shared" si="12"/>
        <v/>
      </c>
    </row>
    <row r="485" spans="3:3" x14ac:dyDescent="0.25">
      <c r="C485" t="str">
        <f t="shared" si="12"/>
        <v/>
      </c>
    </row>
    <row r="486" spans="3:3" x14ac:dyDescent="0.25">
      <c r="C486" t="str">
        <f t="shared" si="12"/>
        <v/>
      </c>
    </row>
    <row r="487" spans="3:3" x14ac:dyDescent="0.25">
      <c r="C487" t="str">
        <f t="shared" si="12"/>
        <v/>
      </c>
    </row>
    <row r="488" spans="3:3" x14ac:dyDescent="0.25">
      <c r="C488" t="str">
        <f t="shared" si="12"/>
        <v/>
      </c>
    </row>
    <row r="489" spans="3:3" x14ac:dyDescent="0.25">
      <c r="C489" t="str">
        <f t="shared" si="12"/>
        <v/>
      </c>
    </row>
    <row r="490" spans="3:3" x14ac:dyDescent="0.25">
      <c r="C490" t="str">
        <f t="shared" si="12"/>
        <v/>
      </c>
    </row>
    <row r="491" spans="3:3" x14ac:dyDescent="0.25">
      <c r="C491" t="str">
        <f t="shared" si="12"/>
        <v/>
      </c>
    </row>
    <row r="492" spans="3:3" x14ac:dyDescent="0.25">
      <c r="C492" t="str">
        <f t="shared" si="12"/>
        <v/>
      </c>
    </row>
    <row r="493" spans="3:3" x14ac:dyDescent="0.25">
      <c r="C493" t="str">
        <f t="shared" si="12"/>
        <v/>
      </c>
    </row>
    <row r="494" spans="3:3" x14ac:dyDescent="0.25">
      <c r="C494" t="str">
        <f t="shared" si="12"/>
        <v/>
      </c>
    </row>
    <row r="495" spans="3:3" x14ac:dyDescent="0.25">
      <c r="C495" t="str">
        <f t="shared" si="12"/>
        <v/>
      </c>
    </row>
    <row r="496" spans="3:3" x14ac:dyDescent="0.25">
      <c r="C496" t="str">
        <f t="shared" si="12"/>
        <v/>
      </c>
    </row>
    <row r="497" spans="3:3" x14ac:dyDescent="0.25">
      <c r="C497" t="str">
        <f t="shared" si="12"/>
        <v/>
      </c>
    </row>
    <row r="498" spans="3:3" x14ac:dyDescent="0.25">
      <c r="C498" t="str">
        <f t="shared" si="12"/>
        <v/>
      </c>
    </row>
    <row r="499" spans="3:3" x14ac:dyDescent="0.25">
      <c r="C499" t="str">
        <f t="shared" si="12"/>
        <v/>
      </c>
    </row>
    <row r="500" spans="3:3" x14ac:dyDescent="0.25">
      <c r="C500" t="str">
        <f t="shared" si="12"/>
        <v/>
      </c>
    </row>
    <row r="501" spans="3:3" x14ac:dyDescent="0.25">
      <c r="C501" t="str">
        <f t="shared" si="12"/>
        <v/>
      </c>
    </row>
    <row r="502" spans="3:3" x14ac:dyDescent="0.25">
      <c r="C502" t="str">
        <f t="shared" si="12"/>
        <v/>
      </c>
    </row>
    <row r="503" spans="3:3" x14ac:dyDescent="0.25">
      <c r="C503" t="str">
        <f t="shared" si="12"/>
        <v/>
      </c>
    </row>
    <row r="504" spans="3:3" x14ac:dyDescent="0.25">
      <c r="C504" t="str">
        <f t="shared" si="12"/>
        <v/>
      </c>
    </row>
    <row r="505" spans="3:3" x14ac:dyDescent="0.25">
      <c r="C505" t="str">
        <f t="shared" si="12"/>
        <v/>
      </c>
    </row>
    <row r="506" spans="3:3" x14ac:dyDescent="0.25">
      <c r="C506" t="str">
        <f t="shared" si="12"/>
        <v/>
      </c>
    </row>
    <row r="507" spans="3:3" x14ac:dyDescent="0.25">
      <c r="C507" t="str">
        <f t="shared" si="12"/>
        <v/>
      </c>
    </row>
    <row r="508" spans="3:3" x14ac:dyDescent="0.25">
      <c r="C508" t="str">
        <f t="shared" si="12"/>
        <v/>
      </c>
    </row>
    <row r="509" spans="3:3" x14ac:dyDescent="0.25">
      <c r="C509" t="str">
        <f t="shared" si="12"/>
        <v/>
      </c>
    </row>
    <row r="510" spans="3:3" x14ac:dyDescent="0.25">
      <c r="C510" t="str">
        <f t="shared" si="12"/>
        <v/>
      </c>
    </row>
    <row r="511" spans="3:3" x14ac:dyDescent="0.25">
      <c r="C511" t="str">
        <f t="shared" si="12"/>
        <v/>
      </c>
    </row>
    <row r="512" spans="3:3" x14ac:dyDescent="0.25">
      <c r="C512" t="str">
        <f t="shared" si="12"/>
        <v/>
      </c>
    </row>
    <row r="513" spans="3:3" x14ac:dyDescent="0.25">
      <c r="C513" t="str">
        <f t="shared" si="12"/>
        <v/>
      </c>
    </row>
    <row r="514" spans="3:3" x14ac:dyDescent="0.25">
      <c r="C514" t="str">
        <f t="shared" si="12"/>
        <v/>
      </c>
    </row>
    <row r="515" spans="3:3" x14ac:dyDescent="0.25">
      <c r="C515" t="str">
        <f t="shared" si="12"/>
        <v/>
      </c>
    </row>
    <row r="516" spans="3:3" x14ac:dyDescent="0.25">
      <c r="C516" t="str">
        <f t="shared" ref="C516:C579" si="13">LEFT(B516,7)</f>
        <v/>
      </c>
    </row>
    <row r="517" spans="3:3" x14ac:dyDescent="0.25">
      <c r="C517" t="str">
        <f t="shared" si="13"/>
        <v/>
      </c>
    </row>
    <row r="518" spans="3:3" x14ac:dyDescent="0.25">
      <c r="C518" t="str">
        <f t="shared" si="13"/>
        <v/>
      </c>
    </row>
    <row r="519" spans="3:3" x14ac:dyDescent="0.25">
      <c r="C519" t="str">
        <f t="shared" si="13"/>
        <v/>
      </c>
    </row>
    <row r="520" spans="3:3" x14ac:dyDescent="0.25">
      <c r="C520" t="str">
        <f t="shared" si="13"/>
        <v/>
      </c>
    </row>
    <row r="521" spans="3:3" x14ac:dyDescent="0.25">
      <c r="C521" t="str">
        <f t="shared" si="13"/>
        <v/>
      </c>
    </row>
    <row r="522" spans="3:3" x14ac:dyDescent="0.25">
      <c r="C522" t="str">
        <f t="shared" si="13"/>
        <v/>
      </c>
    </row>
    <row r="523" spans="3:3" x14ac:dyDescent="0.25">
      <c r="C523" t="str">
        <f t="shared" si="13"/>
        <v/>
      </c>
    </row>
    <row r="524" spans="3:3" x14ac:dyDescent="0.25">
      <c r="C524" t="str">
        <f t="shared" si="13"/>
        <v/>
      </c>
    </row>
    <row r="525" spans="3:3" x14ac:dyDescent="0.25">
      <c r="C525" t="str">
        <f t="shared" si="13"/>
        <v/>
      </c>
    </row>
    <row r="526" spans="3:3" x14ac:dyDescent="0.25">
      <c r="C526" t="str">
        <f t="shared" si="13"/>
        <v/>
      </c>
    </row>
    <row r="527" spans="3:3" x14ac:dyDescent="0.25">
      <c r="C527" t="str">
        <f t="shared" si="13"/>
        <v/>
      </c>
    </row>
    <row r="528" spans="3:3" x14ac:dyDescent="0.25">
      <c r="C528" t="str">
        <f t="shared" si="13"/>
        <v/>
      </c>
    </row>
    <row r="529" spans="3:3" x14ac:dyDescent="0.25">
      <c r="C529" t="str">
        <f t="shared" si="13"/>
        <v/>
      </c>
    </row>
    <row r="530" spans="3:3" x14ac:dyDescent="0.25">
      <c r="C530" t="str">
        <f t="shared" si="13"/>
        <v/>
      </c>
    </row>
    <row r="531" spans="3:3" x14ac:dyDescent="0.25">
      <c r="C531" t="str">
        <f t="shared" si="13"/>
        <v/>
      </c>
    </row>
    <row r="532" spans="3:3" x14ac:dyDescent="0.25">
      <c r="C532" t="str">
        <f t="shared" si="13"/>
        <v/>
      </c>
    </row>
    <row r="533" spans="3:3" x14ac:dyDescent="0.25">
      <c r="C533" t="str">
        <f t="shared" si="13"/>
        <v/>
      </c>
    </row>
    <row r="534" spans="3:3" x14ac:dyDescent="0.25">
      <c r="C534" t="str">
        <f t="shared" si="13"/>
        <v/>
      </c>
    </row>
    <row r="535" spans="3:3" x14ac:dyDescent="0.25">
      <c r="C535" t="str">
        <f t="shared" si="13"/>
        <v/>
      </c>
    </row>
    <row r="536" spans="3:3" x14ac:dyDescent="0.25">
      <c r="C536" t="str">
        <f t="shared" si="13"/>
        <v/>
      </c>
    </row>
    <row r="537" spans="3:3" x14ac:dyDescent="0.25">
      <c r="C537" t="str">
        <f t="shared" si="13"/>
        <v/>
      </c>
    </row>
    <row r="538" spans="3:3" x14ac:dyDescent="0.25">
      <c r="C538" t="str">
        <f t="shared" si="13"/>
        <v/>
      </c>
    </row>
    <row r="539" spans="3:3" x14ac:dyDescent="0.25">
      <c r="C539" t="str">
        <f t="shared" si="13"/>
        <v/>
      </c>
    </row>
    <row r="540" spans="3:3" x14ac:dyDescent="0.25">
      <c r="C540" t="str">
        <f t="shared" si="13"/>
        <v/>
      </c>
    </row>
    <row r="541" spans="3:3" x14ac:dyDescent="0.25">
      <c r="C541" t="str">
        <f t="shared" si="13"/>
        <v/>
      </c>
    </row>
    <row r="542" spans="3:3" x14ac:dyDescent="0.25">
      <c r="C542" t="str">
        <f t="shared" si="13"/>
        <v/>
      </c>
    </row>
    <row r="543" spans="3:3" x14ac:dyDescent="0.25">
      <c r="C543" t="str">
        <f t="shared" si="13"/>
        <v/>
      </c>
    </row>
    <row r="544" spans="3:3" x14ac:dyDescent="0.25">
      <c r="C544" t="str">
        <f t="shared" si="13"/>
        <v/>
      </c>
    </row>
    <row r="545" spans="3:3" x14ac:dyDescent="0.25">
      <c r="C545" t="str">
        <f t="shared" si="13"/>
        <v/>
      </c>
    </row>
    <row r="546" spans="3:3" x14ac:dyDescent="0.25">
      <c r="C546" t="str">
        <f t="shared" si="13"/>
        <v/>
      </c>
    </row>
    <row r="547" spans="3:3" x14ac:dyDescent="0.25">
      <c r="C547" t="str">
        <f t="shared" si="13"/>
        <v/>
      </c>
    </row>
    <row r="548" spans="3:3" x14ac:dyDescent="0.25">
      <c r="C548" t="str">
        <f t="shared" si="13"/>
        <v/>
      </c>
    </row>
    <row r="549" spans="3:3" x14ac:dyDescent="0.25">
      <c r="C549" t="str">
        <f t="shared" si="13"/>
        <v/>
      </c>
    </row>
    <row r="550" spans="3:3" x14ac:dyDescent="0.25">
      <c r="C550" t="str">
        <f t="shared" si="13"/>
        <v/>
      </c>
    </row>
    <row r="551" spans="3:3" x14ac:dyDescent="0.25">
      <c r="C551" t="str">
        <f t="shared" si="13"/>
        <v/>
      </c>
    </row>
    <row r="552" spans="3:3" x14ac:dyDescent="0.25">
      <c r="C552" t="str">
        <f t="shared" si="13"/>
        <v/>
      </c>
    </row>
    <row r="553" spans="3:3" x14ac:dyDescent="0.25">
      <c r="C553" t="str">
        <f t="shared" si="13"/>
        <v/>
      </c>
    </row>
    <row r="554" spans="3:3" x14ac:dyDescent="0.25">
      <c r="C554" t="str">
        <f t="shared" si="13"/>
        <v/>
      </c>
    </row>
    <row r="555" spans="3:3" x14ac:dyDescent="0.25">
      <c r="C555" t="str">
        <f t="shared" si="13"/>
        <v/>
      </c>
    </row>
    <row r="556" spans="3:3" x14ac:dyDescent="0.25">
      <c r="C556" t="str">
        <f t="shared" si="13"/>
        <v/>
      </c>
    </row>
    <row r="557" spans="3:3" x14ac:dyDescent="0.25">
      <c r="C557" t="str">
        <f t="shared" si="13"/>
        <v/>
      </c>
    </row>
    <row r="558" spans="3:3" x14ac:dyDescent="0.25">
      <c r="C558" t="str">
        <f t="shared" si="13"/>
        <v/>
      </c>
    </row>
    <row r="559" spans="3:3" x14ac:dyDescent="0.25">
      <c r="C559" t="str">
        <f t="shared" si="13"/>
        <v/>
      </c>
    </row>
    <row r="560" spans="3:3" x14ac:dyDescent="0.25">
      <c r="C560" t="str">
        <f t="shared" si="13"/>
        <v/>
      </c>
    </row>
    <row r="561" spans="3:3" x14ac:dyDescent="0.25">
      <c r="C561" t="str">
        <f t="shared" si="13"/>
        <v/>
      </c>
    </row>
    <row r="562" spans="3:3" x14ac:dyDescent="0.25">
      <c r="C562" t="str">
        <f t="shared" si="13"/>
        <v/>
      </c>
    </row>
    <row r="563" spans="3:3" x14ac:dyDescent="0.25">
      <c r="C563" t="str">
        <f t="shared" si="13"/>
        <v/>
      </c>
    </row>
    <row r="564" spans="3:3" x14ac:dyDescent="0.25">
      <c r="C564" t="str">
        <f t="shared" si="13"/>
        <v/>
      </c>
    </row>
    <row r="565" spans="3:3" x14ac:dyDescent="0.25">
      <c r="C565" t="str">
        <f t="shared" si="13"/>
        <v/>
      </c>
    </row>
    <row r="566" spans="3:3" x14ac:dyDescent="0.25">
      <c r="C566" t="str">
        <f t="shared" si="13"/>
        <v/>
      </c>
    </row>
    <row r="567" spans="3:3" x14ac:dyDescent="0.25">
      <c r="C567" t="str">
        <f t="shared" si="13"/>
        <v/>
      </c>
    </row>
    <row r="568" spans="3:3" x14ac:dyDescent="0.25">
      <c r="C568" t="str">
        <f t="shared" si="13"/>
        <v/>
      </c>
    </row>
    <row r="569" spans="3:3" x14ac:dyDescent="0.25">
      <c r="C569" t="str">
        <f t="shared" si="13"/>
        <v/>
      </c>
    </row>
    <row r="570" spans="3:3" x14ac:dyDescent="0.25">
      <c r="C570" t="str">
        <f t="shared" si="13"/>
        <v/>
      </c>
    </row>
    <row r="571" spans="3:3" x14ac:dyDescent="0.25">
      <c r="C571" t="str">
        <f t="shared" si="13"/>
        <v/>
      </c>
    </row>
    <row r="572" spans="3:3" x14ac:dyDescent="0.25">
      <c r="C572" t="str">
        <f t="shared" si="13"/>
        <v/>
      </c>
    </row>
    <row r="573" spans="3:3" x14ac:dyDescent="0.25">
      <c r="C573" t="str">
        <f t="shared" si="13"/>
        <v/>
      </c>
    </row>
    <row r="574" spans="3:3" x14ac:dyDescent="0.25">
      <c r="C574" t="str">
        <f t="shared" si="13"/>
        <v/>
      </c>
    </row>
    <row r="575" spans="3:3" x14ac:dyDescent="0.25">
      <c r="C575" t="str">
        <f t="shared" si="13"/>
        <v/>
      </c>
    </row>
    <row r="576" spans="3:3" x14ac:dyDescent="0.25">
      <c r="C576" t="str">
        <f t="shared" si="13"/>
        <v/>
      </c>
    </row>
    <row r="577" spans="3:3" x14ac:dyDescent="0.25">
      <c r="C577" t="str">
        <f t="shared" si="13"/>
        <v/>
      </c>
    </row>
    <row r="578" spans="3:3" x14ac:dyDescent="0.25">
      <c r="C578" t="str">
        <f t="shared" si="13"/>
        <v/>
      </c>
    </row>
    <row r="579" spans="3:3" x14ac:dyDescent="0.25">
      <c r="C579" t="str">
        <f t="shared" si="13"/>
        <v/>
      </c>
    </row>
    <row r="580" spans="3:3" x14ac:dyDescent="0.25">
      <c r="C580" t="str">
        <f t="shared" ref="C580:C643" si="14">LEFT(B580,7)</f>
        <v/>
      </c>
    </row>
    <row r="581" spans="3:3" x14ac:dyDescent="0.25">
      <c r="C581" t="str">
        <f t="shared" si="14"/>
        <v/>
      </c>
    </row>
    <row r="582" spans="3:3" x14ac:dyDescent="0.25">
      <c r="C582" t="str">
        <f t="shared" si="14"/>
        <v/>
      </c>
    </row>
    <row r="583" spans="3:3" x14ac:dyDescent="0.25">
      <c r="C583" t="str">
        <f t="shared" si="14"/>
        <v/>
      </c>
    </row>
    <row r="584" spans="3:3" x14ac:dyDescent="0.25">
      <c r="C584" t="str">
        <f t="shared" si="14"/>
        <v/>
      </c>
    </row>
    <row r="585" spans="3:3" x14ac:dyDescent="0.25">
      <c r="C585" t="str">
        <f t="shared" si="14"/>
        <v/>
      </c>
    </row>
    <row r="586" spans="3:3" x14ac:dyDescent="0.25">
      <c r="C586" t="str">
        <f t="shared" si="14"/>
        <v/>
      </c>
    </row>
    <row r="587" spans="3:3" x14ac:dyDescent="0.25">
      <c r="C587" t="str">
        <f t="shared" si="14"/>
        <v/>
      </c>
    </row>
    <row r="588" spans="3:3" x14ac:dyDescent="0.25">
      <c r="C588" t="str">
        <f t="shared" si="14"/>
        <v/>
      </c>
    </row>
    <row r="589" spans="3:3" x14ac:dyDescent="0.25">
      <c r="C589" t="str">
        <f t="shared" si="14"/>
        <v/>
      </c>
    </row>
    <row r="590" spans="3:3" x14ac:dyDescent="0.25">
      <c r="C590" t="str">
        <f t="shared" si="14"/>
        <v/>
      </c>
    </row>
    <row r="591" spans="3:3" x14ac:dyDescent="0.25">
      <c r="C591" t="str">
        <f t="shared" si="14"/>
        <v/>
      </c>
    </row>
    <row r="592" spans="3:3" x14ac:dyDescent="0.25">
      <c r="C592" t="str">
        <f t="shared" si="14"/>
        <v/>
      </c>
    </row>
    <row r="593" spans="3:3" x14ac:dyDescent="0.25">
      <c r="C593" t="str">
        <f t="shared" si="14"/>
        <v/>
      </c>
    </row>
    <row r="594" spans="3:3" x14ac:dyDescent="0.25">
      <c r="C594" t="str">
        <f t="shared" si="14"/>
        <v/>
      </c>
    </row>
    <row r="595" spans="3:3" x14ac:dyDescent="0.25">
      <c r="C595" t="str">
        <f t="shared" si="14"/>
        <v/>
      </c>
    </row>
    <row r="596" spans="3:3" x14ac:dyDescent="0.25">
      <c r="C596" t="str">
        <f t="shared" si="14"/>
        <v/>
      </c>
    </row>
    <row r="597" spans="3:3" x14ac:dyDescent="0.25">
      <c r="C597" t="str">
        <f t="shared" si="14"/>
        <v/>
      </c>
    </row>
    <row r="598" spans="3:3" x14ac:dyDescent="0.25">
      <c r="C598" t="str">
        <f t="shared" si="14"/>
        <v/>
      </c>
    </row>
    <row r="599" spans="3:3" x14ac:dyDescent="0.25">
      <c r="C599" t="str">
        <f t="shared" si="14"/>
        <v/>
      </c>
    </row>
    <row r="600" spans="3:3" x14ac:dyDescent="0.25">
      <c r="C600" t="str">
        <f t="shared" si="14"/>
        <v/>
      </c>
    </row>
    <row r="601" spans="3:3" x14ac:dyDescent="0.25">
      <c r="C601" t="str">
        <f t="shared" si="14"/>
        <v/>
      </c>
    </row>
    <row r="602" spans="3:3" x14ac:dyDescent="0.25">
      <c r="C602" t="str">
        <f t="shared" si="14"/>
        <v/>
      </c>
    </row>
    <row r="603" spans="3:3" x14ac:dyDescent="0.25">
      <c r="C603" t="str">
        <f t="shared" si="14"/>
        <v/>
      </c>
    </row>
    <row r="604" spans="3:3" x14ac:dyDescent="0.25">
      <c r="C604" t="str">
        <f t="shared" si="14"/>
        <v/>
      </c>
    </row>
    <row r="605" spans="3:3" x14ac:dyDescent="0.25">
      <c r="C605" t="str">
        <f t="shared" si="14"/>
        <v/>
      </c>
    </row>
    <row r="606" spans="3:3" x14ac:dyDescent="0.25">
      <c r="C606" t="str">
        <f t="shared" si="14"/>
        <v/>
      </c>
    </row>
    <row r="607" spans="3:3" x14ac:dyDescent="0.25">
      <c r="C607" t="str">
        <f t="shared" si="14"/>
        <v/>
      </c>
    </row>
    <row r="608" spans="3:3" x14ac:dyDescent="0.25">
      <c r="C608" t="str">
        <f t="shared" si="14"/>
        <v/>
      </c>
    </row>
    <row r="609" spans="3:3" x14ac:dyDescent="0.25">
      <c r="C609" t="str">
        <f t="shared" si="14"/>
        <v/>
      </c>
    </row>
    <row r="610" spans="3:3" x14ac:dyDescent="0.25">
      <c r="C610" t="str">
        <f t="shared" si="14"/>
        <v/>
      </c>
    </row>
    <row r="611" spans="3:3" x14ac:dyDescent="0.25">
      <c r="C611" t="str">
        <f t="shared" si="14"/>
        <v/>
      </c>
    </row>
    <row r="612" spans="3:3" x14ac:dyDescent="0.25">
      <c r="C612" t="str">
        <f t="shared" si="14"/>
        <v/>
      </c>
    </row>
    <row r="613" spans="3:3" x14ac:dyDescent="0.25">
      <c r="C613" t="str">
        <f t="shared" si="14"/>
        <v/>
      </c>
    </row>
    <row r="614" spans="3:3" x14ac:dyDescent="0.25">
      <c r="C614" t="str">
        <f t="shared" si="14"/>
        <v/>
      </c>
    </row>
    <row r="615" spans="3:3" x14ac:dyDescent="0.25">
      <c r="C615" t="str">
        <f t="shared" si="14"/>
        <v/>
      </c>
    </row>
    <row r="616" spans="3:3" x14ac:dyDescent="0.25">
      <c r="C616" t="str">
        <f t="shared" si="14"/>
        <v/>
      </c>
    </row>
    <row r="617" spans="3:3" x14ac:dyDescent="0.25">
      <c r="C617" t="str">
        <f t="shared" si="14"/>
        <v/>
      </c>
    </row>
    <row r="618" spans="3:3" x14ac:dyDescent="0.25">
      <c r="C618" t="str">
        <f t="shared" si="14"/>
        <v/>
      </c>
    </row>
    <row r="619" spans="3:3" x14ac:dyDescent="0.25">
      <c r="C619" t="str">
        <f t="shared" si="14"/>
        <v/>
      </c>
    </row>
    <row r="620" spans="3:3" x14ac:dyDescent="0.25">
      <c r="C620" t="str">
        <f t="shared" si="14"/>
        <v/>
      </c>
    </row>
    <row r="621" spans="3:3" x14ac:dyDescent="0.25">
      <c r="C621" t="str">
        <f t="shared" si="14"/>
        <v/>
      </c>
    </row>
    <row r="622" spans="3:3" x14ac:dyDescent="0.25">
      <c r="C622" t="str">
        <f t="shared" si="14"/>
        <v/>
      </c>
    </row>
    <row r="623" spans="3:3" x14ac:dyDescent="0.25">
      <c r="C623" t="str">
        <f t="shared" si="14"/>
        <v/>
      </c>
    </row>
    <row r="624" spans="3:3" x14ac:dyDescent="0.25">
      <c r="C624" t="str">
        <f t="shared" si="14"/>
        <v/>
      </c>
    </row>
    <row r="625" spans="3:3" x14ac:dyDescent="0.25">
      <c r="C625" t="str">
        <f t="shared" si="14"/>
        <v/>
      </c>
    </row>
    <row r="626" spans="3:3" x14ac:dyDescent="0.25">
      <c r="C626" t="str">
        <f t="shared" si="14"/>
        <v/>
      </c>
    </row>
    <row r="627" spans="3:3" x14ac:dyDescent="0.25">
      <c r="C627" t="str">
        <f t="shared" si="14"/>
        <v/>
      </c>
    </row>
    <row r="628" spans="3:3" x14ac:dyDescent="0.25">
      <c r="C628" t="str">
        <f t="shared" si="14"/>
        <v/>
      </c>
    </row>
    <row r="629" spans="3:3" x14ac:dyDescent="0.25">
      <c r="C629" t="str">
        <f t="shared" si="14"/>
        <v/>
      </c>
    </row>
    <row r="630" spans="3:3" x14ac:dyDescent="0.25">
      <c r="C630" t="str">
        <f t="shared" si="14"/>
        <v/>
      </c>
    </row>
    <row r="631" spans="3:3" x14ac:dyDescent="0.25">
      <c r="C631" t="str">
        <f t="shared" si="14"/>
        <v/>
      </c>
    </row>
    <row r="632" spans="3:3" x14ac:dyDescent="0.25">
      <c r="C632" t="str">
        <f t="shared" si="14"/>
        <v/>
      </c>
    </row>
    <row r="633" spans="3:3" x14ac:dyDescent="0.25">
      <c r="C633" t="str">
        <f t="shared" si="14"/>
        <v/>
      </c>
    </row>
    <row r="634" spans="3:3" x14ac:dyDescent="0.25">
      <c r="C634" t="str">
        <f t="shared" si="14"/>
        <v/>
      </c>
    </row>
    <row r="635" spans="3:3" x14ac:dyDescent="0.25">
      <c r="C635" t="str">
        <f t="shared" si="14"/>
        <v/>
      </c>
    </row>
    <row r="636" spans="3:3" x14ac:dyDescent="0.25">
      <c r="C636" t="str">
        <f t="shared" si="14"/>
        <v/>
      </c>
    </row>
    <row r="637" spans="3:3" x14ac:dyDescent="0.25">
      <c r="C637" t="str">
        <f t="shared" si="14"/>
        <v/>
      </c>
    </row>
    <row r="638" spans="3:3" x14ac:dyDescent="0.25">
      <c r="C638" t="str">
        <f t="shared" si="14"/>
        <v/>
      </c>
    </row>
    <row r="639" spans="3:3" x14ac:dyDescent="0.25">
      <c r="C639" t="str">
        <f t="shared" si="14"/>
        <v/>
      </c>
    </row>
    <row r="640" spans="3:3" x14ac:dyDescent="0.25">
      <c r="C640" t="str">
        <f t="shared" si="14"/>
        <v/>
      </c>
    </row>
    <row r="641" spans="3:3" x14ac:dyDescent="0.25">
      <c r="C641" t="str">
        <f t="shared" si="14"/>
        <v/>
      </c>
    </row>
    <row r="642" spans="3:3" x14ac:dyDescent="0.25">
      <c r="C642" t="str">
        <f t="shared" si="14"/>
        <v/>
      </c>
    </row>
    <row r="643" spans="3:3" x14ac:dyDescent="0.25">
      <c r="C643" t="str">
        <f t="shared" si="14"/>
        <v/>
      </c>
    </row>
    <row r="644" spans="3:3" x14ac:dyDescent="0.25">
      <c r="C644" t="str">
        <f t="shared" ref="C644:C707" si="15">LEFT(B644,7)</f>
        <v/>
      </c>
    </row>
    <row r="645" spans="3:3" x14ac:dyDescent="0.25">
      <c r="C645" t="str">
        <f t="shared" si="15"/>
        <v/>
      </c>
    </row>
    <row r="646" spans="3:3" x14ac:dyDescent="0.25">
      <c r="C646" t="str">
        <f t="shared" si="15"/>
        <v/>
      </c>
    </row>
    <row r="647" spans="3:3" x14ac:dyDescent="0.25">
      <c r="C647" t="str">
        <f t="shared" si="15"/>
        <v/>
      </c>
    </row>
    <row r="648" spans="3:3" x14ac:dyDescent="0.25">
      <c r="C648" t="str">
        <f t="shared" si="15"/>
        <v/>
      </c>
    </row>
    <row r="649" spans="3:3" x14ac:dyDescent="0.25">
      <c r="C649" t="str">
        <f t="shared" si="15"/>
        <v/>
      </c>
    </row>
    <row r="650" spans="3:3" x14ac:dyDescent="0.25">
      <c r="C650" t="str">
        <f t="shared" si="15"/>
        <v/>
      </c>
    </row>
    <row r="651" spans="3:3" x14ac:dyDescent="0.25">
      <c r="C651" t="str">
        <f t="shared" si="15"/>
        <v/>
      </c>
    </row>
    <row r="652" spans="3:3" x14ac:dyDescent="0.25">
      <c r="C652" t="str">
        <f t="shared" si="15"/>
        <v/>
      </c>
    </row>
    <row r="653" spans="3:3" x14ac:dyDescent="0.25">
      <c r="C653" t="str">
        <f t="shared" si="15"/>
        <v/>
      </c>
    </row>
    <row r="654" spans="3:3" x14ac:dyDescent="0.25">
      <c r="C654" t="str">
        <f t="shared" si="15"/>
        <v/>
      </c>
    </row>
    <row r="655" spans="3:3" x14ac:dyDescent="0.25">
      <c r="C655" t="str">
        <f t="shared" si="15"/>
        <v/>
      </c>
    </row>
    <row r="656" spans="3:3" x14ac:dyDescent="0.25">
      <c r="C656" t="str">
        <f t="shared" si="15"/>
        <v/>
      </c>
    </row>
    <row r="657" spans="3:3" x14ac:dyDescent="0.25">
      <c r="C657" t="str">
        <f t="shared" si="15"/>
        <v/>
      </c>
    </row>
    <row r="658" spans="3:3" x14ac:dyDescent="0.25">
      <c r="C658" t="str">
        <f t="shared" si="15"/>
        <v/>
      </c>
    </row>
    <row r="659" spans="3:3" x14ac:dyDescent="0.25">
      <c r="C659" t="str">
        <f t="shared" si="15"/>
        <v/>
      </c>
    </row>
    <row r="660" spans="3:3" x14ac:dyDescent="0.25">
      <c r="C660" t="str">
        <f t="shared" si="15"/>
        <v/>
      </c>
    </row>
    <row r="661" spans="3:3" x14ac:dyDescent="0.25">
      <c r="C661" t="str">
        <f t="shared" si="15"/>
        <v/>
      </c>
    </row>
    <row r="662" spans="3:3" x14ac:dyDescent="0.25">
      <c r="C662" t="str">
        <f t="shared" si="15"/>
        <v/>
      </c>
    </row>
    <row r="663" spans="3:3" x14ac:dyDescent="0.25">
      <c r="C663" t="str">
        <f t="shared" si="15"/>
        <v/>
      </c>
    </row>
    <row r="664" spans="3:3" x14ac:dyDescent="0.25">
      <c r="C664" t="str">
        <f t="shared" si="15"/>
        <v/>
      </c>
    </row>
    <row r="665" spans="3:3" x14ac:dyDescent="0.25">
      <c r="C665" t="str">
        <f t="shared" si="15"/>
        <v/>
      </c>
    </row>
    <row r="666" spans="3:3" x14ac:dyDescent="0.25">
      <c r="C666" t="str">
        <f t="shared" si="15"/>
        <v/>
      </c>
    </row>
    <row r="667" spans="3:3" x14ac:dyDescent="0.25">
      <c r="C667" t="str">
        <f t="shared" si="15"/>
        <v/>
      </c>
    </row>
    <row r="668" spans="3:3" x14ac:dyDescent="0.25">
      <c r="C668" t="str">
        <f t="shared" si="15"/>
        <v/>
      </c>
    </row>
    <row r="669" spans="3:3" x14ac:dyDescent="0.25">
      <c r="C669" t="str">
        <f t="shared" si="15"/>
        <v/>
      </c>
    </row>
    <row r="670" spans="3:3" x14ac:dyDescent="0.25">
      <c r="C670" t="str">
        <f t="shared" si="15"/>
        <v/>
      </c>
    </row>
    <row r="671" spans="3:3" x14ac:dyDescent="0.25">
      <c r="C671" t="str">
        <f t="shared" si="15"/>
        <v/>
      </c>
    </row>
    <row r="672" spans="3:3" x14ac:dyDescent="0.25">
      <c r="C672" t="str">
        <f t="shared" si="15"/>
        <v/>
      </c>
    </row>
    <row r="673" spans="3:3" x14ac:dyDescent="0.25">
      <c r="C673" t="str">
        <f t="shared" si="15"/>
        <v/>
      </c>
    </row>
    <row r="674" spans="3:3" x14ac:dyDescent="0.25">
      <c r="C674" t="str">
        <f t="shared" si="15"/>
        <v/>
      </c>
    </row>
    <row r="675" spans="3:3" x14ac:dyDescent="0.25">
      <c r="C675" t="str">
        <f t="shared" si="15"/>
        <v/>
      </c>
    </row>
    <row r="676" spans="3:3" x14ac:dyDescent="0.25">
      <c r="C676" t="str">
        <f t="shared" si="15"/>
        <v/>
      </c>
    </row>
    <row r="677" spans="3:3" x14ac:dyDescent="0.25">
      <c r="C677" t="str">
        <f t="shared" si="15"/>
        <v/>
      </c>
    </row>
    <row r="678" spans="3:3" x14ac:dyDescent="0.25">
      <c r="C678" t="str">
        <f t="shared" si="15"/>
        <v/>
      </c>
    </row>
    <row r="679" spans="3:3" x14ac:dyDescent="0.25">
      <c r="C679" t="str">
        <f t="shared" si="15"/>
        <v/>
      </c>
    </row>
    <row r="680" spans="3:3" x14ac:dyDescent="0.25">
      <c r="C680" t="str">
        <f t="shared" si="15"/>
        <v/>
      </c>
    </row>
    <row r="681" spans="3:3" x14ac:dyDescent="0.25">
      <c r="C681" t="str">
        <f t="shared" si="15"/>
        <v/>
      </c>
    </row>
    <row r="682" spans="3:3" x14ac:dyDescent="0.25">
      <c r="C682" t="str">
        <f t="shared" si="15"/>
        <v/>
      </c>
    </row>
    <row r="683" spans="3:3" x14ac:dyDescent="0.25">
      <c r="C683" t="str">
        <f t="shared" si="15"/>
        <v/>
      </c>
    </row>
    <row r="684" spans="3:3" x14ac:dyDescent="0.25">
      <c r="C684" t="str">
        <f t="shared" si="15"/>
        <v/>
      </c>
    </row>
    <row r="685" spans="3:3" x14ac:dyDescent="0.25">
      <c r="C685" t="str">
        <f t="shared" si="15"/>
        <v/>
      </c>
    </row>
    <row r="686" spans="3:3" x14ac:dyDescent="0.25">
      <c r="C686" t="str">
        <f t="shared" si="15"/>
        <v/>
      </c>
    </row>
    <row r="687" spans="3:3" x14ac:dyDescent="0.25">
      <c r="C687" t="str">
        <f t="shared" si="15"/>
        <v/>
      </c>
    </row>
    <row r="688" spans="3:3" x14ac:dyDescent="0.25">
      <c r="C688" t="str">
        <f t="shared" si="15"/>
        <v/>
      </c>
    </row>
    <row r="689" spans="3:3" x14ac:dyDescent="0.25">
      <c r="C689" t="str">
        <f t="shared" si="15"/>
        <v/>
      </c>
    </row>
    <row r="690" spans="3:3" x14ac:dyDescent="0.25">
      <c r="C690" t="str">
        <f t="shared" si="15"/>
        <v/>
      </c>
    </row>
    <row r="691" spans="3:3" x14ac:dyDescent="0.25">
      <c r="C691" t="str">
        <f t="shared" si="15"/>
        <v/>
      </c>
    </row>
    <row r="692" spans="3:3" x14ac:dyDescent="0.25">
      <c r="C692" t="str">
        <f t="shared" si="15"/>
        <v/>
      </c>
    </row>
    <row r="693" spans="3:3" x14ac:dyDescent="0.25">
      <c r="C693" t="str">
        <f t="shared" si="15"/>
        <v/>
      </c>
    </row>
    <row r="694" spans="3:3" x14ac:dyDescent="0.25">
      <c r="C694" t="str">
        <f t="shared" si="15"/>
        <v/>
      </c>
    </row>
    <row r="695" spans="3:3" x14ac:dyDescent="0.25">
      <c r="C695" t="str">
        <f t="shared" si="15"/>
        <v/>
      </c>
    </row>
    <row r="696" spans="3:3" x14ac:dyDescent="0.25">
      <c r="C696" t="str">
        <f t="shared" si="15"/>
        <v/>
      </c>
    </row>
    <row r="697" spans="3:3" x14ac:dyDescent="0.25">
      <c r="C697" t="str">
        <f t="shared" si="15"/>
        <v/>
      </c>
    </row>
    <row r="698" spans="3:3" x14ac:dyDescent="0.25">
      <c r="C698" t="str">
        <f t="shared" si="15"/>
        <v/>
      </c>
    </row>
    <row r="699" spans="3:3" x14ac:dyDescent="0.25">
      <c r="C699" t="str">
        <f t="shared" si="15"/>
        <v/>
      </c>
    </row>
    <row r="700" spans="3:3" x14ac:dyDescent="0.25">
      <c r="C700" t="str">
        <f t="shared" si="15"/>
        <v/>
      </c>
    </row>
    <row r="701" spans="3:3" x14ac:dyDescent="0.25">
      <c r="C701" t="str">
        <f t="shared" si="15"/>
        <v/>
      </c>
    </row>
    <row r="702" spans="3:3" x14ac:dyDescent="0.25">
      <c r="C702" t="str">
        <f t="shared" si="15"/>
        <v/>
      </c>
    </row>
    <row r="703" spans="3:3" x14ac:dyDescent="0.25">
      <c r="C703" t="str">
        <f t="shared" si="15"/>
        <v/>
      </c>
    </row>
    <row r="704" spans="3:3" x14ac:dyDescent="0.25">
      <c r="C704" t="str">
        <f t="shared" si="15"/>
        <v/>
      </c>
    </row>
    <row r="705" spans="3:3" x14ac:dyDescent="0.25">
      <c r="C705" t="str">
        <f t="shared" si="15"/>
        <v/>
      </c>
    </row>
    <row r="706" spans="3:3" x14ac:dyDescent="0.25">
      <c r="C706" t="str">
        <f t="shared" si="15"/>
        <v/>
      </c>
    </row>
    <row r="707" spans="3:3" x14ac:dyDescent="0.25">
      <c r="C707" t="str">
        <f t="shared" si="15"/>
        <v/>
      </c>
    </row>
    <row r="708" spans="3:3" x14ac:dyDescent="0.25">
      <c r="C708" t="str">
        <f t="shared" ref="C708:C771" si="16">LEFT(B708,7)</f>
        <v/>
      </c>
    </row>
    <row r="709" spans="3:3" x14ac:dyDescent="0.25">
      <c r="C709" t="str">
        <f t="shared" si="16"/>
        <v/>
      </c>
    </row>
    <row r="710" spans="3:3" x14ac:dyDescent="0.25">
      <c r="C710" t="str">
        <f t="shared" si="16"/>
        <v/>
      </c>
    </row>
    <row r="711" spans="3:3" x14ac:dyDescent="0.25">
      <c r="C711" t="str">
        <f t="shared" si="16"/>
        <v/>
      </c>
    </row>
    <row r="712" spans="3:3" x14ac:dyDescent="0.25">
      <c r="C712" t="str">
        <f t="shared" si="16"/>
        <v/>
      </c>
    </row>
    <row r="713" spans="3:3" x14ac:dyDescent="0.25">
      <c r="C713" t="str">
        <f t="shared" si="16"/>
        <v/>
      </c>
    </row>
    <row r="714" spans="3:3" x14ac:dyDescent="0.25">
      <c r="C714" t="str">
        <f t="shared" si="16"/>
        <v/>
      </c>
    </row>
    <row r="715" spans="3:3" x14ac:dyDescent="0.25">
      <c r="C715" t="str">
        <f t="shared" si="16"/>
        <v/>
      </c>
    </row>
    <row r="716" spans="3:3" x14ac:dyDescent="0.25">
      <c r="C716" t="str">
        <f t="shared" si="16"/>
        <v/>
      </c>
    </row>
    <row r="717" spans="3:3" x14ac:dyDescent="0.25">
      <c r="C717" t="str">
        <f t="shared" si="16"/>
        <v/>
      </c>
    </row>
    <row r="718" spans="3:3" x14ac:dyDescent="0.25">
      <c r="C718" t="str">
        <f t="shared" si="16"/>
        <v/>
      </c>
    </row>
    <row r="719" spans="3:3" x14ac:dyDescent="0.25">
      <c r="C719" t="str">
        <f t="shared" si="16"/>
        <v/>
      </c>
    </row>
    <row r="720" spans="3:3" x14ac:dyDescent="0.25">
      <c r="C720" t="str">
        <f t="shared" si="16"/>
        <v/>
      </c>
    </row>
    <row r="721" spans="3:3" x14ac:dyDescent="0.25">
      <c r="C721" t="str">
        <f t="shared" si="16"/>
        <v/>
      </c>
    </row>
    <row r="722" spans="3:3" x14ac:dyDescent="0.25">
      <c r="C722" t="str">
        <f t="shared" si="16"/>
        <v/>
      </c>
    </row>
    <row r="723" spans="3:3" x14ac:dyDescent="0.25">
      <c r="C723" t="str">
        <f t="shared" si="16"/>
        <v/>
      </c>
    </row>
    <row r="724" spans="3:3" x14ac:dyDescent="0.25">
      <c r="C724" t="str">
        <f t="shared" si="16"/>
        <v/>
      </c>
    </row>
    <row r="725" spans="3:3" x14ac:dyDescent="0.25">
      <c r="C725" t="str">
        <f t="shared" si="16"/>
        <v/>
      </c>
    </row>
    <row r="726" spans="3:3" x14ac:dyDescent="0.25">
      <c r="C726" t="str">
        <f t="shared" si="16"/>
        <v/>
      </c>
    </row>
    <row r="727" spans="3:3" x14ac:dyDescent="0.25">
      <c r="C727" t="str">
        <f t="shared" si="16"/>
        <v/>
      </c>
    </row>
    <row r="728" spans="3:3" x14ac:dyDescent="0.25">
      <c r="C728" t="str">
        <f t="shared" si="16"/>
        <v/>
      </c>
    </row>
    <row r="729" spans="3:3" x14ac:dyDescent="0.25">
      <c r="C729" t="str">
        <f t="shared" si="16"/>
        <v/>
      </c>
    </row>
    <row r="730" spans="3:3" x14ac:dyDescent="0.25">
      <c r="C730" t="str">
        <f t="shared" si="16"/>
        <v/>
      </c>
    </row>
    <row r="731" spans="3:3" x14ac:dyDescent="0.25">
      <c r="C731" t="str">
        <f t="shared" si="16"/>
        <v/>
      </c>
    </row>
    <row r="732" spans="3:3" x14ac:dyDescent="0.25">
      <c r="C732" t="str">
        <f t="shared" si="16"/>
        <v/>
      </c>
    </row>
    <row r="733" spans="3:3" x14ac:dyDescent="0.25">
      <c r="C733" t="str">
        <f t="shared" si="16"/>
        <v/>
      </c>
    </row>
    <row r="734" spans="3:3" x14ac:dyDescent="0.25">
      <c r="C734" t="str">
        <f t="shared" si="16"/>
        <v/>
      </c>
    </row>
    <row r="735" spans="3:3" x14ac:dyDescent="0.25">
      <c r="C735" t="str">
        <f t="shared" si="16"/>
        <v/>
      </c>
    </row>
    <row r="736" spans="3:3" x14ac:dyDescent="0.25">
      <c r="C736" t="str">
        <f t="shared" si="16"/>
        <v/>
      </c>
    </row>
    <row r="737" spans="3:3" x14ac:dyDescent="0.25">
      <c r="C737" t="str">
        <f t="shared" si="16"/>
        <v/>
      </c>
    </row>
    <row r="738" spans="3:3" x14ac:dyDescent="0.25">
      <c r="C738" t="str">
        <f t="shared" si="16"/>
        <v/>
      </c>
    </row>
    <row r="739" spans="3:3" x14ac:dyDescent="0.25">
      <c r="C739" t="str">
        <f t="shared" si="16"/>
        <v/>
      </c>
    </row>
    <row r="740" spans="3:3" x14ac:dyDescent="0.25">
      <c r="C740" t="str">
        <f t="shared" si="16"/>
        <v/>
      </c>
    </row>
    <row r="741" spans="3:3" x14ac:dyDescent="0.25">
      <c r="C741" t="str">
        <f t="shared" si="16"/>
        <v/>
      </c>
    </row>
    <row r="742" spans="3:3" x14ac:dyDescent="0.25">
      <c r="C742" t="str">
        <f t="shared" si="16"/>
        <v/>
      </c>
    </row>
    <row r="743" spans="3:3" x14ac:dyDescent="0.25">
      <c r="C743" t="str">
        <f t="shared" si="16"/>
        <v/>
      </c>
    </row>
    <row r="744" spans="3:3" x14ac:dyDescent="0.25">
      <c r="C744" t="str">
        <f t="shared" si="16"/>
        <v/>
      </c>
    </row>
    <row r="745" spans="3:3" x14ac:dyDescent="0.25">
      <c r="C745" t="str">
        <f t="shared" si="16"/>
        <v/>
      </c>
    </row>
    <row r="746" spans="3:3" x14ac:dyDescent="0.25">
      <c r="C746" t="str">
        <f t="shared" si="16"/>
        <v/>
      </c>
    </row>
    <row r="747" spans="3:3" x14ac:dyDescent="0.25">
      <c r="C747" t="str">
        <f t="shared" si="16"/>
        <v/>
      </c>
    </row>
    <row r="748" spans="3:3" x14ac:dyDescent="0.25">
      <c r="C748" t="str">
        <f t="shared" si="16"/>
        <v/>
      </c>
    </row>
    <row r="749" spans="3:3" x14ac:dyDescent="0.25">
      <c r="C749" t="str">
        <f t="shared" si="16"/>
        <v/>
      </c>
    </row>
    <row r="750" spans="3:3" x14ac:dyDescent="0.25">
      <c r="C750" t="str">
        <f t="shared" si="16"/>
        <v/>
      </c>
    </row>
    <row r="751" spans="3:3" x14ac:dyDescent="0.25">
      <c r="C751" t="str">
        <f t="shared" si="16"/>
        <v/>
      </c>
    </row>
    <row r="752" spans="3:3" x14ac:dyDescent="0.25">
      <c r="C752" t="str">
        <f t="shared" si="16"/>
        <v/>
      </c>
    </row>
    <row r="753" spans="3:3" x14ac:dyDescent="0.25">
      <c r="C753" t="str">
        <f t="shared" si="16"/>
        <v/>
      </c>
    </row>
    <row r="754" spans="3:3" x14ac:dyDescent="0.25">
      <c r="C754" t="str">
        <f t="shared" si="16"/>
        <v/>
      </c>
    </row>
    <row r="755" spans="3:3" x14ac:dyDescent="0.25">
      <c r="C755" t="str">
        <f t="shared" si="16"/>
        <v/>
      </c>
    </row>
    <row r="756" spans="3:3" x14ac:dyDescent="0.25">
      <c r="C756" t="str">
        <f t="shared" si="16"/>
        <v/>
      </c>
    </row>
    <row r="757" spans="3:3" x14ac:dyDescent="0.25">
      <c r="C757" t="str">
        <f t="shared" si="16"/>
        <v/>
      </c>
    </row>
    <row r="758" spans="3:3" x14ac:dyDescent="0.25">
      <c r="C758" t="str">
        <f t="shared" si="16"/>
        <v/>
      </c>
    </row>
    <row r="759" spans="3:3" x14ac:dyDescent="0.25">
      <c r="C759" t="str">
        <f t="shared" si="16"/>
        <v/>
      </c>
    </row>
    <row r="760" spans="3:3" x14ac:dyDescent="0.25">
      <c r="C760" t="str">
        <f t="shared" si="16"/>
        <v/>
      </c>
    </row>
    <row r="761" spans="3:3" x14ac:dyDescent="0.25">
      <c r="C761" t="str">
        <f t="shared" si="16"/>
        <v/>
      </c>
    </row>
    <row r="762" spans="3:3" x14ac:dyDescent="0.25">
      <c r="C762" t="str">
        <f t="shared" si="16"/>
        <v/>
      </c>
    </row>
    <row r="763" spans="3:3" x14ac:dyDescent="0.25">
      <c r="C763" t="str">
        <f t="shared" si="16"/>
        <v/>
      </c>
    </row>
    <row r="764" spans="3:3" x14ac:dyDescent="0.25">
      <c r="C764" t="str">
        <f t="shared" si="16"/>
        <v/>
      </c>
    </row>
    <row r="765" spans="3:3" x14ac:dyDescent="0.25">
      <c r="C765" t="str">
        <f t="shared" si="16"/>
        <v/>
      </c>
    </row>
    <row r="766" spans="3:3" x14ac:dyDescent="0.25">
      <c r="C766" t="str">
        <f t="shared" si="16"/>
        <v/>
      </c>
    </row>
    <row r="767" spans="3:3" x14ac:dyDescent="0.25">
      <c r="C767" t="str">
        <f t="shared" si="16"/>
        <v/>
      </c>
    </row>
    <row r="768" spans="3:3" x14ac:dyDescent="0.25">
      <c r="C768" t="str">
        <f t="shared" si="16"/>
        <v/>
      </c>
    </row>
    <row r="769" spans="3:3" x14ac:dyDescent="0.25">
      <c r="C769" t="str">
        <f t="shared" si="16"/>
        <v/>
      </c>
    </row>
    <row r="770" spans="3:3" x14ac:dyDescent="0.25">
      <c r="C770" t="str">
        <f t="shared" si="16"/>
        <v/>
      </c>
    </row>
    <row r="771" spans="3:3" x14ac:dyDescent="0.25">
      <c r="C771" t="str">
        <f t="shared" si="16"/>
        <v/>
      </c>
    </row>
    <row r="772" spans="3:3" x14ac:dyDescent="0.25">
      <c r="C772" t="str">
        <f t="shared" ref="C772:C835" si="17">LEFT(B772,7)</f>
        <v/>
      </c>
    </row>
    <row r="773" spans="3:3" x14ac:dyDescent="0.25">
      <c r="C773" t="str">
        <f t="shared" si="17"/>
        <v/>
      </c>
    </row>
    <row r="774" spans="3:3" x14ac:dyDescent="0.25">
      <c r="C774" t="str">
        <f t="shared" si="17"/>
        <v/>
      </c>
    </row>
    <row r="775" spans="3:3" x14ac:dyDescent="0.25">
      <c r="C775" t="str">
        <f t="shared" si="17"/>
        <v/>
      </c>
    </row>
    <row r="776" spans="3:3" x14ac:dyDescent="0.25">
      <c r="C776" t="str">
        <f t="shared" si="17"/>
        <v/>
      </c>
    </row>
    <row r="777" spans="3:3" x14ac:dyDescent="0.25">
      <c r="C777" t="str">
        <f t="shared" si="17"/>
        <v/>
      </c>
    </row>
    <row r="778" spans="3:3" x14ac:dyDescent="0.25">
      <c r="C778" t="str">
        <f t="shared" si="17"/>
        <v/>
      </c>
    </row>
    <row r="779" spans="3:3" x14ac:dyDescent="0.25">
      <c r="C779" t="str">
        <f t="shared" si="17"/>
        <v/>
      </c>
    </row>
    <row r="780" spans="3:3" x14ac:dyDescent="0.25">
      <c r="C780" t="str">
        <f t="shared" si="17"/>
        <v/>
      </c>
    </row>
    <row r="781" spans="3:3" x14ac:dyDescent="0.25">
      <c r="C781" t="str">
        <f t="shared" si="17"/>
        <v/>
      </c>
    </row>
    <row r="782" spans="3:3" x14ac:dyDescent="0.25">
      <c r="C782" t="str">
        <f t="shared" si="17"/>
        <v/>
      </c>
    </row>
    <row r="783" spans="3:3" x14ac:dyDescent="0.25">
      <c r="C783" t="str">
        <f t="shared" si="17"/>
        <v/>
      </c>
    </row>
    <row r="784" spans="3:3" x14ac:dyDescent="0.25">
      <c r="C784" t="str">
        <f t="shared" si="17"/>
        <v/>
      </c>
    </row>
    <row r="785" spans="3:3" x14ac:dyDescent="0.25">
      <c r="C785" t="str">
        <f t="shared" si="17"/>
        <v/>
      </c>
    </row>
    <row r="786" spans="3:3" x14ac:dyDescent="0.25">
      <c r="C786" t="str">
        <f t="shared" si="17"/>
        <v/>
      </c>
    </row>
    <row r="787" spans="3:3" x14ac:dyDescent="0.25">
      <c r="C787" t="str">
        <f t="shared" si="17"/>
        <v/>
      </c>
    </row>
    <row r="788" spans="3:3" x14ac:dyDescent="0.25">
      <c r="C788" t="str">
        <f t="shared" si="17"/>
        <v/>
      </c>
    </row>
    <row r="789" spans="3:3" x14ac:dyDescent="0.25">
      <c r="C789" t="str">
        <f t="shared" si="17"/>
        <v/>
      </c>
    </row>
    <row r="790" spans="3:3" x14ac:dyDescent="0.25">
      <c r="C790" t="str">
        <f t="shared" si="17"/>
        <v/>
      </c>
    </row>
    <row r="791" spans="3:3" x14ac:dyDescent="0.25">
      <c r="C791" t="str">
        <f t="shared" si="17"/>
        <v/>
      </c>
    </row>
    <row r="792" spans="3:3" x14ac:dyDescent="0.25">
      <c r="C792" t="str">
        <f t="shared" si="17"/>
        <v/>
      </c>
    </row>
    <row r="793" spans="3:3" x14ac:dyDescent="0.25">
      <c r="C793" t="str">
        <f t="shared" si="17"/>
        <v/>
      </c>
    </row>
    <row r="794" spans="3:3" x14ac:dyDescent="0.25">
      <c r="C794" t="str">
        <f t="shared" si="17"/>
        <v/>
      </c>
    </row>
    <row r="795" spans="3:3" x14ac:dyDescent="0.25">
      <c r="C795" t="str">
        <f t="shared" si="17"/>
        <v/>
      </c>
    </row>
    <row r="796" spans="3:3" x14ac:dyDescent="0.25">
      <c r="C796" t="str">
        <f t="shared" si="17"/>
        <v/>
      </c>
    </row>
    <row r="797" spans="3:3" x14ac:dyDescent="0.25">
      <c r="C797" t="str">
        <f t="shared" si="17"/>
        <v/>
      </c>
    </row>
    <row r="798" spans="3:3" x14ac:dyDescent="0.25">
      <c r="C798" t="str">
        <f t="shared" si="17"/>
        <v/>
      </c>
    </row>
    <row r="799" spans="3:3" x14ac:dyDescent="0.25">
      <c r="C799" t="str">
        <f t="shared" si="17"/>
        <v/>
      </c>
    </row>
    <row r="800" spans="3:3" x14ac:dyDescent="0.25">
      <c r="C800" t="str">
        <f t="shared" si="17"/>
        <v/>
      </c>
    </row>
    <row r="801" spans="3:3" x14ac:dyDescent="0.25">
      <c r="C801" t="str">
        <f t="shared" si="17"/>
        <v/>
      </c>
    </row>
    <row r="802" spans="3:3" x14ac:dyDescent="0.25">
      <c r="C802" t="str">
        <f t="shared" si="17"/>
        <v/>
      </c>
    </row>
    <row r="803" spans="3:3" x14ac:dyDescent="0.25">
      <c r="C803" t="str">
        <f t="shared" si="17"/>
        <v/>
      </c>
    </row>
    <row r="804" spans="3:3" x14ac:dyDescent="0.25">
      <c r="C804" t="str">
        <f t="shared" si="17"/>
        <v/>
      </c>
    </row>
    <row r="805" spans="3:3" x14ac:dyDescent="0.25">
      <c r="C805" t="str">
        <f t="shared" si="17"/>
        <v/>
      </c>
    </row>
    <row r="806" spans="3:3" x14ac:dyDescent="0.25">
      <c r="C806" t="str">
        <f t="shared" si="17"/>
        <v/>
      </c>
    </row>
    <row r="807" spans="3:3" x14ac:dyDescent="0.25">
      <c r="C807" t="str">
        <f t="shared" si="17"/>
        <v/>
      </c>
    </row>
    <row r="808" spans="3:3" x14ac:dyDescent="0.25">
      <c r="C808" t="str">
        <f t="shared" si="17"/>
        <v/>
      </c>
    </row>
    <row r="809" spans="3:3" x14ac:dyDescent="0.25">
      <c r="C809" t="str">
        <f t="shared" si="17"/>
        <v/>
      </c>
    </row>
    <row r="810" spans="3:3" x14ac:dyDescent="0.25">
      <c r="C810" t="str">
        <f t="shared" si="17"/>
        <v/>
      </c>
    </row>
    <row r="811" spans="3:3" x14ac:dyDescent="0.25">
      <c r="C811" t="str">
        <f t="shared" si="17"/>
        <v/>
      </c>
    </row>
    <row r="812" spans="3:3" x14ac:dyDescent="0.25">
      <c r="C812" t="str">
        <f t="shared" si="17"/>
        <v/>
      </c>
    </row>
    <row r="813" spans="3:3" x14ac:dyDescent="0.25">
      <c r="C813" t="str">
        <f t="shared" si="17"/>
        <v/>
      </c>
    </row>
    <row r="814" spans="3:3" x14ac:dyDescent="0.25">
      <c r="C814" t="str">
        <f t="shared" si="17"/>
        <v/>
      </c>
    </row>
    <row r="815" spans="3:3" x14ac:dyDescent="0.25">
      <c r="C815" t="str">
        <f t="shared" si="17"/>
        <v/>
      </c>
    </row>
    <row r="816" spans="3:3" x14ac:dyDescent="0.25">
      <c r="C816" t="str">
        <f t="shared" si="17"/>
        <v/>
      </c>
    </row>
    <row r="817" spans="3:3" x14ac:dyDescent="0.25">
      <c r="C817" t="str">
        <f t="shared" si="17"/>
        <v/>
      </c>
    </row>
    <row r="818" spans="3:3" x14ac:dyDescent="0.25">
      <c r="C818" t="str">
        <f t="shared" si="17"/>
        <v/>
      </c>
    </row>
    <row r="819" spans="3:3" x14ac:dyDescent="0.25">
      <c r="C819" t="str">
        <f t="shared" si="17"/>
        <v/>
      </c>
    </row>
    <row r="820" spans="3:3" x14ac:dyDescent="0.25">
      <c r="C820" t="str">
        <f t="shared" si="17"/>
        <v/>
      </c>
    </row>
    <row r="821" spans="3:3" x14ac:dyDescent="0.25">
      <c r="C821" t="str">
        <f t="shared" si="17"/>
        <v/>
      </c>
    </row>
    <row r="822" spans="3:3" x14ac:dyDescent="0.25">
      <c r="C822" t="str">
        <f t="shared" si="17"/>
        <v/>
      </c>
    </row>
    <row r="823" spans="3:3" x14ac:dyDescent="0.25">
      <c r="C823" t="str">
        <f t="shared" si="17"/>
        <v/>
      </c>
    </row>
    <row r="824" spans="3:3" x14ac:dyDescent="0.25">
      <c r="C824" t="str">
        <f t="shared" si="17"/>
        <v/>
      </c>
    </row>
    <row r="825" spans="3:3" x14ac:dyDescent="0.25">
      <c r="C825" t="str">
        <f t="shared" si="17"/>
        <v/>
      </c>
    </row>
    <row r="826" spans="3:3" x14ac:dyDescent="0.25">
      <c r="C826" t="str">
        <f t="shared" si="17"/>
        <v/>
      </c>
    </row>
    <row r="827" spans="3:3" x14ac:dyDescent="0.25">
      <c r="C827" t="str">
        <f t="shared" si="17"/>
        <v/>
      </c>
    </row>
    <row r="828" spans="3:3" x14ac:dyDescent="0.25">
      <c r="C828" t="str">
        <f t="shared" si="17"/>
        <v/>
      </c>
    </row>
    <row r="829" spans="3:3" x14ac:dyDescent="0.25">
      <c r="C829" t="str">
        <f t="shared" si="17"/>
        <v/>
      </c>
    </row>
    <row r="830" spans="3:3" x14ac:dyDescent="0.25">
      <c r="C830" t="str">
        <f t="shared" si="17"/>
        <v/>
      </c>
    </row>
    <row r="831" spans="3:3" x14ac:dyDescent="0.25">
      <c r="C831" t="str">
        <f t="shared" si="17"/>
        <v/>
      </c>
    </row>
    <row r="832" spans="3:3" x14ac:dyDescent="0.25">
      <c r="C832" t="str">
        <f t="shared" si="17"/>
        <v/>
      </c>
    </row>
    <row r="833" spans="3:3" x14ac:dyDescent="0.25">
      <c r="C833" t="str">
        <f t="shared" si="17"/>
        <v/>
      </c>
    </row>
    <row r="834" spans="3:3" x14ac:dyDescent="0.25">
      <c r="C834" t="str">
        <f t="shared" si="17"/>
        <v/>
      </c>
    </row>
    <row r="835" spans="3:3" x14ac:dyDescent="0.25">
      <c r="C835" t="str">
        <f t="shared" si="17"/>
        <v/>
      </c>
    </row>
    <row r="836" spans="3:3" x14ac:dyDescent="0.25">
      <c r="C836" t="str">
        <f t="shared" ref="C836:C899" si="18">LEFT(B836,7)</f>
        <v/>
      </c>
    </row>
    <row r="837" spans="3:3" x14ac:dyDescent="0.25">
      <c r="C837" t="str">
        <f t="shared" si="18"/>
        <v/>
      </c>
    </row>
    <row r="838" spans="3:3" x14ac:dyDescent="0.25">
      <c r="C838" t="str">
        <f t="shared" si="18"/>
        <v/>
      </c>
    </row>
    <row r="839" spans="3:3" x14ac:dyDescent="0.25">
      <c r="C839" t="str">
        <f t="shared" si="18"/>
        <v/>
      </c>
    </row>
    <row r="840" spans="3:3" x14ac:dyDescent="0.25">
      <c r="C840" t="str">
        <f t="shared" si="18"/>
        <v/>
      </c>
    </row>
    <row r="841" spans="3:3" x14ac:dyDescent="0.25">
      <c r="C841" t="str">
        <f t="shared" si="18"/>
        <v/>
      </c>
    </row>
    <row r="842" spans="3:3" x14ac:dyDescent="0.25">
      <c r="C842" t="str">
        <f t="shared" si="18"/>
        <v/>
      </c>
    </row>
    <row r="843" spans="3:3" x14ac:dyDescent="0.25">
      <c r="C843" t="str">
        <f t="shared" si="18"/>
        <v/>
      </c>
    </row>
    <row r="844" spans="3:3" x14ac:dyDescent="0.25">
      <c r="C844" t="str">
        <f t="shared" si="18"/>
        <v/>
      </c>
    </row>
    <row r="845" spans="3:3" x14ac:dyDescent="0.25">
      <c r="C845" t="str">
        <f t="shared" si="18"/>
        <v/>
      </c>
    </row>
    <row r="846" spans="3:3" x14ac:dyDescent="0.25">
      <c r="C846" t="str">
        <f t="shared" si="18"/>
        <v/>
      </c>
    </row>
    <row r="847" spans="3:3" x14ac:dyDescent="0.25">
      <c r="C847" t="str">
        <f t="shared" si="18"/>
        <v/>
      </c>
    </row>
    <row r="848" spans="3:3" x14ac:dyDescent="0.25">
      <c r="C848" t="str">
        <f t="shared" si="18"/>
        <v/>
      </c>
    </row>
    <row r="849" spans="3:3" x14ac:dyDescent="0.25">
      <c r="C849" t="str">
        <f t="shared" si="18"/>
        <v/>
      </c>
    </row>
    <row r="850" spans="3:3" x14ac:dyDescent="0.25">
      <c r="C850" t="str">
        <f t="shared" si="18"/>
        <v/>
      </c>
    </row>
    <row r="851" spans="3:3" x14ac:dyDescent="0.25">
      <c r="C851" t="str">
        <f t="shared" si="18"/>
        <v/>
      </c>
    </row>
    <row r="852" spans="3:3" x14ac:dyDescent="0.25">
      <c r="C852" t="str">
        <f t="shared" si="18"/>
        <v/>
      </c>
    </row>
    <row r="853" spans="3:3" x14ac:dyDescent="0.25">
      <c r="C853" t="str">
        <f t="shared" si="18"/>
        <v/>
      </c>
    </row>
    <row r="854" spans="3:3" x14ac:dyDescent="0.25">
      <c r="C854" t="str">
        <f t="shared" si="18"/>
        <v/>
      </c>
    </row>
    <row r="855" spans="3:3" x14ac:dyDescent="0.25">
      <c r="C855" t="str">
        <f t="shared" si="18"/>
        <v/>
      </c>
    </row>
    <row r="856" spans="3:3" x14ac:dyDescent="0.25">
      <c r="C856" t="str">
        <f t="shared" si="18"/>
        <v/>
      </c>
    </row>
    <row r="857" spans="3:3" x14ac:dyDescent="0.25">
      <c r="C857" t="str">
        <f t="shared" si="18"/>
        <v/>
      </c>
    </row>
    <row r="858" spans="3:3" x14ac:dyDescent="0.25">
      <c r="C858" t="str">
        <f t="shared" si="18"/>
        <v/>
      </c>
    </row>
    <row r="859" spans="3:3" x14ac:dyDescent="0.25">
      <c r="C859" t="str">
        <f t="shared" si="18"/>
        <v/>
      </c>
    </row>
    <row r="860" spans="3:3" x14ac:dyDescent="0.25">
      <c r="C860" t="str">
        <f t="shared" si="18"/>
        <v/>
      </c>
    </row>
    <row r="861" spans="3:3" x14ac:dyDescent="0.25">
      <c r="C861" t="str">
        <f t="shared" si="18"/>
        <v/>
      </c>
    </row>
    <row r="862" spans="3:3" x14ac:dyDescent="0.25">
      <c r="C862" t="str">
        <f t="shared" si="18"/>
        <v/>
      </c>
    </row>
    <row r="863" spans="3:3" x14ac:dyDescent="0.25">
      <c r="C863" t="str">
        <f t="shared" si="18"/>
        <v/>
      </c>
    </row>
    <row r="864" spans="3:3" x14ac:dyDescent="0.25">
      <c r="C864" t="str">
        <f t="shared" si="18"/>
        <v/>
      </c>
    </row>
    <row r="865" spans="3:3" x14ac:dyDescent="0.25">
      <c r="C865" t="str">
        <f t="shared" si="18"/>
        <v/>
      </c>
    </row>
    <row r="866" spans="3:3" x14ac:dyDescent="0.25">
      <c r="C866" t="str">
        <f t="shared" si="18"/>
        <v/>
      </c>
    </row>
    <row r="867" spans="3:3" x14ac:dyDescent="0.25">
      <c r="C867" t="str">
        <f t="shared" si="18"/>
        <v/>
      </c>
    </row>
    <row r="868" spans="3:3" x14ac:dyDescent="0.25">
      <c r="C868" t="str">
        <f t="shared" si="18"/>
        <v/>
      </c>
    </row>
    <row r="869" spans="3:3" x14ac:dyDescent="0.25">
      <c r="C869" t="str">
        <f t="shared" si="18"/>
        <v/>
      </c>
    </row>
    <row r="870" spans="3:3" x14ac:dyDescent="0.25">
      <c r="C870" t="str">
        <f t="shared" si="18"/>
        <v/>
      </c>
    </row>
    <row r="871" spans="3:3" x14ac:dyDescent="0.25">
      <c r="C871" t="str">
        <f t="shared" si="18"/>
        <v/>
      </c>
    </row>
    <row r="872" spans="3:3" x14ac:dyDescent="0.25">
      <c r="C872" t="str">
        <f t="shared" si="18"/>
        <v/>
      </c>
    </row>
    <row r="873" spans="3:3" x14ac:dyDescent="0.25">
      <c r="C873" t="str">
        <f t="shared" si="18"/>
        <v/>
      </c>
    </row>
    <row r="874" spans="3:3" x14ac:dyDescent="0.25">
      <c r="C874" t="str">
        <f t="shared" si="18"/>
        <v/>
      </c>
    </row>
    <row r="875" spans="3:3" x14ac:dyDescent="0.25">
      <c r="C875" t="str">
        <f t="shared" si="18"/>
        <v/>
      </c>
    </row>
    <row r="876" spans="3:3" x14ac:dyDescent="0.25">
      <c r="C876" t="str">
        <f t="shared" si="18"/>
        <v/>
      </c>
    </row>
    <row r="877" spans="3:3" x14ac:dyDescent="0.25">
      <c r="C877" t="str">
        <f t="shared" si="18"/>
        <v/>
      </c>
    </row>
    <row r="878" spans="3:3" x14ac:dyDescent="0.25">
      <c r="C878" t="str">
        <f t="shared" si="18"/>
        <v/>
      </c>
    </row>
    <row r="879" spans="3:3" x14ac:dyDescent="0.25">
      <c r="C879" t="str">
        <f t="shared" si="18"/>
        <v/>
      </c>
    </row>
    <row r="880" spans="3:3" x14ac:dyDescent="0.25">
      <c r="C880" t="str">
        <f t="shared" si="18"/>
        <v/>
      </c>
    </row>
    <row r="881" spans="3:3" x14ac:dyDescent="0.25">
      <c r="C881" t="str">
        <f t="shared" si="18"/>
        <v/>
      </c>
    </row>
    <row r="882" spans="3:3" x14ac:dyDescent="0.25">
      <c r="C882" t="str">
        <f t="shared" si="18"/>
        <v/>
      </c>
    </row>
    <row r="883" spans="3:3" x14ac:dyDescent="0.25">
      <c r="C883" t="str">
        <f t="shared" si="18"/>
        <v/>
      </c>
    </row>
    <row r="884" spans="3:3" x14ac:dyDescent="0.25">
      <c r="C884" t="str">
        <f t="shared" si="18"/>
        <v/>
      </c>
    </row>
    <row r="885" spans="3:3" x14ac:dyDescent="0.25">
      <c r="C885" t="str">
        <f t="shared" si="18"/>
        <v/>
      </c>
    </row>
    <row r="886" spans="3:3" x14ac:dyDescent="0.25">
      <c r="C886" t="str">
        <f t="shared" si="18"/>
        <v/>
      </c>
    </row>
    <row r="887" spans="3:3" x14ac:dyDescent="0.25">
      <c r="C887" t="str">
        <f t="shared" si="18"/>
        <v/>
      </c>
    </row>
    <row r="888" spans="3:3" x14ac:dyDescent="0.25">
      <c r="C888" t="str">
        <f t="shared" si="18"/>
        <v/>
      </c>
    </row>
    <row r="889" spans="3:3" x14ac:dyDescent="0.25">
      <c r="C889" t="str">
        <f t="shared" si="18"/>
        <v/>
      </c>
    </row>
    <row r="890" spans="3:3" x14ac:dyDescent="0.25">
      <c r="C890" t="str">
        <f t="shared" si="18"/>
        <v/>
      </c>
    </row>
    <row r="891" spans="3:3" x14ac:dyDescent="0.25">
      <c r="C891" t="str">
        <f t="shared" si="18"/>
        <v/>
      </c>
    </row>
    <row r="892" spans="3:3" x14ac:dyDescent="0.25">
      <c r="C892" t="str">
        <f t="shared" si="18"/>
        <v/>
      </c>
    </row>
    <row r="893" spans="3:3" x14ac:dyDescent="0.25">
      <c r="C893" t="str">
        <f t="shared" si="18"/>
        <v/>
      </c>
    </row>
    <row r="894" spans="3:3" x14ac:dyDescent="0.25">
      <c r="C894" t="str">
        <f t="shared" si="18"/>
        <v/>
      </c>
    </row>
    <row r="895" spans="3:3" x14ac:dyDescent="0.25">
      <c r="C895" t="str">
        <f t="shared" si="18"/>
        <v/>
      </c>
    </row>
    <row r="896" spans="3:3" x14ac:dyDescent="0.25">
      <c r="C896" t="str">
        <f t="shared" si="18"/>
        <v/>
      </c>
    </row>
    <row r="897" spans="3:3" x14ac:dyDescent="0.25">
      <c r="C897" t="str">
        <f t="shared" si="18"/>
        <v/>
      </c>
    </row>
    <row r="898" spans="3:3" x14ac:dyDescent="0.25">
      <c r="C898" t="str">
        <f t="shared" si="18"/>
        <v/>
      </c>
    </row>
    <row r="899" spans="3:3" x14ac:dyDescent="0.25">
      <c r="C899" t="str">
        <f t="shared" si="18"/>
        <v/>
      </c>
    </row>
    <row r="900" spans="3:3" x14ac:dyDescent="0.25">
      <c r="C900" t="str">
        <f t="shared" ref="C900:C963" si="19">LEFT(B900,7)</f>
        <v/>
      </c>
    </row>
    <row r="901" spans="3:3" x14ac:dyDescent="0.25">
      <c r="C901" t="str">
        <f t="shared" si="19"/>
        <v/>
      </c>
    </row>
    <row r="902" spans="3:3" x14ac:dyDescent="0.25">
      <c r="C902" t="str">
        <f t="shared" si="19"/>
        <v/>
      </c>
    </row>
    <row r="903" spans="3:3" x14ac:dyDescent="0.25">
      <c r="C903" t="str">
        <f t="shared" si="19"/>
        <v/>
      </c>
    </row>
    <row r="904" spans="3:3" x14ac:dyDescent="0.25">
      <c r="C904" t="str">
        <f t="shared" si="19"/>
        <v/>
      </c>
    </row>
    <row r="905" spans="3:3" x14ac:dyDescent="0.25">
      <c r="C905" t="str">
        <f t="shared" si="19"/>
        <v/>
      </c>
    </row>
    <row r="906" spans="3:3" x14ac:dyDescent="0.25">
      <c r="C906" t="str">
        <f t="shared" si="19"/>
        <v/>
      </c>
    </row>
    <row r="907" spans="3:3" x14ac:dyDescent="0.25">
      <c r="C907" t="str">
        <f t="shared" si="19"/>
        <v/>
      </c>
    </row>
    <row r="908" spans="3:3" x14ac:dyDescent="0.25">
      <c r="C908" t="str">
        <f t="shared" si="19"/>
        <v/>
      </c>
    </row>
    <row r="909" spans="3:3" x14ac:dyDescent="0.25">
      <c r="C909" t="str">
        <f t="shared" si="19"/>
        <v/>
      </c>
    </row>
    <row r="910" spans="3:3" x14ac:dyDescent="0.25">
      <c r="C910" t="str">
        <f t="shared" si="19"/>
        <v/>
      </c>
    </row>
    <row r="911" spans="3:3" x14ac:dyDescent="0.25">
      <c r="C911" t="str">
        <f t="shared" si="19"/>
        <v/>
      </c>
    </row>
    <row r="912" spans="3:3" x14ac:dyDescent="0.25">
      <c r="C912" t="str">
        <f t="shared" si="19"/>
        <v/>
      </c>
    </row>
    <row r="913" spans="3:3" x14ac:dyDescent="0.25">
      <c r="C913" t="str">
        <f t="shared" si="19"/>
        <v/>
      </c>
    </row>
    <row r="914" spans="3:3" x14ac:dyDescent="0.25">
      <c r="C914" t="str">
        <f t="shared" si="19"/>
        <v/>
      </c>
    </row>
    <row r="915" spans="3:3" x14ac:dyDescent="0.25">
      <c r="C915" t="str">
        <f t="shared" si="19"/>
        <v/>
      </c>
    </row>
    <row r="916" spans="3:3" x14ac:dyDescent="0.25">
      <c r="C916" t="str">
        <f t="shared" si="19"/>
        <v/>
      </c>
    </row>
    <row r="917" spans="3:3" x14ac:dyDescent="0.25">
      <c r="C917" t="str">
        <f t="shared" si="19"/>
        <v/>
      </c>
    </row>
    <row r="918" spans="3:3" x14ac:dyDescent="0.25">
      <c r="C918" t="str">
        <f t="shared" si="19"/>
        <v/>
      </c>
    </row>
    <row r="919" spans="3:3" x14ac:dyDescent="0.25">
      <c r="C919" t="str">
        <f t="shared" si="19"/>
        <v/>
      </c>
    </row>
    <row r="920" spans="3:3" x14ac:dyDescent="0.25">
      <c r="C920" t="str">
        <f t="shared" si="19"/>
        <v/>
      </c>
    </row>
    <row r="921" spans="3:3" x14ac:dyDescent="0.25">
      <c r="C921" t="str">
        <f t="shared" si="19"/>
        <v/>
      </c>
    </row>
    <row r="922" spans="3:3" x14ac:dyDescent="0.25">
      <c r="C922" t="str">
        <f t="shared" si="19"/>
        <v/>
      </c>
    </row>
    <row r="923" spans="3:3" x14ac:dyDescent="0.25">
      <c r="C923" t="str">
        <f t="shared" si="19"/>
        <v/>
      </c>
    </row>
    <row r="924" spans="3:3" x14ac:dyDescent="0.25">
      <c r="C924" t="str">
        <f t="shared" si="19"/>
        <v/>
      </c>
    </row>
    <row r="925" spans="3:3" x14ac:dyDescent="0.25">
      <c r="C925" t="str">
        <f t="shared" si="19"/>
        <v/>
      </c>
    </row>
    <row r="926" spans="3:3" x14ac:dyDescent="0.25">
      <c r="C926" t="str">
        <f t="shared" si="19"/>
        <v/>
      </c>
    </row>
    <row r="927" spans="3:3" x14ac:dyDescent="0.25">
      <c r="C927" t="str">
        <f t="shared" si="19"/>
        <v/>
      </c>
    </row>
    <row r="928" spans="3:3" x14ac:dyDescent="0.25">
      <c r="C928" t="str">
        <f t="shared" si="19"/>
        <v/>
      </c>
    </row>
    <row r="929" spans="3:3" x14ac:dyDescent="0.25">
      <c r="C929" t="str">
        <f t="shared" si="19"/>
        <v/>
      </c>
    </row>
    <row r="930" spans="3:3" x14ac:dyDescent="0.25">
      <c r="C930" t="str">
        <f t="shared" si="19"/>
        <v/>
      </c>
    </row>
    <row r="931" spans="3:3" x14ac:dyDescent="0.25">
      <c r="C931" t="str">
        <f t="shared" si="19"/>
        <v/>
      </c>
    </row>
    <row r="932" spans="3:3" x14ac:dyDescent="0.25">
      <c r="C932" t="str">
        <f t="shared" si="19"/>
        <v/>
      </c>
    </row>
    <row r="933" spans="3:3" x14ac:dyDescent="0.25">
      <c r="C933" t="str">
        <f t="shared" si="19"/>
        <v/>
      </c>
    </row>
    <row r="934" spans="3:3" x14ac:dyDescent="0.25">
      <c r="C934" t="str">
        <f t="shared" si="19"/>
        <v/>
      </c>
    </row>
    <row r="935" spans="3:3" x14ac:dyDescent="0.25">
      <c r="C935" t="str">
        <f t="shared" si="19"/>
        <v/>
      </c>
    </row>
    <row r="936" spans="3:3" x14ac:dyDescent="0.25">
      <c r="C936" t="str">
        <f t="shared" si="19"/>
        <v/>
      </c>
    </row>
    <row r="937" spans="3:3" x14ac:dyDescent="0.25">
      <c r="C937" t="str">
        <f t="shared" si="19"/>
        <v/>
      </c>
    </row>
    <row r="938" spans="3:3" x14ac:dyDescent="0.25">
      <c r="C938" t="str">
        <f t="shared" si="19"/>
        <v/>
      </c>
    </row>
    <row r="939" spans="3:3" x14ac:dyDescent="0.25">
      <c r="C939" t="str">
        <f t="shared" si="19"/>
        <v/>
      </c>
    </row>
    <row r="940" spans="3:3" x14ac:dyDescent="0.25">
      <c r="C940" t="str">
        <f t="shared" si="19"/>
        <v/>
      </c>
    </row>
    <row r="941" spans="3:3" x14ac:dyDescent="0.25">
      <c r="C941" t="str">
        <f t="shared" si="19"/>
        <v/>
      </c>
    </row>
    <row r="942" spans="3:3" x14ac:dyDescent="0.25">
      <c r="C942" t="str">
        <f t="shared" si="19"/>
        <v/>
      </c>
    </row>
    <row r="943" spans="3:3" x14ac:dyDescent="0.25">
      <c r="C943" t="str">
        <f t="shared" si="19"/>
        <v/>
      </c>
    </row>
    <row r="944" spans="3:3" x14ac:dyDescent="0.25">
      <c r="C944" t="str">
        <f t="shared" si="19"/>
        <v/>
      </c>
    </row>
    <row r="945" spans="3:3" x14ac:dyDescent="0.25">
      <c r="C945" t="str">
        <f t="shared" si="19"/>
        <v/>
      </c>
    </row>
    <row r="946" spans="3:3" x14ac:dyDescent="0.25">
      <c r="C946" t="str">
        <f t="shared" si="19"/>
        <v/>
      </c>
    </row>
    <row r="947" spans="3:3" x14ac:dyDescent="0.25">
      <c r="C947" t="str">
        <f t="shared" si="19"/>
        <v/>
      </c>
    </row>
    <row r="948" spans="3:3" x14ac:dyDescent="0.25">
      <c r="C948" t="str">
        <f t="shared" si="19"/>
        <v/>
      </c>
    </row>
    <row r="949" spans="3:3" x14ac:dyDescent="0.25">
      <c r="C949" t="str">
        <f t="shared" si="19"/>
        <v/>
      </c>
    </row>
    <row r="950" spans="3:3" x14ac:dyDescent="0.25">
      <c r="C950" t="str">
        <f t="shared" si="19"/>
        <v/>
      </c>
    </row>
    <row r="951" spans="3:3" x14ac:dyDescent="0.25">
      <c r="C951" t="str">
        <f t="shared" si="19"/>
        <v/>
      </c>
    </row>
    <row r="952" spans="3:3" x14ac:dyDescent="0.25">
      <c r="C952" t="str">
        <f t="shared" si="19"/>
        <v/>
      </c>
    </row>
    <row r="953" spans="3:3" x14ac:dyDescent="0.25">
      <c r="C953" t="str">
        <f t="shared" si="19"/>
        <v/>
      </c>
    </row>
    <row r="954" spans="3:3" x14ac:dyDescent="0.25">
      <c r="C954" t="str">
        <f t="shared" si="19"/>
        <v/>
      </c>
    </row>
    <row r="955" spans="3:3" x14ac:dyDescent="0.25">
      <c r="C955" t="str">
        <f t="shared" si="19"/>
        <v/>
      </c>
    </row>
    <row r="956" spans="3:3" x14ac:dyDescent="0.25">
      <c r="C956" t="str">
        <f t="shared" si="19"/>
        <v/>
      </c>
    </row>
    <row r="957" spans="3:3" x14ac:dyDescent="0.25">
      <c r="C957" t="str">
        <f t="shared" si="19"/>
        <v/>
      </c>
    </row>
    <row r="958" spans="3:3" x14ac:dyDescent="0.25">
      <c r="C958" t="str">
        <f t="shared" si="19"/>
        <v/>
      </c>
    </row>
    <row r="959" spans="3:3" x14ac:dyDescent="0.25">
      <c r="C959" t="str">
        <f t="shared" si="19"/>
        <v/>
      </c>
    </row>
    <row r="960" spans="3:3" x14ac:dyDescent="0.25">
      <c r="C960" t="str">
        <f t="shared" si="19"/>
        <v/>
      </c>
    </row>
    <row r="961" spans="3:3" x14ac:dyDescent="0.25">
      <c r="C961" t="str">
        <f t="shared" si="19"/>
        <v/>
      </c>
    </row>
    <row r="962" spans="3:3" x14ac:dyDescent="0.25">
      <c r="C962" t="str">
        <f t="shared" si="19"/>
        <v/>
      </c>
    </row>
    <row r="963" spans="3:3" x14ac:dyDescent="0.25">
      <c r="C963" t="str">
        <f t="shared" si="19"/>
        <v/>
      </c>
    </row>
    <row r="964" spans="3:3" x14ac:dyDescent="0.25">
      <c r="C964" t="str">
        <f t="shared" ref="C964:C1002" si="20">LEFT(B964,7)</f>
        <v/>
      </c>
    </row>
    <row r="965" spans="3:3" x14ac:dyDescent="0.25">
      <c r="C965" t="str">
        <f t="shared" si="20"/>
        <v/>
      </c>
    </row>
    <row r="966" spans="3:3" x14ac:dyDescent="0.25">
      <c r="C966" t="str">
        <f t="shared" si="20"/>
        <v/>
      </c>
    </row>
    <row r="967" spans="3:3" x14ac:dyDescent="0.25">
      <c r="C967" t="str">
        <f t="shared" si="20"/>
        <v/>
      </c>
    </row>
    <row r="968" spans="3:3" x14ac:dyDescent="0.25">
      <c r="C968" t="str">
        <f t="shared" si="20"/>
        <v/>
      </c>
    </row>
    <row r="969" spans="3:3" x14ac:dyDescent="0.25">
      <c r="C969" t="str">
        <f t="shared" si="20"/>
        <v/>
      </c>
    </row>
    <row r="970" spans="3:3" x14ac:dyDescent="0.25">
      <c r="C970" t="str">
        <f t="shared" si="20"/>
        <v/>
      </c>
    </row>
    <row r="971" spans="3:3" x14ac:dyDescent="0.25">
      <c r="C971" t="str">
        <f t="shared" si="20"/>
        <v/>
      </c>
    </row>
    <row r="972" spans="3:3" x14ac:dyDescent="0.25">
      <c r="C972" t="str">
        <f t="shared" si="20"/>
        <v/>
      </c>
    </row>
    <row r="973" spans="3:3" x14ac:dyDescent="0.25">
      <c r="C973" t="str">
        <f t="shared" si="20"/>
        <v/>
      </c>
    </row>
    <row r="974" spans="3:3" x14ac:dyDescent="0.25">
      <c r="C974" t="str">
        <f t="shared" si="20"/>
        <v/>
      </c>
    </row>
    <row r="975" spans="3:3" x14ac:dyDescent="0.25">
      <c r="C975" t="str">
        <f t="shared" si="20"/>
        <v/>
      </c>
    </row>
    <row r="976" spans="3:3" x14ac:dyDescent="0.25">
      <c r="C976" t="str">
        <f t="shared" si="20"/>
        <v/>
      </c>
    </row>
    <row r="977" spans="3:3" x14ac:dyDescent="0.25">
      <c r="C977" t="str">
        <f t="shared" si="20"/>
        <v/>
      </c>
    </row>
    <row r="978" spans="3:3" x14ac:dyDescent="0.25">
      <c r="C978" t="str">
        <f t="shared" si="20"/>
        <v/>
      </c>
    </row>
    <row r="979" spans="3:3" x14ac:dyDescent="0.25">
      <c r="C979" t="str">
        <f t="shared" si="20"/>
        <v/>
      </c>
    </row>
    <row r="980" spans="3:3" x14ac:dyDescent="0.25">
      <c r="C980" t="str">
        <f t="shared" si="20"/>
        <v/>
      </c>
    </row>
    <row r="981" spans="3:3" x14ac:dyDescent="0.25">
      <c r="C981" t="str">
        <f t="shared" si="20"/>
        <v/>
      </c>
    </row>
    <row r="982" spans="3:3" x14ac:dyDescent="0.25">
      <c r="C982" t="str">
        <f t="shared" si="20"/>
        <v/>
      </c>
    </row>
    <row r="983" spans="3:3" x14ac:dyDescent="0.25">
      <c r="C983" t="str">
        <f t="shared" si="20"/>
        <v/>
      </c>
    </row>
    <row r="984" spans="3:3" x14ac:dyDescent="0.25">
      <c r="C984" t="str">
        <f t="shared" si="20"/>
        <v/>
      </c>
    </row>
    <row r="985" spans="3:3" x14ac:dyDescent="0.25">
      <c r="C985" t="str">
        <f t="shared" si="20"/>
        <v/>
      </c>
    </row>
    <row r="986" spans="3:3" x14ac:dyDescent="0.25">
      <c r="C986" t="str">
        <f t="shared" si="20"/>
        <v/>
      </c>
    </row>
    <row r="987" spans="3:3" x14ac:dyDescent="0.25">
      <c r="C987" t="str">
        <f t="shared" si="20"/>
        <v/>
      </c>
    </row>
    <row r="988" spans="3:3" x14ac:dyDescent="0.25">
      <c r="C988" t="str">
        <f t="shared" si="20"/>
        <v/>
      </c>
    </row>
    <row r="989" spans="3:3" x14ac:dyDescent="0.25">
      <c r="C989" t="str">
        <f t="shared" si="20"/>
        <v/>
      </c>
    </row>
    <row r="990" spans="3:3" x14ac:dyDescent="0.25">
      <c r="C990" t="str">
        <f t="shared" si="20"/>
        <v/>
      </c>
    </row>
    <row r="991" spans="3:3" x14ac:dyDescent="0.25">
      <c r="C991" t="str">
        <f t="shared" si="20"/>
        <v/>
      </c>
    </row>
    <row r="992" spans="3:3" x14ac:dyDescent="0.25">
      <c r="C992" t="str">
        <f t="shared" si="20"/>
        <v/>
      </c>
    </row>
    <row r="993" spans="3:3" x14ac:dyDescent="0.25">
      <c r="C993" t="str">
        <f t="shared" si="20"/>
        <v/>
      </c>
    </row>
    <row r="994" spans="3:3" x14ac:dyDescent="0.25">
      <c r="C994" t="str">
        <f t="shared" si="20"/>
        <v/>
      </c>
    </row>
    <row r="995" spans="3:3" x14ac:dyDescent="0.25">
      <c r="C995" t="str">
        <f t="shared" si="20"/>
        <v/>
      </c>
    </row>
    <row r="996" spans="3:3" x14ac:dyDescent="0.25">
      <c r="C996" t="str">
        <f t="shared" si="20"/>
        <v/>
      </c>
    </row>
    <row r="997" spans="3:3" x14ac:dyDescent="0.25">
      <c r="C997" t="str">
        <f t="shared" si="20"/>
        <v/>
      </c>
    </row>
    <row r="998" spans="3:3" x14ac:dyDescent="0.25">
      <c r="C998" t="str">
        <f t="shared" si="20"/>
        <v/>
      </c>
    </row>
    <row r="999" spans="3:3" x14ac:dyDescent="0.25">
      <c r="C999" t="str">
        <f t="shared" si="20"/>
        <v/>
      </c>
    </row>
    <row r="1000" spans="3:3" x14ac:dyDescent="0.25">
      <c r="C1000" t="str">
        <f t="shared" si="20"/>
        <v/>
      </c>
    </row>
    <row r="1001" spans="3:3" x14ac:dyDescent="0.25">
      <c r="C1001" t="str">
        <f t="shared" si="20"/>
        <v/>
      </c>
    </row>
    <row r="1002" spans="3:3" x14ac:dyDescent="0.25">
      <c r="C1002" t="str">
        <f t="shared" si="20"/>
        <v/>
      </c>
    </row>
  </sheetData>
  <autoFilter ref="A2:I100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5" x14ac:dyDescent="0.25"/>
  <cols>
    <col min="1" max="1" width="58.42578125" bestFit="1" customWidth="1"/>
    <col min="2" max="2" width="11.85546875" bestFit="1"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A&amp;E ColumnMappingNoInt</vt:lpstr>
      <vt:lpstr>Sheet1</vt:lpstr>
      <vt:lpstr>A&amp;E ColumnMapping</vt:lpstr>
      <vt:lpstr>A&amp;E Extract</vt:lpstr>
      <vt:lpstr>AnE Indexing</vt:lpstr>
      <vt:lpstr>DataTypes</vt:lpstr>
      <vt:lpstr>Suggested Type</vt:lpstr>
      <vt:lpstr>Sheet3</vt:lpstr>
      <vt:lpstr>Sheet4</vt:lpstr>
      <vt:lpstr>SASU ColumnMap</vt:lpstr>
      <vt:lpstr>Sheet2</vt:lpstr>
      <vt:lpstr>Sheet1!CDS20161201</vt:lpstr>
    </vt:vector>
  </TitlesOfParts>
  <Company>Brighton &amp; Sussex University Hospitals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Roarke, Glen</dc:creator>
  <cp:lastModifiedBy>Roarke, Glen</cp:lastModifiedBy>
  <dcterms:created xsi:type="dcterms:W3CDTF">2017-02-27T15:37:03Z</dcterms:created>
  <dcterms:modified xsi:type="dcterms:W3CDTF">2017-12-14T15:29:21Z</dcterms:modified>
</cp:coreProperties>
</file>