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1" sheetId="1" r:id="rId4"/>
    <sheet state="visible" name="Part 2" sheetId="2" r:id="rId5"/>
    <sheet state="visible" name="Part 3" sheetId="3" r:id="rId6"/>
  </sheets>
  <definedNames/>
  <calcPr/>
</workbook>
</file>

<file path=xl/sharedStrings.xml><?xml version="1.0" encoding="utf-8"?>
<sst xmlns="http://schemas.openxmlformats.org/spreadsheetml/2006/main" count="57" uniqueCount="57">
  <si>
    <t>Consider the following population frame of 50 students, wherein each number corresponds to a student.</t>
  </si>
  <si>
    <t>1. Using systematic sampling, determine the sample elements if we choose 10 samples from the frame which randomly start at student number 11.</t>
  </si>
  <si>
    <t>2. Using systematic sampling, determine the sample elements if we select 6 samples from the frame which randomly start at student number 15.</t>
  </si>
  <si>
    <t>Show your solutions for problems 1 &amp; 2 below.</t>
  </si>
  <si>
    <t>SOLUTION:</t>
  </si>
  <si>
    <t>1. n = 10;</t>
  </si>
  <si>
    <t xml:space="preserve">    p = 11;</t>
  </si>
  <si>
    <t xml:space="preserve">Formula: </t>
  </si>
  <si>
    <t>k = N / n</t>
  </si>
  <si>
    <t xml:space="preserve">                                     k = 50 / 10</t>
  </si>
  <si>
    <t xml:space="preserve">                                      k = 5</t>
  </si>
  <si>
    <t>1st: 11 + 5 = 16</t>
  </si>
  <si>
    <t>2nd: 16 + 5 = 21</t>
  </si>
  <si>
    <t>3rd; 21 + 5 = 26</t>
  </si>
  <si>
    <t>4th; 26 + 5 = 31</t>
  </si>
  <si>
    <t>5th; 31 + 5 = 36</t>
  </si>
  <si>
    <t>1st: 11 + 5 = 17</t>
  </si>
  <si>
    <t>7th: 41 + 5 = 46</t>
  </si>
  <si>
    <t>8th; 46 + 5 = 1</t>
  </si>
  <si>
    <t>9th: 1 + 5 = 6</t>
  </si>
  <si>
    <t>10th; 6 + 5 = 11</t>
  </si>
  <si>
    <t>2. n = 6;</t>
  </si>
  <si>
    <t xml:space="preserve">    p = 15;</t>
  </si>
  <si>
    <t xml:space="preserve">    k = N / n;</t>
  </si>
  <si>
    <t xml:space="preserve">    k = 50 / 6 = 8.33</t>
  </si>
  <si>
    <t xml:space="preserve">    k = 8</t>
  </si>
  <si>
    <t>1st: 15 + 8 = 23</t>
  </si>
  <si>
    <t>2nd: 23 + 8 = 33</t>
  </si>
  <si>
    <t>3rd; 33 + 8 = 41</t>
  </si>
  <si>
    <t>4th; 41 + 8 = 49</t>
  </si>
  <si>
    <t>5th; 49 + 8 = 7</t>
  </si>
  <si>
    <t>6th: 7 + 8 = 15</t>
  </si>
  <si>
    <t xml:space="preserve"> </t>
  </si>
  <si>
    <t>The population of a certain academic department is composed of 5,000 students from 1st year to 5th year. Using the Slovine’s formula and the given the different values of margin of error (1%, 5%, and 10%, respectively), compute for the sample size. Input your MS Excel/Google Sheet formula on the cells within an indicated '?' symbol.</t>
  </si>
  <si>
    <t>Respondents</t>
  </si>
  <si>
    <t>Population size</t>
  </si>
  <si>
    <t>Sample size
 at e = 1%</t>
  </si>
  <si>
    <t>Sample size
 at e = 5%</t>
  </si>
  <si>
    <t>Sample size
 at e = 10%</t>
  </si>
  <si>
    <t>%</t>
  </si>
  <si>
    <t xml:space="preserve">Number of Samples </t>
  </si>
  <si>
    <t>1st year</t>
  </si>
  <si>
    <t>2nd year</t>
  </si>
  <si>
    <t>3rd year</t>
  </si>
  <si>
    <t>4th year</t>
  </si>
  <si>
    <t>5th year</t>
  </si>
  <si>
    <t>Total</t>
  </si>
  <si>
    <t>Using the calculated sample size at different levels of margin of error (1%, 5% and 10%, respectively), compute for the number of samples to be taken from each year level such that it is proportionate to the group size. Input your MS Excel/Google Sheet formula on the cells within an indicated '?' symbol.</t>
  </si>
  <si>
    <t>Let us say Sixto and a group of his classmates would want to study the consumption patterns of a municipality which has a population of 10,000 families. They would like to draw 1,000 sample units from this population. The clerk from the municipal hall provided them with the following information: 500 families belong to the high-income group; 2,500 families to the middle-income group; and 7,000 families to the low-income group. Based on this information, how can Sixto and his friends pick 1,000 sample units proportionate to the aforementioned income classification?  Demonstrate your sample distribution by constructing a table. Use MS Excel/Google Sheets formula for your calculations.</t>
  </si>
  <si>
    <t xml:space="preserve"> CLASSIFICATION</t>
  </si>
  <si>
    <t xml:space="preserve">NUMBER OF FAMILIES </t>
  </si>
  <si>
    <t xml:space="preserve"> SAMPLES NEEDED</t>
  </si>
  <si>
    <t>USING SIMPLE RANDOM</t>
  </si>
  <si>
    <t>LOW INCOME</t>
  </si>
  <si>
    <t>MIDDLE INCOME</t>
  </si>
  <si>
    <t xml:space="preserve"> HIGH INCOME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</si>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</sst>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Proxima Nova"/>
    </font>
    <font>
      <color theme="1"/>
      <name val="Arial"/>
      <scheme val="minor"/>
    </font>
    <font>
      <color theme="1"/>
      <name val="Arial"/>
    </font>
    <font>
      <b/>
      <sz val="12.0"/>
      <color theme="1"/>
      <name val="Proxima Nova"/>
    </font>
    <font>
      <b/>
      <sz val="12.0"/>
      <color rgb="FFFF0000"/>
      <name val="Proxima Nova"/>
    </font>
    <font/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</border>
    <border>
      <left style="thin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1" numFmtId="0" xfId="0" applyAlignment="1" applyBorder="1" applyFont="1">
      <alignment horizontal="center" vertical="top"/>
    </xf>
    <xf borderId="2" fillId="2" fontId="1" numFmtId="0" xfId="0" applyBorder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horizontal="center"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1" fillId="0" fontId="5" numFmtId="4" xfId="0" applyAlignment="1" applyBorder="1" applyFont="1" applyNumberFormat="1">
      <alignment horizontal="center" readingOrder="0" shrinkToFit="0" vertical="top" wrapText="1"/>
    </xf>
    <xf borderId="1" fillId="0" fontId="5" numFmtId="10" xfId="0" applyAlignment="1" applyBorder="1" applyFont="1" applyNumberFormat="1">
      <alignment horizontal="center" readingOrder="0" shrinkToFit="0" vertical="top" wrapText="1"/>
    </xf>
    <xf borderId="1" fillId="3" fontId="4" numFmtId="0" xfId="0" applyAlignment="1" applyBorder="1" applyFill="1" applyFont="1">
      <alignment horizontal="right" shrinkToFit="0" vertical="top" wrapText="1"/>
    </xf>
    <xf borderId="1" fillId="3" fontId="4" numFmtId="0" xfId="0" applyAlignment="1" applyBorder="1" applyFont="1">
      <alignment horizontal="center" shrinkToFit="0" vertical="top" wrapText="1"/>
    </xf>
    <xf borderId="1" fillId="3" fontId="5" numFmtId="4" xfId="0" applyAlignment="1" applyBorder="1" applyFont="1" applyNumberFormat="1">
      <alignment horizontal="center" shrinkToFit="0" vertical="top" wrapText="1"/>
    </xf>
    <xf borderId="1" fillId="3" fontId="5" numFmtId="10" xfId="0" applyAlignment="1" applyBorder="1" applyFont="1" applyNumberFormat="1">
      <alignment horizontal="center" shrinkToFit="0" vertical="top" wrapText="1"/>
    </xf>
    <xf borderId="0" fillId="2" fontId="1" numFmtId="0" xfId="0" applyAlignment="1" applyFont="1">
      <alignment readingOrder="0" shrinkToFit="0" vertical="top" wrapText="1"/>
    </xf>
    <xf borderId="2" fillId="0" fontId="6" numFmtId="0" xfId="0" applyBorder="1" applyFont="1"/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4" fillId="0" fontId="6" numFmtId="0" xfId="0" applyBorder="1" applyFont="1"/>
    <xf borderId="6" fillId="0" fontId="2" numFmtId="0" xfId="0" applyAlignment="1" applyBorder="1" applyFont="1">
      <alignment readingOrder="0"/>
    </xf>
    <xf borderId="7" fillId="0" fontId="6" numFmtId="0" xfId="0" applyBorder="1" applyFont="1"/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Border="1" applyFont="1"/>
    <xf borderId="11" fillId="0" fontId="2" numFmtId="0" xfId="0" applyAlignment="1" applyBorder="1" applyFont="1">
      <alignment readingOrder="0"/>
    </xf>
    <xf borderId="12" fillId="0" fontId="6" numFmtId="0" xfId="0" applyBorder="1" applyFont="1"/>
    <xf borderId="13" fillId="0" fontId="2" numFmtId="0" xfId="0" applyAlignment="1" applyBorder="1" applyFont="1">
      <alignment readingOrder="0"/>
    </xf>
    <xf borderId="14" fillId="0" fontId="2" numFmtId="0" xfId="0" applyBorder="1" applyFont="1"/>
    <xf borderId="15" fillId="0" fontId="2" numFmtId="0" xfId="0" applyAlignment="1" applyBorder="1" applyFont="1">
      <alignment horizontal="center" readingOrder="0"/>
    </xf>
    <xf borderId="14" fillId="0" fontId="6" numFmtId="0" xfId="0" applyBorder="1" applyFont="1"/>
    <xf borderId="2" fillId="0" fontId="2" numFmtId="3" xfId="0" applyAlignment="1" applyBorder="1" applyFont="1" applyNumberFormat="1">
      <alignment horizontal="center" readingOrder="0"/>
    </xf>
    <xf borderId="16" fillId="0" fontId="6" numFmtId="0" xfId="0" applyBorder="1" applyFont="1"/>
    <xf borderId="17" fillId="0" fontId="2" numFmtId="0" xfId="0" applyBorder="1" applyFont="1"/>
    <xf borderId="18" fillId="0" fontId="2" numFmtId="0" xfId="0" applyAlignment="1" applyBorder="1" applyFont="1">
      <alignment horizontal="center" readingOrder="0"/>
    </xf>
    <xf borderId="10" fillId="0" fontId="6" numFmtId="0" xfId="0" applyBorder="1" applyFont="1"/>
    <xf borderId="19" fillId="0" fontId="2" numFmtId="0" xfId="0" applyBorder="1" applyFont="1"/>
    <xf borderId="2" fillId="4" fontId="7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8" fillId="0" fontId="2" numFmtId="0" xfId="0" applyBorder="1" applyFont="1"/>
    <xf borderId="20" fillId="0" fontId="2" numFmtId="0" xfId="0" applyAlignment="1" applyBorder="1" applyFont="1">
      <alignment readingOrder="0"/>
    </xf>
    <xf borderId="11" fillId="0" fontId="2" numFmtId="0" xfId="0" applyBorder="1" applyFont="1"/>
    <xf borderId="21" fillId="0" fontId="2" numFmtId="3" xfId="0" applyAlignment="1" applyBorder="1" applyFont="1" applyNumberFormat="1">
      <alignment horizontal="center" readingOrder="0"/>
    </xf>
    <xf borderId="22" fillId="0" fontId="6" numFmtId="0" xfId="0" applyBorder="1" applyFont="1"/>
    <xf borderId="1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1" max="10" width="13.88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15.75" customHeight="1">
      <c r="A2" s="2">
        <v>1.0</v>
      </c>
      <c r="B2" s="2">
        <v>2.0</v>
      </c>
      <c r="C2" s="2">
        <v>3.0</v>
      </c>
      <c r="D2" s="2">
        <v>4.0</v>
      </c>
      <c r="E2" s="2">
        <v>5.0</v>
      </c>
      <c r="F2" s="2">
        <v>6.0</v>
      </c>
      <c r="G2" s="2">
        <v>7.0</v>
      </c>
      <c r="H2" s="2">
        <v>8.0</v>
      </c>
      <c r="I2" s="2">
        <v>9.0</v>
      </c>
      <c r="J2" s="2">
        <v>10.0</v>
      </c>
    </row>
    <row r="3" ht="15.75" customHeight="1">
      <c r="A3" s="2">
        <v>11.0</v>
      </c>
      <c r="B3" s="2">
        <v>12.0</v>
      </c>
      <c r="C3" s="2">
        <v>13.0</v>
      </c>
      <c r="D3" s="2">
        <v>14.0</v>
      </c>
      <c r="E3" s="2">
        <v>15.0</v>
      </c>
      <c r="F3" s="2">
        <v>16.0</v>
      </c>
      <c r="G3" s="2">
        <v>17.0</v>
      </c>
      <c r="H3" s="2">
        <v>18.0</v>
      </c>
      <c r="I3" s="2">
        <v>19.0</v>
      </c>
      <c r="J3" s="2">
        <v>20.0</v>
      </c>
    </row>
    <row r="4" ht="15.75" customHeight="1">
      <c r="A4" s="2">
        <v>21.0</v>
      </c>
      <c r="B4" s="2">
        <v>22.0</v>
      </c>
      <c r="C4" s="2">
        <v>23.0</v>
      </c>
      <c r="D4" s="2">
        <v>24.0</v>
      </c>
      <c r="E4" s="2">
        <v>25.0</v>
      </c>
      <c r="F4" s="2">
        <v>26.0</v>
      </c>
      <c r="G4" s="2">
        <v>27.0</v>
      </c>
      <c r="H4" s="2">
        <v>28.0</v>
      </c>
      <c r="I4" s="2">
        <v>29.0</v>
      </c>
      <c r="J4" s="2">
        <v>30.0</v>
      </c>
    </row>
    <row r="5" ht="15.75" customHeight="1">
      <c r="A5" s="2">
        <v>31.0</v>
      </c>
      <c r="B5" s="2">
        <v>32.0</v>
      </c>
      <c r="C5" s="2">
        <v>33.0</v>
      </c>
      <c r="D5" s="2">
        <v>34.0</v>
      </c>
      <c r="E5" s="2">
        <v>35.0</v>
      </c>
      <c r="F5" s="2">
        <v>36.0</v>
      </c>
      <c r="G5" s="2">
        <v>37.0</v>
      </c>
      <c r="H5" s="2">
        <v>38.0</v>
      </c>
      <c r="I5" s="2">
        <v>39.0</v>
      </c>
      <c r="J5" s="2">
        <v>40.0</v>
      </c>
    </row>
    <row r="6" ht="15.75" customHeight="1">
      <c r="A6" s="2">
        <v>41.0</v>
      </c>
      <c r="B6" s="2">
        <v>42.0</v>
      </c>
      <c r="C6" s="2">
        <v>43.0</v>
      </c>
      <c r="D6" s="2">
        <v>44.0</v>
      </c>
      <c r="E6" s="2">
        <v>45.0</v>
      </c>
      <c r="F6" s="2">
        <v>46.0</v>
      </c>
      <c r="G6" s="2">
        <v>47.0</v>
      </c>
      <c r="H6" s="2">
        <v>48.0</v>
      </c>
      <c r="I6" s="2">
        <v>49.0</v>
      </c>
      <c r="J6" s="2">
        <v>50.0</v>
      </c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ht="15.75" customHeight="1">
      <c r="A8" s="1" t="s">
        <v>1</v>
      </c>
      <c r="B8" s="1"/>
      <c r="C8" s="1"/>
      <c r="D8" s="1"/>
      <c r="E8" s="1"/>
      <c r="F8" s="1"/>
      <c r="G8" s="1"/>
      <c r="H8" s="1"/>
      <c r="I8" s="1"/>
      <c r="J8" s="1"/>
    </row>
    <row r="9" ht="15.75" customHeight="1">
      <c r="A9" s="1" t="s">
        <v>2</v>
      </c>
      <c r="B9" s="1"/>
      <c r="C9" s="1"/>
      <c r="D9" s="1"/>
      <c r="E9" s="1"/>
      <c r="F9" s="1"/>
      <c r="G9" s="1"/>
      <c r="H9" s="1"/>
      <c r="I9" s="1"/>
      <c r="J9" s="1"/>
    </row>
    <row r="10" ht="15.75" customHeight="1">
      <c r="A10" s="3" t="s">
        <v>3</v>
      </c>
      <c r="B10" s="3"/>
      <c r="C10" s="3"/>
      <c r="D10" s="3"/>
      <c r="E10" s="3"/>
      <c r="F10" s="3"/>
      <c r="G10" s="3"/>
      <c r="H10" s="3"/>
      <c r="I10" s="3"/>
      <c r="J10" s="3"/>
    </row>
    <row r="11" ht="15.75" customHeight="1">
      <c r="A11" s="4" t="s">
        <v>4</v>
      </c>
    </row>
    <row r="12" ht="15.75" customHeight="1">
      <c r="A12" s="4" t="s">
        <v>5</v>
      </c>
    </row>
    <row r="13" ht="15.75" customHeight="1">
      <c r="A13" s="4" t="s">
        <v>6</v>
      </c>
      <c r="B13" s="4" t="s">
        <v>7</v>
      </c>
      <c r="C13" s="4" t="s">
        <v>8</v>
      </c>
    </row>
    <row r="14" ht="15.75" customHeight="1">
      <c r="A14" s="4" t="s">
        <v>9</v>
      </c>
    </row>
    <row r="15" ht="15.75" customHeight="1">
      <c r="A15" s="4" t="s">
        <v>10</v>
      </c>
    </row>
    <row r="16" ht="15.75" customHeight="1">
      <c r="B16" s="4"/>
    </row>
    <row r="17" ht="15.75" customHeight="1">
      <c r="A17" s="4" t="s">
        <v>11</v>
      </c>
    </row>
    <row r="18" ht="15.75" customHeight="1">
      <c r="A18" s="4" t="s">
        <v>12</v>
      </c>
    </row>
    <row r="19" ht="15.75" customHeight="1">
      <c r="A19" s="4" t="s">
        <v>13</v>
      </c>
    </row>
    <row r="20" ht="15.75" customHeight="1">
      <c r="A20" s="4" t="s">
        <v>14</v>
      </c>
    </row>
    <row r="21" ht="15.75" customHeight="1">
      <c r="A21" s="4" t="s">
        <v>15</v>
      </c>
    </row>
    <row r="22" ht="15.75" customHeight="1">
      <c r="A22" s="4" t="s">
        <v>16</v>
      </c>
    </row>
    <row r="23" ht="15.75" customHeight="1">
      <c r="A23" s="4" t="s">
        <v>17</v>
      </c>
    </row>
    <row r="24" ht="15.75" customHeight="1">
      <c r="A24" s="4" t="s">
        <v>18</v>
      </c>
    </row>
    <row r="25" ht="15.75" customHeight="1">
      <c r="A25" s="4" t="s">
        <v>19</v>
      </c>
    </row>
    <row r="26" ht="15.75" customHeight="1">
      <c r="A26" s="4" t="s">
        <v>20</v>
      </c>
    </row>
    <row r="27" ht="15.75" customHeight="1"/>
    <row r="28" ht="15.75" customHeight="1">
      <c r="A28" s="4" t="s">
        <v>21</v>
      </c>
    </row>
    <row r="29" ht="15.75" customHeight="1">
      <c r="A29" s="4" t="s">
        <v>22</v>
      </c>
    </row>
    <row r="30" ht="15.75" customHeight="1">
      <c r="A30" s="4" t="s">
        <v>23</v>
      </c>
    </row>
    <row r="31" ht="15.75" customHeight="1">
      <c r="A31" s="4" t="s">
        <v>24</v>
      </c>
    </row>
    <row r="32" ht="15.75" customHeight="1">
      <c r="A32" s="4" t="s">
        <v>25</v>
      </c>
    </row>
    <row r="33" ht="15.75" customHeight="1"/>
    <row r="34" ht="15.75" customHeight="1">
      <c r="A34" s="5" t="s">
        <v>26</v>
      </c>
    </row>
    <row r="35" ht="15.75" customHeight="1">
      <c r="A35" s="5" t="s">
        <v>27</v>
      </c>
    </row>
    <row r="36" ht="15.75" customHeight="1">
      <c r="A36" s="5" t="s">
        <v>28</v>
      </c>
    </row>
    <row r="37" ht="15.75" customHeight="1">
      <c r="A37" s="5" t="s">
        <v>29</v>
      </c>
    </row>
    <row r="38" ht="15.75" customHeight="1">
      <c r="A38" s="5" t="s">
        <v>30</v>
      </c>
    </row>
    <row r="39" ht="15.75" customHeight="1">
      <c r="A39" s="5" t="s">
        <v>31</v>
      </c>
    </row>
    <row r="40" ht="15.75" customHeight="1">
      <c r="A40" s="5"/>
    </row>
    <row r="41" ht="15.75" customHeight="1">
      <c r="A41" s="5"/>
    </row>
    <row r="42" ht="15.75" customHeight="1">
      <c r="A42" s="5" t="s">
        <v>32</v>
      </c>
    </row>
    <row r="43" ht="15.75" customHeight="1">
      <c r="A43" s="6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88"/>
    <col customWidth="1" min="3" max="6" width="12.63"/>
  </cols>
  <sheetData>
    <row r="1" ht="15.75" customHeight="1">
      <c r="A1" s="7" t="s">
        <v>33</v>
      </c>
    </row>
    <row r="2" ht="15.75" customHeight="1"/>
    <row r="3" ht="15.75" customHeight="1"/>
    <row r="4" ht="15.75" customHeight="1">
      <c r="A4" s="8"/>
      <c r="B4" s="9"/>
      <c r="C4" s="9"/>
      <c r="D4" s="9"/>
      <c r="E4" s="9"/>
      <c r="F4" s="9"/>
      <c r="G4" s="8"/>
      <c r="H4" s="8"/>
      <c r="I4" s="8"/>
      <c r="J4" s="8"/>
    </row>
    <row r="5" ht="15.75" customHeight="1">
      <c r="A5" s="8"/>
      <c r="B5" s="9"/>
      <c r="C5" s="9"/>
      <c r="D5" s="9"/>
      <c r="E5" s="9"/>
      <c r="F5" s="9"/>
      <c r="G5" s="8"/>
      <c r="H5" s="8"/>
      <c r="I5" s="8"/>
      <c r="J5" s="8"/>
    </row>
    <row r="6" ht="15.75" customHeight="1">
      <c r="A6" s="8"/>
      <c r="B6" s="10" t="s">
        <v>34</v>
      </c>
      <c r="C6" s="10" t="s">
        <v>35</v>
      </c>
      <c r="D6" s="10" t="s">
        <v>36</v>
      </c>
      <c r="E6" s="10" t="s">
        <v>37</v>
      </c>
      <c r="F6" s="10" t="s">
        <v>38</v>
      </c>
      <c r="G6" s="11" t="s">
        <v>39</v>
      </c>
      <c r="H6" s="11" t="s">
        <v>40</v>
      </c>
      <c r="I6" s="8"/>
      <c r="J6" s="8"/>
      <c r="K6" s="8"/>
      <c r="L6" s="8"/>
    </row>
    <row r="7" ht="15.75" customHeight="1">
      <c r="A7" s="8"/>
      <c r="B7" s="12" t="s">
        <v>41</v>
      </c>
      <c r="C7" s="10">
        <v>1250.0</v>
      </c>
      <c r="D7" s="13">
        <f t="shared" ref="D7:D11" si="1">(C7)/((1) + (C7)*(0.01 * 0.01))</f>
        <v>1111.111111</v>
      </c>
      <c r="E7" s="13">
        <f t="shared" ref="E7:E11" si="2">(C7)/((1) + (C7)*(0.05 * 0.05))</f>
        <v>303.030303</v>
      </c>
      <c r="F7" s="13">
        <f t="shared" ref="F7:F11" si="3">(C7)/((1) + (C7)*(0.1 * 0.1))</f>
        <v>92.59259259</v>
      </c>
      <c r="G7" s="14">
        <f>(C7 / C12) </f>
        <v>0.25</v>
      </c>
      <c r="H7" s="13">
        <f>(C7 * G7)</f>
        <v>312.5</v>
      </c>
      <c r="I7" s="8"/>
      <c r="J7" s="8"/>
      <c r="K7" s="8"/>
      <c r="L7" s="8"/>
    </row>
    <row r="8" ht="15.75" customHeight="1">
      <c r="A8" s="8"/>
      <c r="B8" s="12" t="s">
        <v>42</v>
      </c>
      <c r="C8" s="10">
        <v>1000.0</v>
      </c>
      <c r="D8" s="13">
        <f t="shared" si="1"/>
        <v>909.0909091</v>
      </c>
      <c r="E8" s="13">
        <f t="shared" si="2"/>
        <v>285.7142857</v>
      </c>
      <c r="F8" s="13">
        <f t="shared" si="3"/>
        <v>90.90909091</v>
      </c>
      <c r="G8" s="14">
        <f>(C8 / C12) </f>
        <v>0.2</v>
      </c>
      <c r="H8" s="13">
        <f>(D8 * G8)</f>
        <v>181.8181818</v>
      </c>
      <c r="I8" s="8"/>
      <c r="J8" s="8"/>
      <c r="K8" s="8"/>
      <c r="L8" s="8"/>
    </row>
    <row r="9" ht="15.75" customHeight="1">
      <c r="A9" s="8"/>
      <c r="B9" s="12" t="s">
        <v>43</v>
      </c>
      <c r="C9" s="10">
        <v>750.0</v>
      </c>
      <c r="D9" s="13">
        <f t="shared" si="1"/>
        <v>697.6744186</v>
      </c>
      <c r="E9" s="13">
        <f t="shared" si="2"/>
        <v>260.8695652</v>
      </c>
      <c r="F9" s="13">
        <f t="shared" si="3"/>
        <v>88.23529412</v>
      </c>
      <c r="G9" s="14">
        <f>(C9 / C12) </f>
        <v>0.15</v>
      </c>
      <c r="H9" s="13">
        <f t="shared" ref="H9:H11" si="4">C9*G9</f>
        <v>112.5</v>
      </c>
      <c r="I9" s="8"/>
      <c r="J9" s="8"/>
      <c r="K9" s="8"/>
      <c r="L9" s="8"/>
    </row>
    <row r="10" ht="15.75" customHeight="1">
      <c r="A10" s="8"/>
      <c r="B10" s="12" t="s">
        <v>44</v>
      </c>
      <c r="C10" s="10">
        <v>1500.0</v>
      </c>
      <c r="D10" s="13">
        <f t="shared" si="1"/>
        <v>1304.347826</v>
      </c>
      <c r="E10" s="13">
        <f t="shared" si="2"/>
        <v>315.7894737</v>
      </c>
      <c r="F10" s="13">
        <f t="shared" si="3"/>
        <v>93.75</v>
      </c>
      <c r="G10" s="14">
        <f>(C10 / C12) </f>
        <v>0.3</v>
      </c>
      <c r="H10" s="13">
        <f t="shared" si="4"/>
        <v>450</v>
      </c>
      <c r="I10" s="8"/>
      <c r="J10" s="8"/>
      <c r="K10" s="8"/>
      <c r="L10" s="8"/>
    </row>
    <row r="11" ht="15.75" customHeight="1">
      <c r="A11" s="8"/>
      <c r="B11" s="12" t="s">
        <v>45</v>
      </c>
      <c r="C11" s="10">
        <v>500.0</v>
      </c>
      <c r="D11" s="13">
        <f t="shared" si="1"/>
        <v>476.1904762</v>
      </c>
      <c r="E11" s="13">
        <f t="shared" si="2"/>
        <v>222.2222222</v>
      </c>
      <c r="F11" s="13">
        <f t="shared" si="3"/>
        <v>83.33333333</v>
      </c>
      <c r="G11" s="14">
        <f>(C11 / C12) </f>
        <v>0.1</v>
      </c>
      <c r="H11" s="13">
        <f t="shared" si="4"/>
        <v>50</v>
      </c>
      <c r="I11" s="8"/>
      <c r="J11" s="8"/>
      <c r="K11" s="8"/>
      <c r="L11" s="8"/>
    </row>
    <row r="12" ht="15.75" customHeight="1">
      <c r="A12" s="8"/>
      <c r="B12" s="15" t="s">
        <v>46</v>
      </c>
      <c r="C12" s="16">
        <f t="shared" ref="C12:G12" si="5">sum(C7:C11)</f>
        <v>5000</v>
      </c>
      <c r="D12" s="17">
        <f t="shared" si="5"/>
        <v>4498.414741</v>
      </c>
      <c r="E12" s="17">
        <f t="shared" si="5"/>
        <v>1387.62585</v>
      </c>
      <c r="F12" s="17">
        <f t="shared" si="5"/>
        <v>448.820311</v>
      </c>
      <c r="G12" s="18">
        <f t="shared" si="5"/>
        <v>1</v>
      </c>
      <c r="H12" s="17">
        <f>SUM(H7:H11)</f>
        <v>1106.818182</v>
      </c>
      <c r="I12" s="8"/>
      <c r="J12" s="8"/>
      <c r="K12" s="8"/>
      <c r="L12" s="8"/>
    </row>
    <row r="13" ht="15.75" customHeight="1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ht="15.75" customHeight="1">
      <c r="A14" s="7" t="s">
        <v>47</v>
      </c>
    </row>
    <row r="15" ht="15.75" customHeight="1"/>
    <row r="16" ht="15.75" customHeight="1"/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J3"/>
    <mergeCell ref="A14:J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9" t="s">
        <v>48</v>
      </c>
    </row>
    <row r="2" ht="15.75" customHeight="1"/>
    <row r="3" ht="15.75" customHeight="1"/>
    <row r="4" ht="15.75" customHeight="1"/>
    <row r="5" ht="15.75" customHeight="1"/>
    <row r="6" ht="15.75" customHeight="1">
      <c r="A6" s="20"/>
      <c r="B6" s="20"/>
      <c r="C6" s="20"/>
      <c r="D6" s="20"/>
      <c r="E6" s="20"/>
      <c r="F6" s="20"/>
      <c r="G6" s="20"/>
      <c r="H6" s="20"/>
      <c r="I6" s="20"/>
      <c r="J6" s="20"/>
    </row>
    <row r="7" ht="15.75" customHeight="1"/>
    <row r="8" ht="15.75" customHeight="1"/>
    <row r="9" ht="15.75" customHeight="1">
      <c r="A9" s="21" t="s">
        <v>49</v>
      </c>
      <c r="B9" s="22"/>
      <c r="C9" s="23" t="s">
        <v>50</v>
      </c>
      <c r="D9" s="24"/>
      <c r="E9" s="25" t="s">
        <v>51</v>
      </c>
      <c r="F9" s="26"/>
    </row>
    <row r="10" ht="15.75" customHeight="1">
      <c r="A10" s="27"/>
      <c r="B10" s="28"/>
      <c r="D10" s="29"/>
      <c r="E10" s="30" t="s">
        <v>52</v>
      </c>
      <c r="F10" s="31"/>
    </row>
    <row r="11" ht="15.75" customHeight="1">
      <c r="A11" s="32" t="s">
        <v>53</v>
      </c>
      <c r="B11" s="33"/>
      <c r="C11" s="34">
        <v>7000.0</v>
      </c>
      <c r="D11" s="35"/>
      <c r="E11" s="36">
        <v>334.0</v>
      </c>
      <c r="F11" s="37"/>
    </row>
    <row r="12" ht="15.75" customHeight="1">
      <c r="A12" s="38"/>
      <c r="B12" s="29"/>
      <c r="C12" s="39"/>
      <c r="D12" s="40"/>
      <c r="F12" s="41"/>
    </row>
    <row r="13" ht="15.75" customHeight="1">
      <c r="A13" s="32" t="s">
        <v>54</v>
      </c>
      <c r="B13" s="33"/>
      <c r="C13" s="42">
        <v>2500.0</v>
      </c>
      <c r="D13" s="35"/>
      <c r="E13" s="43">
        <v>333.0</v>
      </c>
      <c r="F13" s="37"/>
    </row>
    <row r="14" ht="15.75" customHeight="1">
      <c r="A14" s="38"/>
      <c r="B14" s="29"/>
      <c r="D14" s="29"/>
      <c r="F14" s="41"/>
      <c r="H14" s="44"/>
    </row>
    <row r="15" ht="15.75" customHeight="1">
      <c r="A15" s="32" t="s">
        <v>55</v>
      </c>
      <c r="B15" s="33"/>
      <c r="C15" s="34">
        <v>500.0</v>
      </c>
      <c r="D15" s="35"/>
      <c r="E15" s="43">
        <v>333.0</v>
      </c>
      <c r="F15" s="37"/>
    </row>
    <row r="16" ht="15.75" customHeight="1">
      <c r="A16" s="38"/>
      <c r="C16" s="45"/>
      <c r="D16" s="29"/>
      <c r="F16" s="41"/>
    </row>
    <row r="17" ht="15.75" customHeight="1">
      <c r="A17" s="46" t="s">
        <v>56</v>
      </c>
      <c r="B17" s="47"/>
      <c r="C17" s="48">
        <f>C11+C13+C15</f>
        <v>10000</v>
      </c>
      <c r="D17" s="49"/>
      <c r="E17" s="50">
        <f>SUM(E10:E15)</f>
        <v>1000</v>
      </c>
      <c r="F17" s="31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C11:D11"/>
    <mergeCell ref="C13:D13"/>
    <mergeCell ref="C17:D17"/>
    <mergeCell ref="E17:F17"/>
    <mergeCell ref="A1:J6"/>
    <mergeCell ref="C9:D9"/>
    <mergeCell ref="C15:D15"/>
    <mergeCell ref="C12:D12"/>
    <mergeCell ref="E13:F13"/>
    <mergeCell ref="E15:F15"/>
    <mergeCell ref="E9:F9"/>
    <mergeCell ref="E10:F10"/>
    <mergeCell ref="E11:F11"/>
  </mergeCells>
  <drawing r:id="rId1"/>
</worksheet>
</file>