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Test 1" sheetId="2" r:id="rId5"/>
    <sheet state="visible" name="Test 2" sheetId="3" r:id="rId6"/>
    <sheet state="visible" name="Test 3" sheetId="4" r:id="rId7"/>
    <sheet state="visible" name="Test 4" sheetId="5" r:id="rId8"/>
  </sheets>
  <definedNames/>
  <calcPr/>
</workbook>
</file>

<file path=xl/sharedStrings.xml><?xml version="1.0" encoding="utf-8"?>
<sst xmlns="http://schemas.openxmlformats.org/spreadsheetml/2006/main" count="75" uniqueCount="30">
  <si>
    <t>Tasks</t>
  </si>
  <si>
    <t>Expected</t>
  </si>
  <si>
    <t>Mean</t>
  </si>
  <si>
    <t>Target Met?</t>
  </si>
  <si>
    <t>Median</t>
  </si>
  <si>
    <t>Deviation (Spread)</t>
  </si>
  <si>
    <t>St Dev</t>
  </si>
  <si>
    <t>1st Quartile</t>
  </si>
  <si>
    <t>3rd Quartile</t>
  </si>
  <si>
    <t>IQR</t>
  </si>
  <si>
    <t>Pay an existing invoice</t>
  </si>
  <si>
    <t>&lt;3</t>
  </si>
  <si>
    <t>Add members to group</t>
  </si>
  <si>
    <t>Create a group</t>
  </si>
  <si>
    <t>Use the app</t>
  </si>
  <si>
    <t>Observer Name: Glenn</t>
  </si>
  <si>
    <t>Tester Name: Rylan Mahany</t>
  </si>
  <si>
    <t>UX Metric</t>
  </si>
  <si>
    <t>Expected Results</t>
  </si>
  <si>
    <t>Observed Results</t>
  </si>
  <si>
    <t>Number of attempts</t>
  </si>
  <si>
    <t>Add a member to a group</t>
  </si>
  <si>
    <t>Time spent on task</t>
  </si>
  <si>
    <t>Create a trip</t>
  </si>
  <si>
    <t>Encountered unexpected screens</t>
  </si>
  <si>
    <t>Number of non-buttons pressed</t>
  </si>
  <si>
    <t>Tester Name: Joe Dougherty</t>
  </si>
  <si>
    <t>Observer Name: Will</t>
  </si>
  <si>
    <t>Tester Name: Sammy Deol</t>
  </si>
  <si>
    <t>Tester Name: Tyler Yocum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</si>
</sst>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0" xfId="0" applyAlignment="1" applyFont="1">
      <alignment horizontal="left" readingOrder="0" shrinkToFit="0" wrapText="1"/>
    </xf>
    <xf borderId="0" fillId="0" fontId="1" numFmtId="9" xfId="0" applyAlignment="1" applyFont="1" applyNumberFormat="1">
      <alignment readingOrder="0"/>
    </xf>
    <xf borderId="0" fillId="0" fontId="1" numFmtId="9" xfId="0" applyFont="1" applyNumberFormat="1"/>
    <xf borderId="1" fillId="0" fontId="2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0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>
        <f>AVERAGE('Test 1'!$D3,'Test 2'!$D3,'Test 3'!$D3,'Test 4'!$D3)</f>
        <v>1</v>
      </c>
      <c r="D2" s="3" t="str">
        <f t="shared" ref="D2:D5" si="1">IF(C2&lt;=B2,"Y","N")</f>
        <v>Y</v>
      </c>
      <c r="E2" s="2">
        <f>MEDIAN('Test 1'!$D3,'Test 2'!$D3,'Test 3'!$D3,'Test 4'!$D3)</f>
        <v>1</v>
      </c>
      <c r="F2" s="2">
        <f>MAX('Test 1'!$D3,'Test 2'!$D3,'Test 3'!$D3,'Test 4'!$D3)-MIN('Test 1'!$D3,'Test 2'!$D3,'Test 3'!$D3,'Test 4'!$D3)</f>
        <v>0</v>
      </c>
      <c r="G2" s="2">
        <f>STDEV('Test 1'!$D3,'Test 2'!$D3,'Test 3'!$D3,'Test 4'!$D3)</f>
        <v>0</v>
      </c>
      <c r="H2" s="2">
        <f t="array" ref="H2">QUARTILE({'Test 1'!$D3,'Test 2'!$D3,'Test 3'!$D3,'Test 4'!$D3},1)</f>
        <v>1</v>
      </c>
      <c r="I2" s="2">
        <f t="array" ref="I2">QUARTILE({'Test 1'!$D3,'Test 2'!$D3,'Test 3'!$D3,'Test 4'!$D3},3)</f>
        <v>1</v>
      </c>
      <c r="J2" s="2">
        <f t="shared" ref="J2:J5" si="2">I2-H2</f>
        <v>0</v>
      </c>
    </row>
    <row r="3">
      <c r="A3" s="1" t="s">
        <v>12</v>
      </c>
      <c r="B3" s="1">
        <v>15.0</v>
      </c>
      <c r="C3" s="2">
        <f>AVERAGE('Test 1'!D4,'Test 2'!D4,'Test 3'!D4,'Test 4'!D4)</f>
        <v>35.25</v>
      </c>
      <c r="D3" s="3" t="str">
        <f t="shared" si="1"/>
        <v>N</v>
      </c>
      <c r="E3" s="2">
        <f>MEDIAN('Test 1'!$D4,'Test 2'!$D4,'Test 3'!$D4,'Test 4'!$D4)</f>
        <v>35.5</v>
      </c>
      <c r="F3" s="2">
        <f>MAX('Test 1'!$D4,'Test 2'!$D4,'Test 3'!$D4,'Test 4'!$D4)-MIN('Test 1'!$D4,'Test 2'!$D4,'Test 3'!$D4,'Test 4'!$D4)</f>
        <v>50</v>
      </c>
      <c r="G3" s="2">
        <f>STDEV('Test 1'!$D4,'Test 2'!$D4,'Test 3'!$D4,'Test 4'!$D4)</f>
        <v>24.01908963</v>
      </c>
      <c r="H3" s="2">
        <f t="array" ref="H3">QUARTILE({'Test 1'!$D4,'Test 2'!$D4,'Test 3'!$D4,'Test 4'!$D4},1)</f>
        <v>17.5</v>
      </c>
      <c r="I3" s="2">
        <f t="array" ref="I3">QUARTILE({'Test 1'!$D4,'Test 2'!$D4,'Test 3'!$D4,'Test 4'!$D4},3)</f>
        <v>53.25</v>
      </c>
      <c r="J3" s="2">
        <f t="shared" si="2"/>
        <v>35.75</v>
      </c>
    </row>
    <row r="4">
      <c r="A4" s="1" t="s">
        <v>13</v>
      </c>
      <c r="B4" s="4">
        <v>0.5</v>
      </c>
      <c r="C4" s="5">
        <f>AVERAGE('Test 1'!D5,'Test 2'!D5,'Test 3'!D5,'Test 4'!D5)</f>
        <v>0</v>
      </c>
      <c r="D4" s="3" t="str">
        <f t="shared" si="1"/>
        <v>Y</v>
      </c>
      <c r="E4" s="2">
        <f>MEDIAN('Test 1'!$D5,'Test 2'!$D5,'Test 3'!$D5,'Test 4'!$D5)</f>
        <v>0</v>
      </c>
      <c r="F4" s="2">
        <f>MAX('Test 1'!$D5,'Test 2'!$D5,'Test 3'!$D5,'Test 4'!$D5)-MIN('Test 1'!$D5,'Test 2'!$D5,'Test 3'!$D5,'Test 4'!$D5)</f>
        <v>0</v>
      </c>
      <c r="G4" s="2">
        <f>STDEV('Test 1'!$D5,'Test 2'!$D5,'Test 3'!$D5,'Test 4'!$D5)</f>
        <v>0</v>
      </c>
      <c r="H4" s="2">
        <f t="array" ref="H4">QUARTILE({'Test 1'!$D5,'Test 2'!$D5,'Test 3'!$D5,'Test 4'!$D5},1)</f>
        <v>0</v>
      </c>
      <c r="I4" s="2">
        <f t="array" ref="I4">QUARTILE({'Test 1'!$D5,'Test 2'!$D5,'Test 3'!$D5,'Test 4'!$D5},3)</f>
        <v>0</v>
      </c>
      <c r="J4" s="2">
        <f t="shared" si="2"/>
        <v>0</v>
      </c>
    </row>
    <row r="5">
      <c r="A5" s="1" t="s">
        <v>14</v>
      </c>
      <c r="B5" s="1">
        <v>1.0</v>
      </c>
      <c r="C5" s="2">
        <f>AVERAGE('Test 1'!D6,'Test 2'!D6,'Test 3'!D6,'Test 4'!D6)</f>
        <v>0</v>
      </c>
      <c r="D5" s="3" t="str">
        <f t="shared" si="1"/>
        <v>Y</v>
      </c>
      <c r="E5" s="2">
        <f>MEDIAN('Test 1'!$D6,'Test 2'!$D6,'Test 3'!$D6,'Test 4'!$D6)</f>
        <v>0</v>
      </c>
      <c r="F5" s="2">
        <f>MAX('Test 1'!$D6,'Test 2'!$D6,'Test 3'!$D6,'Test 4'!$D6)-MIN('Test 1'!$D6,'Test 2'!$D6,'Test 3'!$D6,'Test 4'!$D6)</f>
        <v>0</v>
      </c>
      <c r="G5" s="2">
        <f>STDEV('Test 1'!$D6,'Test 2'!$D6,'Test 3'!$D6,'Test 4'!$D6)</f>
        <v>0</v>
      </c>
      <c r="H5" s="2">
        <f t="array" ref="H5">QUARTILE({'Test 1'!$D6,'Test 2'!$D6,'Test 3'!$D6,'Test 4'!$D6},1)</f>
        <v>0</v>
      </c>
      <c r="I5" s="2">
        <f t="array" ref="I5">QUARTILE({'Test 1'!$D6,'Test 2'!$D6,'Test 3'!$D6,'Test 4'!$D6},3)</f>
        <v>0</v>
      </c>
      <c r="J5" s="2">
        <f t="shared" si="2"/>
        <v>0</v>
      </c>
    </row>
  </sheetData>
  <conditionalFormatting sqref="D2:D5">
    <cfRule type="cellIs" dxfId="0" priority="1" operator="equal">
      <formula>"Y"</formula>
    </cfRule>
  </conditionalFormatting>
  <conditionalFormatting sqref="D2:D5">
    <cfRule type="cellIs" dxfId="1" priority="2" operator="equal">
      <formula>"N"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5.88"/>
  </cols>
  <sheetData>
    <row r="1">
      <c r="A1" s="6" t="s">
        <v>15</v>
      </c>
      <c r="B1" s="6" t="s">
        <v>16</v>
      </c>
      <c r="C1" s="7"/>
      <c r="D1" s="7"/>
      <c r="E1" s="6"/>
    </row>
    <row r="2">
      <c r="A2" s="6" t="s">
        <v>0</v>
      </c>
      <c r="B2" s="6" t="s">
        <v>17</v>
      </c>
      <c r="C2" s="6" t="s">
        <v>18</v>
      </c>
      <c r="D2" s="6" t="s">
        <v>19</v>
      </c>
      <c r="E2" s="6" t="s">
        <v>3</v>
      </c>
    </row>
    <row r="3">
      <c r="A3" s="6" t="s">
        <v>10</v>
      </c>
      <c r="B3" s="6" t="s">
        <v>20</v>
      </c>
      <c r="C3" s="6">
        <v>3.0</v>
      </c>
      <c r="D3" s="6">
        <v>1.0</v>
      </c>
      <c r="E3" s="6" t="str">
        <f t="shared" ref="E3:E6" si="1">IF(D3&lt;=C3,"Y","N")</f>
        <v>Y</v>
      </c>
    </row>
    <row r="4">
      <c r="A4" s="6" t="s">
        <v>21</v>
      </c>
      <c r="B4" s="6" t="s">
        <v>22</v>
      </c>
      <c r="C4" s="6">
        <v>15.0</v>
      </c>
      <c r="D4" s="6">
        <v>20.0</v>
      </c>
      <c r="E4" s="6" t="str">
        <f t="shared" si="1"/>
        <v>N</v>
      </c>
    </row>
    <row r="5">
      <c r="A5" s="6" t="s">
        <v>23</v>
      </c>
      <c r="B5" s="6" t="s">
        <v>24</v>
      </c>
      <c r="C5" s="6">
        <v>50.0</v>
      </c>
      <c r="D5" s="6">
        <v>0.0</v>
      </c>
      <c r="E5" s="6" t="str">
        <f t="shared" si="1"/>
        <v>Y</v>
      </c>
    </row>
    <row r="6">
      <c r="A6" s="6" t="s">
        <v>14</v>
      </c>
      <c r="B6" s="6" t="s">
        <v>25</v>
      </c>
      <c r="C6" s="6">
        <v>1.0</v>
      </c>
      <c r="D6" s="6">
        <v>0.0</v>
      </c>
      <c r="E6" s="6" t="str">
        <f t="shared" si="1"/>
        <v>Y</v>
      </c>
    </row>
  </sheetData>
  <conditionalFormatting sqref="E3:E6">
    <cfRule type="cellIs" dxfId="0" priority="1" operator="equal">
      <formula>"Y"</formula>
    </cfRule>
  </conditionalFormatting>
  <conditionalFormatting sqref="E3:E6">
    <cfRule type="cellIs" dxfId="1" priority="2" operator="equal">
      <formula>"N"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15</v>
      </c>
      <c r="B1" s="6" t="s">
        <v>26</v>
      </c>
      <c r="C1" s="7"/>
      <c r="D1" s="7"/>
      <c r="E1" s="6"/>
    </row>
    <row r="2">
      <c r="A2" s="6" t="s">
        <v>0</v>
      </c>
      <c r="B2" s="6" t="s">
        <v>17</v>
      </c>
      <c r="C2" s="6" t="s">
        <v>18</v>
      </c>
      <c r="D2" s="6" t="s">
        <v>19</v>
      </c>
      <c r="E2" s="6" t="s">
        <v>3</v>
      </c>
    </row>
    <row r="3">
      <c r="A3" s="6" t="s">
        <v>10</v>
      </c>
      <c r="B3" s="6" t="s">
        <v>20</v>
      </c>
      <c r="C3" s="6">
        <v>3.0</v>
      </c>
      <c r="D3" s="6">
        <v>1.0</v>
      </c>
      <c r="E3" s="6" t="str">
        <f t="shared" ref="E3:E6" si="1">IF(D3&lt;=C3,"Y","N")</f>
        <v>Y</v>
      </c>
    </row>
    <row r="4">
      <c r="A4" s="6" t="s">
        <v>21</v>
      </c>
      <c r="B4" s="6" t="s">
        <v>22</v>
      </c>
      <c r="C4" s="6">
        <v>15.0</v>
      </c>
      <c r="D4" s="6">
        <v>60.0</v>
      </c>
      <c r="E4" s="6" t="str">
        <f t="shared" si="1"/>
        <v>N</v>
      </c>
    </row>
    <row r="5">
      <c r="A5" s="6" t="s">
        <v>23</v>
      </c>
      <c r="B5" s="6" t="s">
        <v>24</v>
      </c>
      <c r="C5" s="6">
        <v>50.0</v>
      </c>
      <c r="D5" s="6">
        <v>0.0</v>
      </c>
      <c r="E5" s="6" t="str">
        <f t="shared" si="1"/>
        <v>Y</v>
      </c>
    </row>
    <row r="6">
      <c r="A6" s="6" t="s">
        <v>14</v>
      </c>
      <c r="B6" s="6" t="s">
        <v>25</v>
      </c>
      <c r="C6" s="6">
        <v>1.0</v>
      </c>
      <c r="D6" s="6">
        <v>0.0</v>
      </c>
      <c r="E6" s="6" t="str">
        <f t="shared" si="1"/>
        <v>Y</v>
      </c>
    </row>
  </sheetData>
  <conditionalFormatting sqref="E3:E6">
    <cfRule type="cellIs" dxfId="0" priority="1" operator="equal">
      <formula>"Y"</formula>
    </cfRule>
  </conditionalFormatting>
  <conditionalFormatting sqref="E3:E6">
    <cfRule type="cellIs" dxfId="1" priority="2" operator="equal">
      <formula>"N"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27</v>
      </c>
      <c r="B1" s="6" t="s">
        <v>28</v>
      </c>
      <c r="C1" s="7"/>
      <c r="D1" s="7"/>
      <c r="E1" s="6"/>
    </row>
    <row r="2">
      <c r="A2" s="6" t="s">
        <v>0</v>
      </c>
      <c r="B2" s="6" t="s">
        <v>17</v>
      </c>
      <c r="C2" s="6" t="s">
        <v>18</v>
      </c>
      <c r="D2" s="6" t="s">
        <v>19</v>
      </c>
      <c r="E2" s="6" t="s">
        <v>3</v>
      </c>
    </row>
    <row r="3">
      <c r="A3" s="6" t="s">
        <v>10</v>
      </c>
      <c r="B3" s="6" t="s">
        <v>20</v>
      </c>
      <c r="C3" s="6">
        <v>3.0</v>
      </c>
      <c r="D3" s="6">
        <v>1.0</v>
      </c>
      <c r="E3" s="6" t="str">
        <f t="shared" ref="E3:E6" si="1">IF(D3&lt;=C3,"Y","N")</f>
        <v>Y</v>
      </c>
    </row>
    <row r="4">
      <c r="A4" s="6" t="s">
        <v>21</v>
      </c>
      <c r="B4" s="6" t="s">
        <v>22</v>
      </c>
      <c r="C4" s="6">
        <v>15.0</v>
      </c>
      <c r="D4" s="6">
        <v>10.0</v>
      </c>
      <c r="E4" s="6" t="str">
        <f t="shared" si="1"/>
        <v>Y</v>
      </c>
    </row>
    <row r="5">
      <c r="A5" s="6" t="s">
        <v>23</v>
      </c>
      <c r="B5" s="6" t="s">
        <v>24</v>
      </c>
      <c r="C5" s="6">
        <v>50.0</v>
      </c>
      <c r="D5" s="6">
        <v>0.0</v>
      </c>
      <c r="E5" s="6" t="str">
        <f t="shared" si="1"/>
        <v>Y</v>
      </c>
    </row>
    <row r="6">
      <c r="A6" s="6" t="s">
        <v>14</v>
      </c>
      <c r="B6" s="6" t="s">
        <v>25</v>
      </c>
      <c r="C6" s="6">
        <v>1.0</v>
      </c>
      <c r="D6" s="6">
        <v>0.0</v>
      </c>
      <c r="E6" s="6" t="str">
        <f t="shared" si="1"/>
        <v>Y</v>
      </c>
    </row>
  </sheetData>
  <conditionalFormatting sqref="E3:E6">
    <cfRule type="cellIs" dxfId="0" priority="1" operator="equal">
      <formula>"Y"</formula>
    </cfRule>
  </conditionalFormatting>
  <conditionalFormatting sqref="E3:E6">
    <cfRule type="cellIs" dxfId="1" priority="2" operator="equal">
      <formula>"N"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27</v>
      </c>
      <c r="B1" s="6" t="s">
        <v>29</v>
      </c>
      <c r="C1" s="7"/>
      <c r="D1" s="7"/>
      <c r="E1" s="6"/>
    </row>
    <row r="2">
      <c r="A2" s="6" t="s">
        <v>0</v>
      </c>
      <c r="B2" s="6" t="s">
        <v>17</v>
      </c>
      <c r="C2" s="6" t="s">
        <v>18</v>
      </c>
      <c r="D2" s="6" t="s">
        <v>19</v>
      </c>
      <c r="E2" s="6" t="s">
        <v>3</v>
      </c>
    </row>
    <row r="3">
      <c r="A3" s="6" t="s">
        <v>10</v>
      </c>
      <c r="B3" s="6" t="s">
        <v>20</v>
      </c>
      <c r="C3" s="6">
        <v>3.0</v>
      </c>
      <c r="D3" s="6">
        <v>1.0</v>
      </c>
      <c r="E3" s="6" t="str">
        <f t="shared" ref="E3:E6" si="1">IF(D3&lt;=C3,"Y","N")</f>
        <v>Y</v>
      </c>
    </row>
    <row r="4">
      <c r="A4" s="6" t="s">
        <v>21</v>
      </c>
      <c r="B4" s="6" t="s">
        <v>22</v>
      </c>
      <c r="C4" s="6">
        <v>15.0</v>
      </c>
      <c r="D4" s="6">
        <v>51.0</v>
      </c>
      <c r="E4" s="6" t="str">
        <f t="shared" si="1"/>
        <v>N</v>
      </c>
    </row>
    <row r="5">
      <c r="A5" s="6" t="s">
        <v>23</v>
      </c>
      <c r="B5" s="6" t="s">
        <v>24</v>
      </c>
      <c r="C5" s="6">
        <v>50.0</v>
      </c>
      <c r="D5" s="6">
        <v>0.0</v>
      </c>
      <c r="E5" s="6" t="str">
        <f t="shared" si="1"/>
        <v>Y</v>
      </c>
    </row>
    <row r="6">
      <c r="A6" s="6" t="s">
        <v>14</v>
      </c>
      <c r="B6" s="6" t="s">
        <v>25</v>
      </c>
      <c r="C6" s="6">
        <v>1.0</v>
      </c>
      <c r="D6" s="6">
        <v>0.0</v>
      </c>
      <c r="E6" s="6" t="str">
        <f t="shared" si="1"/>
        <v>Y</v>
      </c>
    </row>
  </sheetData>
  <conditionalFormatting sqref="E3:E6">
    <cfRule type="cellIs" dxfId="0" priority="1" operator="equal">
      <formula>"Y"</formula>
    </cfRule>
  </conditionalFormatting>
  <conditionalFormatting sqref="E3:E6">
    <cfRule type="cellIs" dxfId="1" priority="2" operator="equal">
      <formula>"N"</formula>
    </cfRule>
  </conditionalFormatting>
  <drawing r:id="rId1"/>
</worksheet>
</file>