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nalysis_Projects\Neuroinflammation-Memory\neuroinflam_CDC_raw_data\"/>
    </mc:Choice>
  </mc:AlternateContent>
  <bookViews>
    <workbookView xWindow="0" yWindow="0" windowWidth="23040" windowHeight="10662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F2" i="1"/>
  <c r="G2" i="1"/>
  <c r="F3" i="1"/>
  <c r="G3" i="1"/>
  <c r="F4" i="1"/>
  <c r="G4" i="1"/>
  <c r="H5" i="1"/>
  <c r="E7" i="1"/>
  <c r="F7" i="1"/>
  <c r="G7" i="1"/>
  <c r="E8" i="1"/>
  <c r="F8" i="1"/>
  <c r="G8" i="1"/>
  <c r="E9" i="1"/>
  <c r="F9" i="1"/>
  <c r="G9" i="1"/>
  <c r="E10" i="1"/>
  <c r="F10" i="1"/>
  <c r="G10" i="1"/>
  <c r="H11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C18" i="1"/>
  <c r="E18" i="1"/>
  <c r="F18" i="1"/>
  <c r="G18" i="1"/>
  <c r="G19" i="1"/>
  <c r="H19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H26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H34" i="1"/>
  <c r="J2" i="1"/>
  <c r="J3" i="1"/>
  <c r="J4" i="1"/>
  <c r="J5" i="1"/>
  <c r="K2" i="1"/>
  <c r="L2" i="1"/>
  <c r="K3" i="1"/>
  <c r="L3" i="1"/>
  <c r="K4" i="1"/>
  <c r="L4" i="1"/>
  <c r="M5" i="1"/>
  <c r="J7" i="1"/>
  <c r="K7" i="1"/>
  <c r="L7" i="1"/>
  <c r="J8" i="1"/>
  <c r="K8" i="1"/>
  <c r="L8" i="1"/>
  <c r="J9" i="1"/>
  <c r="K9" i="1"/>
  <c r="L9" i="1"/>
  <c r="J10" i="1"/>
  <c r="K10" i="1"/>
  <c r="L10" i="1"/>
  <c r="M11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L19" i="1"/>
  <c r="M19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M26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M34" i="1"/>
  <c r="O2" i="1"/>
  <c r="O3" i="1"/>
  <c r="O4" i="1"/>
  <c r="O5" i="1"/>
  <c r="P2" i="1"/>
  <c r="Q2" i="1"/>
  <c r="P3" i="1"/>
  <c r="Q3" i="1"/>
  <c r="P4" i="1"/>
  <c r="Q4" i="1"/>
  <c r="R5" i="1"/>
  <c r="O7" i="1"/>
  <c r="P7" i="1"/>
  <c r="Q7" i="1"/>
  <c r="O8" i="1"/>
  <c r="P8" i="1"/>
  <c r="Q8" i="1"/>
  <c r="O9" i="1"/>
  <c r="P9" i="1"/>
  <c r="Q9" i="1"/>
  <c r="O10" i="1"/>
  <c r="P10" i="1"/>
  <c r="Q10" i="1"/>
  <c r="R11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Q19" i="1"/>
  <c r="R19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R26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R34" i="1"/>
  <c r="T2" i="1"/>
  <c r="T3" i="1"/>
  <c r="T4" i="1"/>
  <c r="T5" i="1"/>
  <c r="U2" i="1"/>
  <c r="V2" i="1"/>
  <c r="U3" i="1"/>
  <c r="V3" i="1"/>
  <c r="U4" i="1"/>
  <c r="V4" i="1"/>
  <c r="W5" i="1"/>
  <c r="T7" i="1"/>
  <c r="U7" i="1"/>
  <c r="V7" i="1"/>
  <c r="T8" i="1"/>
  <c r="U8" i="1"/>
  <c r="V8" i="1"/>
  <c r="T9" i="1"/>
  <c r="U9" i="1"/>
  <c r="V9" i="1"/>
  <c r="T10" i="1"/>
  <c r="U10" i="1"/>
  <c r="V10" i="1"/>
  <c r="W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W19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W25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W33" i="1"/>
  <c r="Y2" i="1"/>
  <c r="Y3" i="1"/>
  <c r="Y4" i="1"/>
  <c r="Y5" i="1"/>
  <c r="Z2" i="1"/>
  <c r="AA2" i="1"/>
  <c r="Z3" i="1"/>
  <c r="AA3" i="1"/>
  <c r="Z4" i="1"/>
  <c r="AA4" i="1"/>
  <c r="AB5" i="1"/>
  <c r="Y7" i="1"/>
  <c r="Z7" i="1"/>
  <c r="AA7" i="1"/>
  <c r="Y8" i="1"/>
  <c r="Z8" i="1"/>
  <c r="AA8" i="1"/>
  <c r="Y9" i="1"/>
  <c r="Z9" i="1"/>
  <c r="AA9" i="1"/>
  <c r="Y10" i="1"/>
  <c r="Z10" i="1"/>
  <c r="AA10" i="1"/>
  <c r="AB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AB19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AB25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AB33" i="1"/>
</calcChain>
</file>

<file path=xl/sharedStrings.xml><?xml version="1.0" encoding="utf-8"?>
<sst xmlns="http://schemas.openxmlformats.org/spreadsheetml/2006/main" count="75" uniqueCount="51">
  <si>
    <t>BASELINE</t>
  </si>
  <si>
    <t>mean CT Actin</t>
  </si>
  <si>
    <t>mean CT IL-1B</t>
  </si>
  <si>
    <t>∆CT IL-1</t>
  </si>
  <si>
    <t>∆∆CT</t>
  </si>
  <si>
    <t>Fold increase IL-1</t>
  </si>
  <si>
    <t>mean CT IL-6</t>
  </si>
  <si>
    <t>∆CT IL-6</t>
  </si>
  <si>
    <t>Fold increase IL-6</t>
  </si>
  <si>
    <t>mean CT TNF</t>
  </si>
  <si>
    <t>∆CT TNF</t>
  </si>
  <si>
    <t>Fold increase TNF</t>
  </si>
  <si>
    <t>mean CT BDNF</t>
  </si>
  <si>
    <t>∆CT BDNF</t>
  </si>
  <si>
    <t>Fold increase BDNF</t>
  </si>
  <si>
    <t>mean CT CXCL10</t>
  </si>
  <si>
    <t>∆CT CXCL10</t>
  </si>
  <si>
    <t>Fold increase CXCL10</t>
  </si>
  <si>
    <t>14x02_16</t>
  </si>
  <si>
    <t>14x02_17</t>
  </si>
  <si>
    <t>14x02_19</t>
  </si>
  <si>
    <t>Baseline Mean:</t>
  </si>
  <si>
    <t>SAL-SAL</t>
  </si>
  <si>
    <t>14x02_03</t>
  </si>
  <si>
    <t>14x02_11</t>
  </si>
  <si>
    <t>14x02_15</t>
  </si>
  <si>
    <t>14x02_18</t>
  </si>
  <si>
    <t>SAL-SAL Mean</t>
  </si>
  <si>
    <t>SAL-LPS</t>
  </si>
  <si>
    <t>14x02_01</t>
  </si>
  <si>
    <t>14x02_05</t>
  </si>
  <si>
    <t>14x02_06</t>
  </si>
  <si>
    <t>14x02_08</t>
  </si>
  <si>
    <t>14x02_09</t>
  </si>
  <si>
    <t>14x02_12</t>
  </si>
  <si>
    <t>SAL-LPS Mean</t>
  </si>
  <si>
    <t>Min -SAL</t>
  </si>
  <si>
    <t>MIN-SAL Mean</t>
  </si>
  <si>
    <t>Min -LPS</t>
  </si>
  <si>
    <t>MIN-LPS Mean</t>
  </si>
  <si>
    <t>14x02_02</t>
  </si>
  <si>
    <t>14x02_07</t>
  </si>
  <si>
    <t>14x02_13</t>
  </si>
  <si>
    <t>4x02_14</t>
  </si>
  <si>
    <t>14x02_20</t>
  </si>
  <si>
    <t>14x02_04</t>
  </si>
  <si>
    <t>14x02_10</t>
  </si>
  <si>
    <t>14x02_21</t>
  </si>
  <si>
    <t>14x02_22</t>
  </si>
  <si>
    <t>14x02_23</t>
  </si>
  <si>
    <t>14x02_24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</si>
</sst>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/>
  </sheetViews>
  <sheetFormatPr defaultRowHeight="14.4" x14ac:dyDescent="0.55000000000000004"/>
  <cols>
    <col min="1" max="2" width="13.578125" style="3" customWidth="1"/>
    <col min="3" max="3" width="11" style="3" customWidth="1"/>
    <col min="4" max="4" width="9.41796875" style="3" customWidth="1"/>
    <col min="5" max="5" width="7.578125" style="3" customWidth="1"/>
    <col min="6" max="6" width="8.41796875" style="3" customWidth="1"/>
    <col min="7" max="7" width="8.68359375" style="4" customWidth="1"/>
    <col min="8" max="8" width="17.68359375" style="5" customWidth="1"/>
    <col min="9" max="9" width="9.26171875" customWidth="1"/>
    <col min="10" max="10" width="9.578125" customWidth="1"/>
    <col min="11" max="11" width="11.26171875" customWidth="1"/>
    <col min="12" max="12" width="10" style="11" customWidth="1"/>
    <col min="13" max="13" width="9.578125" customWidth="1"/>
    <col min="14" max="14" width="9.26171875" customWidth="1"/>
    <col min="15" max="15" width="9.578125" customWidth="1"/>
    <col min="16" max="16" width="11.26171875" customWidth="1"/>
    <col min="17" max="17" width="10" customWidth="1"/>
    <col min="18" max="18" width="9.578125" customWidth="1"/>
    <col min="21" max="21" width="10.68359375" customWidth="1"/>
  </cols>
  <sheetData>
    <row r="1" spans="1:28" s="1" customFormat="1" ht="66.75" customHeight="1" x14ac:dyDescent="0.55000000000000004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I1" s="1" t="s">
        <v>6</v>
      </c>
      <c r="J1" s="1" t="s">
        <v>7</v>
      </c>
      <c r="K1" s="1" t="s">
        <v>4</v>
      </c>
      <c r="L1" s="2" t="s">
        <v>8</v>
      </c>
      <c r="N1" s="1" t="s">
        <v>9</v>
      </c>
      <c r="O1" s="1" t="s">
        <v>10</v>
      </c>
      <c r="P1" s="1" t="s">
        <v>4</v>
      </c>
      <c r="Q1" s="1" t="s">
        <v>11</v>
      </c>
      <c r="S1" s="1" t="s">
        <v>12</v>
      </c>
      <c r="T1" s="1" t="s">
        <v>13</v>
      </c>
      <c r="U1" s="1" t="s">
        <v>4</v>
      </c>
      <c r="V1" s="1" t="s">
        <v>14</v>
      </c>
      <c r="X1" s="1" t="s">
        <v>15</v>
      </c>
      <c r="Y1" s="1" t="s">
        <v>16</v>
      </c>
      <c r="Z1" s="1" t="s">
        <v>4</v>
      </c>
      <c r="AA1" s="1" t="s">
        <v>17</v>
      </c>
    </row>
    <row r="2" spans="1:28" x14ac:dyDescent="0.55000000000000004">
      <c r="B2" s="3" t="s">
        <v>18</v>
      </c>
      <c r="C2" s="3">
        <v>15.92</v>
      </c>
      <c r="D2" s="3">
        <v>28.64</v>
      </c>
      <c r="E2" s="3">
        <f>D2-C2</f>
        <v>12.72</v>
      </c>
      <c r="F2" s="3">
        <f>E2-E5</f>
        <v>-0.17333333333333201</v>
      </c>
      <c r="G2" s="4">
        <f>2^-(F2)</f>
        <v>1.1276609270458033</v>
      </c>
      <c r="I2" s="3">
        <v>33.520000000000003</v>
      </c>
      <c r="J2" s="3">
        <f>I2-C2</f>
        <v>17.600000000000001</v>
      </c>
      <c r="K2" s="3">
        <f>J2-J5</f>
        <v>2.3166666666666682</v>
      </c>
      <c r="L2" s="4">
        <f>2^-(K2)</f>
        <v>0.20073072046584392</v>
      </c>
      <c r="M2" s="5"/>
      <c r="N2" s="3">
        <v>27.74</v>
      </c>
      <c r="O2" s="3">
        <f>N2-C2</f>
        <v>11.819999999999999</v>
      </c>
      <c r="P2" s="3">
        <f>O2-O5</f>
        <v>-0.63333333333333464</v>
      </c>
      <c r="Q2" s="3">
        <f>2^-(P2)</f>
        <v>1.551144761833736</v>
      </c>
      <c r="R2" s="5"/>
      <c r="S2" s="3">
        <v>24.7</v>
      </c>
      <c r="T2" s="3">
        <f>S2-C2</f>
        <v>8.7799999999999994</v>
      </c>
      <c r="U2" s="3">
        <f>T2-T5</f>
        <v>-0.63666666666666671</v>
      </c>
      <c r="V2" s="3">
        <f>2^-(U2)</f>
        <v>1.5547328107084948</v>
      </c>
      <c r="W2" s="5"/>
      <c r="X2" s="3">
        <v>30.68</v>
      </c>
      <c r="Y2" s="3">
        <f>X2-C2</f>
        <v>14.76</v>
      </c>
      <c r="Z2" s="3">
        <f>Y2-Y5</f>
        <v>-0.41666666666666785</v>
      </c>
      <c r="AA2" s="3">
        <f>2^-(Z2)</f>
        <v>1.3348398541700355</v>
      </c>
      <c r="AB2" s="5"/>
    </row>
    <row r="3" spans="1:28" x14ac:dyDescent="0.55000000000000004">
      <c r="B3" s="3" t="s">
        <v>19</v>
      </c>
      <c r="C3" s="3">
        <v>15.88</v>
      </c>
      <c r="D3" s="3">
        <v>29.02</v>
      </c>
      <c r="E3" s="3">
        <f>D3-C3</f>
        <v>13.139999999999999</v>
      </c>
      <c r="F3" s="3">
        <f>E3-E5</f>
        <v>0.24666666666666615</v>
      </c>
      <c r="G3" s="4">
        <f>2^-(F3)</f>
        <v>0.84284154475469963</v>
      </c>
      <c r="I3" s="3">
        <v>29.75</v>
      </c>
      <c r="J3" s="3">
        <f>I3-C3</f>
        <v>13.87</v>
      </c>
      <c r="K3" s="3">
        <f>J3-J5</f>
        <v>-1.413333333333334</v>
      </c>
      <c r="L3" s="4">
        <f>2^-(K3)</f>
        <v>2.6635185588438333</v>
      </c>
      <c r="M3" s="5"/>
      <c r="N3" s="3">
        <v>28.87</v>
      </c>
      <c r="O3" s="3">
        <f>N3-C3</f>
        <v>12.99</v>
      </c>
      <c r="P3" s="3">
        <f>O3-O5</f>
        <v>0.53666666666666707</v>
      </c>
      <c r="Q3" s="3">
        <f>2^-(P3)</f>
        <v>0.68936183449288868</v>
      </c>
      <c r="R3" s="5"/>
      <c r="S3" s="3">
        <v>24.52</v>
      </c>
      <c r="T3" s="3">
        <f>S3-C3</f>
        <v>8.6399999999999988</v>
      </c>
      <c r="U3" s="3">
        <f>T3-T5</f>
        <v>-0.77666666666666728</v>
      </c>
      <c r="V3" s="3">
        <f>2^-(U3)</f>
        <v>1.7131680379409131</v>
      </c>
      <c r="W3" s="5"/>
      <c r="X3" s="3">
        <v>30.69</v>
      </c>
      <c r="Y3" s="3">
        <f>X3-C3</f>
        <v>14.81</v>
      </c>
      <c r="Z3" s="3">
        <f>Y3-Y5</f>
        <v>-0.36666666666666714</v>
      </c>
      <c r="AA3" s="3">
        <f>2^-(Z3)</f>
        <v>1.2893703084395796</v>
      </c>
      <c r="AB3" s="5"/>
    </row>
    <row r="4" spans="1:28" x14ac:dyDescent="0.55000000000000004">
      <c r="B4" s="3" t="s">
        <v>20</v>
      </c>
      <c r="C4" s="3">
        <v>16.63</v>
      </c>
      <c r="D4" s="3">
        <v>29.45</v>
      </c>
      <c r="E4" s="3">
        <f>D4-C4</f>
        <v>12.82</v>
      </c>
      <c r="F4" s="3">
        <f>E4-E5</f>
        <v>-7.3333333333332362E-2</v>
      </c>
      <c r="G4" s="4">
        <f>2^-(F4)</f>
        <v>1.0521448482007156</v>
      </c>
      <c r="H4" s="5" t="s">
        <v>21</v>
      </c>
      <c r="I4" s="3">
        <v>31.01</v>
      </c>
      <c r="J4" s="3">
        <f>I4-C4</f>
        <v>14.380000000000003</v>
      </c>
      <c r="K4" s="3">
        <f>J4-J5</f>
        <v>-0.90333333333333066</v>
      </c>
      <c r="L4" s="4">
        <f>2^-(K4)</f>
        <v>1.8703824957006339</v>
      </c>
      <c r="M4" s="5" t="s">
        <v>21</v>
      </c>
      <c r="N4" s="3">
        <v>29.18</v>
      </c>
      <c r="O4" s="3">
        <f>N4-C4</f>
        <v>12.55</v>
      </c>
      <c r="P4" s="3">
        <f>O4-O5</f>
        <v>9.6666666666667567E-2</v>
      </c>
      <c r="Q4" s="3">
        <f>2^-(P4)</f>
        <v>0.93519124785031815</v>
      </c>
      <c r="R4" s="5" t="s">
        <v>21</v>
      </c>
      <c r="S4" s="3">
        <v>27.46</v>
      </c>
      <c r="T4" s="3">
        <f>S4-C4</f>
        <v>10.830000000000002</v>
      </c>
      <c r="U4" s="3">
        <f>T4-T5</f>
        <v>1.4133333333333358</v>
      </c>
      <c r="V4" s="3">
        <f>2^-(U4)</f>
        <v>0.37544322590869195</v>
      </c>
      <c r="W4" s="5" t="s">
        <v>21</v>
      </c>
      <c r="X4" s="3">
        <v>32.590000000000003</v>
      </c>
      <c r="Y4" s="3">
        <f>X4-C4</f>
        <v>15.960000000000004</v>
      </c>
      <c r="Z4" s="3">
        <f>Y4-Y5</f>
        <v>0.78333333333333677</v>
      </c>
      <c r="AA4" s="3">
        <f>2^-(Z4)</f>
        <v>0.5810227934789185</v>
      </c>
      <c r="AB4" s="5" t="s">
        <v>21</v>
      </c>
    </row>
    <row r="5" spans="1:28" x14ac:dyDescent="0.55000000000000004">
      <c r="E5" s="6">
        <f>AVERAGE(E2:E4)</f>
        <v>12.893333333333333</v>
      </c>
      <c r="F5" s="6"/>
      <c r="G5" s="7"/>
      <c r="H5" s="5">
        <f>AVERAGE(G2:G4)</f>
        <v>1.0075491066670728</v>
      </c>
      <c r="I5" s="3"/>
      <c r="J5" s="6">
        <f>AVERAGE(J2:J4)</f>
        <v>15.283333333333333</v>
      </c>
      <c r="K5" s="6"/>
      <c r="L5" s="7"/>
      <c r="M5" s="8">
        <f>AVERAGE(L2:L4)</f>
        <v>1.5782105916701037</v>
      </c>
      <c r="N5" s="3"/>
      <c r="O5" s="6">
        <f>AVERAGE(O2:O4)</f>
        <v>12.453333333333333</v>
      </c>
      <c r="P5" s="6"/>
      <c r="Q5" s="6"/>
      <c r="R5" s="5">
        <f>AVERAGE(Q2:Q4)</f>
        <v>1.0585659480589809</v>
      </c>
      <c r="S5" s="3"/>
      <c r="T5" s="6">
        <f>AVERAGE(T2:T4)</f>
        <v>9.4166666666666661</v>
      </c>
      <c r="U5" s="6"/>
      <c r="V5" s="6"/>
      <c r="W5" s="5">
        <f>AVERAGE(V2:V4)</f>
        <v>1.2144480248526999</v>
      </c>
      <c r="X5" s="3"/>
      <c r="Y5" s="6">
        <f>AVERAGE(Y2:Y4)</f>
        <v>15.176666666666668</v>
      </c>
      <c r="Z5" s="6"/>
      <c r="AA5" s="6"/>
      <c r="AB5" s="5">
        <f>AVERAGE(AA2:AA4)</f>
        <v>1.0684109853628445</v>
      </c>
    </row>
    <row r="6" spans="1:28" x14ac:dyDescent="0.55000000000000004">
      <c r="A6" s="5" t="s">
        <v>22</v>
      </c>
      <c r="B6" s="5"/>
      <c r="I6" s="3"/>
      <c r="J6" s="3"/>
      <c r="K6" s="3"/>
      <c r="L6" s="4"/>
      <c r="M6" s="5"/>
      <c r="N6" s="3"/>
      <c r="O6" s="3"/>
      <c r="P6" s="3"/>
      <c r="Q6" s="3"/>
      <c r="R6" s="5"/>
      <c r="S6" s="3"/>
      <c r="T6" s="3"/>
      <c r="U6" s="3"/>
      <c r="V6" s="3"/>
      <c r="W6" s="5"/>
      <c r="X6" s="3"/>
      <c r="Y6" s="3"/>
      <c r="Z6" s="3"/>
      <c r="AA6" s="3"/>
      <c r="AB6" s="5"/>
    </row>
    <row r="7" spans="1:28" x14ac:dyDescent="0.55000000000000004">
      <c r="B7" s="3" t="s">
        <v>23</v>
      </c>
      <c r="C7" s="3">
        <v>15.95</v>
      </c>
      <c r="D7" s="3">
        <v>28.95</v>
      </c>
      <c r="E7" s="3">
        <f>D7-C7</f>
        <v>13</v>
      </c>
      <c r="F7" s="3">
        <f>E7-E5</f>
        <v>0.10666666666666735</v>
      </c>
      <c r="G7" s="4">
        <f>2^-F7</f>
        <v>0.9287314100385482</v>
      </c>
      <c r="I7" s="3">
        <v>30.13</v>
      </c>
      <c r="J7" s="3">
        <f>I7-C7</f>
        <v>14.18</v>
      </c>
      <c r="K7" s="3">
        <f>J7-J5</f>
        <v>-1.1033333333333335</v>
      </c>
      <c r="L7" s="4">
        <f>2^-K7</f>
        <v>2.1485052960265714</v>
      </c>
      <c r="M7" s="5"/>
      <c r="N7" s="3">
        <v>29.85</v>
      </c>
      <c r="O7" s="3">
        <f>N7-C7</f>
        <v>13.900000000000002</v>
      </c>
      <c r="P7" s="3">
        <f>O7-O5</f>
        <v>1.446666666666669</v>
      </c>
      <c r="Q7" s="3">
        <f>2^-P7</f>
        <v>0.36686809077778887</v>
      </c>
      <c r="R7" s="5"/>
      <c r="S7" s="3">
        <v>26.41</v>
      </c>
      <c r="T7" s="3">
        <f>S7-C7</f>
        <v>10.46</v>
      </c>
      <c r="U7" s="3">
        <f>T7-T5</f>
        <v>1.0433333333333348</v>
      </c>
      <c r="V7" s="3">
        <f>2^-U7</f>
        <v>0.48520511574676978</v>
      </c>
      <c r="W7" s="5"/>
      <c r="X7" s="3">
        <v>31.11</v>
      </c>
      <c r="Y7" s="3">
        <f>X7-C7</f>
        <v>15.16</v>
      </c>
      <c r="Z7" s="3">
        <f>Y7-Y5</f>
        <v>-1.6666666666667496E-2</v>
      </c>
      <c r="AA7" s="3">
        <f>2^-Z7</f>
        <v>1.011619440301923</v>
      </c>
      <c r="AB7" s="5"/>
    </row>
    <row r="8" spans="1:28" x14ac:dyDescent="0.55000000000000004">
      <c r="B8" s="3" t="s">
        <v>24</v>
      </c>
      <c r="C8" s="3">
        <v>17.579999999999998</v>
      </c>
      <c r="D8" s="3">
        <v>30.31</v>
      </c>
      <c r="E8" s="3">
        <f>D8-C8</f>
        <v>12.73</v>
      </c>
      <c r="F8" s="3">
        <f>E8-E5</f>
        <v>-0.16333333333333222</v>
      </c>
      <c r="G8" s="4">
        <f>2^-F8</f>
        <v>1.1198716040467582</v>
      </c>
      <c r="I8" s="3">
        <v>31.3</v>
      </c>
      <c r="J8" s="3">
        <f>I8-C8</f>
        <v>13.720000000000002</v>
      </c>
      <c r="K8" s="3">
        <f>J8-J5</f>
        <v>-1.5633333333333308</v>
      </c>
      <c r="L8" s="4">
        <f>2^-K8</f>
        <v>2.9553588811792526</v>
      </c>
      <c r="M8" s="5"/>
      <c r="N8" s="3">
        <v>31.67</v>
      </c>
      <c r="O8" s="3">
        <f>N8-C8</f>
        <v>14.090000000000003</v>
      </c>
      <c r="P8" s="3">
        <f>O8-O5</f>
        <v>1.6366666666666703</v>
      </c>
      <c r="Q8" s="3">
        <f>2^-P8</f>
        <v>0.32159866734409998</v>
      </c>
      <c r="R8" s="5"/>
      <c r="S8" s="3">
        <v>27.09</v>
      </c>
      <c r="T8" s="3">
        <f>S8-C8</f>
        <v>9.5100000000000016</v>
      </c>
      <c r="U8" s="3">
        <f>T8-T5</f>
        <v>9.3333333333335489E-2</v>
      </c>
      <c r="V8" s="3">
        <f>2^-U8</f>
        <v>0.93735449655997871</v>
      </c>
      <c r="W8" s="5"/>
      <c r="X8" s="3">
        <v>32.6</v>
      </c>
      <c r="Y8" s="3">
        <f>X8-C8</f>
        <v>15.020000000000003</v>
      </c>
      <c r="Z8" s="3">
        <f>Y8-Y5</f>
        <v>-0.15666666666666451</v>
      </c>
      <c r="AA8" s="3">
        <f>2^-Z8</f>
        <v>1.1147086365889203</v>
      </c>
      <c r="AB8" s="5"/>
    </row>
    <row r="9" spans="1:28" x14ac:dyDescent="0.55000000000000004">
      <c r="B9" s="3" t="s">
        <v>25</v>
      </c>
      <c r="C9" s="3">
        <v>16.239999999999998</v>
      </c>
      <c r="D9" s="3">
        <v>28.88</v>
      </c>
      <c r="E9" s="3">
        <f>D9-C9</f>
        <v>12.64</v>
      </c>
      <c r="F9" s="3">
        <f>E9-E5</f>
        <v>-0.25333333333333208</v>
      </c>
      <c r="G9" s="4">
        <f>2^-F9</f>
        <v>1.1919579435235848</v>
      </c>
      <c r="I9" s="3">
        <v>30.47</v>
      </c>
      <c r="J9" s="3">
        <f>I9-C9</f>
        <v>14.23</v>
      </c>
      <c r="K9" s="3">
        <f>J9-J5</f>
        <v>-1.0533333333333328</v>
      </c>
      <c r="L9" s="4">
        <f>2^-K9</f>
        <v>2.0753193183194938</v>
      </c>
      <c r="M9" s="5"/>
      <c r="N9" s="3">
        <v>29.23</v>
      </c>
      <c r="O9" s="3">
        <f>N9-C9</f>
        <v>12.990000000000002</v>
      </c>
      <c r="P9" s="3">
        <f>O9-O5</f>
        <v>0.53666666666666885</v>
      </c>
      <c r="Q9" s="3">
        <f>2^-P9</f>
        <v>0.68936183449288779</v>
      </c>
      <c r="R9" s="5"/>
      <c r="S9" s="3">
        <v>26.13</v>
      </c>
      <c r="T9" s="3">
        <f>S9-C9</f>
        <v>9.89</v>
      </c>
      <c r="U9" s="3">
        <f>T9-T5</f>
        <v>0.47333333333333449</v>
      </c>
      <c r="V9" s="3">
        <f>2^-U9</f>
        <v>0.72029843091587598</v>
      </c>
      <c r="W9" s="5"/>
      <c r="X9" s="3">
        <v>28.92</v>
      </c>
      <c r="Y9" s="3">
        <f>X9-C9</f>
        <v>12.680000000000003</v>
      </c>
      <c r="Z9" s="3">
        <f>Y9-Y5</f>
        <v>-2.4966666666666644</v>
      </c>
      <c r="AA9" s="3">
        <f>2^-Z9</f>
        <v>5.6437992284721847</v>
      </c>
      <c r="AB9" s="5"/>
    </row>
    <row r="10" spans="1:28" x14ac:dyDescent="0.55000000000000004">
      <c r="B10" s="3" t="s">
        <v>26</v>
      </c>
      <c r="C10" s="3">
        <v>15.91</v>
      </c>
      <c r="D10" s="3">
        <v>28.71</v>
      </c>
      <c r="E10" s="3">
        <f>D10-C10</f>
        <v>12.8</v>
      </c>
      <c r="F10" s="3">
        <f>E10-E5</f>
        <v>-9.3333333333331936E-2</v>
      </c>
      <c r="G10" s="4">
        <f>2^-F10</f>
        <v>1.0668322429453565</v>
      </c>
      <c r="H10" s="5" t="s">
        <v>27</v>
      </c>
      <c r="I10" s="3">
        <v>30.63</v>
      </c>
      <c r="J10" s="3">
        <f>I10-C10</f>
        <v>14.719999999999999</v>
      </c>
      <c r="K10" s="3">
        <f>J10-J5</f>
        <v>-0.56333333333333435</v>
      </c>
      <c r="L10" s="4">
        <f>2^-K10</f>
        <v>1.4776794405896301</v>
      </c>
      <c r="M10" s="5" t="s">
        <v>27</v>
      </c>
      <c r="N10" s="3">
        <v>27.99</v>
      </c>
      <c r="O10" s="3">
        <f>N10-C10</f>
        <v>12.079999999999998</v>
      </c>
      <c r="P10" s="3">
        <f>O10-O5</f>
        <v>-0.37333333333333485</v>
      </c>
      <c r="Q10" s="3">
        <f>2^-P10</f>
        <v>1.2953422518919482</v>
      </c>
      <c r="R10" s="5" t="s">
        <v>27</v>
      </c>
      <c r="S10" s="3">
        <v>24.94</v>
      </c>
      <c r="T10" s="3">
        <f>S10-C10</f>
        <v>9.0300000000000011</v>
      </c>
      <c r="U10" s="3">
        <f>T10-T5</f>
        <v>-0.38666666666666494</v>
      </c>
      <c r="V10" s="3">
        <f>2^-U10</f>
        <v>1.3073692472021035</v>
      </c>
      <c r="W10" s="5"/>
      <c r="X10" s="3">
        <v>30.45</v>
      </c>
      <c r="Y10" s="3">
        <f>X10-C10</f>
        <v>14.54</v>
      </c>
      <c r="Z10" s="3">
        <f>Y10-Y5</f>
        <v>-0.63666666666666849</v>
      </c>
      <c r="AA10" s="3">
        <f>2^-Z10</f>
        <v>1.5547328107084968</v>
      </c>
      <c r="AB10" s="5"/>
    </row>
    <row r="11" spans="1:28" x14ac:dyDescent="0.55000000000000004">
      <c r="G11" s="7"/>
      <c r="H11" s="5">
        <f>AVERAGE(G7:G10)</f>
        <v>1.076848300138562</v>
      </c>
      <c r="I11" s="3"/>
      <c r="J11" s="3"/>
      <c r="K11" s="3"/>
      <c r="L11" s="7"/>
      <c r="M11" s="5">
        <f>AVERAGE(L7:L10)</f>
        <v>2.1642157340287369</v>
      </c>
      <c r="N11" s="3"/>
      <c r="O11" s="3"/>
      <c r="P11" s="3"/>
      <c r="Q11" s="6"/>
      <c r="R11" s="5">
        <f>AVERAGE(Q7:Q10)</f>
        <v>0.6682927111266812</v>
      </c>
      <c r="S11" s="3"/>
      <c r="T11" s="3"/>
      <c r="U11" s="3"/>
      <c r="V11" s="3"/>
      <c r="W11" s="5" t="s">
        <v>27</v>
      </c>
      <c r="X11" s="3"/>
      <c r="Y11" s="3"/>
      <c r="Z11" s="3"/>
      <c r="AA11" s="3"/>
      <c r="AB11" s="5" t="s">
        <v>27</v>
      </c>
    </row>
    <row r="12" spans="1:28" x14ac:dyDescent="0.55000000000000004">
      <c r="A12" s="5" t="s">
        <v>28</v>
      </c>
      <c r="B12" s="5"/>
      <c r="I12" s="3"/>
      <c r="J12" s="3"/>
      <c r="K12" s="3"/>
      <c r="L12" s="4"/>
      <c r="M12" s="5"/>
      <c r="N12" s="3"/>
      <c r="O12" s="3"/>
      <c r="P12" s="3"/>
      <c r="Q12" s="3"/>
      <c r="R12" s="5"/>
      <c r="S12" s="3"/>
      <c r="T12" s="3"/>
      <c r="U12" s="3"/>
      <c r="V12" s="6"/>
      <c r="W12" s="5">
        <f>AVERAGE(V7:V11)</f>
        <v>0.86255682260618194</v>
      </c>
      <c r="X12" s="3"/>
      <c r="Y12" s="3"/>
      <c r="Z12" s="3"/>
      <c r="AA12" s="6"/>
      <c r="AB12" s="5">
        <f>AVERAGE(AA7:AA11)</f>
        <v>2.3312150290178812</v>
      </c>
    </row>
    <row r="13" spans="1:28" x14ac:dyDescent="0.55000000000000004">
      <c r="B13" s="3" t="s">
        <v>29</v>
      </c>
      <c r="C13" s="3">
        <v>17.05</v>
      </c>
      <c r="D13" s="3">
        <v>25.28</v>
      </c>
      <c r="E13" s="3">
        <f>D13-C13</f>
        <v>8.23</v>
      </c>
      <c r="F13" s="3">
        <f>E13-E5</f>
        <v>-4.6633333333333322</v>
      </c>
      <c r="G13" s="4">
        <f>2^-F13</f>
        <v>25.339801768951009</v>
      </c>
      <c r="I13" s="3">
        <v>28.75</v>
      </c>
      <c r="J13" s="3">
        <f>I13-C13</f>
        <v>11.7</v>
      </c>
      <c r="K13" s="3">
        <f>J13-J5</f>
        <v>-3.5833333333333339</v>
      </c>
      <c r="L13" s="4">
        <f>2^-K13</f>
        <v>11.986456615013457</v>
      </c>
      <c r="M13" s="5"/>
      <c r="N13" s="3">
        <v>26.05</v>
      </c>
      <c r="O13" s="3">
        <f>N13-C13</f>
        <v>9</v>
      </c>
      <c r="P13" s="3">
        <f>O13-O5</f>
        <v>-3.4533333333333331</v>
      </c>
      <c r="Q13" s="3">
        <f>2^-P13</f>
        <v>10.95360103160953</v>
      </c>
      <c r="R13" s="5"/>
      <c r="S13" s="3">
        <v>29.98</v>
      </c>
      <c r="T13" s="3">
        <f>S13-C13</f>
        <v>12.93</v>
      </c>
      <c r="U13" s="3">
        <f>T13-T5</f>
        <v>3.5133333333333336</v>
      </c>
      <c r="V13" s="3">
        <f>2^-U13</f>
        <v>8.7575229055454201E-2</v>
      </c>
      <c r="W13" s="5"/>
      <c r="X13" s="3">
        <v>25.56</v>
      </c>
      <c r="Y13" s="3">
        <f>X13-C13</f>
        <v>8.509999999999998</v>
      </c>
      <c r="Z13" s="3">
        <f>Y13-Y5</f>
        <v>-6.6666666666666696</v>
      </c>
      <c r="AA13" s="3">
        <f>2^-Z13</f>
        <v>101.59366732596494</v>
      </c>
      <c r="AB13" s="5"/>
    </row>
    <row r="14" spans="1:28" x14ac:dyDescent="0.55000000000000004">
      <c r="B14" s="3" t="s">
        <v>30</v>
      </c>
      <c r="C14" s="3">
        <v>15.97</v>
      </c>
      <c r="D14" s="3">
        <v>28.44</v>
      </c>
      <c r="E14" s="3">
        <f>D14-C14</f>
        <v>12.47</v>
      </c>
      <c r="F14" s="3">
        <f>E14-E5</f>
        <v>-0.42333333333333201</v>
      </c>
      <c r="G14" s="4">
        <f>2^-F14</f>
        <v>1.3410223977534337</v>
      </c>
      <c r="I14" s="3">
        <v>29.5</v>
      </c>
      <c r="J14" s="3">
        <f>I14-C14</f>
        <v>13.53</v>
      </c>
      <c r="K14" s="3">
        <f>J14-J5</f>
        <v>-1.7533333333333339</v>
      </c>
      <c r="L14" s="4">
        <f>2^-K14</f>
        <v>3.371366179018799</v>
      </c>
      <c r="M14" s="5"/>
      <c r="N14" s="3">
        <v>29.96</v>
      </c>
      <c r="O14" s="3">
        <f>N14-C14</f>
        <v>13.99</v>
      </c>
      <c r="P14" s="3">
        <f>O14-O5</f>
        <v>1.5366666666666671</v>
      </c>
      <c r="Q14" s="3">
        <f>2^-P14</f>
        <v>0.34468091724644434</v>
      </c>
      <c r="R14" s="5"/>
      <c r="S14" s="3">
        <v>26.54</v>
      </c>
      <c r="T14" s="3">
        <f>S14-C14</f>
        <v>10.569999999999999</v>
      </c>
      <c r="U14" s="3">
        <f>T14-T5</f>
        <v>1.1533333333333324</v>
      </c>
      <c r="V14" s="3">
        <f>2^-U14</f>
        <v>0.44958526781909325</v>
      </c>
      <c r="W14" s="5"/>
      <c r="X14" s="3">
        <v>27.21</v>
      </c>
      <c r="Y14" s="3">
        <f>X14-C14</f>
        <v>11.24</v>
      </c>
      <c r="Z14" s="3">
        <f>Y14-Y5</f>
        <v>-3.9366666666666674</v>
      </c>
      <c r="AA14" s="3">
        <f>2^-Z14</f>
        <v>15.312804913182424</v>
      </c>
      <c r="AB14" s="5"/>
    </row>
    <row r="15" spans="1:28" x14ac:dyDescent="0.55000000000000004">
      <c r="B15" s="3" t="s">
        <v>31</v>
      </c>
      <c r="C15" s="3">
        <v>15.73</v>
      </c>
      <c r="D15" s="3">
        <v>25.23</v>
      </c>
      <c r="E15" s="3">
        <f>D15-C15</f>
        <v>9.5</v>
      </c>
      <c r="F15" s="3">
        <f>E15-E5</f>
        <v>-3.3933333333333326</v>
      </c>
      <c r="G15" s="4">
        <f>2^-F15</f>
        <v>10.507396447027221</v>
      </c>
      <c r="I15" s="3">
        <v>26.66</v>
      </c>
      <c r="J15" s="3">
        <f>I15-C15</f>
        <v>10.93</v>
      </c>
      <c r="K15" s="3">
        <f>J15-J5</f>
        <v>-4.3533333333333335</v>
      </c>
      <c r="L15" s="4">
        <f>2^-K15</f>
        <v>20.440142277246611</v>
      </c>
      <c r="M15" s="5"/>
      <c r="N15" s="3">
        <v>24.94</v>
      </c>
      <c r="O15" s="3">
        <f>N15-C15</f>
        <v>9.2100000000000009</v>
      </c>
      <c r="P15" s="3">
        <f>O15-O5</f>
        <v>-3.2433333333333323</v>
      </c>
      <c r="Q15" s="3">
        <f>2^-P15</f>
        <v>9.4697959087186767</v>
      </c>
      <c r="R15" s="5"/>
      <c r="S15" s="3">
        <v>27.81</v>
      </c>
      <c r="T15" s="3">
        <f>S15-C15</f>
        <v>12.079999999999998</v>
      </c>
      <c r="U15" s="3">
        <f>T15-T5</f>
        <v>2.6633333333333322</v>
      </c>
      <c r="V15" s="3">
        <f>2^-U15</f>
        <v>0.15785443139895516</v>
      </c>
      <c r="W15" s="5"/>
      <c r="X15" s="3">
        <v>22.59</v>
      </c>
      <c r="Y15" s="3">
        <f>X15-C15</f>
        <v>6.8599999999999994</v>
      </c>
      <c r="Z15" s="3">
        <f>Y15-Y5</f>
        <v>-8.3166666666666682</v>
      </c>
      <c r="AA15" s="3">
        <f>2^-Z15</f>
        <v>318.83510332385885</v>
      </c>
      <c r="AB15" s="5"/>
    </row>
    <row r="16" spans="1:28" x14ac:dyDescent="0.55000000000000004">
      <c r="B16" s="3" t="s">
        <v>32</v>
      </c>
      <c r="C16" s="3">
        <v>16.57</v>
      </c>
      <c r="D16" s="3">
        <v>25.9</v>
      </c>
      <c r="E16" s="3">
        <f t="shared" ref="E16:E17" si="0">D16-C16</f>
        <v>9.3299999999999983</v>
      </c>
      <c r="F16" s="3">
        <f>E16-E5</f>
        <v>-3.5633333333333344</v>
      </c>
      <c r="G16" s="4">
        <f t="shared" ref="G16:G17" si="1">2^-F16</f>
        <v>11.821435524717042</v>
      </c>
      <c r="I16" s="3">
        <v>29.91</v>
      </c>
      <c r="J16" s="3">
        <f>I16-C16</f>
        <v>13.34</v>
      </c>
      <c r="K16" s="3">
        <f>J16-J5</f>
        <v>-1.9433333333333334</v>
      </c>
      <c r="L16" s="4">
        <f>2^-K16</f>
        <v>3.8459322099306124</v>
      </c>
      <c r="M16" s="5"/>
      <c r="N16" s="3">
        <v>26.33</v>
      </c>
      <c r="O16" s="3">
        <f>N16-C16</f>
        <v>9.759999999999998</v>
      </c>
      <c r="P16" s="3">
        <f>O16-O5</f>
        <v>-2.6933333333333351</v>
      </c>
      <c r="Q16" s="3">
        <f t="shared" ref="Q16:Q17" si="2">2^-P16</f>
        <v>6.4680612172789038</v>
      </c>
      <c r="R16" s="5"/>
      <c r="S16" s="3">
        <v>27.57</v>
      </c>
      <c r="T16" s="3">
        <f>S16-C16</f>
        <v>11</v>
      </c>
      <c r="U16" s="3">
        <f>T16-T5</f>
        <v>1.5833333333333339</v>
      </c>
      <c r="V16" s="3">
        <f>2^-U16</f>
        <v>0.33370996354250848</v>
      </c>
      <c r="W16" s="5"/>
      <c r="X16" s="3">
        <v>25.06</v>
      </c>
      <c r="Y16" s="3">
        <f>X16-C16</f>
        <v>8.4899999999999984</v>
      </c>
      <c r="Z16" s="3">
        <f>Y16-Y5</f>
        <v>-6.6866666666666692</v>
      </c>
      <c r="AA16" s="3">
        <f>2^-Z16</f>
        <v>103.01186207179666</v>
      </c>
      <c r="AB16" s="5"/>
    </row>
    <row r="17" spans="1:28" x14ac:dyDescent="0.55000000000000004">
      <c r="B17" s="3" t="s">
        <v>33</v>
      </c>
      <c r="C17" s="3">
        <v>18.73</v>
      </c>
      <c r="D17" s="3">
        <v>30.29</v>
      </c>
      <c r="E17" s="3">
        <f t="shared" si="0"/>
        <v>11.559999999999999</v>
      </c>
      <c r="F17" s="3">
        <f>E17-E5</f>
        <v>-1.3333333333333339</v>
      </c>
      <c r="G17" s="4">
        <f t="shared" si="1"/>
        <v>2.5198420997897473</v>
      </c>
      <c r="I17" s="3">
        <v>32.9</v>
      </c>
      <c r="J17" s="3">
        <f>I17-C17</f>
        <v>14.169999999999998</v>
      </c>
      <c r="K17" s="3">
        <f>J17-J5</f>
        <v>-1.1133333333333351</v>
      </c>
      <c r="L17" s="4">
        <f>2^-K17</f>
        <v>2.1634493321602117</v>
      </c>
      <c r="M17" s="5"/>
      <c r="N17" s="3">
        <v>30.31</v>
      </c>
      <c r="O17" s="3">
        <f>N17-C17</f>
        <v>11.579999999999998</v>
      </c>
      <c r="P17" s="3">
        <f>O17-O5</f>
        <v>-0.87333333333333485</v>
      </c>
      <c r="Q17" s="3">
        <f t="shared" si="2"/>
        <v>1.8318905805404992</v>
      </c>
      <c r="R17" s="5"/>
      <c r="S17" s="3">
        <v>28.03</v>
      </c>
      <c r="T17" s="3">
        <f>S17-C17</f>
        <v>9.3000000000000007</v>
      </c>
      <c r="U17" s="3">
        <f>T17-T5</f>
        <v>-0.11666666666666536</v>
      </c>
      <c r="V17" s="3">
        <f t="shared" ref="V17:V18" si="3">2^-U17</f>
        <v>1.0842268703014173</v>
      </c>
      <c r="W17" s="5"/>
      <c r="X17" s="3">
        <v>25.06</v>
      </c>
      <c r="Y17" s="3">
        <f>X17-C17</f>
        <v>6.3299999999999983</v>
      </c>
      <c r="Z17" s="3">
        <f>Y17-Y5</f>
        <v>-8.8466666666666693</v>
      </c>
      <c r="AA17" s="3">
        <f t="shared" ref="AA17:AA18" si="4">2^-Z17</f>
        <v>460.37531424675183</v>
      </c>
      <c r="AB17" s="5"/>
    </row>
    <row r="18" spans="1:28" x14ac:dyDescent="0.55000000000000004">
      <c r="B18" s="3" t="s">
        <v>34</v>
      </c>
      <c r="C18" s="3">
        <f>AVERAGE(C13:C17)</f>
        <v>16.809999999999999</v>
      </c>
      <c r="D18" s="3">
        <v>28.93</v>
      </c>
      <c r="E18" s="3">
        <f>D18-C18</f>
        <v>12.120000000000001</v>
      </c>
      <c r="F18" s="3">
        <f>E18-E5</f>
        <v>-0.77333333333333165</v>
      </c>
      <c r="G18" s="4">
        <f>2^-F18</f>
        <v>1.709214348529797</v>
      </c>
      <c r="H18" s="5" t="s">
        <v>35</v>
      </c>
      <c r="I18" s="3">
        <v>31.08</v>
      </c>
      <c r="J18" s="3">
        <f>I18-C18</f>
        <v>14.27</v>
      </c>
      <c r="K18" s="3">
        <f>J18-J5</f>
        <v>-1.0133333333333336</v>
      </c>
      <c r="L18" s="4">
        <f>2^-K18</f>
        <v>2.0185696024237485</v>
      </c>
      <c r="M18" s="5" t="s">
        <v>35</v>
      </c>
      <c r="N18" s="3">
        <v>28.63</v>
      </c>
      <c r="O18" s="3">
        <f>N18-C18</f>
        <v>11.82</v>
      </c>
      <c r="P18" s="3">
        <f>O18-O5</f>
        <v>-0.63333333333333286</v>
      </c>
      <c r="Q18" s="3">
        <f>2^-P18</f>
        <v>1.5511447618337342</v>
      </c>
      <c r="R18" s="5" t="s">
        <v>35</v>
      </c>
      <c r="S18" s="3">
        <v>29.98</v>
      </c>
      <c r="T18" s="3">
        <f>S18-C18</f>
        <v>13.170000000000002</v>
      </c>
      <c r="U18" s="3">
        <f>T18-T5</f>
        <v>3.7533333333333356</v>
      </c>
      <c r="V18" s="3">
        <f t="shared" si="3"/>
        <v>7.4153914681780314E-2</v>
      </c>
      <c r="W18" s="5" t="s">
        <v>35</v>
      </c>
      <c r="X18" s="3">
        <v>27.03</v>
      </c>
      <c r="Y18" s="3">
        <f>X18-C18</f>
        <v>10.220000000000002</v>
      </c>
      <c r="Z18" s="3">
        <f>Y18-Y5</f>
        <v>-4.9566666666666652</v>
      </c>
      <c r="AA18" s="3">
        <f t="shared" si="4"/>
        <v>31.053127407793255</v>
      </c>
      <c r="AB18" s="5" t="s">
        <v>35</v>
      </c>
    </row>
    <row r="19" spans="1:28" x14ac:dyDescent="0.55000000000000004">
      <c r="G19" s="7">
        <f>AVERAGE(G13:G18)</f>
        <v>8.8731187644613758</v>
      </c>
      <c r="H19" s="5">
        <f>AVERAGE(G13:G18)</f>
        <v>8.8731187644613758</v>
      </c>
      <c r="I19" s="3"/>
      <c r="J19" s="3"/>
      <c r="K19" s="3"/>
      <c r="L19" s="7">
        <f>AVERAGE(L13:L18)</f>
        <v>7.3043193692989057</v>
      </c>
      <c r="M19" s="5">
        <f>AVERAGE(L13:L18)</f>
        <v>7.3043193692989057</v>
      </c>
      <c r="N19" s="3"/>
      <c r="O19" s="3"/>
      <c r="P19" s="3"/>
      <c r="Q19" s="6">
        <f>AVERAGE(Q13:Q18)</f>
        <v>5.1031957362046318</v>
      </c>
      <c r="R19" s="5">
        <f>AVERAGE(Q13:Q18)</f>
        <v>5.1031957362046318</v>
      </c>
      <c r="S19" s="3"/>
      <c r="T19" s="3"/>
      <c r="U19" s="3"/>
      <c r="V19" s="6"/>
      <c r="W19" s="5">
        <f>AVERAGE(V14:V18)</f>
        <v>0.41990608954875092</v>
      </c>
      <c r="X19" s="3"/>
      <c r="Y19" s="3"/>
      <c r="Z19" s="3"/>
      <c r="AA19" s="6"/>
      <c r="AB19" s="5">
        <f>AVERAGE(AA14:AA18)</f>
        <v>185.71764239267659</v>
      </c>
    </row>
    <row r="20" spans="1:28" x14ac:dyDescent="0.55000000000000004">
      <c r="A20" s="5" t="s">
        <v>36</v>
      </c>
      <c r="B20" s="5"/>
      <c r="I20" s="3"/>
      <c r="J20" s="3"/>
      <c r="K20" s="3"/>
      <c r="L20" s="4"/>
      <c r="M20" s="5"/>
      <c r="N20" s="3"/>
      <c r="O20" s="3"/>
      <c r="P20" s="3"/>
      <c r="Q20" s="3"/>
      <c r="R20" s="5"/>
      <c r="S20" s="3"/>
      <c r="T20" s="3"/>
      <c r="U20" s="3"/>
      <c r="V20" s="3"/>
      <c r="W20" s="5"/>
      <c r="X20" s="3"/>
      <c r="Y20" s="3"/>
      <c r="Z20" s="3"/>
      <c r="AA20" s="3"/>
      <c r="AB20" s="5"/>
    </row>
    <row r="21" spans="1:28" x14ac:dyDescent="0.55000000000000004">
      <c r="B21" s="3" t="s">
        <v>40</v>
      </c>
      <c r="C21" s="3">
        <v>16.329999999999998</v>
      </c>
      <c r="D21" s="3">
        <v>28.34</v>
      </c>
      <c r="E21" s="3">
        <f>D21-C21</f>
        <v>12.010000000000002</v>
      </c>
      <c r="F21" s="3">
        <f>E21-E5</f>
        <v>-0.88333333333333108</v>
      </c>
      <c r="G21" s="4">
        <f>2^-F21</f>
        <v>1.8446323871718755</v>
      </c>
      <c r="I21" s="3">
        <v>30.38</v>
      </c>
      <c r="J21" s="3">
        <f>I21-C21</f>
        <v>14.05</v>
      </c>
      <c r="K21" s="3">
        <f>J21-J5</f>
        <v>-1.2333333333333325</v>
      </c>
      <c r="L21" s="4">
        <f>2^-K21</f>
        <v>2.3510958125672161</v>
      </c>
      <c r="M21" s="5"/>
      <c r="N21" s="3">
        <v>29.16</v>
      </c>
      <c r="O21" s="3">
        <f>N21-C21</f>
        <v>12.830000000000002</v>
      </c>
      <c r="P21" s="3">
        <f>O21-O5</f>
        <v>0.3766666666666687</v>
      </c>
      <c r="Q21" s="3">
        <f>2^-P21</f>
        <v>0.7702151111567741</v>
      </c>
      <c r="R21" s="5"/>
      <c r="S21" s="3">
        <v>27.43</v>
      </c>
      <c r="T21" s="3">
        <f>S21-C21</f>
        <v>11.100000000000001</v>
      </c>
      <c r="U21" s="3">
        <f>T21-T5</f>
        <v>1.6833333333333353</v>
      </c>
      <c r="V21" s="3">
        <f>2^-U21</f>
        <v>0.31136240558970529</v>
      </c>
      <c r="W21" s="5"/>
      <c r="X21" s="3">
        <v>30.14</v>
      </c>
      <c r="Y21" s="3">
        <f>X21-C21</f>
        <v>13.810000000000002</v>
      </c>
      <c r="Z21" s="3">
        <f>Y21-Y5</f>
        <v>-1.3666666666666654</v>
      </c>
      <c r="AA21" s="3">
        <f>2^-Z21</f>
        <v>2.578740616879156</v>
      </c>
      <c r="AB21" s="5"/>
    </row>
    <row r="22" spans="1:28" x14ac:dyDescent="0.55000000000000004">
      <c r="B22" s="3" t="s">
        <v>41</v>
      </c>
      <c r="C22" s="3">
        <v>16.149999999999999</v>
      </c>
      <c r="D22" s="3">
        <v>28.74</v>
      </c>
      <c r="E22" s="3">
        <f>D22-C22</f>
        <v>12.59</v>
      </c>
      <c r="F22" s="3">
        <f>E22-E5</f>
        <v>-0.30333333333333279</v>
      </c>
      <c r="G22" s="4">
        <f>2^-F22</f>
        <v>1.2339922496240696</v>
      </c>
      <c r="I22" s="3">
        <v>29.77</v>
      </c>
      <c r="J22" s="3">
        <f>I22-C22</f>
        <v>13.620000000000001</v>
      </c>
      <c r="K22" s="3">
        <f>J22-J5</f>
        <v>-1.6633333333333322</v>
      </c>
      <c r="L22" s="4">
        <f>2^-K22</f>
        <v>3.1674752211188757</v>
      </c>
      <c r="M22" s="5"/>
      <c r="N22" s="3">
        <v>29.74</v>
      </c>
      <c r="O22" s="3">
        <f>N22-C22</f>
        <v>13.59</v>
      </c>
      <c r="P22" s="3">
        <f>O22-O5</f>
        <v>1.1366666666666667</v>
      </c>
      <c r="Q22" s="3">
        <f>2^-P22</f>
        <v>0.45480919699914069</v>
      </c>
      <c r="R22" s="5"/>
      <c r="S22" s="3">
        <v>27.25</v>
      </c>
      <c r="T22" s="3">
        <f>S22-C22</f>
        <v>11.100000000000001</v>
      </c>
      <c r="U22" s="3">
        <f>T22-T5</f>
        <v>1.6833333333333353</v>
      </c>
      <c r="V22" s="3">
        <f>2^-U22</f>
        <v>0.31136240558970529</v>
      </c>
      <c r="W22" s="5"/>
      <c r="X22" s="3">
        <v>30.39</v>
      </c>
      <c r="Y22" s="3">
        <f>X22-C22</f>
        <v>14.240000000000002</v>
      </c>
      <c r="Z22" s="3">
        <f>Y22-Y5</f>
        <v>-0.93666666666666565</v>
      </c>
      <c r="AA22" s="3">
        <f>2^-Z22</f>
        <v>1.914100614147801</v>
      </c>
      <c r="AB22" s="5"/>
    </row>
    <row r="23" spans="1:28" x14ac:dyDescent="0.55000000000000004">
      <c r="B23" s="3" t="s">
        <v>42</v>
      </c>
      <c r="C23" s="3">
        <v>15.66</v>
      </c>
      <c r="D23" s="3">
        <v>27.88</v>
      </c>
      <c r="E23" s="3">
        <f t="shared" ref="E23:E25" si="5">D23-C23</f>
        <v>12.219999999999999</v>
      </c>
      <c r="F23" s="3">
        <f>E23-E5</f>
        <v>-0.67333333333333378</v>
      </c>
      <c r="G23" s="4">
        <f t="shared" ref="G23:G25" si="6">2^-F23</f>
        <v>1.5947533767863942</v>
      </c>
      <c r="I23" s="3">
        <v>28.87</v>
      </c>
      <c r="J23" s="3">
        <f>I23-C23</f>
        <v>13.21</v>
      </c>
      <c r="K23" s="3">
        <f>J23-J5</f>
        <v>-2.0733333333333324</v>
      </c>
      <c r="L23" s="4">
        <f>2^-K23</f>
        <v>4.2085793928028616</v>
      </c>
      <c r="M23" s="5"/>
      <c r="N23" s="3">
        <v>27.25</v>
      </c>
      <c r="O23" s="3">
        <f>N23-C23</f>
        <v>11.59</v>
      </c>
      <c r="P23" s="3">
        <f>O23-O5</f>
        <v>-0.86333333333333329</v>
      </c>
      <c r="Q23" s="3">
        <f t="shared" ref="Q23:Q25" si="7">2^-P23</f>
        <v>1.8192367879965627</v>
      </c>
      <c r="R23" s="5"/>
      <c r="S23" s="3">
        <v>25.87</v>
      </c>
      <c r="T23" s="3">
        <f>S23-C23</f>
        <v>10.210000000000001</v>
      </c>
      <c r="U23" s="3">
        <f>T23-T5</f>
        <v>0.79333333333333478</v>
      </c>
      <c r="V23" s="3">
        <f t="shared" ref="V23:V25" si="8">2^-U23</f>
        <v>0.57700937588177748</v>
      </c>
      <c r="W23" s="5"/>
      <c r="X23" s="3">
        <v>29.97</v>
      </c>
      <c r="Y23" s="3">
        <f>X23-C23</f>
        <v>14.309999999999999</v>
      </c>
      <c r="Z23" s="3">
        <f>Y23-Y5</f>
        <v>-0.86666666666666892</v>
      </c>
      <c r="AA23" s="3">
        <f t="shared" ref="AA23:AA25" si="9">2^-Z23</f>
        <v>1.8234449771164365</v>
      </c>
      <c r="AB23" s="5"/>
    </row>
    <row r="24" spans="1:28" x14ac:dyDescent="0.55000000000000004">
      <c r="B24" s="3" t="s">
        <v>43</v>
      </c>
      <c r="C24" s="3">
        <v>16.100000000000001</v>
      </c>
      <c r="D24" s="3">
        <v>27.8</v>
      </c>
      <c r="E24" s="3">
        <f t="shared" si="5"/>
        <v>11.7</v>
      </c>
      <c r="F24" s="3">
        <f>E24-E7</f>
        <v>-1.3000000000000007</v>
      </c>
      <c r="G24" s="4">
        <f t="shared" si="6"/>
        <v>2.4622888266898335</v>
      </c>
      <c r="I24" s="3">
        <v>28.8</v>
      </c>
      <c r="J24" s="3">
        <f>I24-C24</f>
        <v>12.7</v>
      </c>
      <c r="K24" s="3">
        <f>J24-J7</f>
        <v>-1.4800000000000004</v>
      </c>
      <c r="L24" s="4">
        <f>2^-K24</f>
        <v>2.7894873327008116</v>
      </c>
      <c r="M24" s="5"/>
      <c r="N24" s="3">
        <v>28.63</v>
      </c>
      <c r="O24" s="3">
        <f>N24-C24</f>
        <v>12.529999999999998</v>
      </c>
      <c r="P24" s="3">
        <f>O24-O7</f>
        <v>-1.3700000000000045</v>
      </c>
      <c r="Q24" s="3">
        <f t="shared" si="7"/>
        <v>2.5847056612749926</v>
      </c>
      <c r="R24" s="5"/>
      <c r="S24" s="3">
        <v>25.21</v>
      </c>
      <c r="T24" s="3">
        <f>S24-C24</f>
        <v>9.11</v>
      </c>
      <c r="U24" s="3">
        <f>T24-T7</f>
        <v>-1.3500000000000014</v>
      </c>
      <c r="V24" s="3">
        <f t="shared" si="8"/>
        <v>2.5491212546385267</v>
      </c>
      <c r="W24" s="5" t="s">
        <v>37</v>
      </c>
      <c r="X24" s="3">
        <v>29.87</v>
      </c>
      <c r="Y24" s="3">
        <f>X24-C24</f>
        <v>13.77</v>
      </c>
      <c r="Z24" s="3">
        <f>Y24-Y7</f>
        <v>-1.3900000000000006</v>
      </c>
      <c r="AA24" s="3">
        <f t="shared" si="9"/>
        <v>2.6207868077167276</v>
      </c>
      <c r="AB24" s="5" t="s">
        <v>37</v>
      </c>
    </row>
    <row r="25" spans="1:28" x14ac:dyDescent="0.55000000000000004">
      <c r="B25" s="3" t="s">
        <v>44</v>
      </c>
      <c r="C25" s="3">
        <v>15.77</v>
      </c>
      <c r="D25" s="3">
        <v>27.63</v>
      </c>
      <c r="E25" s="3">
        <f t="shared" si="5"/>
        <v>11.86</v>
      </c>
      <c r="F25" s="3">
        <f>E25-E8</f>
        <v>-0.87000000000000099</v>
      </c>
      <c r="G25" s="4">
        <f t="shared" si="6"/>
        <v>1.8276629004588023</v>
      </c>
      <c r="H25" s="5" t="s">
        <v>37</v>
      </c>
      <c r="I25" s="3">
        <v>29.42</v>
      </c>
      <c r="J25" s="3">
        <f>I25-C25</f>
        <v>13.650000000000002</v>
      </c>
      <c r="K25" s="3">
        <f>J25-J8</f>
        <v>-7.0000000000000284E-2</v>
      </c>
      <c r="L25" s="4">
        <f>2^-K25</f>
        <v>1.0497166836230676</v>
      </c>
      <c r="M25" s="5" t="s">
        <v>37</v>
      </c>
      <c r="N25" s="3">
        <v>29.05</v>
      </c>
      <c r="O25" s="3">
        <f>N25-C25</f>
        <v>13.280000000000001</v>
      </c>
      <c r="P25" s="3">
        <f>O25-O8</f>
        <v>-0.81000000000000227</v>
      </c>
      <c r="Q25" s="3">
        <f t="shared" si="7"/>
        <v>1.7532114426320728</v>
      </c>
      <c r="R25" s="5" t="s">
        <v>37</v>
      </c>
      <c r="S25" s="3">
        <v>25.61</v>
      </c>
      <c r="T25" s="3">
        <f>S25-C25</f>
        <v>9.84</v>
      </c>
      <c r="U25" s="3">
        <f>T25-T8</f>
        <v>0.32999999999999829</v>
      </c>
      <c r="V25" s="3">
        <f t="shared" si="8"/>
        <v>0.79553648375491959</v>
      </c>
      <c r="W25" s="5">
        <f>AVERAGE(V21:V25)</f>
        <v>0.908878385090927</v>
      </c>
      <c r="X25" s="3">
        <v>31.73</v>
      </c>
      <c r="Y25" s="3">
        <f>X25-C25</f>
        <v>15.96</v>
      </c>
      <c r="Z25" s="3">
        <f>Y25-Y8</f>
        <v>0.93999999999999773</v>
      </c>
      <c r="AA25" s="3">
        <f t="shared" si="9"/>
        <v>0.5212328804205616</v>
      </c>
      <c r="AB25" s="5">
        <f>AVERAGE(AA21:AA25)</f>
        <v>1.8916611792561366</v>
      </c>
    </row>
    <row r="26" spans="1:28" x14ac:dyDescent="0.55000000000000004">
      <c r="G26" s="9"/>
      <c r="H26" s="5">
        <f>AVERAGE(G21:G25)</f>
        <v>1.7926659481461951</v>
      </c>
      <c r="I26" s="3"/>
      <c r="J26" s="3"/>
      <c r="K26" s="3"/>
      <c r="L26" s="9"/>
      <c r="M26" s="5">
        <f>AVERAGE(L21:L25)</f>
        <v>2.7132708885625667</v>
      </c>
      <c r="N26" s="3"/>
      <c r="O26" s="3"/>
      <c r="P26" s="3"/>
      <c r="Q26" s="10"/>
      <c r="R26" s="5">
        <f>AVERAGE(Q21:Q25)</f>
        <v>1.4764356400119085</v>
      </c>
      <c r="S26" s="3"/>
      <c r="T26" s="3"/>
      <c r="U26" s="3"/>
      <c r="V26" s="10"/>
      <c r="W26" s="5"/>
      <c r="X26" s="3"/>
      <c r="Y26" s="3"/>
      <c r="Z26" s="3"/>
      <c r="AA26" s="10"/>
      <c r="AB26" s="5"/>
    </row>
    <row r="27" spans="1:28" x14ac:dyDescent="0.55000000000000004">
      <c r="A27" s="5" t="s">
        <v>38</v>
      </c>
      <c r="B27" s="5"/>
      <c r="I27" s="3"/>
      <c r="J27" s="3"/>
      <c r="K27" s="3"/>
      <c r="L27" s="4"/>
      <c r="M27" s="5"/>
      <c r="N27" s="3"/>
      <c r="O27" s="3"/>
      <c r="P27" s="3"/>
      <c r="Q27" s="3"/>
      <c r="R27" s="5"/>
      <c r="S27" s="3"/>
      <c r="T27" s="3"/>
      <c r="U27" s="3"/>
      <c r="V27" s="3"/>
      <c r="W27" s="5"/>
      <c r="X27" s="3"/>
      <c r="Y27" s="3"/>
      <c r="Z27" s="3"/>
      <c r="AA27" s="3"/>
      <c r="AB27" s="5"/>
    </row>
    <row r="28" spans="1:28" x14ac:dyDescent="0.55000000000000004">
      <c r="B28" s="3" t="s">
        <v>45</v>
      </c>
      <c r="C28" s="3">
        <v>15.49</v>
      </c>
      <c r="D28" s="3">
        <v>27.19</v>
      </c>
      <c r="E28" s="3">
        <f>D28-C28</f>
        <v>11.700000000000001</v>
      </c>
      <c r="F28" s="3">
        <f>E28-E5</f>
        <v>-1.1933333333333316</v>
      </c>
      <c r="G28" s="4">
        <f>2^-F28</f>
        <v>2.2868049739338088</v>
      </c>
      <c r="I28" s="3">
        <v>28.78</v>
      </c>
      <c r="J28" s="3">
        <f>I28-C28</f>
        <v>13.290000000000001</v>
      </c>
      <c r="K28" s="3">
        <f>J28-J5</f>
        <v>-1.9933333333333323</v>
      </c>
      <c r="L28" s="4">
        <f>2^-K28</f>
        <v>3.9815587164129131</v>
      </c>
      <c r="M28" s="5"/>
      <c r="N28" s="3">
        <v>27.19</v>
      </c>
      <c r="O28" s="3">
        <f>N28-C28</f>
        <v>11.700000000000001</v>
      </c>
      <c r="P28" s="3">
        <f>O28-O5</f>
        <v>-0.75333333333333208</v>
      </c>
      <c r="Q28" s="3">
        <f>2^-P28</f>
        <v>1.6856830895093973</v>
      </c>
      <c r="R28" s="5"/>
      <c r="S28" s="3">
        <v>27.49</v>
      </c>
      <c r="T28" s="3">
        <f>S28-C28</f>
        <v>11.999999999999998</v>
      </c>
      <c r="U28" s="3">
        <f>T28-T5</f>
        <v>2.5833333333333321</v>
      </c>
      <c r="V28" s="3">
        <f>2^-U28</f>
        <v>0.16685498177125446</v>
      </c>
      <c r="W28" s="5"/>
      <c r="X28" s="3">
        <v>27.24</v>
      </c>
      <c r="Y28" s="3">
        <f>X28-C28</f>
        <v>11.749999999999998</v>
      </c>
      <c r="Z28" s="3">
        <f>Y28-Y5</f>
        <v>-3.4266666666666694</v>
      </c>
      <c r="AA28" s="3">
        <f>2^-Z28</f>
        <v>10.752995196747356</v>
      </c>
      <c r="AB28" s="5"/>
    </row>
    <row r="29" spans="1:28" x14ac:dyDescent="0.55000000000000004">
      <c r="B29" s="3" t="s">
        <v>46</v>
      </c>
      <c r="C29" s="3">
        <v>18.39</v>
      </c>
      <c r="D29" s="3">
        <v>29.14</v>
      </c>
      <c r="E29" s="3">
        <f t="shared" ref="E29:E33" si="10">D29-C29</f>
        <v>10.75</v>
      </c>
      <c r="F29" s="3">
        <f>E29-E5</f>
        <v>-2.1433333333333326</v>
      </c>
      <c r="G29" s="4">
        <f>2^-F29</f>
        <v>4.4178160029774043</v>
      </c>
      <c r="I29" s="3">
        <v>31.5</v>
      </c>
      <c r="J29" s="3">
        <f>I29-C29</f>
        <v>13.11</v>
      </c>
      <c r="K29" s="3">
        <f>J29-J5</f>
        <v>-2.1733333333333338</v>
      </c>
      <c r="L29" s="4">
        <f>2^-K29</f>
        <v>4.5106437081832187</v>
      </c>
      <c r="M29" s="5"/>
      <c r="N29" s="3">
        <v>28.31</v>
      </c>
      <c r="O29" s="3">
        <f>N29-C29</f>
        <v>9.9199999999999982</v>
      </c>
      <c r="P29" s="3">
        <f>O29-O5</f>
        <v>-2.533333333333335</v>
      </c>
      <c r="Q29" s="3">
        <f>2^-P29</f>
        <v>5.789076949761518</v>
      </c>
      <c r="R29" s="5"/>
      <c r="S29" s="3">
        <v>28.07</v>
      </c>
      <c r="T29" s="3">
        <f>S29-C29</f>
        <v>9.68</v>
      </c>
      <c r="U29" s="3">
        <f>T29-T5</f>
        <v>0.26333333333333364</v>
      </c>
      <c r="V29" s="3">
        <f>2^-U29</f>
        <v>0.83316068392591303</v>
      </c>
      <c r="W29" s="5"/>
      <c r="X29" s="3">
        <v>28.94</v>
      </c>
      <c r="Y29" s="3">
        <f>X29-C29</f>
        <v>10.55</v>
      </c>
      <c r="Z29" s="3">
        <f>Y29-Y5</f>
        <v>-4.6266666666666669</v>
      </c>
      <c r="AA29" s="3">
        <f>2^-Z29</f>
        <v>24.703895787589374</v>
      </c>
      <c r="AB29" s="5"/>
    </row>
    <row r="30" spans="1:28" x14ac:dyDescent="0.55000000000000004">
      <c r="B30" s="3" t="s">
        <v>47</v>
      </c>
      <c r="C30" s="3">
        <v>16.12</v>
      </c>
      <c r="D30" s="3">
        <v>26.72</v>
      </c>
      <c r="E30" s="3">
        <f t="shared" si="10"/>
        <v>10.599999999999998</v>
      </c>
      <c r="F30" s="3">
        <f>E30-E5</f>
        <v>-2.2933333333333348</v>
      </c>
      <c r="G30" s="4">
        <f>2^-F30</f>
        <v>4.9018737701165218</v>
      </c>
      <c r="I30" s="3">
        <v>29.28</v>
      </c>
      <c r="J30" s="3">
        <f>I30-C30</f>
        <v>13.16</v>
      </c>
      <c r="K30" s="3">
        <f>J30-J5</f>
        <v>-2.1233333333333331</v>
      </c>
      <c r="L30" s="4">
        <f>2^-K30</f>
        <v>4.3569946245704489</v>
      </c>
      <c r="M30" s="5"/>
      <c r="N30" s="3">
        <v>25.51</v>
      </c>
      <c r="O30" s="3">
        <f>N30-C30</f>
        <v>9.39</v>
      </c>
      <c r="P30" s="3">
        <f>O30-O5</f>
        <v>-3.0633333333333326</v>
      </c>
      <c r="Q30" s="3">
        <f>2^-P30</f>
        <v>8.3590172228869619</v>
      </c>
      <c r="R30" s="5"/>
      <c r="S30" s="3">
        <v>26.39</v>
      </c>
      <c r="T30" s="3">
        <f>S30-C30</f>
        <v>10.27</v>
      </c>
      <c r="U30" s="3">
        <f>T30-T5</f>
        <v>0.8533333333333335</v>
      </c>
      <c r="V30" s="3">
        <f>2^-U30</f>
        <v>0.55350439079765423</v>
      </c>
      <c r="W30" s="5"/>
      <c r="X30" s="3">
        <v>26.17</v>
      </c>
      <c r="Y30" s="3">
        <f>X30-C30</f>
        <v>10.050000000000001</v>
      </c>
      <c r="Z30" s="3">
        <f>Y30-Y5</f>
        <v>-5.1266666666666669</v>
      </c>
      <c r="AA30" s="3">
        <f>2^-Z30</f>
        <v>34.93658446626047</v>
      </c>
      <c r="AB30" s="5"/>
    </row>
    <row r="31" spans="1:28" x14ac:dyDescent="0.55000000000000004">
      <c r="B31" s="3" t="s">
        <v>48</v>
      </c>
      <c r="C31" s="3">
        <v>16.07</v>
      </c>
      <c r="D31" s="3">
        <v>28.22</v>
      </c>
      <c r="E31" s="3">
        <f t="shared" si="10"/>
        <v>12.149999999999999</v>
      </c>
      <c r="F31" s="3">
        <f>E31-E5</f>
        <v>-0.74333333333333407</v>
      </c>
      <c r="G31" s="4">
        <f>2^-F31</f>
        <v>1.6740392258769019</v>
      </c>
      <c r="I31" s="3">
        <v>28.62</v>
      </c>
      <c r="J31" s="3">
        <f>I31-C31</f>
        <v>12.55</v>
      </c>
      <c r="K31" s="3">
        <f>J31-J5</f>
        <v>-2.7333333333333325</v>
      </c>
      <c r="L31" s="4">
        <f>2^-K31</f>
        <v>6.6499031691422976</v>
      </c>
      <c r="M31" s="5"/>
      <c r="N31" s="3">
        <v>29.61</v>
      </c>
      <c r="O31" s="3">
        <f>N31-C31</f>
        <v>13.54</v>
      </c>
      <c r="P31" s="3">
        <f>O31-O5</f>
        <v>1.086666666666666</v>
      </c>
      <c r="Q31" s="3">
        <f>2^-P31</f>
        <v>0.47084800869367371</v>
      </c>
      <c r="R31" s="5"/>
      <c r="S31" s="3">
        <v>24.78</v>
      </c>
      <c r="T31" s="3">
        <f>S31-C31</f>
        <v>8.7100000000000009</v>
      </c>
      <c r="U31" s="3">
        <f>T31-T5</f>
        <v>-0.70666666666666522</v>
      </c>
      <c r="V31" s="3">
        <f>2^-U31</f>
        <v>1.6320289699768893</v>
      </c>
      <c r="W31" s="5"/>
      <c r="X31" s="3">
        <v>30.46</v>
      </c>
      <c r="Y31" s="3">
        <f>X31-C31</f>
        <v>14.39</v>
      </c>
      <c r="Z31" s="3">
        <f>Y31-Y5</f>
        <v>-0.78666666666666707</v>
      </c>
      <c r="AA31" s="3">
        <f>2^-Z31</f>
        <v>1.7250840639843816</v>
      </c>
      <c r="AB31" s="5"/>
    </row>
    <row r="32" spans="1:28" x14ac:dyDescent="0.55000000000000004">
      <c r="B32" s="3" t="s">
        <v>49</v>
      </c>
      <c r="C32" s="3">
        <v>15.87</v>
      </c>
      <c r="D32" s="3">
        <v>25.97</v>
      </c>
      <c r="E32" s="3">
        <f t="shared" si="10"/>
        <v>10.1</v>
      </c>
      <c r="F32" s="3">
        <f>E32-E5</f>
        <v>-2.793333333333333</v>
      </c>
      <c r="G32" s="4">
        <f t="shared" ref="G32:G33" si="11">2^-F32</f>
        <v>6.9322963667397133</v>
      </c>
      <c r="I32" s="3">
        <v>28.59</v>
      </c>
      <c r="J32" s="3">
        <f>I32-C32</f>
        <v>12.72</v>
      </c>
      <c r="K32" s="3">
        <f>J32-J5</f>
        <v>-2.5633333333333326</v>
      </c>
      <c r="L32" s="4">
        <f>2^-K32</f>
        <v>5.9107177623585123</v>
      </c>
      <c r="M32" s="5"/>
      <c r="N32" s="3">
        <v>25.31</v>
      </c>
      <c r="O32" s="3">
        <f>N32-C32</f>
        <v>9.44</v>
      </c>
      <c r="P32" s="3">
        <f>O32-O5</f>
        <v>-3.0133333333333336</v>
      </c>
      <c r="Q32" s="3">
        <f t="shared" ref="Q32:Q33" si="12">2^-P32</f>
        <v>8.0742784096949958</v>
      </c>
      <c r="R32" s="5"/>
      <c r="S32" s="3">
        <v>24.74</v>
      </c>
      <c r="T32" s="3">
        <f>S32-C32</f>
        <v>8.8699999999999992</v>
      </c>
      <c r="U32" s="3">
        <f>T32-T5</f>
        <v>-0.54666666666666686</v>
      </c>
      <c r="V32" s="3">
        <f t="shared" ref="V32:V33" si="13">2^-U32</f>
        <v>1.4607068446100728</v>
      </c>
      <c r="W32" s="5" t="s">
        <v>39</v>
      </c>
      <c r="X32" s="3">
        <v>27.07</v>
      </c>
      <c r="Y32" s="3">
        <f>X32-C32</f>
        <v>11.200000000000001</v>
      </c>
      <c r="Z32" s="3">
        <f>Y32-Y5</f>
        <v>-3.9766666666666666</v>
      </c>
      <c r="AA32" s="3">
        <f t="shared" ref="AA32:AA33" si="14">2^-Z32</f>
        <v>15.743306456129794</v>
      </c>
      <c r="AB32" s="5" t="s">
        <v>39</v>
      </c>
    </row>
    <row r="33" spans="2:28" x14ac:dyDescent="0.55000000000000004">
      <c r="B33" s="3" t="s">
        <v>50</v>
      </c>
      <c r="C33" s="3">
        <v>16.11</v>
      </c>
      <c r="D33" s="3">
        <v>26.63</v>
      </c>
      <c r="E33" s="3">
        <f t="shared" si="10"/>
        <v>10.52</v>
      </c>
      <c r="F33" s="3">
        <f>E33-E5</f>
        <v>-2.3733333333333331</v>
      </c>
      <c r="G33" s="4">
        <f t="shared" si="11"/>
        <v>5.1813690075677874</v>
      </c>
      <c r="H33" s="5" t="s">
        <v>39</v>
      </c>
      <c r="I33" s="3">
        <v>30.65</v>
      </c>
      <c r="J33" s="3">
        <f>I33-C33</f>
        <v>14.54</v>
      </c>
      <c r="K33" s="3">
        <f>J33-J5</f>
        <v>-0.74333333333333407</v>
      </c>
      <c r="L33" s="4">
        <f>2^-K33</f>
        <v>1.6740392258769019</v>
      </c>
      <c r="M33" s="5" t="s">
        <v>39</v>
      </c>
      <c r="N33" s="3">
        <v>26.3</v>
      </c>
      <c r="O33" s="3">
        <f>N33-C33</f>
        <v>10.190000000000001</v>
      </c>
      <c r="P33" s="3">
        <f>O33-O5</f>
        <v>-2.2633333333333319</v>
      </c>
      <c r="Q33" s="3">
        <f t="shared" si="12"/>
        <v>4.8009946666610661</v>
      </c>
      <c r="R33" s="5" t="s">
        <v>39</v>
      </c>
      <c r="S33" s="3">
        <v>26.79</v>
      </c>
      <c r="T33" s="3">
        <f>S33-C33</f>
        <v>10.68</v>
      </c>
      <c r="U33" s="3">
        <f>T33-T5</f>
        <v>1.2633333333333336</v>
      </c>
      <c r="V33" s="3">
        <f t="shared" si="13"/>
        <v>0.41658034196295662</v>
      </c>
      <c r="W33" s="5">
        <f>AVERAGE(V28:V33)</f>
        <v>0.8438060355074567</v>
      </c>
      <c r="X33" s="3">
        <v>27.35</v>
      </c>
      <c r="Y33" s="3">
        <f>X33-C33</f>
        <v>11.240000000000002</v>
      </c>
      <c r="Z33" s="3">
        <f>Y33-Y5</f>
        <v>-3.9366666666666656</v>
      </c>
      <c r="AA33" s="3">
        <f t="shared" si="14"/>
        <v>15.312804913182411</v>
      </c>
      <c r="AB33" s="5">
        <f>AVERAGE(AA28:AA33)</f>
        <v>17.195778480648968</v>
      </c>
    </row>
    <row r="34" spans="2:28" x14ac:dyDescent="0.55000000000000004">
      <c r="H34" s="5">
        <f>AVERAGE(G28:G33)</f>
        <v>4.2323665578686898</v>
      </c>
      <c r="I34" s="3"/>
      <c r="J34" s="3"/>
      <c r="K34" s="3"/>
      <c r="L34" s="4"/>
      <c r="M34" s="5">
        <f>AVERAGE(L28:L33)</f>
        <v>4.5139762010907161</v>
      </c>
      <c r="N34" s="3"/>
      <c r="O34" s="3"/>
      <c r="P34" s="3"/>
      <c r="Q34" s="3"/>
      <c r="R34" s="5">
        <f>AVERAGE(Q28:Q33)</f>
        <v>4.8633163912012689</v>
      </c>
      <c r="S34" s="3"/>
      <c r="T34" s="3"/>
      <c r="U34" s="3"/>
      <c r="V34" s="3"/>
      <c r="X34" s="3"/>
      <c r="Y34" s="3"/>
      <c r="Z34" s="3"/>
      <c r="AA34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Lewandowski</dc:creator>
  <cp:lastModifiedBy>Gail Lewandowski</cp:lastModifiedBy>
  <dcterms:created xsi:type="dcterms:W3CDTF">2017-04-03T21:52:54Z</dcterms:created>
  <dcterms:modified xsi:type="dcterms:W3CDTF">2017-04-04T15:27:14Z</dcterms:modified>
</cp:coreProperties>
</file>