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etsForPractice\LPS_MIN_CDC\neuroinflam_CDC_raw_data\"/>
    </mc:Choice>
  </mc:AlternateContent>
  <bookViews>
    <workbookView xWindow="-138" yWindow="168" windowWidth="19320" windowHeight="11760"/>
  </bookViews>
  <sheets>
    <sheet name="DH cytokines" sheetId="1" r:id="rId1"/>
  </sheets>
  <calcPr calcId="171027" concurrentCalc="0"/>
</workbook>
</file>

<file path=xl/calcChain.xml><?xml version="1.0" encoding="utf-8"?>
<calcChain xmlns="http://schemas.openxmlformats.org/spreadsheetml/2006/main">
  <c r="N28" i="1" l="1"/>
  <c r="N2" i="1"/>
  <c r="N3" i="1"/>
  <c r="N4" i="1"/>
  <c r="N5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Q33" i="1"/>
  <c r="X29" i="1"/>
  <c r="X30" i="1"/>
  <c r="X31" i="1"/>
  <c r="X32" i="1"/>
  <c r="X33" i="1"/>
  <c r="X28" i="1"/>
  <c r="X22" i="1"/>
  <c r="X23" i="1"/>
  <c r="X24" i="1"/>
  <c r="X7" i="1"/>
  <c r="Y24" i="1"/>
  <c r="Z24" i="1"/>
  <c r="X25" i="1"/>
  <c r="X8" i="1"/>
  <c r="Y25" i="1"/>
  <c r="Z25" i="1"/>
  <c r="X21" i="1"/>
  <c r="X15" i="1"/>
  <c r="X16" i="1"/>
  <c r="X17" i="1"/>
  <c r="X18" i="1"/>
  <c r="X14" i="1"/>
  <c r="X9" i="1"/>
  <c r="X10" i="1"/>
  <c r="X11" i="1"/>
  <c r="X2" i="1"/>
  <c r="X3" i="1"/>
  <c r="X4" i="1"/>
  <c r="S29" i="1"/>
  <c r="S30" i="1"/>
  <c r="S31" i="1"/>
  <c r="S32" i="1"/>
  <c r="S33" i="1"/>
  <c r="S28" i="1"/>
  <c r="S22" i="1"/>
  <c r="S23" i="1"/>
  <c r="S24" i="1"/>
  <c r="S25" i="1"/>
  <c r="S21" i="1"/>
  <c r="S15" i="1"/>
  <c r="S16" i="1"/>
  <c r="S17" i="1"/>
  <c r="S18" i="1"/>
  <c r="S14" i="1"/>
  <c r="S8" i="1"/>
  <c r="T25" i="1"/>
  <c r="U25" i="1"/>
  <c r="S9" i="1"/>
  <c r="S10" i="1"/>
  <c r="S11" i="1"/>
  <c r="S7" i="1"/>
  <c r="S4" i="1"/>
  <c r="S3" i="1"/>
  <c r="S2" i="1"/>
  <c r="T24" i="1"/>
  <c r="U24" i="1"/>
  <c r="X5" i="1"/>
  <c r="Y7" i="1"/>
  <c r="S5" i="1"/>
  <c r="T10" i="1"/>
  <c r="U10" i="1"/>
  <c r="T22" i="1"/>
  <c r="U22" i="1"/>
  <c r="T9" i="1"/>
  <c r="U9" i="1"/>
  <c r="D30" i="1"/>
  <c r="D2" i="1"/>
  <c r="D3" i="1"/>
  <c r="D4" i="1"/>
  <c r="D5" i="1"/>
  <c r="E30" i="1"/>
  <c r="F30" i="1"/>
  <c r="I28" i="1"/>
  <c r="I29" i="1"/>
  <c r="I30" i="1"/>
  <c r="I31" i="1"/>
  <c r="I32" i="1"/>
  <c r="I33" i="1"/>
  <c r="I7" i="1"/>
  <c r="I8" i="1"/>
  <c r="I9" i="1"/>
  <c r="I10" i="1"/>
  <c r="I11" i="1"/>
  <c r="N10" i="1"/>
  <c r="D10" i="1"/>
  <c r="T16" i="1"/>
  <c r="U16" i="1"/>
  <c r="T29" i="1"/>
  <c r="U29" i="1"/>
  <c r="T28" i="1"/>
  <c r="U28" i="1"/>
  <c r="T30" i="1"/>
  <c r="U30" i="1"/>
  <c r="T8" i="1"/>
  <c r="U8" i="1"/>
  <c r="T21" i="1"/>
  <c r="U21" i="1"/>
  <c r="T18" i="1"/>
  <c r="U18" i="1"/>
  <c r="T11" i="1"/>
  <c r="U11" i="1"/>
  <c r="T7" i="1"/>
  <c r="U7" i="1"/>
  <c r="T4" i="1"/>
  <c r="U4" i="1"/>
  <c r="T3" i="1"/>
  <c r="U3" i="1"/>
  <c r="T14" i="1"/>
  <c r="U14" i="1"/>
  <c r="T23" i="1"/>
  <c r="U23" i="1"/>
  <c r="T32" i="1"/>
  <c r="U32" i="1"/>
  <c r="T31" i="1"/>
  <c r="U31" i="1"/>
  <c r="T17" i="1"/>
  <c r="U17" i="1"/>
  <c r="T33" i="1"/>
  <c r="U33" i="1"/>
  <c r="T15" i="1"/>
  <c r="U15" i="1"/>
  <c r="T2" i="1"/>
  <c r="U2" i="1"/>
  <c r="Y3" i="1"/>
  <c r="Z3" i="1"/>
  <c r="Z7" i="1"/>
  <c r="Y9" i="1"/>
  <c r="Z9" i="1"/>
  <c r="Y11" i="1"/>
  <c r="Z11" i="1"/>
  <c r="Y14" i="1"/>
  <c r="Z14" i="1"/>
  <c r="Y16" i="1"/>
  <c r="Z16" i="1"/>
  <c r="Y18" i="1"/>
  <c r="Z18" i="1"/>
  <c r="Y21" i="1"/>
  <c r="Z21" i="1"/>
  <c r="Y23" i="1"/>
  <c r="Z23" i="1"/>
  <c r="Y28" i="1"/>
  <c r="Z28" i="1"/>
  <c r="Y30" i="1"/>
  <c r="Z30" i="1"/>
  <c r="Y32" i="1"/>
  <c r="Z32" i="1"/>
  <c r="Y17" i="1"/>
  <c r="Z17" i="1"/>
  <c r="Y4" i="1"/>
  <c r="Z4" i="1"/>
  <c r="Y10" i="1"/>
  <c r="Z10" i="1"/>
  <c r="Y29" i="1"/>
  <c r="Z29" i="1"/>
  <c r="Y33" i="1"/>
  <c r="Z33" i="1"/>
  <c r="Y15" i="1"/>
  <c r="Z15" i="1"/>
  <c r="Y2" i="1"/>
  <c r="Z2" i="1"/>
  <c r="Y8" i="1"/>
  <c r="Z8" i="1"/>
  <c r="Y22" i="1"/>
  <c r="Z22" i="1"/>
  <c r="Y31" i="1"/>
  <c r="Z31" i="1"/>
  <c r="N22" i="1"/>
  <c r="N23" i="1"/>
  <c r="N24" i="1"/>
  <c r="N25" i="1"/>
  <c r="N21" i="1"/>
  <c r="N15" i="1"/>
  <c r="N16" i="1"/>
  <c r="N17" i="1"/>
  <c r="N18" i="1"/>
  <c r="N14" i="1"/>
  <c r="N8" i="1"/>
  <c r="N9" i="1"/>
  <c r="N11" i="1"/>
  <c r="N7" i="1"/>
  <c r="I2" i="1"/>
  <c r="I3" i="1"/>
  <c r="I4" i="1"/>
  <c r="I21" i="1"/>
  <c r="I25" i="1"/>
  <c r="J25" i="1"/>
  <c r="K25" i="1"/>
  <c r="I22" i="1"/>
  <c r="I23" i="1"/>
  <c r="I24" i="1"/>
  <c r="J24" i="1"/>
  <c r="K24" i="1"/>
  <c r="I15" i="1"/>
  <c r="I16" i="1"/>
  <c r="I17" i="1"/>
  <c r="I18" i="1"/>
  <c r="I14" i="1"/>
  <c r="D7" i="1"/>
  <c r="D8" i="1"/>
  <c r="D9" i="1"/>
  <c r="D11" i="1"/>
  <c r="D14" i="1"/>
  <c r="D15" i="1"/>
  <c r="D16" i="1"/>
  <c r="D17" i="1"/>
  <c r="D18" i="1"/>
  <c r="D21" i="1"/>
  <c r="D22" i="1"/>
  <c r="D23" i="1"/>
  <c r="D24" i="1"/>
  <c r="E24" i="1"/>
  <c r="F24" i="1"/>
  <c r="D25" i="1"/>
  <c r="E25" i="1"/>
  <c r="F25" i="1"/>
  <c r="D28" i="1"/>
  <c r="D29" i="1"/>
  <c r="D31" i="1"/>
  <c r="D32" i="1"/>
  <c r="D33" i="1"/>
  <c r="V5" i="1"/>
  <c r="V25" i="1"/>
  <c r="V12" i="1"/>
  <c r="V33" i="1"/>
  <c r="V19" i="1"/>
  <c r="AA25" i="1"/>
  <c r="AA33" i="1"/>
  <c r="AA12" i="1"/>
  <c r="AA5" i="1"/>
  <c r="AA19" i="1"/>
  <c r="O25" i="1"/>
  <c r="P25" i="1"/>
  <c r="O24" i="1"/>
  <c r="P24" i="1"/>
  <c r="E23" i="1"/>
  <c r="F23" i="1"/>
  <c r="I5" i="1"/>
  <c r="J30" i="1"/>
  <c r="K30" i="1"/>
  <c r="O10" i="1"/>
  <c r="P10" i="1"/>
  <c r="E18" i="1"/>
  <c r="F18" i="1"/>
  <c r="J15" i="1"/>
  <c r="K15" i="1"/>
  <c r="J16" i="1"/>
  <c r="K16" i="1"/>
  <c r="J2" i="1"/>
  <c r="K2" i="1"/>
  <c r="E33" i="1"/>
  <c r="F33" i="1"/>
  <c r="E2" i="1"/>
  <c r="F2" i="1"/>
  <c r="E17" i="1"/>
  <c r="F17" i="1"/>
  <c r="J4" i="1"/>
  <c r="K4" i="1"/>
  <c r="J17" i="1"/>
  <c r="K17" i="1"/>
  <c r="E29" i="1"/>
  <c r="F29" i="1"/>
  <c r="E14" i="1"/>
  <c r="F14" i="1"/>
  <c r="J28" i="1"/>
  <c r="K28" i="1"/>
  <c r="E9" i="1"/>
  <c r="F9" i="1"/>
  <c r="E15" i="1"/>
  <c r="F15" i="1"/>
  <c r="E32" i="1"/>
  <c r="F32" i="1"/>
  <c r="E8" i="1"/>
  <c r="F8" i="1"/>
  <c r="J11" i="1"/>
  <c r="K11" i="1"/>
  <c r="J33" i="1"/>
  <c r="K33" i="1"/>
  <c r="J31" i="1"/>
  <c r="K31" i="1"/>
  <c r="E3" i="1"/>
  <c r="F3" i="1"/>
  <c r="E31" i="1"/>
  <c r="F31" i="1"/>
  <c r="E22" i="1"/>
  <c r="F22" i="1"/>
  <c r="E16" i="1"/>
  <c r="F16" i="1"/>
  <c r="E4" i="1"/>
  <c r="F4" i="1"/>
  <c r="E7" i="1"/>
  <c r="F7" i="1"/>
  <c r="J23" i="1"/>
  <c r="K23" i="1"/>
  <c r="E11" i="1"/>
  <c r="F11" i="1"/>
  <c r="E28" i="1"/>
  <c r="F28" i="1"/>
  <c r="E21" i="1"/>
  <c r="F21" i="1"/>
  <c r="E10" i="1"/>
  <c r="F10" i="1"/>
  <c r="O17" i="1"/>
  <c r="P17" i="1"/>
  <c r="O8" i="1"/>
  <c r="P8" i="1"/>
  <c r="O21" i="1"/>
  <c r="P21" i="1"/>
  <c r="J18" i="1"/>
  <c r="K18" i="1"/>
  <c r="J14" i="1"/>
  <c r="K14" i="1"/>
  <c r="J8" i="1"/>
  <c r="K8" i="1"/>
  <c r="J7" i="1"/>
  <c r="K7" i="1"/>
  <c r="J29" i="1"/>
  <c r="K29" i="1"/>
  <c r="J9" i="1"/>
  <c r="K9" i="1"/>
  <c r="J22" i="1"/>
  <c r="K22" i="1"/>
  <c r="J32" i="1"/>
  <c r="K32" i="1"/>
  <c r="J3" i="1"/>
  <c r="K3" i="1"/>
  <c r="J21" i="1"/>
  <c r="K21" i="1"/>
  <c r="J10" i="1"/>
  <c r="K10" i="1"/>
  <c r="O7" i="1"/>
  <c r="P7" i="1"/>
  <c r="O3" i="1"/>
  <c r="P3" i="1"/>
  <c r="O18" i="1"/>
  <c r="P18" i="1"/>
  <c r="O11" i="1"/>
  <c r="P11" i="1"/>
  <c r="O22" i="1"/>
  <c r="P22" i="1"/>
  <c r="O9" i="1"/>
  <c r="P9" i="1"/>
  <c r="O2" i="1"/>
  <c r="P2" i="1"/>
  <c r="O14" i="1"/>
  <c r="P14" i="1"/>
  <c r="O23" i="1"/>
  <c r="P23" i="1"/>
  <c r="O4" i="1"/>
  <c r="P4" i="1"/>
  <c r="O16" i="1"/>
  <c r="P16" i="1"/>
  <c r="O15" i="1"/>
  <c r="P15" i="1"/>
  <c r="G12" i="1"/>
  <c r="L5" i="1"/>
  <c r="G33" i="1"/>
  <c r="G19" i="1"/>
  <c r="L33" i="1"/>
  <c r="G5" i="1"/>
  <c r="G25" i="1"/>
  <c r="L12" i="1"/>
  <c r="Q25" i="1"/>
  <c r="Q19" i="1"/>
  <c r="Q12" i="1"/>
  <c r="L19" i="1"/>
  <c r="L25" i="1"/>
  <c r="Q5" i="1"/>
</calcChain>
</file>

<file path=xl/sharedStrings.xml><?xml version="1.0" encoding="utf-8"?>
<sst xmlns="http://schemas.openxmlformats.org/spreadsheetml/2006/main" count="75" uniqueCount="51">
  <si>
    <t>BASELINE</t>
  </si>
  <si>
    <t>mean CT Actin</t>
  </si>
  <si>
    <t>∆∆CT</t>
  </si>
  <si>
    <t>mean CT IL-1B</t>
  </si>
  <si>
    <t>∆CT IL-1</t>
  </si>
  <si>
    <t>Fold increase IL-1</t>
  </si>
  <si>
    <t>SAL-SAL</t>
  </si>
  <si>
    <t>SAL-LPS</t>
  </si>
  <si>
    <t>Min -SAL</t>
  </si>
  <si>
    <t>Min -LPS</t>
  </si>
  <si>
    <t>Baseline Mean:</t>
  </si>
  <si>
    <t>SAL-SAL Mean</t>
  </si>
  <si>
    <t>SAL-LPS Mean</t>
  </si>
  <si>
    <t>MIN-SAL Mean</t>
  </si>
  <si>
    <t>MIN-LPS Mean</t>
  </si>
  <si>
    <t>mean CT IL-6</t>
  </si>
  <si>
    <t>∆CT IL-6</t>
  </si>
  <si>
    <t>Fold increase IL-6</t>
  </si>
  <si>
    <t>mean CT TNF</t>
  </si>
  <si>
    <t>∆CT TNF</t>
  </si>
  <si>
    <t>Fold increase TNF</t>
  </si>
  <si>
    <t>14x04_07</t>
  </si>
  <si>
    <t>14x04_17</t>
  </si>
  <si>
    <t>14x04_09</t>
  </si>
  <si>
    <t>14x04_01</t>
  </si>
  <si>
    <t>14x04_02</t>
  </si>
  <si>
    <t>14x04_03</t>
  </si>
  <si>
    <t>14x04_04</t>
  </si>
  <si>
    <t>14x04_05</t>
  </si>
  <si>
    <t>14x04_12</t>
  </si>
  <si>
    <t>14x04_13</t>
  </si>
  <si>
    <t>14x04_14</t>
  </si>
  <si>
    <t>14x04_19</t>
  </si>
  <si>
    <t>14x04_22</t>
  </si>
  <si>
    <t>14x04_06</t>
  </si>
  <si>
    <t>14x04_08</t>
  </si>
  <si>
    <t>14x04_10</t>
  </si>
  <si>
    <t>14x04_15</t>
  </si>
  <si>
    <t>14x04_11</t>
  </si>
  <si>
    <t>14x04_21</t>
  </si>
  <si>
    <t>14x04_24</t>
  </si>
  <si>
    <t>14x04_16</t>
  </si>
  <si>
    <t>14x04_18</t>
  </si>
  <si>
    <t>14x04_20</t>
  </si>
  <si>
    <t>14x04_23</t>
  </si>
  <si>
    <t>mean CT BDNF</t>
  </si>
  <si>
    <t>∆CT BDNF</t>
  </si>
  <si>
    <t>Fold increase BDNF</t>
  </si>
  <si>
    <t>mean CT CXCL10</t>
  </si>
  <si>
    <t>∆CT CXCL10</t>
  </si>
  <si>
    <t>Fold increase CXCL10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</si>
</sst>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zoomScale="70" zoomScaleNormal="70" workbookViewId="0">
      <selection activeCell="J41" sqref="J41"/>
    </sheetView>
  </sheetViews>
  <sheetFormatPr defaultColWidth="9.15625" defaultRowHeight="14.1" x14ac:dyDescent="0.5"/>
  <cols>
    <col min="1" max="1" width="10.41796875" style="2" customWidth="1"/>
    <col min="2" max="2" width="11" style="2" customWidth="1"/>
    <col min="3" max="3" width="9.41796875" style="2" customWidth="1"/>
    <col min="4" max="4" width="7.578125" style="2" customWidth="1"/>
    <col min="5" max="5" width="8.41796875" style="2" customWidth="1"/>
    <col min="6" max="6" width="8.68359375" style="2" customWidth="1"/>
    <col min="7" max="7" width="6.68359375" style="3" customWidth="1"/>
    <col min="8" max="8" width="9.26171875" style="4" customWidth="1"/>
    <col min="9" max="9" width="9.578125" style="4" customWidth="1"/>
    <col min="10" max="10" width="11.26171875" style="4" customWidth="1"/>
    <col min="11" max="11" width="10" style="4" customWidth="1"/>
    <col min="12" max="12" width="5.83984375" style="4" customWidth="1"/>
    <col min="13" max="13" width="9.26171875" style="4" customWidth="1"/>
    <col min="14" max="14" width="9.578125" style="4" customWidth="1"/>
    <col min="15" max="15" width="11.26171875" style="4" customWidth="1"/>
    <col min="16" max="16" width="10" style="4" customWidth="1"/>
    <col min="17" max="17" width="8" style="4" customWidth="1"/>
    <col min="18" max="19" width="9.15625" style="4"/>
    <col min="20" max="20" width="10.68359375" style="4" customWidth="1"/>
    <col min="21" max="25" width="9.15625" style="4"/>
    <col min="26" max="26" width="12.83984375" style="4" customWidth="1"/>
    <col min="27" max="27" width="12.41796875" style="4" customWidth="1"/>
    <col min="28" max="16384" width="9.15625" style="4"/>
  </cols>
  <sheetData>
    <row r="1" spans="1:27" s="1" customFormat="1" ht="66.75" customHeight="1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H1" s="1" t="s">
        <v>15</v>
      </c>
      <c r="I1" s="1" t="s">
        <v>16</v>
      </c>
      <c r="J1" s="1" t="s">
        <v>2</v>
      </c>
      <c r="K1" s="1" t="s">
        <v>17</v>
      </c>
      <c r="M1" s="1" t="s">
        <v>18</v>
      </c>
      <c r="N1" s="1" t="s">
        <v>19</v>
      </c>
      <c r="O1" s="1" t="s">
        <v>2</v>
      </c>
      <c r="P1" s="1" t="s">
        <v>20</v>
      </c>
      <c r="R1" s="1" t="s">
        <v>45</v>
      </c>
      <c r="S1" s="1" t="s">
        <v>46</v>
      </c>
      <c r="T1" s="1" t="s">
        <v>2</v>
      </c>
      <c r="U1" s="1" t="s">
        <v>47</v>
      </c>
      <c r="W1" s="1" t="s">
        <v>48</v>
      </c>
      <c r="X1" s="1" t="s">
        <v>49</v>
      </c>
      <c r="Y1" s="1" t="s">
        <v>2</v>
      </c>
      <c r="Z1" s="1" t="s">
        <v>50</v>
      </c>
    </row>
    <row r="2" spans="1:27" x14ac:dyDescent="0.5">
      <c r="A2" s="2" t="s">
        <v>21</v>
      </c>
      <c r="B2" s="2">
        <v>17.28</v>
      </c>
      <c r="C2" s="2">
        <v>28.52</v>
      </c>
      <c r="D2" s="2">
        <f>C2-B2</f>
        <v>11.239999999999998</v>
      </c>
      <c r="E2" s="2">
        <f>D2-D5</f>
        <v>-0.17000000000000348</v>
      </c>
      <c r="F2" s="2">
        <f>2^-(E2)</f>
        <v>1.1250584846888121</v>
      </c>
      <c r="H2" s="2">
        <v>32.92</v>
      </c>
      <c r="I2" s="2">
        <f>H2-B2</f>
        <v>15.64</v>
      </c>
      <c r="J2" s="2">
        <f>I2-I5</f>
        <v>0.75333333333333563</v>
      </c>
      <c r="K2" s="2">
        <f>2^-(J2)</f>
        <v>0.59323131745424251</v>
      </c>
      <c r="L2" s="3"/>
      <c r="M2" s="2">
        <v>29.14</v>
      </c>
      <c r="N2" s="2">
        <f>M2-B2</f>
        <v>11.86</v>
      </c>
      <c r="O2" s="2">
        <f>N2-N5</f>
        <v>-0.17666666666666764</v>
      </c>
      <c r="P2" s="2">
        <f>2^-(O2)</f>
        <v>1.1302693892731568</v>
      </c>
      <c r="Q2" s="3"/>
      <c r="R2" s="2">
        <v>33.78</v>
      </c>
      <c r="S2" s="2">
        <f>R2-B2</f>
        <v>16.5</v>
      </c>
      <c r="T2" s="2">
        <f>S2-S5</f>
        <v>1.1233333333333295</v>
      </c>
      <c r="U2" s="2">
        <f>2^-(T2)</f>
        <v>0.45903200998261112</v>
      </c>
      <c r="V2" s="3"/>
      <c r="W2" s="2">
        <v>31.74</v>
      </c>
      <c r="X2" s="2">
        <f>W2-B2</f>
        <v>14.459999999999997</v>
      </c>
      <c r="Y2" s="2">
        <f>X2-X5</f>
        <v>-4.6666666666668633E-2</v>
      </c>
      <c r="Z2" s="2">
        <f>2^-(Y2)</f>
        <v>1.0328757151493884</v>
      </c>
      <c r="AA2" s="3"/>
    </row>
    <row r="3" spans="1:27" x14ac:dyDescent="0.5">
      <c r="A3" s="2" t="s">
        <v>22</v>
      </c>
      <c r="B3" s="2">
        <v>16.84</v>
      </c>
      <c r="C3" s="2">
        <v>27.52</v>
      </c>
      <c r="D3" s="2">
        <f>C3-B3</f>
        <v>10.68</v>
      </c>
      <c r="E3" s="2">
        <f>D3-D5</f>
        <v>-0.7300000000000022</v>
      </c>
      <c r="F3" s="2">
        <f>2^-(E3)</f>
        <v>1.658639091628886</v>
      </c>
      <c r="H3" s="2">
        <v>31.27</v>
      </c>
      <c r="I3" s="2">
        <f>H3-B3</f>
        <v>14.43</v>
      </c>
      <c r="J3" s="2">
        <f>I3-I5</f>
        <v>-0.45666666666666522</v>
      </c>
      <c r="K3" s="2">
        <f>2^-(J3)</f>
        <v>1.3723673104437784</v>
      </c>
      <c r="L3" s="3"/>
      <c r="M3" s="2">
        <v>28.67</v>
      </c>
      <c r="N3" s="2">
        <f>M3-B3</f>
        <v>11.830000000000002</v>
      </c>
      <c r="O3" s="2">
        <f>N3-N5</f>
        <v>-0.20666666666666522</v>
      </c>
      <c r="P3" s="2">
        <f>2^-(O3)</f>
        <v>1.154018751763555</v>
      </c>
      <c r="Q3" s="3"/>
      <c r="R3" s="2">
        <v>32.090000000000003</v>
      </c>
      <c r="S3" s="2">
        <f t="shared" ref="S3" si="0">R3-B3</f>
        <v>15.250000000000004</v>
      </c>
      <c r="T3" s="2">
        <f>S3-S5</f>
        <v>-0.12666666666666693</v>
      </c>
      <c r="U3" s="2">
        <f>2^-(T3)</f>
        <v>1.0917682645706397</v>
      </c>
      <c r="V3" s="3"/>
      <c r="W3" s="2">
        <v>31.47</v>
      </c>
      <c r="X3" s="2">
        <f t="shared" ref="X3:X4" si="1">W3-B3</f>
        <v>14.629999999999999</v>
      </c>
      <c r="Y3" s="2">
        <f>X3-X5</f>
        <v>0.12333333333333307</v>
      </c>
      <c r="Z3" s="2">
        <f>2^-(Y3)</f>
        <v>0.9180640199652198</v>
      </c>
      <c r="AA3" s="3"/>
    </row>
    <row r="4" spans="1:27" x14ac:dyDescent="0.5">
      <c r="A4" s="2" t="s">
        <v>23</v>
      </c>
      <c r="B4" s="2">
        <v>16.97</v>
      </c>
      <c r="C4" s="2">
        <v>29.28</v>
      </c>
      <c r="D4" s="2">
        <f>C4-B4</f>
        <v>12.310000000000002</v>
      </c>
      <c r="E4" s="2">
        <f>D4-D5</f>
        <v>0.90000000000000036</v>
      </c>
      <c r="F4" s="2">
        <f>2^-(E4)</f>
        <v>0.53588673126814645</v>
      </c>
      <c r="G4" s="3" t="s">
        <v>10</v>
      </c>
      <c r="H4" s="2">
        <v>31.56</v>
      </c>
      <c r="I4" s="2">
        <f>H4-B4</f>
        <v>14.59</v>
      </c>
      <c r="J4" s="2">
        <f>I4-I5</f>
        <v>-0.29666666666666508</v>
      </c>
      <c r="K4" s="2">
        <f>2^-(J4)</f>
        <v>1.2283031493691734</v>
      </c>
      <c r="L4" s="3" t="s">
        <v>10</v>
      </c>
      <c r="M4" s="2">
        <v>29.39</v>
      </c>
      <c r="N4" s="2">
        <f>M4-B4</f>
        <v>12.420000000000002</v>
      </c>
      <c r="O4" s="2">
        <f>N4-N5</f>
        <v>0.38333333333333464</v>
      </c>
      <c r="P4" s="2">
        <f>2^-(O4)</f>
        <v>0.76666417233479955</v>
      </c>
      <c r="Q4" s="3" t="s">
        <v>10</v>
      </c>
      <c r="R4" s="2">
        <v>31.35</v>
      </c>
      <c r="S4" s="2">
        <f>R4-B4</f>
        <v>14.380000000000003</v>
      </c>
      <c r="T4" s="2">
        <f>S4-S5</f>
        <v>-0.99666666666666792</v>
      </c>
      <c r="U4" s="2">
        <f>2^-(T4)</f>
        <v>1.9953843530540483</v>
      </c>
      <c r="V4" s="3" t="s">
        <v>10</v>
      </c>
      <c r="W4" s="2">
        <v>31.4</v>
      </c>
      <c r="X4" s="2">
        <f t="shared" si="1"/>
        <v>14.43</v>
      </c>
      <c r="Y4" s="2">
        <f>X4-X5</f>
        <v>-7.6666666666666217E-2</v>
      </c>
      <c r="Z4" s="2">
        <f>2^-(Y4)</f>
        <v>1.0545786295160127</v>
      </c>
      <c r="AA4" s="3" t="s">
        <v>10</v>
      </c>
    </row>
    <row r="5" spans="1:27" x14ac:dyDescent="0.5">
      <c r="D5" s="5">
        <f>AVERAGE(D2:D4)</f>
        <v>11.410000000000002</v>
      </c>
      <c r="E5" s="5"/>
      <c r="F5" s="5"/>
      <c r="G5" s="3">
        <f>AVERAGE(F2:F4)</f>
        <v>1.1065281025286149</v>
      </c>
      <c r="H5" s="2"/>
      <c r="I5" s="5">
        <f>AVERAGE(I2:I4)</f>
        <v>14.886666666666665</v>
      </c>
      <c r="J5" s="5"/>
      <c r="K5" s="5"/>
      <c r="L5" s="3">
        <f>AVERAGE(K2:K4)</f>
        <v>1.0646339257557313</v>
      </c>
      <c r="M5" s="2"/>
      <c r="N5" s="5">
        <f>AVERAGE(N2:N4)</f>
        <v>12.036666666666667</v>
      </c>
      <c r="O5" s="5"/>
      <c r="P5" s="5"/>
      <c r="Q5" s="3">
        <f>AVERAGE(P2:P4)</f>
        <v>1.0169841044571706</v>
      </c>
      <c r="R5" s="2"/>
      <c r="S5" s="5">
        <f>AVERAGE(S2:S4)</f>
        <v>15.37666666666667</v>
      </c>
      <c r="T5" s="5"/>
      <c r="U5" s="5"/>
      <c r="V5" s="3">
        <f>AVERAGE(U2:U4)</f>
        <v>1.1820615425357663</v>
      </c>
      <c r="W5" s="2"/>
      <c r="X5" s="5">
        <f>AVERAGE(X2:X4)</f>
        <v>14.506666666666666</v>
      </c>
      <c r="Y5" s="5"/>
      <c r="Z5" s="5"/>
      <c r="AA5" s="3">
        <f>AVERAGE(Z2:Z4)</f>
        <v>1.0018394548768736</v>
      </c>
    </row>
    <row r="6" spans="1:27" x14ac:dyDescent="0.5">
      <c r="A6" s="3" t="s">
        <v>6</v>
      </c>
      <c r="H6" s="2"/>
      <c r="I6" s="2"/>
      <c r="J6" s="2"/>
      <c r="K6" s="2"/>
      <c r="L6" s="3"/>
      <c r="M6" s="2"/>
      <c r="N6" s="2"/>
      <c r="O6" s="2"/>
      <c r="P6" s="2"/>
      <c r="Q6" s="3"/>
      <c r="R6" s="2"/>
      <c r="S6" s="2"/>
      <c r="T6" s="2"/>
      <c r="U6" s="2"/>
      <c r="V6" s="3"/>
      <c r="W6" s="2"/>
      <c r="X6" s="2"/>
      <c r="Y6" s="2"/>
      <c r="Z6" s="2"/>
      <c r="AA6" s="3"/>
    </row>
    <row r="7" spans="1:27" x14ac:dyDescent="0.5">
      <c r="A7" s="2" t="s">
        <v>24</v>
      </c>
      <c r="B7" s="2">
        <v>18.760000000000002</v>
      </c>
      <c r="C7" s="2">
        <v>29.39</v>
      </c>
      <c r="D7" s="2">
        <f>C7-B7</f>
        <v>10.629999999999999</v>
      </c>
      <c r="E7" s="2">
        <f>D7-D5</f>
        <v>-0.78000000000000291</v>
      </c>
      <c r="F7" s="2">
        <f>2^-E7</f>
        <v>1.717130872875511</v>
      </c>
      <c r="H7" s="2">
        <v>32.96</v>
      </c>
      <c r="I7" s="2">
        <f>H7-B7</f>
        <v>14.2</v>
      </c>
      <c r="J7" s="2">
        <f>I7-I5</f>
        <v>-0.68666666666666565</v>
      </c>
      <c r="K7" s="2">
        <f>2^-J7</f>
        <v>1.6095603448718194</v>
      </c>
      <c r="L7" s="3"/>
      <c r="M7" s="2">
        <v>30.91</v>
      </c>
      <c r="N7" s="2">
        <f>M7-B7</f>
        <v>12.149999999999999</v>
      </c>
      <c r="O7" s="2">
        <f>N7-N5</f>
        <v>0.11333333333333151</v>
      </c>
      <c r="P7" s="2">
        <f>2^-O7</f>
        <v>0.92444966021136143</v>
      </c>
      <c r="Q7" s="3"/>
      <c r="R7" s="2">
        <v>35.880000000000003</v>
      </c>
      <c r="S7" s="2">
        <f>R7-B7</f>
        <v>17.12</v>
      </c>
      <c r="T7" s="2">
        <f>S7-S5</f>
        <v>1.7433333333333305</v>
      </c>
      <c r="U7" s="2">
        <f>2^-T7</f>
        <v>0.29867878378900548</v>
      </c>
      <c r="V7" s="3"/>
      <c r="W7" s="2">
        <v>33.409999999999997</v>
      </c>
      <c r="X7" s="2">
        <f>W7-B7</f>
        <v>14.649999999999995</v>
      </c>
      <c r="Y7" s="2">
        <f>X7-X5</f>
        <v>0.14333333333332909</v>
      </c>
      <c r="Z7" s="2">
        <f>2^-Y7</f>
        <v>0.9054247613083467</v>
      </c>
      <c r="AA7" s="3"/>
    </row>
    <row r="8" spans="1:27" x14ac:dyDescent="0.5">
      <c r="A8" s="2" t="s">
        <v>28</v>
      </c>
      <c r="B8" s="2">
        <v>17.28</v>
      </c>
      <c r="C8" s="2">
        <v>27.91</v>
      </c>
      <c r="D8" s="2">
        <f>C8-B8</f>
        <v>10.629999999999999</v>
      </c>
      <c r="E8" s="2">
        <f>D8-D5</f>
        <v>-0.78000000000000291</v>
      </c>
      <c r="F8" s="2">
        <f>2^-E8</f>
        <v>1.717130872875511</v>
      </c>
      <c r="H8" s="2">
        <v>31.76</v>
      </c>
      <c r="I8" s="2">
        <f t="shared" ref="I8:I11" si="2">H8-B8</f>
        <v>14.48</v>
      </c>
      <c r="J8" s="2">
        <f>I8-I5</f>
        <v>-0.40666666666666451</v>
      </c>
      <c r="K8" s="2">
        <f>2^-J8</f>
        <v>1.3256194417865266</v>
      </c>
      <c r="L8" s="3"/>
      <c r="M8" s="2">
        <v>29.32</v>
      </c>
      <c r="N8" s="2">
        <f t="shared" ref="N8:N11" si="3">M8-B8</f>
        <v>12.04</v>
      </c>
      <c r="O8" s="2">
        <f>N8-N5</f>
        <v>3.333333333332078E-3</v>
      </c>
      <c r="P8" s="2">
        <f>2^-O8</f>
        <v>0.99769217652702424</v>
      </c>
      <c r="Q8" s="3"/>
      <c r="R8" s="2">
        <v>32.479999999999997</v>
      </c>
      <c r="S8" s="2">
        <f t="shared" ref="S8:S11" si="4">R8-B8</f>
        <v>15.199999999999996</v>
      </c>
      <c r="T8" s="2">
        <f>S8-S5</f>
        <v>-0.17666666666667474</v>
      </c>
      <c r="U8" s="2">
        <f>2^-T8</f>
        <v>1.1302693892731623</v>
      </c>
      <c r="V8" s="3"/>
      <c r="W8" s="2">
        <v>30.38</v>
      </c>
      <c r="X8" s="2">
        <f t="shared" ref="X8:X11" si="5">W8-B8</f>
        <v>13.099999999999998</v>
      </c>
      <c r="Y8" s="2">
        <f>X8-X5</f>
        <v>-1.4066666666666681</v>
      </c>
      <c r="Z8" s="2">
        <f>2^-Y8</f>
        <v>2.6512388835730594</v>
      </c>
      <c r="AA8" s="3"/>
    </row>
    <row r="9" spans="1:27" x14ac:dyDescent="0.5">
      <c r="A9" s="2" t="s">
        <v>29</v>
      </c>
      <c r="B9" s="2">
        <v>16.8</v>
      </c>
      <c r="C9" s="2">
        <v>27.93</v>
      </c>
      <c r="D9" s="2">
        <f>C9-B9</f>
        <v>11.129999999999999</v>
      </c>
      <c r="E9" s="2">
        <f>D9-D5</f>
        <v>-0.28000000000000291</v>
      </c>
      <c r="F9" s="2">
        <f>2^-E9</f>
        <v>1.2141948843950494</v>
      </c>
      <c r="H9" s="2">
        <v>31.46</v>
      </c>
      <c r="I9" s="2">
        <f t="shared" si="2"/>
        <v>14.66</v>
      </c>
      <c r="J9" s="2">
        <f>I9-I5</f>
        <v>-0.2266666666666648</v>
      </c>
      <c r="K9" s="2">
        <f>2^-J9</f>
        <v>1.1701282532061126</v>
      </c>
      <c r="L9" s="3"/>
      <c r="M9" s="2">
        <v>29.24</v>
      </c>
      <c r="N9" s="2">
        <f t="shared" si="3"/>
        <v>12.439999999999998</v>
      </c>
      <c r="O9" s="2">
        <f>N9-N5</f>
        <v>0.40333333333333066</v>
      </c>
      <c r="P9" s="2">
        <f>2^-O9</f>
        <v>0.7561092801199143</v>
      </c>
      <c r="Q9" s="3"/>
      <c r="R9" s="2">
        <v>32.72</v>
      </c>
      <c r="S9" s="2">
        <f t="shared" si="4"/>
        <v>15.919999999999998</v>
      </c>
      <c r="T9" s="2">
        <f>S9-S5</f>
        <v>0.54333333333332767</v>
      </c>
      <c r="U9" s="2">
        <f>2^-T9</f>
        <v>0.68618365522189262</v>
      </c>
      <c r="V9" s="3"/>
      <c r="W9" s="2">
        <v>32.33</v>
      </c>
      <c r="X9" s="2">
        <f t="shared" si="5"/>
        <v>15.529999999999998</v>
      </c>
      <c r="Y9" s="2">
        <f>X9-X5</f>
        <v>1.0233333333333317</v>
      </c>
      <c r="Z9" s="2">
        <f>2^-Y9</f>
        <v>0.49197832675405667</v>
      </c>
      <c r="AA9" s="3"/>
    </row>
    <row r="10" spans="1:27" x14ac:dyDescent="0.5">
      <c r="A10" s="2" t="s">
        <v>32</v>
      </c>
      <c r="B10" s="2">
        <v>17.739999999999998</v>
      </c>
      <c r="C10" s="2">
        <v>28.8</v>
      </c>
      <c r="D10" s="2">
        <f>C10-B10</f>
        <v>11.060000000000002</v>
      </c>
      <c r="E10" s="2">
        <f>D10-D5</f>
        <v>-0.34999999999999964</v>
      </c>
      <c r="F10" s="2">
        <f>2^-E10</f>
        <v>1.2745606273192618</v>
      </c>
      <c r="H10" s="2">
        <v>33.54</v>
      </c>
      <c r="I10" s="2">
        <f t="shared" ref="I10" si="6">H10-B10</f>
        <v>15.8</v>
      </c>
      <c r="J10" s="2">
        <f>I10-I5</f>
        <v>0.91333333333333577</v>
      </c>
      <c r="K10" s="2">
        <f>2^-J10</f>
        <v>0.53095690198117784</v>
      </c>
      <c r="L10" s="3"/>
      <c r="M10" s="2">
        <v>29.55</v>
      </c>
      <c r="N10" s="2">
        <f t="shared" ref="N10" si="7">M10-B10</f>
        <v>11.810000000000002</v>
      </c>
      <c r="O10" s="2">
        <f>N10-N5</f>
        <v>-0.2266666666666648</v>
      </c>
      <c r="P10" s="2">
        <f>2^-O10</f>
        <v>1.1701282532061126</v>
      </c>
      <c r="Q10" s="3"/>
      <c r="R10" s="2">
        <v>33.19</v>
      </c>
      <c r="S10" s="2">
        <f t="shared" si="4"/>
        <v>15.45</v>
      </c>
      <c r="T10" s="2">
        <f>S10-S5</f>
        <v>7.333333333332881E-2</v>
      </c>
      <c r="U10" s="2">
        <f>2^-T10</f>
        <v>0.95043947771080517</v>
      </c>
      <c r="V10" s="3"/>
      <c r="W10" s="2">
        <v>33.94</v>
      </c>
      <c r="X10" s="2">
        <f t="shared" si="5"/>
        <v>16.2</v>
      </c>
      <c r="Y10" s="2">
        <f>X10-X5</f>
        <v>1.6933333333333334</v>
      </c>
      <c r="Z10" s="2">
        <f>2^-Y10</f>
        <v>0.30921166835235941</v>
      </c>
      <c r="AA10" s="3"/>
    </row>
    <row r="11" spans="1:27" x14ac:dyDescent="0.5">
      <c r="A11" s="2" t="s">
        <v>33</v>
      </c>
      <c r="B11" s="2">
        <v>16.54</v>
      </c>
      <c r="C11" s="2">
        <v>28.68</v>
      </c>
      <c r="D11" s="2">
        <f>C11-B11</f>
        <v>12.14</v>
      </c>
      <c r="E11" s="2">
        <f>D11-D5</f>
        <v>0.72999999999999865</v>
      </c>
      <c r="F11" s="2">
        <f>2^-E11</f>
        <v>0.60290391384538078</v>
      </c>
      <c r="G11" s="3" t="s">
        <v>11</v>
      </c>
      <c r="H11" s="2">
        <v>33.53</v>
      </c>
      <c r="I11" s="2">
        <f t="shared" si="2"/>
        <v>16.990000000000002</v>
      </c>
      <c r="J11" s="2">
        <f>I11-I5</f>
        <v>2.1033333333333371</v>
      </c>
      <c r="K11" s="2">
        <f>2^-J11</f>
        <v>0.23271992902446872</v>
      </c>
      <c r="L11" s="3" t="s">
        <v>11</v>
      </c>
      <c r="M11" s="2">
        <v>30.18</v>
      </c>
      <c r="N11" s="2">
        <f t="shared" si="3"/>
        <v>13.64</v>
      </c>
      <c r="O11" s="2">
        <f>N11-N5</f>
        <v>1.6033333333333335</v>
      </c>
      <c r="P11" s="2">
        <f>2^-O11</f>
        <v>0.32911567986090845</v>
      </c>
      <c r="Q11" s="3" t="s">
        <v>11</v>
      </c>
      <c r="R11" s="2">
        <v>31.76</v>
      </c>
      <c r="S11" s="2">
        <f t="shared" si="4"/>
        <v>15.220000000000002</v>
      </c>
      <c r="T11" s="2">
        <f>S11-S5</f>
        <v>-0.15666666666666806</v>
      </c>
      <c r="U11" s="2">
        <f>2^-T11</f>
        <v>1.1147086365889229</v>
      </c>
      <c r="V11" s="3" t="s">
        <v>11</v>
      </c>
      <c r="W11" s="2">
        <v>33.659999999999997</v>
      </c>
      <c r="X11" s="2">
        <f t="shared" si="5"/>
        <v>17.119999999999997</v>
      </c>
      <c r="Y11" s="2">
        <f>X11-X5</f>
        <v>2.6133333333333315</v>
      </c>
      <c r="Z11" s="2">
        <f>2^-Y11</f>
        <v>0.16342115590026335</v>
      </c>
      <c r="AA11" s="3" t="s">
        <v>11</v>
      </c>
    </row>
    <row r="12" spans="1:27" x14ac:dyDescent="0.5">
      <c r="F12" s="5"/>
      <c r="G12" s="3">
        <f>AVERAGE(F7:F11)</f>
        <v>1.3051842342621429</v>
      </c>
      <c r="H12" s="2"/>
      <c r="I12" s="2"/>
      <c r="J12" s="2"/>
      <c r="K12" s="5"/>
      <c r="L12" s="3">
        <f>AVERAGE(K7:K11)</f>
        <v>0.973796974174021</v>
      </c>
      <c r="M12" s="2"/>
      <c r="N12" s="2"/>
      <c r="O12" s="2"/>
      <c r="P12" s="5"/>
      <c r="Q12" s="3">
        <f>AVERAGE(P7:P11)</f>
        <v>0.83549900998506421</v>
      </c>
      <c r="R12" s="2"/>
      <c r="S12" s="2"/>
      <c r="T12" s="2"/>
      <c r="U12" s="5"/>
      <c r="V12" s="3">
        <f>AVERAGE(U7:U11)</f>
        <v>0.83605598851675766</v>
      </c>
      <c r="W12" s="2"/>
      <c r="X12" s="2"/>
      <c r="Y12" s="2"/>
      <c r="Z12" s="5"/>
      <c r="AA12" s="3">
        <f>AVERAGE(Z7:Z11)</f>
        <v>0.904254959177617</v>
      </c>
    </row>
    <row r="13" spans="1:27" x14ac:dyDescent="0.5">
      <c r="A13" s="3" t="s">
        <v>7</v>
      </c>
      <c r="H13" s="2"/>
      <c r="I13" s="2"/>
      <c r="J13" s="2"/>
      <c r="K13" s="2"/>
      <c r="L13" s="3"/>
      <c r="M13" s="2"/>
      <c r="N13" s="2"/>
      <c r="O13" s="2"/>
      <c r="P13" s="2"/>
      <c r="Q13" s="3"/>
      <c r="R13" s="2"/>
      <c r="S13" s="2"/>
      <c r="T13" s="2"/>
      <c r="U13" s="2"/>
      <c r="V13" s="3"/>
      <c r="W13" s="2"/>
      <c r="X13" s="2"/>
      <c r="Y13" s="2"/>
      <c r="Z13" s="2"/>
      <c r="AA13" s="3"/>
    </row>
    <row r="14" spans="1:27" x14ac:dyDescent="0.5">
      <c r="A14" s="2" t="s">
        <v>26</v>
      </c>
      <c r="B14" s="2">
        <v>18.7</v>
      </c>
      <c r="C14" s="2">
        <v>25.68</v>
      </c>
      <c r="D14" s="2">
        <f>C14-B14</f>
        <v>6.98</v>
      </c>
      <c r="E14" s="2">
        <f>D14-D5</f>
        <v>-4.4300000000000015</v>
      </c>
      <c r="F14" s="2">
        <f>2^-E14</f>
        <v>21.555737229851061</v>
      </c>
      <c r="H14" s="2">
        <v>31.15</v>
      </c>
      <c r="I14" s="2">
        <f>H14-B14</f>
        <v>12.45</v>
      </c>
      <c r="J14" s="2">
        <f>I14-I5</f>
        <v>-2.4366666666666656</v>
      </c>
      <c r="K14" s="2">
        <f>2^-J14</f>
        <v>5.4138940965489812</v>
      </c>
      <c r="L14" s="3"/>
      <c r="M14" s="2">
        <v>26.3</v>
      </c>
      <c r="N14" s="2">
        <f>M14-B14</f>
        <v>7.6000000000000014</v>
      </c>
      <c r="O14" s="2">
        <f>N14-N5</f>
        <v>-4.4366666666666656</v>
      </c>
      <c r="P14" s="2">
        <f>2^-O14</f>
        <v>21.655576386195921</v>
      </c>
      <c r="Q14" s="3"/>
      <c r="R14" s="2">
        <v>35.19</v>
      </c>
      <c r="S14" s="2">
        <f>R14-B14</f>
        <v>16.489999999999998</v>
      </c>
      <c r="T14" s="2">
        <f>S14-S5</f>
        <v>1.113333333333328</v>
      </c>
      <c r="U14" s="2">
        <f>2^-T14</f>
        <v>0.46222483010568183</v>
      </c>
      <c r="V14" s="3"/>
      <c r="W14" s="2">
        <v>26.39</v>
      </c>
      <c r="X14" s="2">
        <f>W14-B14</f>
        <v>7.6900000000000013</v>
      </c>
      <c r="Y14" s="2">
        <f>X14-X5</f>
        <v>-6.8166666666666647</v>
      </c>
      <c r="Z14" s="2">
        <f>2^-Y14</f>
        <v>112.72523182030685</v>
      </c>
      <c r="AA14" s="3"/>
    </row>
    <row r="15" spans="1:27" x14ac:dyDescent="0.5">
      <c r="A15" s="2" t="s">
        <v>27</v>
      </c>
      <c r="B15" s="2">
        <v>17.53</v>
      </c>
      <c r="C15" s="2">
        <v>25.3</v>
      </c>
      <c r="D15" s="2">
        <f>C15-B15</f>
        <v>7.77</v>
      </c>
      <c r="E15" s="2">
        <f>D15-D5</f>
        <v>-3.6400000000000023</v>
      </c>
      <c r="F15" s="2">
        <f>2^-E15</f>
        <v>12.466633274568014</v>
      </c>
      <c r="H15" s="2">
        <v>30.52</v>
      </c>
      <c r="I15" s="2">
        <f t="shared" ref="I15:I18" si="8">H15-B15</f>
        <v>12.989999999999998</v>
      </c>
      <c r="J15" s="2">
        <f>I15-I5</f>
        <v>-1.8966666666666665</v>
      </c>
      <c r="K15" s="2">
        <f>2^-J15</f>
        <v>3.723518864391508</v>
      </c>
      <c r="L15" s="3"/>
      <c r="M15" s="2">
        <v>25.91</v>
      </c>
      <c r="N15" s="2">
        <f t="shared" ref="N15:N18" si="9">M15-B15</f>
        <v>8.379999999999999</v>
      </c>
      <c r="O15" s="2">
        <f>N15-N5</f>
        <v>-3.6566666666666681</v>
      </c>
      <c r="P15" s="2">
        <f>2^-O15</f>
        <v>12.611488575667812</v>
      </c>
      <c r="Q15" s="3"/>
      <c r="R15" s="2">
        <v>34.200000000000003</v>
      </c>
      <c r="S15" s="2">
        <f t="shared" ref="S15:S18" si="10">R15-B15</f>
        <v>16.670000000000002</v>
      </c>
      <c r="T15" s="2">
        <f>S15-S5</f>
        <v>1.2933333333333312</v>
      </c>
      <c r="U15" s="2">
        <f>2^-T15</f>
        <v>0.40800724249422338</v>
      </c>
      <c r="V15" s="3"/>
      <c r="W15" s="2">
        <v>24.76</v>
      </c>
      <c r="X15" s="2">
        <f t="shared" ref="X15:X18" si="11">W15-B15</f>
        <v>7.23</v>
      </c>
      <c r="Y15" s="2">
        <f>X15-X5</f>
        <v>-7.2766666666666655</v>
      </c>
      <c r="Z15" s="2">
        <f>2^-Y15</f>
        <v>155.05827032832909</v>
      </c>
      <c r="AA15" s="3"/>
    </row>
    <row r="16" spans="1:27" x14ac:dyDescent="0.5">
      <c r="A16" s="2" t="s">
        <v>34</v>
      </c>
      <c r="B16" s="2">
        <v>19.88</v>
      </c>
      <c r="C16" s="2">
        <v>28.49</v>
      </c>
      <c r="D16" s="2">
        <f>C16-B16</f>
        <v>8.61</v>
      </c>
      <c r="E16" s="2">
        <f>D16-D5</f>
        <v>-2.8000000000000025</v>
      </c>
      <c r="F16" s="2">
        <f>2^-E16</f>
        <v>6.9644045063690045</v>
      </c>
      <c r="H16" s="2">
        <v>32.54</v>
      </c>
      <c r="I16" s="2">
        <f t="shared" si="8"/>
        <v>12.66</v>
      </c>
      <c r="J16" s="2">
        <f>I16-I5</f>
        <v>-2.2266666666666648</v>
      </c>
      <c r="K16" s="2">
        <f>2^-J16</f>
        <v>4.6805130128244503</v>
      </c>
      <c r="L16" s="3"/>
      <c r="M16" s="2">
        <v>29.76</v>
      </c>
      <c r="N16" s="2">
        <f t="shared" si="9"/>
        <v>9.8800000000000026</v>
      </c>
      <c r="O16" s="2">
        <f>N16-N5</f>
        <v>-2.1566666666666645</v>
      </c>
      <c r="P16" s="2">
        <f>2^-O16</f>
        <v>4.4588345463556811</v>
      </c>
      <c r="Q16" s="3"/>
      <c r="R16" s="2">
        <v>34.42</v>
      </c>
      <c r="S16" s="2">
        <f t="shared" si="10"/>
        <v>14.540000000000003</v>
      </c>
      <c r="T16" s="2">
        <f>S16-S5</f>
        <v>-0.83666666666666778</v>
      </c>
      <c r="U16" s="2">
        <f>2^-T16</f>
        <v>1.7859190221207659</v>
      </c>
      <c r="V16" s="3"/>
      <c r="W16" s="2">
        <v>31.43</v>
      </c>
      <c r="X16" s="2">
        <f t="shared" si="11"/>
        <v>11.55</v>
      </c>
      <c r="Y16" s="2">
        <f>X16-X5</f>
        <v>-2.9566666666666652</v>
      </c>
      <c r="Z16" s="2">
        <f>2^-Y16</f>
        <v>7.7632818519483164</v>
      </c>
      <c r="AA16" s="3"/>
    </row>
    <row r="17" spans="1:27" x14ac:dyDescent="0.5">
      <c r="A17" s="2" t="s">
        <v>30</v>
      </c>
      <c r="B17" s="2">
        <v>18.100000000000001</v>
      </c>
      <c r="C17" s="2">
        <v>25.42</v>
      </c>
      <c r="D17" s="2">
        <f t="shared" ref="D17:D18" si="12">C17-B17</f>
        <v>7.32</v>
      </c>
      <c r="E17" s="2">
        <f>D17-D5</f>
        <v>-4.0900000000000016</v>
      </c>
      <c r="F17" s="2">
        <f t="shared" ref="F17:F18" si="13">2^-E17</f>
        <v>17.029922919253774</v>
      </c>
      <c r="H17" s="2">
        <v>31.75</v>
      </c>
      <c r="I17" s="2">
        <f t="shared" si="8"/>
        <v>13.649999999999999</v>
      </c>
      <c r="J17" s="2">
        <f>I17-I5</f>
        <v>-1.2366666666666664</v>
      </c>
      <c r="K17" s="2">
        <f t="shared" ref="K17:K18" si="14">2^-J17</f>
        <v>2.3565342776881395</v>
      </c>
      <c r="L17" s="3"/>
      <c r="M17" s="2">
        <v>26.41</v>
      </c>
      <c r="N17" s="2">
        <f t="shared" si="9"/>
        <v>8.3099999999999987</v>
      </c>
      <c r="O17" s="2">
        <f>N17-N5</f>
        <v>-3.7266666666666683</v>
      </c>
      <c r="P17" s="2">
        <f t="shared" ref="P17:P18" si="15">2^-O17</f>
        <v>13.238489963200216</v>
      </c>
      <c r="Q17" s="3"/>
      <c r="R17" s="2">
        <v>35.049999999999997</v>
      </c>
      <c r="S17" s="2">
        <f t="shared" si="10"/>
        <v>16.949999999999996</v>
      </c>
      <c r="T17" s="2">
        <f>S17-S5</f>
        <v>1.5733333333333253</v>
      </c>
      <c r="U17" s="2">
        <f t="shared" ref="U17:U18" si="16">2^-T17</f>
        <v>0.33603109989835617</v>
      </c>
      <c r="V17" s="3"/>
      <c r="W17" s="2">
        <v>27.69</v>
      </c>
      <c r="X17" s="2">
        <f t="shared" si="11"/>
        <v>9.59</v>
      </c>
      <c r="Y17" s="2">
        <f>X17-X5</f>
        <v>-4.9166666666666661</v>
      </c>
      <c r="Z17" s="2">
        <f t="shared" ref="Z17:Z18" si="17">2^-Y17</f>
        <v>30.203978005814175</v>
      </c>
      <c r="AA17" s="3"/>
    </row>
    <row r="18" spans="1:27" x14ac:dyDescent="0.5">
      <c r="A18" s="2" t="s">
        <v>37</v>
      </c>
      <c r="B18" s="2">
        <v>17.77</v>
      </c>
      <c r="C18" s="2">
        <v>26.26</v>
      </c>
      <c r="D18" s="2">
        <f t="shared" si="12"/>
        <v>8.490000000000002</v>
      </c>
      <c r="E18" s="2">
        <f>D18-D5</f>
        <v>-2.92</v>
      </c>
      <c r="F18" s="2">
        <f t="shared" si="13"/>
        <v>7.5684611738047662</v>
      </c>
      <c r="G18" s="3" t="s">
        <v>12</v>
      </c>
      <c r="H18" s="2">
        <v>31.85</v>
      </c>
      <c r="I18" s="2">
        <f t="shared" si="8"/>
        <v>14.080000000000002</v>
      </c>
      <c r="J18" s="2">
        <f>I18-I5</f>
        <v>-0.80666666666666309</v>
      </c>
      <c r="K18" s="2">
        <f t="shared" si="14"/>
        <v>1.7491653401116682</v>
      </c>
      <c r="L18" s="3" t="s">
        <v>12</v>
      </c>
      <c r="M18" s="2">
        <v>25.96</v>
      </c>
      <c r="N18" s="2">
        <f t="shared" si="9"/>
        <v>8.1900000000000013</v>
      </c>
      <c r="O18" s="2">
        <f>N18-N5</f>
        <v>-3.8466666666666658</v>
      </c>
      <c r="P18" s="2">
        <f t="shared" si="15"/>
        <v>14.386728570210963</v>
      </c>
      <c r="Q18" s="3" t="s">
        <v>12</v>
      </c>
      <c r="R18" s="2">
        <v>34.43</v>
      </c>
      <c r="S18" s="2">
        <f t="shared" si="10"/>
        <v>16.66</v>
      </c>
      <c r="T18" s="2">
        <f>S18-S5</f>
        <v>1.2833333333333297</v>
      </c>
      <c r="U18" s="2">
        <f t="shared" si="16"/>
        <v>0.41084515729289622</v>
      </c>
      <c r="V18" s="3" t="s">
        <v>12</v>
      </c>
      <c r="W18" s="2">
        <v>26.04</v>
      </c>
      <c r="X18" s="2">
        <f t="shared" si="11"/>
        <v>8.27</v>
      </c>
      <c r="Y18" s="2">
        <f>X18-X5</f>
        <v>-6.2366666666666664</v>
      </c>
      <c r="Z18" s="2">
        <f t="shared" si="17"/>
        <v>75.409096886020492</v>
      </c>
      <c r="AA18" s="3" t="s">
        <v>12</v>
      </c>
    </row>
    <row r="19" spans="1:27" x14ac:dyDescent="0.5">
      <c r="F19" s="5"/>
      <c r="G19" s="3">
        <f>AVERAGE(F14:F18)</f>
        <v>13.117031820769324</v>
      </c>
      <c r="H19" s="2"/>
      <c r="I19" s="2"/>
      <c r="J19" s="2"/>
      <c r="K19" s="5"/>
      <c r="L19" s="3">
        <f>AVERAGE(K14:K18)</f>
        <v>3.5847251183129503</v>
      </c>
      <c r="M19" s="2"/>
      <c r="N19" s="2"/>
      <c r="O19" s="2"/>
      <c r="P19" s="5"/>
      <c r="Q19" s="3">
        <f>AVERAGE(P14:P18)</f>
        <v>13.27022360832612</v>
      </c>
      <c r="R19" s="2"/>
      <c r="S19" s="2"/>
      <c r="T19" s="2"/>
      <c r="U19" s="5"/>
      <c r="V19" s="3">
        <f>AVERAGE(U14:U18)</f>
        <v>0.68060547038238473</v>
      </c>
      <c r="W19" s="2"/>
      <c r="X19" s="2"/>
      <c r="Y19" s="2"/>
      <c r="Z19" s="5"/>
      <c r="AA19" s="3">
        <f>AVERAGE(Z14:Z18)</f>
        <v>76.231971778483782</v>
      </c>
    </row>
    <row r="20" spans="1:27" x14ac:dyDescent="0.5">
      <c r="A20" s="3" t="s">
        <v>8</v>
      </c>
      <c r="H20" s="2"/>
      <c r="I20" s="2"/>
      <c r="J20" s="2"/>
      <c r="K20" s="2"/>
      <c r="L20" s="3"/>
      <c r="M20" s="2"/>
      <c r="N20" s="2"/>
      <c r="O20" s="2"/>
      <c r="P20" s="2"/>
      <c r="Q20" s="3"/>
      <c r="R20" s="2"/>
      <c r="S20" s="2"/>
      <c r="T20" s="2"/>
      <c r="U20" s="2"/>
      <c r="V20" s="3"/>
      <c r="W20" s="2"/>
      <c r="X20" s="2"/>
      <c r="Y20" s="2"/>
      <c r="Z20" s="2"/>
      <c r="AA20" s="3"/>
    </row>
    <row r="21" spans="1:27" x14ac:dyDescent="0.5">
      <c r="A21" s="2" t="s">
        <v>25</v>
      </c>
      <c r="B21" s="2">
        <v>17.54</v>
      </c>
      <c r="C21" s="2">
        <v>28.77</v>
      </c>
      <c r="D21" s="2">
        <f>C21-B21</f>
        <v>11.23</v>
      </c>
      <c r="E21" s="2">
        <f>D21-D5</f>
        <v>-0.18000000000000149</v>
      </c>
      <c r="F21" s="2">
        <f>2^-E21</f>
        <v>1.1328838852957999</v>
      </c>
      <c r="H21" s="2">
        <v>30.98</v>
      </c>
      <c r="I21" s="2">
        <f>H21-B21</f>
        <v>13.440000000000001</v>
      </c>
      <c r="J21" s="2">
        <f>I21-I5</f>
        <v>-1.4466666666666637</v>
      </c>
      <c r="K21" s="2">
        <f>2^-J21</f>
        <v>2.7257753539696474</v>
      </c>
      <c r="L21" s="3"/>
      <c r="M21" s="2">
        <v>29.11</v>
      </c>
      <c r="N21" s="2">
        <f>M21-B21</f>
        <v>11.57</v>
      </c>
      <c r="O21" s="2">
        <f>N21-N5</f>
        <v>-0.46666666666666679</v>
      </c>
      <c r="P21" s="2">
        <f>2^-O21</f>
        <v>1.3819128799677762</v>
      </c>
      <c r="Q21" s="3"/>
      <c r="R21" s="2">
        <v>33.659999999999997</v>
      </c>
      <c r="S21" s="2">
        <f>R21-B21</f>
        <v>16.119999999999997</v>
      </c>
      <c r="T21" s="2">
        <f>S21-S5</f>
        <v>0.74333333333332696</v>
      </c>
      <c r="U21" s="2">
        <f>2^-T21</f>
        <v>0.59735756757801239</v>
      </c>
      <c r="V21" s="3"/>
      <c r="W21" s="2">
        <v>32.67</v>
      </c>
      <c r="X21" s="2">
        <f>W21-B21</f>
        <v>15.130000000000003</v>
      </c>
      <c r="Y21" s="2">
        <f>X21-X5</f>
        <v>0.62333333333333663</v>
      </c>
      <c r="Z21" s="2">
        <f>2^-Y21</f>
        <v>0.64916929408078738</v>
      </c>
      <c r="AA21" s="3"/>
    </row>
    <row r="22" spans="1:27" x14ac:dyDescent="0.5">
      <c r="A22" s="2" t="s">
        <v>38</v>
      </c>
      <c r="B22" s="2">
        <v>16.36</v>
      </c>
      <c r="C22" s="2">
        <v>27.72</v>
      </c>
      <c r="D22" s="2">
        <f>C22-B22</f>
        <v>11.36</v>
      </c>
      <c r="E22" s="2">
        <f>D22-D5</f>
        <v>-5.0000000000002487E-2</v>
      </c>
      <c r="F22" s="2">
        <f>2^-E22</f>
        <v>1.0352649238413794</v>
      </c>
      <c r="H22" s="2">
        <v>31.38</v>
      </c>
      <c r="I22" s="2">
        <f>H22-B22</f>
        <v>15.02</v>
      </c>
      <c r="J22" s="2">
        <f>I22-I5</f>
        <v>0.13333333333333464</v>
      </c>
      <c r="K22" s="2">
        <f>2^-J22</f>
        <v>0.91172248855821592</v>
      </c>
      <c r="L22" s="3"/>
      <c r="M22" s="2">
        <v>28.93</v>
      </c>
      <c r="N22" s="2">
        <f>M22-B22</f>
        <v>12.57</v>
      </c>
      <c r="O22" s="2">
        <f>N22-N5</f>
        <v>0.53333333333333321</v>
      </c>
      <c r="P22" s="2">
        <f>2^-O22</f>
        <v>0.69095643998388812</v>
      </c>
      <c r="Q22" s="3"/>
      <c r="R22" s="2">
        <v>31.29</v>
      </c>
      <c r="S22" s="2">
        <f t="shared" ref="S22:S25" si="18">R22-B22</f>
        <v>14.93</v>
      </c>
      <c r="T22" s="2">
        <f>S22-S5</f>
        <v>-0.44666666666667076</v>
      </c>
      <c r="U22" s="2">
        <f>2^-T22</f>
        <v>1.3628876769848306</v>
      </c>
      <c r="V22" s="3"/>
      <c r="W22" s="2">
        <v>31.88</v>
      </c>
      <c r="X22" s="2">
        <f t="shared" ref="X22:X25" si="19">W22-B22</f>
        <v>15.52</v>
      </c>
      <c r="Y22" s="2">
        <f>X22-X5</f>
        <v>1.0133333333333336</v>
      </c>
      <c r="Z22" s="2">
        <f>2^-Y22</f>
        <v>0.49540030663261464</v>
      </c>
      <c r="AA22" s="3"/>
    </row>
    <row r="23" spans="1:27" x14ac:dyDescent="0.5">
      <c r="A23" s="2" t="s">
        <v>31</v>
      </c>
      <c r="B23" s="2">
        <v>17.77</v>
      </c>
      <c r="C23" s="2">
        <v>28.72</v>
      </c>
      <c r="D23" s="2">
        <f t="shared" ref="D23:D25" si="20">C23-B23</f>
        <v>10.95</v>
      </c>
      <c r="E23" s="2">
        <f>D23-D5</f>
        <v>-0.46000000000000263</v>
      </c>
      <c r="F23" s="2">
        <f t="shared" ref="F23:F25" si="21">2^-E23</f>
        <v>1.3755418181397463</v>
      </c>
      <c r="H23" s="2">
        <v>32.44</v>
      </c>
      <c r="I23" s="2">
        <f>H23-B23</f>
        <v>14.669999999999998</v>
      </c>
      <c r="J23" s="2">
        <f>I23-I5</f>
        <v>-0.21666666666666679</v>
      </c>
      <c r="K23" s="2">
        <f t="shared" ref="K23:K25" si="22">2^-J23</f>
        <v>1.1620455869578397</v>
      </c>
      <c r="L23" s="3"/>
      <c r="M23" s="2">
        <v>30.01</v>
      </c>
      <c r="N23" s="2">
        <f>M23-B23</f>
        <v>12.240000000000002</v>
      </c>
      <c r="O23" s="2">
        <f>N23-N5</f>
        <v>0.20333333333333492</v>
      </c>
      <c r="P23" s="2">
        <f t="shared" ref="P23:P25" si="23">2^-O23</f>
        <v>0.86854148627173533</v>
      </c>
      <c r="Q23" s="3"/>
      <c r="R23" s="2">
        <v>32.28</v>
      </c>
      <c r="S23" s="2">
        <f t="shared" si="18"/>
        <v>14.510000000000002</v>
      </c>
      <c r="T23" s="2">
        <f>S23-S5</f>
        <v>-0.86666666666666892</v>
      </c>
      <c r="U23" s="2">
        <f t="shared" ref="U23:U25" si="24">2^-T23</f>
        <v>1.8234449771164365</v>
      </c>
      <c r="V23" s="3"/>
      <c r="W23" s="2">
        <v>31.89</v>
      </c>
      <c r="X23" s="2">
        <f t="shared" si="19"/>
        <v>14.120000000000001</v>
      </c>
      <c r="Y23" s="2">
        <f>X23-X5</f>
        <v>-0.38666666666666494</v>
      </c>
      <c r="Z23" s="2">
        <f t="shared" ref="Z23:Z25" si="25">2^-Y23</f>
        <v>1.3073692472021035</v>
      </c>
      <c r="AA23" s="3"/>
    </row>
    <row r="24" spans="1:27" x14ac:dyDescent="0.5">
      <c r="A24" s="2" t="s">
        <v>39</v>
      </c>
      <c r="B24" s="2">
        <v>16.84</v>
      </c>
      <c r="C24" s="2">
        <v>28.84</v>
      </c>
      <c r="D24" s="2">
        <f t="shared" si="20"/>
        <v>12</v>
      </c>
      <c r="E24" s="2">
        <f>D24-D7</f>
        <v>1.370000000000001</v>
      </c>
      <c r="F24" s="2">
        <f t="shared" si="21"/>
        <v>0.38689124838559719</v>
      </c>
      <c r="G24" s="3" t="s">
        <v>13</v>
      </c>
      <c r="H24" s="2">
        <v>33.53</v>
      </c>
      <c r="I24" s="2">
        <f>H24-B24</f>
        <v>16.690000000000001</v>
      </c>
      <c r="J24" s="2">
        <f>I24-I7</f>
        <v>2.490000000000002</v>
      </c>
      <c r="K24" s="2">
        <f t="shared" si="22"/>
        <v>0.17800627444963374</v>
      </c>
      <c r="L24" s="3" t="s">
        <v>13</v>
      </c>
      <c r="M24" s="2">
        <v>29.61</v>
      </c>
      <c r="N24" s="2">
        <f>M24-B24</f>
        <v>12.77</v>
      </c>
      <c r="O24" s="2">
        <f>N24-N7</f>
        <v>0.62000000000000099</v>
      </c>
      <c r="P24" s="2">
        <f t="shared" si="23"/>
        <v>0.65067092772096635</v>
      </c>
      <c r="Q24" s="3" t="s">
        <v>13</v>
      </c>
      <c r="R24" s="2">
        <v>31.94</v>
      </c>
      <c r="S24" s="2">
        <f t="shared" si="18"/>
        <v>15.100000000000001</v>
      </c>
      <c r="T24" s="2">
        <f>S24-S7</f>
        <v>-2.0199999999999996</v>
      </c>
      <c r="U24" s="2">
        <f t="shared" si="24"/>
        <v>4.0558379191601146</v>
      </c>
      <c r="V24" s="3" t="s">
        <v>13</v>
      </c>
      <c r="W24" s="2">
        <v>33.31</v>
      </c>
      <c r="X24" s="2">
        <f t="shared" si="19"/>
        <v>16.470000000000002</v>
      </c>
      <c r="Y24" s="2">
        <f>X24-X7</f>
        <v>1.8200000000000074</v>
      </c>
      <c r="Z24" s="2">
        <f t="shared" si="25"/>
        <v>0.28322097132394819</v>
      </c>
      <c r="AA24" s="3" t="s">
        <v>13</v>
      </c>
    </row>
    <row r="25" spans="1:27" x14ac:dyDescent="0.5">
      <c r="A25" s="2" t="s">
        <v>40</v>
      </c>
      <c r="B25" s="2">
        <v>17.149999999999999</v>
      </c>
      <c r="C25" s="2">
        <v>29.16</v>
      </c>
      <c r="D25" s="2">
        <f t="shared" si="20"/>
        <v>12.010000000000002</v>
      </c>
      <c r="E25" s="2">
        <f>D25-D8</f>
        <v>1.3800000000000026</v>
      </c>
      <c r="F25" s="2">
        <f t="shared" si="21"/>
        <v>0.38421879532200243</v>
      </c>
      <c r="G25" s="3">
        <f>AVERAGE(F21:F25)</f>
        <v>0.86296013419690498</v>
      </c>
      <c r="H25" s="2">
        <v>32.78</v>
      </c>
      <c r="I25" s="2">
        <f>H25-B25</f>
        <v>15.630000000000003</v>
      </c>
      <c r="J25" s="2">
        <f>I25-I8</f>
        <v>1.1500000000000021</v>
      </c>
      <c r="K25" s="2">
        <f t="shared" si="22"/>
        <v>0.45062523130541449</v>
      </c>
      <c r="L25" s="3">
        <f>AVERAGE(K21:K25)</f>
        <v>1.0856349870481501</v>
      </c>
      <c r="M25" s="2">
        <v>29.73</v>
      </c>
      <c r="N25" s="2">
        <f>M25-B25</f>
        <v>12.580000000000002</v>
      </c>
      <c r="O25" s="2">
        <f>N25-N8</f>
        <v>0.5400000000000027</v>
      </c>
      <c r="P25" s="2">
        <f t="shared" si="23"/>
        <v>0.6877709090698706</v>
      </c>
      <c r="Q25" s="3">
        <f>AVERAGE(P21:P25)</f>
        <v>0.85597052860284728</v>
      </c>
      <c r="R25" s="2">
        <v>34.69</v>
      </c>
      <c r="S25" s="2">
        <f t="shared" si="18"/>
        <v>17.54</v>
      </c>
      <c r="T25" s="2">
        <f>S25-S8</f>
        <v>2.3400000000000034</v>
      </c>
      <c r="U25" s="2">
        <f t="shared" si="24"/>
        <v>0.19751032796584381</v>
      </c>
      <c r="V25" s="3">
        <f>AVERAGE(U21:U25)</f>
        <v>1.6074076937610475</v>
      </c>
      <c r="W25" s="2">
        <v>33.049999999999997</v>
      </c>
      <c r="X25" s="2">
        <f t="shared" si="19"/>
        <v>15.899999999999999</v>
      </c>
      <c r="Y25" s="2">
        <f>X25-X8</f>
        <v>2.8000000000000007</v>
      </c>
      <c r="Z25" s="2">
        <f t="shared" si="25"/>
        <v>0.1435872943746293</v>
      </c>
      <c r="AA25" s="3">
        <f>AVERAGE(Z21:Z25)</f>
        <v>0.5757494227228166</v>
      </c>
    </row>
    <row r="26" spans="1:27" x14ac:dyDescent="0.5">
      <c r="F26" s="6"/>
      <c r="H26" s="2"/>
      <c r="I26" s="2"/>
      <c r="J26" s="2"/>
      <c r="K26" s="6"/>
      <c r="L26" s="3"/>
      <c r="M26" s="2"/>
      <c r="N26" s="2"/>
      <c r="O26" s="2"/>
      <c r="P26" s="6"/>
      <c r="Q26" s="3"/>
      <c r="R26" s="2"/>
      <c r="S26" s="2"/>
      <c r="T26" s="2"/>
      <c r="U26" s="6"/>
      <c r="V26" s="3"/>
      <c r="W26" s="2"/>
      <c r="X26" s="2"/>
      <c r="Y26" s="2"/>
      <c r="Z26" s="6"/>
      <c r="AA26" s="3"/>
    </row>
    <row r="27" spans="1:27" x14ac:dyDescent="0.5">
      <c r="A27" s="3" t="s">
        <v>9</v>
      </c>
      <c r="H27" s="2"/>
      <c r="I27" s="2"/>
      <c r="J27" s="2"/>
      <c r="K27" s="2"/>
      <c r="L27" s="3"/>
      <c r="M27" s="2"/>
      <c r="N27" s="2"/>
      <c r="O27" s="2"/>
      <c r="P27" s="2"/>
      <c r="Q27" s="3"/>
      <c r="R27" s="2"/>
      <c r="S27" s="2"/>
      <c r="T27" s="2"/>
      <c r="U27" s="2"/>
      <c r="V27" s="3"/>
      <c r="W27" s="2"/>
      <c r="X27" s="2"/>
      <c r="Y27" s="2"/>
      <c r="Z27" s="2"/>
      <c r="AA27" s="3"/>
    </row>
    <row r="28" spans="1:27" x14ac:dyDescent="0.5">
      <c r="A28" s="2" t="s">
        <v>35</v>
      </c>
      <c r="B28" s="2">
        <v>17.12</v>
      </c>
      <c r="C28" s="2">
        <v>26.52</v>
      </c>
      <c r="D28" s="2">
        <f>C28-B28</f>
        <v>9.3999999999999986</v>
      </c>
      <c r="E28" s="2">
        <f>D28-D5</f>
        <v>-2.0100000000000033</v>
      </c>
      <c r="F28" s="2">
        <f>2^-E28</f>
        <v>4.0278222002268844</v>
      </c>
      <c r="H28" s="2">
        <v>31.44</v>
      </c>
      <c r="I28" s="2">
        <f t="shared" ref="I28:I33" si="26">H28-B28</f>
        <v>14.32</v>
      </c>
      <c r="J28" s="2">
        <f>I28-I5</f>
        <v>-0.56666666666666465</v>
      </c>
      <c r="K28" s="2">
        <f>2^-J28</f>
        <v>1.4810975522865621</v>
      </c>
      <c r="L28" s="3"/>
      <c r="M28" s="2">
        <v>28.42</v>
      </c>
      <c r="N28" s="2">
        <f t="shared" ref="N28:N33" si="27">M28-B28</f>
        <v>11.3</v>
      </c>
      <c r="O28" s="2">
        <f>N28-N5</f>
        <v>-0.73666666666666636</v>
      </c>
      <c r="P28" s="2">
        <f>2^-O28</f>
        <v>1.6663213678518263</v>
      </c>
      <c r="Q28" s="3"/>
      <c r="R28" s="2">
        <v>32.880000000000003</v>
      </c>
      <c r="S28" s="2">
        <f>R28-B28</f>
        <v>15.760000000000002</v>
      </c>
      <c r="T28" s="2">
        <f>S28-S5</f>
        <v>0.38333333333333108</v>
      </c>
      <c r="U28" s="2">
        <f>2^-T28</f>
        <v>0.76666417233480155</v>
      </c>
      <c r="V28" s="3"/>
      <c r="W28" s="2">
        <v>31.61</v>
      </c>
      <c r="X28" s="2">
        <f>W28-B28</f>
        <v>14.489999999999998</v>
      </c>
      <c r="Y28" s="2">
        <f>X28-X5</f>
        <v>-1.6666666666667496E-2</v>
      </c>
      <c r="Z28" s="2">
        <f>2^-Y28</f>
        <v>1.011619440301923</v>
      </c>
      <c r="AA28" s="3"/>
    </row>
    <row r="29" spans="1:27" x14ac:dyDescent="0.5">
      <c r="A29" s="2" t="s">
        <v>36</v>
      </c>
      <c r="B29" s="2">
        <v>16.73</v>
      </c>
      <c r="C29" s="2">
        <v>28.13</v>
      </c>
      <c r="D29" s="2">
        <f t="shared" ref="D29:D31" si="28">C29-B29</f>
        <v>11.399999999999999</v>
      </c>
      <c r="E29" s="2">
        <f>D29-D5</f>
        <v>-1.000000000000334E-2</v>
      </c>
      <c r="F29" s="2">
        <f>2^-E29</f>
        <v>1.0069555500567211</v>
      </c>
      <c r="H29" s="2">
        <v>30.76</v>
      </c>
      <c r="I29" s="2">
        <f t="shared" si="26"/>
        <v>14.030000000000001</v>
      </c>
      <c r="J29" s="2">
        <f>I29-I5</f>
        <v>-0.8566666666666638</v>
      </c>
      <c r="K29" s="2">
        <f>2^-J29</f>
        <v>1.8108495226166843</v>
      </c>
      <c r="L29" s="3"/>
      <c r="M29" s="2">
        <v>28.52</v>
      </c>
      <c r="N29" s="2">
        <f t="shared" si="27"/>
        <v>11.79</v>
      </c>
      <c r="O29" s="2">
        <f>N29-N5</f>
        <v>-0.24666666666666792</v>
      </c>
      <c r="P29" s="2">
        <f>2^-O29</f>
        <v>1.1864626349084879</v>
      </c>
      <c r="Q29" s="3"/>
      <c r="R29" s="2">
        <v>32.97</v>
      </c>
      <c r="S29" s="2">
        <f t="shared" ref="S29:S33" si="29">R29-B29</f>
        <v>16.239999999999998</v>
      </c>
      <c r="T29" s="2">
        <f>S29-S5</f>
        <v>0.86333333333332796</v>
      </c>
      <c r="U29" s="2">
        <f>2^-T29</f>
        <v>0.54968105669260081</v>
      </c>
      <c r="V29" s="3"/>
      <c r="W29" s="2">
        <v>30.38</v>
      </c>
      <c r="X29" s="2">
        <f t="shared" ref="X29:X33" si="30">W29-B29</f>
        <v>13.649999999999999</v>
      </c>
      <c r="Y29" s="2">
        <f>X29-X5</f>
        <v>-0.85666666666666735</v>
      </c>
      <c r="Z29" s="2">
        <f>2^-Y29</f>
        <v>1.8108495226166887</v>
      </c>
      <c r="AA29" s="3"/>
    </row>
    <row r="30" spans="1:27" x14ac:dyDescent="0.5">
      <c r="A30" s="2" t="s">
        <v>41</v>
      </c>
      <c r="B30" s="2">
        <v>17.149999999999999</v>
      </c>
      <c r="C30" s="2">
        <v>23.79</v>
      </c>
      <c r="D30" s="2">
        <f t="shared" si="28"/>
        <v>6.6400000000000006</v>
      </c>
      <c r="E30" s="2">
        <f>D30-D5</f>
        <v>-4.7700000000000014</v>
      </c>
      <c r="F30" s="2">
        <f>2^-E30</f>
        <v>27.284316536574639</v>
      </c>
      <c r="H30" s="2">
        <v>28.78</v>
      </c>
      <c r="I30" s="2">
        <f t="shared" si="26"/>
        <v>11.630000000000003</v>
      </c>
      <c r="J30" s="2">
        <f>I30-I5</f>
        <v>-3.2566666666666624</v>
      </c>
      <c r="K30" s="2">
        <f>2^-J30</f>
        <v>9.5577210812481237</v>
      </c>
      <c r="L30" s="3"/>
      <c r="M30" s="2">
        <v>26.24</v>
      </c>
      <c r="N30" s="2">
        <f t="shared" si="27"/>
        <v>9.09</v>
      </c>
      <c r="O30" s="2">
        <f>N30-N5</f>
        <v>-2.9466666666666672</v>
      </c>
      <c r="P30" s="2">
        <f>2^-O30</f>
        <v>7.7096569471324186</v>
      </c>
      <c r="Q30" s="3"/>
      <c r="R30" s="2">
        <v>34.049999999999997</v>
      </c>
      <c r="S30" s="2">
        <f t="shared" si="29"/>
        <v>16.899999999999999</v>
      </c>
      <c r="T30" s="2">
        <f>S30-S5</f>
        <v>1.5233333333333281</v>
      </c>
      <c r="U30" s="2">
        <f>2^-T30</f>
        <v>0.3478812110446054</v>
      </c>
      <c r="V30" s="3"/>
      <c r="W30" s="2">
        <v>28.2</v>
      </c>
      <c r="X30" s="2">
        <f t="shared" si="30"/>
        <v>11.05</v>
      </c>
      <c r="Y30" s="2">
        <f>X30-X5</f>
        <v>-3.4566666666666652</v>
      </c>
      <c r="Z30" s="2">
        <f>2^-Y30</f>
        <v>10.978938483550227</v>
      </c>
      <c r="AA30" s="3"/>
    </row>
    <row r="31" spans="1:27" x14ac:dyDescent="0.5">
      <c r="A31" s="2" t="s">
        <v>42</v>
      </c>
      <c r="B31" s="2">
        <v>17.28</v>
      </c>
      <c r="C31" s="2">
        <v>28.28</v>
      </c>
      <c r="D31" s="2">
        <f t="shared" si="28"/>
        <v>11</v>
      </c>
      <c r="E31" s="2">
        <f>D31-D5</f>
        <v>-0.41000000000000192</v>
      </c>
      <c r="F31" s="2">
        <f>2^-E31</f>
        <v>1.3286858140965132</v>
      </c>
      <c r="H31" s="2">
        <v>32.22</v>
      </c>
      <c r="I31" s="2">
        <f t="shared" si="26"/>
        <v>14.939999999999998</v>
      </c>
      <c r="J31" s="2">
        <f>I31-I5</f>
        <v>5.3333333333332789E-2</v>
      </c>
      <c r="K31" s="2">
        <f>2^-J31</f>
        <v>0.96370711839155232</v>
      </c>
      <c r="L31" s="3"/>
      <c r="M31" s="2">
        <v>27.55</v>
      </c>
      <c r="N31" s="2">
        <f t="shared" si="27"/>
        <v>10.27</v>
      </c>
      <c r="O31" s="2">
        <f>N31-N5</f>
        <v>-1.7666666666666675</v>
      </c>
      <c r="P31" s="2">
        <f>2^-O31</f>
        <v>3.4026686438034242</v>
      </c>
      <c r="Q31" s="3"/>
      <c r="R31" s="2">
        <v>34.19</v>
      </c>
      <c r="S31" s="2">
        <f t="shared" si="29"/>
        <v>16.909999999999997</v>
      </c>
      <c r="T31" s="2">
        <f>S31-S5</f>
        <v>1.5333333333333261</v>
      </c>
      <c r="U31" s="2">
        <f>2^-T31</f>
        <v>0.34547821999194572</v>
      </c>
      <c r="V31" s="3"/>
      <c r="W31" s="2">
        <v>30.52</v>
      </c>
      <c r="X31" s="2">
        <f t="shared" si="30"/>
        <v>13.239999999999998</v>
      </c>
      <c r="Y31" s="2">
        <f>X31-X5</f>
        <v>-1.2666666666666675</v>
      </c>
      <c r="Z31" s="2">
        <f>2^-Y31</f>
        <v>2.4060500721642346</v>
      </c>
      <c r="AA31" s="3"/>
    </row>
    <row r="32" spans="1:27" x14ac:dyDescent="0.5">
      <c r="A32" s="2" t="s">
        <v>43</v>
      </c>
      <c r="B32" s="2">
        <v>16.79</v>
      </c>
      <c r="C32" s="2">
        <v>28.26</v>
      </c>
      <c r="D32" s="2">
        <f t="shared" ref="D32:D33" si="31">C32-B32</f>
        <v>11.470000000000002</v>
      </c>
      <c r="E32" s="2">
        <f>D32-D5</f>
        <v>6.0000000000000497E-2</v>
      </c>
      <c r="F32" s="2">
        <f t="shared" ref="F32:F33" si="32">2^-E32</f>
        <v>0.95926411932526412</v>
      </c>
      <c r="G32" s="3" t="s">
        <v>14</v>
      </c>
      <c r="H32" s="2">
        <v>31.88</v>
      </c>
      <c r="I32" s="2">
        <f t="shared" si="26"/>
        <v>15.09</v>
      </c>
      <c r="J32" s="2">
        <f>I32-I5</f>
        <v>0.20333333333333492</v>
      </c>
      <c r="K32" s="2">
        <f t="shared" ref="K32:K33" si="33">2^-J32</f>
        <v>0.86854148627173533</v>
      </c>
      <c r="L32" s="3" t="s">
        <v>14</v>
      </c>
      <c r="M32" s="2">
        <v>28.53</v>
      </c>
      <c r="N32" s="2">
        <f t="shared" si="27"/>
        <v>11.740000000000002</v>
      </c>
      <c r="O32" s="2">
        <f>N32-N5</f>
        <v>-0.29666666666666508</v>
      </c>
      <c r="P32" s="2">
        <f t="shared" ref="P32:P33" si="34">2^-O32</f>
        <v>1.2283031493691734</v>
      </c>
      <c r="Q32" s="3" t="s">
        <v>14</v>
      </c>
      <c r="R32" s="2">
        <v>31.73</v>
      </c>
      <c r="S32" s="2">
        <f t="shared" si="29"/>
        <v>14.940000000000001</v>
      </c>
      <c r="T32" s="2">
        <f>S32-S5</f>
        <v>-0.4366666666666692</v>
      </c>
      <c r="U32" s="2">
        <f t="shared" ref="U32:U33" si="35">2^-T32</f>
        <v>1.3534735241372489</v>
      </c>
      <c r="V32" s="3" t="s">
        <v>14</v>
      </c>
      <c r="W32" s="2">
        <v>33.04</v>
      </c>
      <c r="X32" s="2">
        <f t="shared" si="30"/>
        <v>16.25</v>
      </c>
      <c r="Y32" s="2">
        <f>X32-X5</f>
        <v>1.7433333333333341</v>
      </c>
      <c r="Z32" s="2">
        <f t="shared" ref="Z32:Z33" si="36">2^-Y32</f>
        <v>0.29867878378900464</v>
      </c>
      <c r="AA32" s="3" t="s">
        <v>14</v>
      </c>
    </row>
    <row r="33" spans="1:27" x14ac:dyDescent="0.5">
      <c r="A33" s="2" t="s">
        <v>44</v>
      </c>
      <c r="B33" s="2">
        <v>16.510000000000002</v>
      </c>
      <c r="C33" s="2">
        <v>24.31</v>
      </c>
      <c r="D33" s="2">
        <f t="shared" si="31"/>
        <v>7.7999999999999972</v>
      </c>
      <c r="E33" s="2">
        <f>D33-D5</f>
        <v>-3.6100000000000048</v>
      </c>
      <c r="F33" s="2">
        <f t="shared" si="32"/>
        <v>12.210073671684512</v>
      </c>
      <c r="G33" s="3">
        <f>AVERAGE(F28:F33)</f>
        <v>7.8028529819940893</v>
      </c>
      <c r="H33" s="2">
        <v>28.43</v>
      </c>
      <c r="I33" s="2">
        <f t="shared" si="26"/>
        <v>11.919999999999998</v>
      </c>
      <c r="J33" s="2">
        <f>I33-I5</f>
        <v>-2.9666666666666668</v>
      </c>
      <c r="K33" s="2">
        <f t="shared" si="33"/>
        <v>7.8172797474739681</v>
      </c>
      <c r="L33" s="3">
        <f>AVERAGE(K28:K33)</f>
        <v>3.7498660847147711</v>
      </c>
      <c r="M33" s="2">
        <v>25.33</v>
      </c>
      <c r="N33" s="2">
        <f t="shared" si="27"/>
        <v>8.8199999999999967</v>
      </c>
      <c r="O33" s="2">
        <f>N33-N5</f>
        <v>-3.2166666666666703</v>
      </c>
      <c r="P33" s="2">
        <f t="shared" si="34"/>
        <v>9.2963646956627386</v>
      </c>
      <c r="Q33" s="3">
        <f>AVERAGE(P28:P33)</f>
        <v>4.0816295731213446</v>
      </c>
      <c r="R33" s="2">
        <v>32.67</v>
      </c>
      <c r="S33" s="2">
        <f t="shared" si="29"/>
        <v>16.16</v>
      </c>
      <c r="T33" s="2">
        <f>S33-S5</f>
        <v>0.78333333333332966</v>
      </c>
      <c r="U33" s="2">
        <f t="shared" si="35"/>
        <v>0.58102279347892127</v>
      </c>
      <c r="V33" s="3">
        <f>AVERAGE(U28:U33)</f>
        <v>0.65736682961335402</v>
      </c>
      <c r="W33" s="2">
        <v>25.97</v>
      </c>
      <c r="X33" s="2">
        <f t="shared" si="30"/>
        <v>9.4599999999999973</v>
      </c>
      <c r="Y33" s="2">
        <f>X33-X5</f>
        <v>-5.0466666666666686</v>
      </c>
      <c r="Z33" s="2">
        <f t="shared" si="36"/>
        <v>33.05202288478042</v>
      </c>
      <c r="AA33" s="3">
        <f>AVERAGE(Z28:Z33)</f>
        <v>8.2596931978670831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cytokines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Guzowski Lab</dc:creator>
  <cp:lastModifiedBy>Gail Lewandowski</cp:lastModifiedBy>
  <cp:lastPrinted>2014-09-05T20:02:19Z</cp:lastPrinted>
  <dcterms:created xsi:type="dcterms:W3CDTF">2012-07-31T18:36:51Z</dcterms:created>
  <dcterms:modified xsi:type="dcterms:W3CDTF">2017-04-04T15:30:50Z</dcterms:modified>
</cp:coreProperties>
</file>