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srbar/OneDrive - University of Leeds/PhD_files_March2020/PhD/Year 3/Experiment 4 - inhibitor experiments fresh repeats/Repeat 3/"/>
    </mc:Choice>
  </mc:AlternateContent>
  <xr:revisionPtr revIDLastSave="0" documentId="13_ncr:1_{B905EE80-9ED4-D340-AC68-0635F2D4B70B}" xr6:coauthVersionLast="47" xr6:coauthVersionMax="47" xr10:uidLastSave="{00000000-0000-0000-0000-000000000000}"/>
  <bookViews>
    <workbookView xWindow="2040" yWindow="460" windowWidth="23380" windowHeight="19540" activeTab="2" xr2:uid="{BF68AEA5-F3A3-6B44-BBC5-08EBCF0DC68C}"/>
  </bookViews>
  <sheets>
    <sheet name="A172" sheetId="1" r:id="rId1"/>
    <sheet name="GBM58" sheetId="2" r:id="rId2"/>
    <sheet name="GBM6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3" l="1"/>
  <c r="O16" i="3"/>
  <c r="O15" i="3"/>
  <c r="O14" i="3"/>
  <c r="O13" i="3"/>
  <c r="O12" i="3"/>
  <c r="O10" i="3"/>
  <c r="O9" i="3"/>
  <c r="O8" i="3"/>
  <c r="O26" i="3" s="1"/>
  <c r="O7" i="3"/>
  <c r="O6" i="3"/>
  <c r="O5" i="3"/>
  <c r="O19" i="2"/>
  <c r="O18" i="2"/>
  <c r="O16" i="2"/>
  <c r="O15" i="2"/>
  <c r="O14" i="2"/>
  <c r="O13" i="2"/>
  <c r="O12" i="2"/>
  <c r="O11" i="2"/>
  <c r="O10" i="2"/>
  <c r="O8" i="2"/>
  <c r="O7" i="2"/>
  <c r="O6" i="2"/>
  <c r="O5" i="2"/>
  <c r="O26" i="2" s="1"/>
  <c r="K19" i="3"/>
  <c r="K18" i="3"/>
  <c r="K17" i="3"/>
  <c r="K16" i="3"/>
  <c r="K15" i="3"/>
  <c r="K14" i="3"/>
  <c r="K13" i="3"/>
  <c r="K12" i="3"/>
  <c r="K11" i="3"/>
  <c r="K10" i="3"/>
  <c r="K9" i="3"/>
  <c r="K8" i="3"/>
  <c r="K27" i="3" s="1"/>
  <c r="K7" i="3"/>
  <c r="K6" i="3"/>
  <c r="K5" i="3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27" i="2" s="1"/>
  <c r="K5" i="2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7" i="3" s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27" i="2" s="1"/>
  <c r="C19" i="3"/>
  <c r="C18" i="3"/>
  <c r="C17" i="3"/>
  <c r="C16" i="3"/>
  <c r="C15" i="3"/>
  <c r="C14" i="3"/>
  <c r="C13" i="3"/>
  <c r="C12" i="3"/>
  <c r="C11" i="3"/>
  <c r="C10" i="3"/>
  <c r="C9" i="3"/>
  <c r="C8" i="3"/>
  <c r="C27" i="3" s="1"/>
  <c r="C7" i="3"/>
  <c r="C6" i="3"/>
  <c r="C5" i="3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7" i="2" s="1"/>
  <c r="E26" i="2"/>
  <c r="F26" i="2"/>
  <c r="F27" i="2" s="1"/>
  <c r="E27" i="2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K2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G2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C2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N26" i="3"/>
  <c r="M26" i="3"/>
  <c r="M27" i="3" s="1"/>
  <c r="N26" i="2"/>
  <c r="M26" i="2"/>
  <c r="M27" i="2" s="1"/>
  <c r="N26" i="1"/>
  <c r="M26" i="1"/>
  <c r="M27" i="1" s="1"/>
  <c r="B26" i="3"/>
  <c r="J26" i="3"/>
  <c r="I26" i="3"/>
  <c r="I27" i="3" s="1"/>
  <c r="F26" i="3"/>
  <c r="E26" i="3"/>
  <c r="E27" i="3" s="1"/>
  <c r="A26" i="3"/>
  <c r="A27" i="3" s="1"/>
  <c r="J26" i="2"/>
  <c r="I26" i="2"/>
  <c r="I27" i="2" s="1"/>
  <c r="B26" i="2"/>
  <c r="A26" i="2"/>
  <c r="A27" i="2" s="1"/>
  <c r="J26" i="1"/>
  <c r="I26" i="1"/>
  <c r="I27" i="1" s="1"/>
  <c r="F26" i="1"/>
  <c r="E26" i="1"/>
  <c r="E27" i="1" s="1"/>
  <c r="B26" i="1"/>
  <c r="A26" i="1"/>
  <c r="A27" i="1" s="1"/>
  <c r="O26" i="1" l="1"/>
  <c r="A33" i="2"/>
  <c r="B33" i="2"/>
  <c r="A33" i="1"/>
  <c r="B33" i="1"/>
  <c r="N27" i="3"/>
  <c r="N27" i="2"/>
  <c r="N27" i="1"/>
  <c r="B27" i="1"/>
  <c r="J27" i="1"/>
  <c r="F27" i="1"/>
  <c r="J27" i="3"/>
  <c r="F27" i="3"/>
  <c r="B27" i="3"/>
  <c r="B27" i="2"/>
  <c r="J27" i="2"/>
</calcChain>
</file>

<file path=xl/sharedStrings.xml><?xml version="1.0" encoding="utf-8"?>
<sst xmlns="http://schemas.openxmlformats.org/spreadsheetml/2006/main" count="39" uniqueCount="9">
  <si>
    <t>A127</t>
  </si>
  <si>
    <t xml:space="preserve">Solvent </t>
  </si>
  <si>
    <t xml:space="preserve">Untreated </t>
  </si>
  <si>
    <t xml:space="preserve">Treated </t>
  </si>
  <si>
    <t>GES</t>
  </si>
  <si>
    <t>GAB</t>
  </si>
  <si>
    <t>GBM58</t>
  </si>
  <si>
    <t>GBM63</t>
  </si>
  <si>
    <t>PTZ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</si>
</sst>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EB2DB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FE8-625E-2448-B758-59EE3D4E1719}">
  <dimension ref="A1:O33"/>
  <sheetViews>
    <sheetView zoomScaleNormal="100" workbookViewId="0">
      <selection activeCell="O5" sqref="O5:O17"/>
    </sheetView>
  </sheetViews>
  <sheetFormatPr baseColWidth="10" defaultRowHeight="16" x14ac:dyDescent="0.2"/>
  <cols>
    <col min="3" max="3" width="10.83203125" style="17"/>
    <col min="7" max="7" width="11.6640625" style="17" bestFit="1" customWidth="1"/>
  </cols>
  <sheetData>
    <row r="1" spans="1:15" x14ac:dyDescent="0.2">
      <c r="A1" t="s">
        <v>0</v>
      </c>
    </row>
    <row r="2" spans="1:15" x14ac:dyDescent="0.2">
      <c r="A2" t="s">
        <v>1</v>
      </c>
      <c r="E2" t="s">
        <v>4</v>
      </c>
      <c r="I2" t="s">
        <v>5</v>
      </c>
      <c r="M2" t="s">
        <v>8</v>
      </c>
    </row>
    <row r="4" spans="1:15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  <c r="M4" t="s">
        <v>2</v>
      </c>
      <c r="N4" t="s">
        <v>3</v>
      </c>
    </row>
    <row r="5" spans="1:15" s="2" customFormat="1" x14ac:dyDescent="0.2">
      <c r="A5" s="3">
        <v>174190</v>
      </c>
      <c r="B5" s="5"/>
      <c r="C5" s="1"/>
      <c r="E5" s="5">
        <v>196909</v>
      </c>
      <c r="F5" s="5">
        <v>105368</v>
      </c>
      <c r="G5" s="1">
        <f>(F5/$E$26)*100</f>
        <v>54.828050931683478</v>
      </c>
      <c r="I5" s="6">
        <v>163554</v>
      </c>
      <c r="J5" s="11">
        <v>138739</v>
      </c>
      <c r="K5" s="1">
        <f>(J5/$I$26)*100</f>
        <v>76.851648402374508</v>
      </c>
      <c r="M5" s="8">
        <v>90171</v>
      </c>
      <c r="N5" s="3">
        <v>90200</v>
      </c>
      <c r="O5" s="2">
        <f>(N5/$M$26)*100</f>
        <v>118.12343506092131</v>
      </c>
    </row>
    <row r="6" spans="1:15" s="2" customFormat="1" x14ac:dyDescent="0.2">
      <c r="A6" s="3">
        <v>172253</v>
      </c>
      <c r="B6" s="10">
        <v>130196</v>
      </c>
      <c r="C6" s="1">
        <f t="shared" ref="C5:C19" si="0">(B6/$A$26)*100</f>
        <v>70.807606776202476</v>
      </c>
      <c r="E6" s="3">
        <v>188577</v>
      </c>
      <c r="F6" s="3">
        <v>94045</v>
      </c>
      <c r="G6" s="1">
        <f t="shared" ref="G6:G19" si="1">(F6/$E$26)*100</f>
        <v>48.936148070288638</v>
      </c>
      <c r="I6" s="3">
        <v>191459</v>
      </c>
      <c r="J6" s="13">
        <v>111966</v>
      </c>
      <c r="K6" s="1">
        <f t="shared" ref="K6:K19" si="2">(J6/$I$26)*100</f>
        <v>62.021289363627133</v>
      </c>
      <c r="M6" s="8">
        <v>90717</v>
      </c>
      <c r="N6" s="6">
        <v>76889</v>
      </c>
      <c r="O6" s="2">
        <f t="shared" ref="O6:O19" si="3">(N6/$M$26)*100</f>
        <v>100.69171616850529</v>
      </c>
    </row>
    <row r="7" spans="1:15" s="2" customFormat="1" x14ac:dyDescent="0.2">
      <c r="A7" s="3">
        <v>190461</v>
      </c>
      <c r="B7" s="11">
        <v>142392</v>
      </c>
      <c r="C7" s="1">
        <f t="shared" si="0"/>
        <v>77.440449353874342</v>
      </c>
      <c r="E7" s="3">
        <v>190761</v>
      </c>
      <c r="F7" s="5">
        <v>102063</v>
      </c>
      <c r="G7" s="1">
        <f t="shared" si="1"/>
        <v>53.108300074409797</v>
      </c>
      <c r="I7" s="3">
        <v>183038</v>
      </c>
      <c r="J7" s="10">
        <v>120798</v>
      </c>
      <c r="K7" s="1">
        <f t="shared" si="2"/>
        <v>66.913596203735324</v>
      </c>
      <c r="M7" s="8">
        <v>87878</v>
      </c>
      <c r="N7" s="3">
        <v>95177</v>
      </c>
      <c r="O7" s="2">
        <f t="shared" si="3"/>
        <v>124.64117714848454</v>
      </c>
    </row>
    <row r="8" spans="1:15" s="2" customFormat="1" x14ac:dyDescent="0.2">
      <c r="A8" s="4"/>
      <c r="B8" s="11">
        <v>142223</v>
      </c>
      <c r="C8" s="1">
        <f t="shared" si="0"/>
        <v>77.348538039047625</v>
      </c>
      <c r="E8" s="5">
        <v>203560</v>
      </c>
      <c r="F8" s="5">
        <v>97585</v>
      </c>
      <c r="G8" s="1">
        <f t="shared" si="1"/>
        <v>50.778180758563629</v>
      </c>
      <c r="I8" s="6">
        <v>164407</v>
      </c>
      <c r="J8" s="11">
        <v>132916</v>
      </c>
      <c r="K8" s="1">
        <f t="shared" si="2"/>
        <v>73.626115937479796</v>
      </c>
      <c r="M8" s="8">
        <v>81520</v>
      </c>
      <c r="N8" s="14">
        <v>69753</v>
      </c>
      <c r="O8" s="2">
        <f t="shared" si="3"/>
        <v>91.3466071596945</v>
      </c>
    </row>
    <row r="9" spans="1:15" s="2" customFormat="1" x14ac:dyDescent="0.2">
      <c r="A9" s="3">
        <v>182092</v>
      </c>
      <c r="B9" s="12">
        <v>144502</v>
      </c>
      <c r="C9" s="1">
        <f t="shared" si="0"/>
        <v>78.587981154373495</v>
      </c>
      <c r="E9" s="5">
        <v>198846</v>
      </c>
      <c r="F9" s="3">
        <v>92357</v>
      </c>
      <c r="G9" s="1">
        <f t="shared" si="1"/>
        <v>48.057800279947337</v>
      </c>
      <c r="I9" s="3">
        <v>171290</v>
      </c>
      <c r="J9" s="5">
        <v>106591</v>
      </c>
      <c r="K9" s="1">
        <f t="shared" si="2"/>
        <v>59.043917390621971</v>
      </c>
      <c r="M9" s="8">
        <v>75624</v>
      </c>
      <c r="N9" s="3">
        <v>92095</v>
      </c>
      <c r="O9" s="2">
        <f t="shared" si="3"/>
        <v>120.60507485516128</v>
      </c>
    </row>
    <row r="10" spans="1:15" s="2" customFormat="1" x14ac:dyDescent="0.2">
      <c r="A10" s="5">
        <v>196277</v>
      </c>
      <c r="B10" s="7">
        <v>162086</v>
      </c>
      <c r="C10" s="1">
        <f t="shared" si="0"/>
        <v>88.151108727822319</v>
      </c>
      <c r="E10" s="4"/>
      <c r="F10" s="10">
        <v>121394</v>
      </c>
      <c r="G10" s="1">
        <f t="shared" si="1"/>
        <v>63.16715145775553</v>
      </c>
      <c r="I10" s="5">
        <v>201208</v>
      </c>
      <c r="J10" s="10">
        <v>125391</v>
      </c>
      <c r="K10" s="1">
        <f t="shared" si="2"/>
        <v>69.45779517527258</v>
      </c>
      <c r="M10" s="9">
        <v>71228</v>
      </c>
      <c r="N10" s="3">
        <v>83545</v>
      </c>
      <c r="O10" s="2">
        <f t="shared" si="3"/>
        <v>109.40823040093871</v>
      </c>
    </row>
    <row r="11" spans="1:15" s="2" customFormat="1" x14ac:dyDescent="0.2">
      <c r="A11" s="3">
        <v>186544</v>
      </c>
      <c r="B11" s="12">
        <v>148844</v>
      </c>
      <c r="C11" s="1">
        <f t="shared" si="0"/>
        <v>80.949394935305861</v>
      </c>
      <c r="E11" s="3">
        <v>173255</v>
      </c>
      <c r="F11" s="5">
        <v>99167</v>
      </c>
      <c r="G11" s="1">
        <f t="shared" si="1"/>
        <v>51.601371637900087</v>
      </c>
      <c r="I11" s="6">
        <v>167759</v>
      </c>
      <c r="J11" s="5">
        <v>104768</v>
      </c>
      <c r="K11" s="1">
        <f t="shared" si="2"/>
        <v>58.034103603312495</v>
      </c>
      <c r="M11" s="9">
        <v>68253</v>
      </c>
      <c r="N11" s="6">
        <v>82916</v>
      </c>
      <c r="O11" s="2">
        <f t="shared" si="3"/>
        <v>108.58450932939414</v>
      </c>
    </row>
    <row r="12" spans="1:15" s="2" customFormat="1" x14ac:dyDescent="0.2">
      <c r="A12" s="3">
        <v>186092</v>
      </c>
      <c r="B12" s="7">
        <v>156704</v>
      </c>
      <c r="C12" s="1">
        <f t="shared" si="0"/>
        <v>85.224086855648665</v>
      </c>
      <c r="E12" s="3">
        <v>190611</v>
      </c>
      <c r="F12" s="3">
        <v>93701</v>
      </c>
      <c r="G12" s="1">
        <f t="shared" si="1"/>
        <v>48.757148283631409</v>
      </c>
      <c r="I12" s="3">
        <v>172359</v>
      </c>
      <c r="J12" s="13">
        <v>112601</v>
      </c>
      <c r="K12" s="1">
        <f t="shared" si="2"/>
        <v>62.373034703693783</v>
      </c>
      <c r="M12" s="8">
        <v>75576</v>
      </c>
      <c r="N12" s="3">
        <v>94067</v>
      </c>
      <c r="O12" s="2">
        <f t="shared" si="3"/>
        <v>123.1875517281118</v>
      </c>
    </row>
    <row r="13" spans="1:15" s="2" customFormat="1" x14ac:dyDescent="0.2">
      <c r="A13" s="3">
        <v>182490</v>
      </c>
      <c r="B13" s="12">
        <v>151983</v>
      </c>
      <c r="C13" s="1">
        <f t="shared" si="0"/>
        <v>82.656552433773541</v>
      </c>
      <c r="E13" s="7"/>
      <c r="F13" s="5">
        <v>106323</v>
      </c>
      <c r="G13" s="1">
        <f t="shared" si="1"/>
        <v>55.324983478944112</v>
      </c>
      <c r="I13" s="6">
        <v>161430</v>
      </c>
      <c r="J13" s="13">
        <v>111417</v>
      </c>
      <c r="K13" s="1">
        <f t="shared" si="2"/>
        <v>61.717181975128554</v>
      </c>
      <c r="M13" s="8">
        <v>79756</v>
      </c>
      <c r="N13" s="13">
        <v>113687</v>
      </c>
      <c r="O13" s="2">
        <f t="shared" si="3"/>
        <v>148.88136321253839</v>
      </c>
    </row>
    <row r="14" spans="1:15" s="2" customFormat="1" x14ac:dyDescent="0.2">
      <c r="A14" s="3">
        <v>176333</v>
      </c>
      <c r="B14" s="11">
        <v>141348</v>
      </c>
      <c r="C14" s="1">
        <f t="shared" si="0"/>
        <v>76.872665846897505</v>
      </c>
      <c r="E14" s="3">
        <v>177883</v>
      </c>
      <c r="F14" s="5">
        <v>99890</v>
      </c>
      <c r="G14" s="1">
        <f t="shared" si="1"/>
        <v>51.977583398810481</v>
      </c>
      <c r="I14" s="6">
        <v>161978</v>
      </c>
      <c r="J14" s="11">
        <v>135866</v>
      </c>
      <c r="K14" s="1">
        <f t="shared" si="2"/>
        <v>75.260208462198904</v>
      </c>
      <c r="M14" s="8">
        <v>72660</v>
      </c>
      <c r="N14" s="5">
        <v>97174</v>
      </c>
      <c r="O14" s="2">
        <f t="shared" si="3"/>
        <v>127.25639333270473</v>
      </c>
    </row>
    <row r="15" spans="1:15" s="2" customFormat="1" x14ac:dyDescent="0.2">
      <c r="A15" s="3">
        <v>191997</v>
      </c>
      <c r="B15" s="7">
        <v>158671</v>
      </c>
      <c r="C15" s="1">
        <f t="shared" si="0"/>
        <v>86.293847543602126</v>
      </c>
      <c r="E15" s="5">
        <v>195999</v>
      </c>
      <c r="F15" s="5">
        <v>104345</v>
      </c>
      <c r="G15" s="1">
        <f t="shared" si="1"/>
        <v>54.295734705665033</v>
      </c>
      <c r="I15" s="5">
        <v>199378</v>
      </c>
      <c r="J15" s="7">
        <v>166613</v>
      </c>
      <c r="K15" s="1">
        <f t="shared" si="2"/>
        <v>92.291884007127223</v>
      </c>
      <c r="M15" s="8">
        <v>75284</v>
      </c>
      <c r="N15" s="3">
        <v>84983</v>
      </c>
      <c r="O15" s="2">
        <f t="shared" si="3"/>
        <v>111.29139558516934</v>
      </c>
    </row>
    <row r="16" spans="1:15" s="2" customFormat="1" x14ac:dyDescent="0.2">
      <c r="A16" s="1"/>
      <c r="B16" s="7">
        <v>159800</v>
      </c>
      <c r="C16" s="1">
        <f t="shared" si="0"/>
        <v>86.907858634959254</v>
      </c>
      <c r="E16" s="5">
        <v>203112</v>
      </c>
      <c r="F16" s="5">
        <v>102939</v>
      </c>
      <c r="G16" s="1">
        <f t="shared" si="1"/>
        <v>53.564125112525304</v>
      </c>
      <c r="I16" s="3">
        <v>187990</v>
      </c>
      <c r="J16" s="3">
        <v>94580</v>
      </c>
      <c r="K16" s="1">
        <f t="shared" si="2"/>
        <v>52.390668131502906</v>
      </c>
      <c r="M16" s="8">
        <v>79128</v>
      </c>
      <c r="N16" s="6">
        <v>73928</v>
      </c>
      <c r="O16" s="2">
        <f t="shared" si="3"/>
        <v>96.814072141727166</v>
      </c>
    </row>
    <row r="17" spans="1:15" s="2" customFormat="1" x14ac:dyDescent="0.2">
      <c r="A17" s="1"/>
      <c r="B17" s="7">
        <v>163352</v>
      </c>
      <c r="C17" s="1">
        <f t="shared" si="0"/>
        <v>88.839627808121818</v>
      </c>
      <c r="E17" s="3">
        <v>188398</v>
      </c>
      <c r="F17" s="5">
        <v>105232</v>
      </c>
      <c r="G17" s="1">
        <f t="shared" si="1"/>
        <v>54.757283574167836</v>
      </c>
      <c r="I17" s="5">
        <v>207989</v>
      </c>
      <c r="J17" s="10">
        <v>129543</v>
      </c>
      <c r="K17" s="1">
        <f t="shared" si="2"/>
        <v>71.757711162606057</v>
      </c>
      <c r="M17" s="8">
        <v>76315</v>
      </c>
      <c r="N17" s="6">
        <v>79910</v>
      </c>
      <c r="O17" s="2">
        <f t="shared" si="3"/>
        <v>104.64793454233062</v>
      </c>
    </row>
    <row r="18" spans="1:15" s="2" customFormat="1" x14ac:dyDescent="0.2">
      <c r="A18" s="1"/>
      <c r="B18" s="11">
        <v>137088</v>
      </c>
      <c r="C18" s="1">
        <f t="shared" si="0"/>
        <v>74.555848088543769</v>
      </c>
      <c r="E18" s="5">
        <v>200831</v>
      </c>
      <c r="F18" s="13">
        <v>111643</v>
      </c>
      <c r="G18" s="1">
        <f t="shared" si="1"/>
        <v>58.093235993526868</v>
      </c>
      <c r="I18" s="3">
        <v>190334</v>
      </c>
      <c r="J18" s="11">
        <v>131311</v>
      </c>
      <c r="K18" s="1">
        <f t="shared" si="2"/>
        <v>72.737058818098717</v>
      </c>
      <c r="M18" s="9">
        <v>61027</v>
      </c>
    </row>
    <row r="19" spans="1:15" s="2" customFormat="1" x14ac:dyDescent="0.2">
      <c r="A19" s="1"/>
      <c r="B19" s="11">
        <v>142172</v>
      </c>
      <c r="C19" s="1">
        <f t="shared" si="0"/>
        <v>77.320801488419448</v>
      </c>
      <c r="E19" s="3">
        <v>189585</v>
      </c>
      <c r="F19" s="6"/>
      <c r="G19" s="1"/>
      <c r="I19" s="3">
        <v>183752</v>
      </c>
      <c r="J19" s="5">
        <v>99536</v>
      </c>
      <c r="K19" s="1">
        <f t="shared" si="2"/>
        <v>55.135943573031007</v>
      </c>
      <c r="M19" s="9">
        <v>60275</v>
      </c>
    </row>
    <row r="20" spans="1:15" s="2" customFormat="1" x14ac:dyDescent="0.2">
      <c r="A20" s="1"/>
      <c r="B20" s="1"/>
      <c r="C20" s="1"/>
      <c r="I20" s="1"/>
      <c r="J20" s="1"/>
      <c r="K20" s="1"/>
    </row>
    <row r="21" spans="1:15" s="2" customFormat="1" x14ac:dyDescent="0.2">
      <c r="A21" s="1"/>
      <c r="B21" s="1"/>
      <c r="C21" s="1"/>
      <c r="I21" s="1"/>
      <c r="J21" s="1"/>
      <c r="K21" s="1"/>
    </row>
    <row r="22" spans="1:15" s="2" customFormat="1" x14ac:dyDescent="0.2">
      <c r="A22" s="1"/>
      <c r="B22" s="1"/>
      <c r="C22" s="1"/>
      <c r="I22" s="1"/>
      <c r="J22" s="1"/>
      <c r="K22" s="1"/>
    </row>
    <row r="23" spans="1:15" s="2" customFormat="1" x14ac:dyDescent="0.2">
      <c r="A23" s="1"/>
      <c r="B23" s="1"/>
      <c r="C23" s="1"/>
      <c r="I23" s="1"/>
      <c r="J23" s="1"/>
      <c r="K23" s="1"/>
    </row>
    <row r="24" spans="1:15" s="2" customFormat="1" x14ac:dyDescent="0.2">
      <c r="A24" s="1"/>
      <c r="B24" s="1"/>
      <c r="C24" s="1"/>
      <c r="I24" s="1"/>
      <c r="J24" s="1"/>
      <c r="K24" s="1"/>
    </row>
    <row r="25" spans="1:15" s="2" customFormat="1" x14ac:dyDescent="0.2"/>
    <row r="26" spans="1:15" x14ac:dyDescent="0.2">
      <c r="A26">
        <f>AVERAGE(A5:A24)</f>
        <v>183872.9</v>
      </c>
      <c r="B26">
        <f>AVERAGE(B5:B24)</f>
        <v>148668.64285714287</v>
      </c>
      <c r="E26">
        <f>AVERAGE(E5:E24)</f>
        <v>192179</v>
      </c>
      <c r="F26">
        <f>AVERAGE(F5:F24)</f>
        <v>102575.14285714286</v>
      </c>
      <c r="I26">
        <f>AVERAGE(I5:I24)</f>
        <v>180528.33333333334</v>
      </c>
      <c r="J26">
        <f>AVERAGE(J5:J24)</f>
        <v>121509.06666666667</v>
      </c>
      <c r="M26">
        <f>AVERAGE(M5:M24)</f>
        <v>76360.800000000003</v>
      </c>
      <c r="N26">
        <f>AVERAGE(N5:N24)</f>
        <v>87255.692307692312</v>
      </c>
      <c r="O26">
        <f>AVERAGE(O5:O19)</f>
        <v>114.26765082043704</v>
      </c>
    </row>
    <row r="27" spans="1:15" x14ac:dyDescent="0.2">
      <c r="A27">
        <f>(A26/A26)*100</f>
        <v>100</v>
      </c>
      <c r="B27">
        <f>(B26/A26)*100</f>
        <v>80.854026263328024</v>
      </c>
      <c r="C27" s="17">
        <f>AVERAGE(C5:C19)</f>
        <v>80.854026263328009</v>
      </c>
      <c r="E27">
        <f>(E26/E26)*100</f>
        <v>100</v>
      </c>
      <c r="F27">
        <f>(F26/E26)*100</f>
        <v>53.374792696987107</v>
      </c>
      <c r="G27" s="17">
        <f>AVERAGE(G5:G19)</f>
        <v>53.374792696987107</v>
      </c>
      <c r="I27">
        <f>(I26/I26)*100</f>
        <v>100</v>
      </c>
      <c r="J27">
        <f>(J26/I26)*100</f>
        <v>67.307477127320723</v>
      </c>
      <c r="K27">
        <f>AVERAGE(K5:K19)</f>
        <v>67.307477127320723</v>
      </c>
      <c r="M27">
        <f>(M26/M26)*100</f>
        <v>100</v>
      </c>
      <c r="N27">
        <f>(N26/M26)*100</f>
        <v>114.26765082043705</v>
      </c>
    </row>
    <row r="33" spans="1:3" x14ac:dyDescent="0.2">
      <c r="A33" s="16">
        <f>(E26/A26)*100</f>
        <v>104.51730516024928</v>
      </c>
      <c r="B33" s="16">
        <f>(I26/A26)*100</f>
        <v>98.181044261189854</v>
      </c>
      <c r="C3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6BB5-A1DD-7546-8479-79AB82324E56}">
  <dimension ref="A1:O33"/>
  <sheetViews>
    <sheetView zoomScale="120" zoomScaleNormal="120" workbookViewId="0">
      <selection activeCell="O5" sqref="O5:O19"/>
    </sheetView>
  </sheetViews>
  <sheetFormatPr baseColWidth="10" defaultRowHeight="16" x14ac:dyDescent="0.2"/>
  <cols>
    <col min="3" max="3" width="10.83203125" style="17"/>
    <col min="7" max="7" width="11.6640625" style="17" bestFit="1" customWidth="1"/>
  </cols>
  <sheetData>
    <row r="1" spans="1:15" x14ac:dyDescent="0.2">
      <c r="A1" t="s">
        <v>6</v>
      </c>
    </row>
    <row r="2" spans="1:15" x14ac:dyDescent="0.2">
      <c r="A2" t="s">
        <v>1</v>
      </c>
      <c r="E2" t="s">
        <v>4</v>
      </c>
      <c r="I2" t="s">
        <v>5</v>
      </c>
      <c r="M2" t="s">
        <v>8</v>
      </c>
    </row>
    <row r="4" spans="1:15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  <c r="M4" t="s">
        <v>2</v>
      </c>
      <c r="N4" t="s">
        <v>3</v>
      </c>
    </row>
    <row r="5" spans="1:15" s="2" customFormat="1" x14ac:dyDescent="0.2">
      <c r="A5" s="13">
        <v>218872</v>
      </c>
      <c r="B5" s="3">
        <v>140773</v>
      </c>
      <c r="C5" s="1">
        <f t="shared" ref="C5:C19" si="0">(B5/$A$26)*100</f>
        <v>61.824337147799234</v>
      </c>
      <c r="E5" s="5">
        <v>192360</v>
      </c>
      <c r="F5" s="13">
        <v>177272</v>
      </c>
      <c r="G5" s="1">
        <f>(F5/$E$26)*100</f>
        <v>88.959558623221042</v>
      </c>
      <c r="I5" s="5">
        <v>204241</v>
      </c>
      <c r="J5" s="12">
        <v>232878</v>
      </c>
      <c r="K5" s="1">
        <f>(J5/$I$26)*100</f>
        <v>110.22833162566097</v>
      </c>
      <c r="M5" s="15">
        <v>117408</v>
      </c>
      <c r="N5" s="5">
        <v>162850</v>
      </c>
      <c r="O5" s="2">
        <f>(N5/$M$26)*100</f>
        <v>136.11546982752856</v>
      </c>
    </row>
    <row r="6" spans="1:15" s="2" customFormat="1" x14ac:dyDescent="0.2">
      <c r="A6" s="7"/>
      <c r="B6" s="3">
        <v>150571</v>
      </c>
      <c r="C6" s="1">
        <f t="shared" si="0"/>
        <v>66.127398497448226</v>
      </c>
      <c r="E6" s="5">
        <v>208026</v>
      </c>
      <c r="F6" s="6">
        <v>122316</v>
      </c>
      <c r="G6" s="1">
        <f t="shared" ref="G6:G19" si="1">(F6/$E$26)*100</f>
        <v>61.381252383669747</v>
      </c>
      <c r="I6" s="13">
        <v>234173</v>
      </c>
      <c r="J6" s="11">
        <v>227454</v>
      </c>
      <c r="K6" s="1">
        <f t="shared" ref="K6:K19" si="2">(J6/$I$26)*100</f>
        <v>107.66098532958497</v>
      </c>
      <c r="M6" s="15">
        <v>107057</v>
      </c>
      <c r="N6" s="6">
        <v>122554</v>
      </c>
      <c r="O6" s="2">
        <f t="shared" ref="O6:O19" si="3">(N6/$M$26)*100</f>
        <v>102.43472698337695</v>
      </c>
    </row>
    <row r="7" spans="1:15" s="2" customFormat="1" x14ac:dyDescent="0.2">
      <c r="A7" s="10">
        <v>258234</v>
      </c>
      <c r="B7" s="3">
        <v>135636</v>
      </c>
      <c r="C7" s="1">
        <f t="shared" si="0"/>
        <v>59.568282223003685</v>
      </c>
      <c r="E7" s="5">
        <v>194699</v>
      </c>
      <c r="F7" s="3">
        <v>143892</v>
      </c>
      <c r="G7" s="1">
        <f t="shared" si="1"/>
        <v>72.208633114155191</v>
      </c>
      <c r="I7" s="5">
        <v>208736</v>
      </c>
      <c r="J7" s="11">
        <v>224008</v>
      </c>
      <c r="K7" s="1">
        <f t="shared" si="2"/>
        <v>106.02988736935674</v>
      </c>
      <c r="M7" s="15">
        <v>115547</v>
      </c>
      <c r="N7" s="3">
        <v>151147</v>
      </c>
      <c r="O7" s="2">
        <f t="shared" si="3"/>
        <v>126.33371150151342</v>
      </c>
    </row>
    <row r="8" spans="1:15" s="2" customFormat="1" x14ac:dyDescent="0.2">
      <c r="A8" s="13">
        <v>234132</v>
      </c>
      <c r="B8" s="5">
        <v>152521</v>
      </c>
      <c r="C8" s="1">
        <f t="shared" si="0"/>
        <v>66.983794663177505</v>
      </c>
      <c r="E8" s="5">
        <v>211315</v>
      </c>
      <c r="F8" s="6">
        <v>114940</v>
      </c>
      <c r="G8" s="1">
        <f t="shared" si="1"/>
        <v>57.67978963487198</v>
      </c>
      <c r="I8" s="5">
        <v>211339</v>
      </c>
      <c r="J8" s="7">
        <v>250859</v>
      </c>
      <c r="K8" s="1">
        <f t="shared" si="2"/>
        <v>118.73929286270788</v>
      </c>
      <c r="M8" s="15">
        <v>116371</v>
      </c>
      <c r="N8" s="6">
        <v>124276</v>
      </c>
      <c r="O8" s="2">
        <f t="shared" si="3"/>
        <v>103.87403210491826</v>
      </c>
    </row>
    <row r="9" spans="1:15" s="2" customFormat="1" x14ac:dyDescent="0.2">
      <c r="A9" s="13">
        <v>232542</v>
      </c>
      <c r="B9" s="5">
        <v>155921</v>
      </c>
      <c r="C9" s="1">
        <f t="shared" si="0"/>
        <v>68.476998234192678</v>
      </c>
      <c r="E9" s="5">
        <v>194294</v>
      </c>
      <c r="F9" s="3">
        <v>140630</v>
      </c>
      <c r="G9" s="1">
        <f t="shared" si="1"/>
        <v>70.571679279206947</v>
      </c>
      <c r="I9" s="5">
        <v>207914</v>
      </c>
      <c r="J9" s="7">
        <v>266002</v>
      </c>
      <c r="K9" s="1">
        <f t="shared" si="2"/>
        <v>125.90694127006014</v>
      </c>
      <c r="M9" s="14">
        <v>120511</v>
      </c>
      <c r="N9" s="4"/>
    </row>
    <row r="10" spans="1:15" s="2" customFormat="1" x14ac:dyDescent="0.2">
      <c r="A10" s="10">
        <v>244126</v>
      </c>
      <c r="B10" s="3">
        <v>136156</v>
      </c>
      <c r="C10" s="1">
        <f t="shared" si="0"/>
        <v>59.796654533864825</v>
      </c>
      <c r="E10" s="5">
        <v>205000</v>
      </c>
      <c r="F10" s="6">
        <v>125858</v>
      </c>
      <c r="G10" s="1">
        <f t="shared" si="1"/>
        <v>63.158717277411846</v>
      </c>
      <c r="I10" s="13">
        <v>227110</v>
      </c>
      <c r="J10" s="12">
        <v>232854</v>
      </c>
      <c r="K10" s="1">
        <f t="shared" si="2"/>
        <v>110.21697168629781</v>
      </c>
      <c r="M10" s="15">
        <v>106136</v>
      </c>
      <c r="N10" s="3">
        <v>149526</v>
      </c>
      <c r="O10" s="2">
        <f t="shared" si="3"/>
        <v>124.97882555376749</v>
      </c>
    </row>
    <row r="11" spans="1:15" s="2" customFormat="1" x14ac:dyDescent="0.2">
      <c r="A11" s="10">
        <v>244661</v>
      </c>
      <c r="B11" s="3">
        <v>135416</v>
      </c>
      <c r="C11" s="1">
        <f t="shared" si="0"/>
        <v>59.471663168408583</v>
      </c>
      <c r="E11" s="3">
        <v>173293</v>
      </c>
      <c r="F11" s="14">
        <v>111382</v>
      </c>
      <c r="G11" s="1">
        <f t="shared" si="1"/>
        <v>55.894295537770233</v>
      </c>
      <c r="I11" s="5">
        <v>213779</v>
      </c>
      <c r="J11" s="12">
        <v>231012</v>
      </c>
      <c r="K11" s="1">
        <f t="shared" si="2"/>
        <v>109.34509634017463</v>
      </c>
      <c r="M11" s="14">
        <v>121341</v>
      </c>
      <c r="N11" s="3">
        <v>136462</v>
      </c>
      <c r="O11" s="2">
        <f t="shared" si="3"/>
        <v>114.05949796502428</v>
      </c>
    </row>
    <row r="12" spans="1:15" s="2" customFormat="1" x14ac:dyDescent="0.2">
      <c r="A12" s="13">
        <v>230482</v>
      </c>
      <c r="B12" s="3">
        <v>149572</v>
      </c>
      <c r="C12" s="1">
        <f t="shared" si="0"/>
        <v>65.688660154082299</v>
      </c>
      <c r="E12" s="5">
        <v>199108</v>
      </c>
      <c r="F12" s="3">
        <v>135183</v>
      </c>
      <c r="G12" s="1">
        <f t="shared" si="1"/>
        <v>67.838237360456759</v>
      </c>
      <c r="I12" s="5">
        <v>205392</v>
      </c>
      <c r="J12" s="7">
        <v>248163</v>
      </c>
      <c r="K12" s="1">
        <f t="shared" si="2"/>
        <v>117.46319300757865</v>
      </c>
      <c r="M12" s="14">
        <v>126051</v>
      </c>
      <c r="N12" s="14">
        <v>111485</v>
      </c>
      <c r="O12" s="2">
        <f t="shared" si="3"/>
        <v>93.182887035443798</v>
      </c>
    </row>
    <row r="13" spans="1:15" s="2" customFormat="1" x14ac:dyDescent="0.2">
      <c r="A13" s="13">
        <v>222004</v>
      </c>
      <c r="B13" s="3">
        <v>145176</v>
      </c>
      <c r="C13" s="1">
        <f t="shared" si="0"/>
        <v>63.758035772263874</v>
      </c>
      <c r="E13" s="13">
        <v>217409</v>
      </c>
      <c r="F13" s="3">
        <v>141784</v>
      </c>
      <c r="G13" s="1">
        <f t="shared" si="1"/>
        <v>71.150785571521567</v>
      </c>
      <c r="I13" s="5">
        <v>194138</v>
      </c>
      <c r="J13" s="11">
        <v>211433</v>
      </c>
      <c r="K13" s="1">
        <f t="shared" si="2"/>
        <v>100.07775247386346</v>
      </c>
      <c r="M13" s="14">
        <v>126719</v>
      </c>
      <c r="N13" s="6">
        <v>117358</v>
      </c>
      <c r="O13" s="2">
        <f t="shared" si="3"/>
        <v>98.091736616635544</v>
      </c>
    </row>
    <row r="14" spans="1:15" s="2" customFormat="1" x14ac:dyDescent="0.2">
      <c r="A14" s="13">
        <v>215476</v>
      </c>
      <c r="B14" s="3">
        <v>145804</v>
      </c>
      <c r="C14" s="1">
        <f t="shared" si="0"/>
        <v>64.033839255380784</v>
      </c>
      <c r="E14" s="5">
        <v>208409</v>
      </c>
      <c r="F14" s="6">
        <v>125408</v>
      </c>
      <c r="G14" s="1">
        <f t="shared" si="1"/>
        <v>62.932895932921738</v>
      </c>
      <c r="I14" s="5">
        <v>208766</v>
      </c>
      <c r="J14" s="7">
        <v>263840</v>
      </c>
      <c r="K14" s="1">
        <f t="shared" si="2"/>
        <v>124.88360006576143</v>
      </c>
      <c r="M14" s="14">
        <v>123394</v>
      </c>
      <c r="N14" s="14">
        <v>112047</v>
      </c>
      <c r="O14" s="2">
        <f t="shared" si="3"/>
        <v>93.652625408443924</v>
      </c>
    </row>
    <row r="15" spans="1:15" s="2" customFormat="1" x14ac:dyDescent="0.2">
      <c r="A15" s="5">
        <v>206638</v>
      </c>
      <c r="B15" s="3">
        <v>135442</v>
      </c>
      <c r="C15" s="1">
        <f t="shared" si="0"/>
        <v>59.48308178395164</v>
      </c>
      <c r="E15" s="5">
        <v>209258</v>
      </c>
      <c r="F15" s="3">
        <v>134909</v>
      </c>
      <c r="G15" s="1">
        <f t="shared" si="1"/>
        <v>67.700737252922778</v>
      </c>
      <c r="I15" s="13">
        <v>217883</v>
      </c>
      <c r="J15" s="11">
        <v>217711</v>
      </c>
      <c r="K15" s="1">
        <f t="shared" si="2"/>
        <v>103.04932327894551</v>
      </c>
      <c r="M15" s="15">
        <v>112790</v>
      </c>
      <c r="N15" s="13">
        <v>182186</v>
      </c>
      <c r="O15" s="2">
        <f t="shared" si="3"/>
        <v>152.27714452562552</v>
      </c>
    </row>
    <row r="16" spans="1:15" s="2" customFormat="1" x14ac:dyDescent="0.2">
      <c r="A16" s="5">
        <v>213614</v>
      </c>
      <c r="B16" s="3">
        <v>139709</v>
      </c>
      <c r="C16" s="1">
        <f t="shared" si="0"/>
        <v>61.357052265575675</v>
      </c>
      <c r="E16" s="5">
        <v>194342</v>
      </c>
      <c r="F16" s="5">
        <v>154463</v>
      </c>
      <c r="G16" s="1">
        <f t="shared" si="1"/>
        <v>77.513427408832698</v>
      </c>
      <c r="I16" s="5">
        <v>213064</v>
      </c>
      <c r="J16" s="11">
        <v>227907</v>
      </c>
      <c r="K16" s="1">
        <f t="shared" si="2"/>
        <v>107.87540418506477</v>
      </c>
      <c r="M16" s="14">
        <v>126002</v>
      </c>
      <c r="N16" s="6">
        <v>123937</v>
      </c>
      <c r="O16" s="2">
        <f t="shared" si="3"/>
        <v>103.59068458099114</v>
      </c>
    </row>
    <row r="17" spans="1:15" s="2" customFormat="1" x14ac:dyDescent="0.2">
      <c r="A17" s="13">
        <v>224176</v>
      </c>
      <c r="B17" s="3">
        <v>136796</v>
      </c>
      <c r="C17" s="1">
        <f t="shared" si="0"/>
        <v>60.077728147232392</v>
      </c>
      <c r="E17" s="5">
        <v>214995</v>
      </c>
      <c r="F17" s="6">
        <v>119852</v>
      </c>
      <c r="G17" s="1">
        <f t="shared" si="1"/>
        <v>60.144755066283942</v>
      </c>
      <c r="I17" s="5">
        <v>211717</v>
      </c>
      <c r="J17" s="12">
        <v>245502</v>
      </c>
      <c r="K17" s="1">
        <f t="shared" si="2"/>
        <v>116.20365973068738</v>
      </c>
      <c r="M17" s="15">
        <v>117541</v>
      </c>
      <c r="N17" s="4"/>
    </row>
    <row r="18" spans="1:15" s="2" customFormat="1" x14ac:dyDescent="0.2">
      <c r="A18" s="5">
        <v>215325</v>
      </c>
      <c r="B18" s="3">
        <v>139092</v>
      </c>
      <c r="C18" s="1">
        <f t="shared" si="0"/>
        <v>61.086079735188505</v>
      </c>
      <c r="E18" s="6">
        <v>167308</v>
      </c>
      <c r="F18" s="5">
        <v>153037</v>
      </c>
      <c r="G18" s="1">
        <f t="shared" si="1"/>
        <v>76.797824659404071</v>
      </c>
      <c r="I18" s="5">
        <v>201776</v>
      </c>
      <c r="J18" s="11">
        <v>227605</v>
      </c>
      <c r="K18" s="1">
        <f t="shared" si="2"/>
        <v>107.73245828141158</v>
      </c>
      <c r="M18" s="15">
        <v>110106</v>
      </c>
      <c r="N18" s="5">
        <v>170375</v>
      </c>
      <c r="O18" s="2">
        <f t="shared" si="3"/>
        <v>142.40511619198759</v>
      </c>
    </row>
    <row r="19" spans="1:15" s="2" customFormat="1" x14ac:dyDescent="0.2">
      <c r="A19" s="13">
        <v>227495</v>
      </c>
      <c r="B19" s="6">
        <v>122702</v>
      </c>
      <c r="C19" s="1">
        <f t="shared" si="0"/>
        <v>53.887960167853656</v>
      </c>
      <c r="G19" s="1"/>
      <c r="I19" s="5">
        <v>209003</v>
      </c>
      <c r="J19" s="1"/>
      <c r="K19" s="1"/>
      <c r="M19" s="6">
        <v>147642</v>
      </c>
      <c r="N19" s="6">
        <v>131184</v>
      </c>
      <c r="O19" s="2">
        <f t="shared" si="3"/>
        <v>109.64796925916185</v>
      </c>
    </row>
    <row r="20" spans="1:15" s="2" customFormat="1" x14ac:dyDescent="0.2">
      <c r="A20" s="1"/>
      <c r="B20" s="1"/>
      <c r="C20" s="1"/>
      <c r="I20" s="1"/>
      <c r="J20" s="1"/>
      <c r="K20" s="1"/>
    </row>
    <row r="21" spans="1:15" s="2" customFormat="1" x14ac:dyDescent="0.2">
      <c r="A21" s="1"/>
      <c r="B21" s="1"/>
      <c r="C21" s="1"/>
      <c r="I21" s="1"/>
      <c r="J21" s="1"/>
      <c r="K21" s="1"/>
    </row>
    <row r="22" spans="1:15" s="2" customFormat="1" x14ac:dyDescent="0.2">
      <c r="A22" s="1"/>
      <c r="B22" s="1"/>
      <c r="C22" s="1"/>
      <c r="I22" s="1"/>
      <c r="J22" s="1"/>
      <c r="K22" s="1"/>
    </row>
    <row r="23" spans="1:15" s="2" customFormat="1" x14ac:dyDescent="0.2">
      <c r="A23" s="1"/>
      <c r="B23" s="1"/>
      <c r="C23" s="1"/>
      <c r="I23" s="1"/>
      <c r="J23" s="1"/>
      <c r="K23" s="1"/>
    </row>
    <row r="24" spans="1:15" s="2" customFormat="1" x14ac:dyDescent="0.2">
      <c r="A24" s="1"/>
      <c r="B24" s="1"/>
      <c r="C24" s="1"/>
      <c r="I24" s="1"/>
      <c r="J24" s="1"/>
      <c r="K24" s="1"/>
    </row>
    <row r="25" spans="1:15" x14ac:dyDescent="0.2">
      <c r="C25" s="2"/>
      <c r="G25" s="2"/>
      <c r="K25" s="2"/>
      <c r="M25" s="2"/>
      <c r="N25" s="2"/>
      <c r="O25" s="2"/>
    </row>
    <row r="26" spans="1:15" x14ac:dyDescent="0.2">
      <c r="A26">
        <f>AVERAGE(A5:A24)</f>
        <v>227698.35714285713</v>
      </c>
      <c r="B26">
        <f>AVERAGE(B5:B24)</f>
        <v>141419.13333333333</v>
      </c>
      <c r="E26">
        <f>AVERAGE(E5:E24)</f>
        <v>199272.57142857142</v>
      </c>
      <c r="F26">
        <f>AVERAGE(F5:F24)</f>
        <v>135780.42857142858</v>
      </c>
      <c r="I26">
        <f>AVERAGE(I5:I24)</f>
        <v>211268.73333333334</v>
      </c>
      <c r="J26">
        <f>AVERAGE(J5:J24)</f>
        <v>236230.57142857142</v>
      </c>
      <c r="M26">
        <f>AVERAGE(M5:M24)</f>
        <v>119641.06666666667</v>
      </c>
      <c r="N26">
        <f>AVERAGE(N5:N24)</f>
        <v>138106.69230769231</v>
      </c>
      <c r="O26">
        <f>AVERAGE(O5:O19)</f>
        <v>115.43418673495526</v>
      </c>
    </row>
    <row r="27" spans="1:15" x14ac:dyDescent="0.2">
      <c r="A27">
        <f>(A26/A26)*100</f>
        <v>100</v>
      </c>
      <c r="B27">
        <f>(B26/A26)*100</f>
        <v>62.108104383294901</v>
      </c>
      <c r="C27" s="17">
        <f>AVERAGE(C5:C19)</f>
        <v>62.108104383294901</v>
      </c>
      <c r="E27">
        <f>(E26/E26)*100</f>
        <v>100</v>
      </c>
      <c r="F27">
        <f>(F26/E26)*100</f>
        <v>68.138042078760748</v>
      </c>
      <c r="G27" s="17">
        <f>AVERAGE(G5:G19)</f>
        <v>68.138042078760748</v>
      </c>
      <c r="I27">
        <f>(I26/I26)*100</f>
        <v>100</v>
      </c>
      <c r="J27">
        <f>(J26/I26)*100</f>
        <v>111.81520696479686</v>
      </c>
      <c r="K27">
        <f>AVERAGE(K5:K19)</f>
        <v>111.81520696479686</v>
      </c>
      <c r="M27">
        <f>(M26/M26)*100</f>
        <v>100</v>
      </c>
      <c r="N27">
        <f>(N26/M26)*100</f>
        <v>115.43418673495526</v>
      </c>
    </row>
    <row r="33" spans="1:3" x14ac:dyDescent="0.2">
      <c r="A33">
        <f>(E26/A26)*100</f>
        <v>87.516033900740226</v>
      </c>
      <c r="B33">
        <f>(I26/A26)*100</f>
        <v>92.784478546230403</v>
      </c>
      <c r="C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5A77-94D2-7D43-8D47-C47C136E444C}">
  <dimension ref="A1:O33"/>
  <sheetViews>
    <sheetView tabSelected="1" zoomScaleNormal="100" workbookViewId="0">
      <selection activeCell="O5" sqref="O5:O17"/>
    </sheetView>
  </sheetViews>
  <sheetFormatPr baseColWidth="10" defaultRowHeight="16" x14ac:dyDescent="0.2"/>
  <cols>
    <col min="3" max="3" width="10.83203125" style="17"/>
    <col min="7" max="7" width="11.6640625" style="17" bestFit="1" customWidth="1"/>
  </cols>
  <sheetData>
    <row r="1" spans="1:15" x14ac:dyDescent="0.2">
      <c r="A1" t="s">
        <v>7</v>
      </c>
    </row>
    <row r="2" spans="1:15" x14ac:dyDescent="0.2">
      <c r="A2" t="s">
        <v>1</v>
      </c>
      <c r="E2" t="s">
        <v>4</v>
      </c>
      <c r="I2" t="s">
        <v>5</v>
      </c>
      <c r="M2" t="s">
        <v>8</v>
      </c>
    </row>
    <row r="4" spans="1:15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  <c r="M4" t="s">
        <v>2</v>
      </c>
      <c r="N4" t="s">
        <v>3</v>
      </c>
    </row>
    <row r="5" spans="1:15" s="2" customFormat="1" x14ac:dyDescent="0.2">
      <c r="A5" s="12">
        <v>389040</v>
      </c>
      <c r="B5">
        <v>364623</v>
      </c>
      <c r="C5" s="1">
        <f t="shared" ref="C5:C19" si="0">(B5/$A$26)*100</f>
        <v>91.644993271773927</v>
      </c>
      <c r="D5" s="1"/>
      <c r="E5" s="12">
        <v>363493</v>
      </c>
      <c r="F5">
        <v>369705</v>
      </c>
      <c r="G5" s="1">
        <f>(F5/$E$26)*100</f>
        <v>101.32604195582967</v>
      </c>
      <c r="I5" s="6">
        <v>203486</v>
      </c>
      <c r="J5">
        <v>223125</v>
      </c>
      <c r="K5" s="1">
        <f>(J5/$I$26)*100</f>
        <v>108.11835130546746</v>
      </c>
      <c r="M5" s="15">
        <v>139888</v>
      </c>
      <c r="N5">
        <v>165308</v>
      </c>
      <c r="O5" s="2">
        <f>(N5/$M$26)*100</f>
        <v>126.07138478217381</v>
      </c>
    </row>
    <row r="6" spans="1:15" s="2" customFormat="1" x14ac:dyDescent="0.2">
      <c r="A6" s="7">
        <v>402811</v>
      </c>
      <c r="B6">
        <v>348752</v>
      </c>
      <c r="C6" s="1">
        <f t="shared" si="0"/>
        <v>87.655947906516332</v>
      </c>
      <c r="D6" s="1"/>
      <c r="E6" s="12">
        <v>368938</v>
      </c>
      <c r="F6">
        <v>362188</v>
      </c>
      <c r="G6" s="1">
        <f t="shared" ref="G6:G19" si="1">(F6/$E$26)*100</f>
        <v>99.265837583743902</v>
      </c>
      <c r="I6" s="6">
        <v>196339</v>
      </c>
      <c r="J6">
        <v>249176</v>
      </c>
      <c r="K6" s="1">
        <f t="shared" ref="K6:K19" si="2">(J6/$I$26)*100</f>
        <v>120.74172909755141</v>
      </c>
      <c r="M6" s="15">
        <v>127002</v>
      </c>
      <c r="N6">
        <v>129719</v>
      </c>
      <c r="O6" s="2">
        <f t="shared" ref="O6:O19" si="3">(N6/$M$26)*100</f>
        <v>98.929597857083778</v>
      </c>
    </row>
    <row r="7" spans="1:15" s="2" customFormat="1" x14ac:dyDescent="0.2">
      <c r="A7" s="7">
        <v>402345</v>
      </c>
      <c r="B7">
        <v>383082</v>
      </c>
      <c r="C7" s="1">
        <f t="shared" si="0"/>
        <v>96.284511159574961</v>
      </c>
      <c r="D7" s="1"/>
      <c r="E7" s="12">
        <v>367131</v>
      </c>
      <c r="F7">
        <v>338099</v>
      </c>
      <c r="G7" s="1">
        <f t="shared" si="1"/>
        <v>92.663700678173285</v>
      </c>
      <c r="I7" s="3">
        <v>214750</v>
      </c>
      <c r="J7">
        <v>221565</v>
      </c>
      <c r="K7" s="1">
        <f t="shared" si="2"/>
        <v>107.36243140390316</v>
      </c>
      <c r="M7" s="8">
        <v>118177</v>
      </c>
      <c r="N7">
        <v>152556</v>
      </c>
      <c r="O7" s="2">
        <f t="shared" si="3"/>
        <v>116.34613071859381</v>
      </c>
    </row>
    <row r="8" spans="1:15" s="2" customFormat="1" x14ac:dyDescent="0.2">
      <c r="A8" s="7">
        <v>399457</v>
      </c>
      <c r="B8">
        <v>363430</v>
      </c>
      <c r="C8" s="1">
        <f t="shared" si="0"/>
        <v>91.345142530122345</v>
      </c>
      <c r="D8" s="1"/>
      <c r="E8" s="12">
        <v>381139</v>
      </c>
      <c r="F8">
        <v>322381</v>
      </c>
      <c r="G8" s="1">
        <f t="shared" si="1"/>
        <v>88.355826217558118</v>
      </c>
      <c r="I8" s="3">
        <v>213133</v>
      </c>
      <c r="J8">
        <v>249763</v>
      </c>
      <c r="K8" s="1">
        <f t="shared" si="2"/>
        <v>121.02616818871692</v>
      </c>
      <c r="M8" s="15">
        <v>138104</v>
      </c>
      <c r="N8">
        <v>151578</v>
      </c>
      <c r="O8" s="2">
        <f t="shared" si="3"/>
        <v>115.60026352331612</v>
      </c>
    </row>
    <row r="9" spans="1:15" s="2" customFormat="1" x14ac:dyDescent="0.2">
      <c r="A9" s="4"/>
      <c r="B9">
        <v>327713</v>
      </c>
      <c r="C9" s="1">
        <f t="shared" si="0"/>
        <v>82.367968230399214</v>
      </c>
      <c r="D9" s="1"/>
      <c r="E9" s="12">
        <v>369057</v>
      </c>
      <c r="F9">
        <v>355822</v>
      </c>
      <c r="G9" s="1">
        <f t="shared" si="1"/>
        <v>97.521090871930923</v>
      </c>
      <c r="I9" s="3">
        <v>216820</v>
      </c>
      <c r="J9">
        <v>245992</v>
      </c>
      <c r="K9" s="1">
        <f t="shared" si="2"/>
        <v>119.19887719589713</v>
      </c>
      <c r="M9" s="15">
        <v>125888</v>
      </c>
      <c r="N9">
        <v>152465</v>
      </c>
      <c r="O9" s="2">
        <f t="shared" si="3"/>
        <v>116.27672998774487</v>
      </c>
    </row>
    <row r="10" spans="1:15" s="2" customFormat="1" x14ac:dyDescent="0.2">
      <c r="A10" s="12">
        <v>385037</v>
      </c>
      <c r="B10">
        <v>311167</v>
      </c>
      <c r="C10" s="1">
        <f t="shared" si="0"/>
        <v>78.20926716471007</v>
      </c>
      <c r="D10" s="1"/>
      <c r="E10" s="11">
        <v>339433</v>
      </c>
      <c r="F10">
        <v>329900</v>
      </c>
      <c r="G10" s="1">
        <f t="shared" si="1"/>
        <v>90.416578735013616</v>
      </c>
      <c r="I10" s="6">
        <v>198941</v>
      </c>
      <c r="J10">
        <v>253977</v>
      </c>
      <c r="K10" s="1">
        <f t="shared" si="2"/>
        <v>123.0681210510194</v>
      </c>
      <c r="M10" s="15">
        <v>133001</v>
      </c>
      <c r="N10">
        <v>184586</v>
      </c>
      <c r="O10" s="2">
        <f t="shared" si="3"/>
        <v>140.77366268663545</v>
      </c>
    </row>
    <row r="11" spans="1:15" s="2" customFormat="1" x14ac:dyDescent="0.2">
      <c r="A11" s="7">
        <v>396518</v>
      </c>
      <c r="B11">
        <v>384549</v>
      </c>
      <c r="C11" s="1">
        <f t="shared" si="0"/>
        <v>96.653229548512826</v>
      </c>
      <c r="D11" s="1"/>
      <c r="E11" s="11">
        <v>358978</v>
      </c>
      <c r="F11">
        <v>345060</v>
      </c>
      <c r="G11" s="1">
        <f t="shared" si="1"/>
        <v>94.57152063747742</v>
      </c>
      <c r="I11" s="3">
        <v>211774</v>
      </c>
      <c r="J11">
        <v>229884</v>
      </c>
      <c r="K11" s="1">
        <f t="shared" si="2"/>
        <v>111.39351964820652</v>
      </c>
      <c r="M11" s="15">
        <v>134723</v>
      </c>
      <c r="N11"/>
    </row>
    <row r="12" spans="1:15" s="2" customFormat="1" x14ac:dyDescent="0.2">
      <c r="A12" s="7">
        <v>395928</v>
      </c>
      <c r="B12">
        <v>407597</v>
      </c>
      <c r="C12" s="1">
        <f t="shared" si="0"/>
        <v>102.44615485746988</v>
      </c>
      <c r="D12" s="1"/>
      <c r="E12" s="12">
        <v>370620</v>
      </c>
      <c r="F12">
        <v>338544</v>
      </c>
      <c r="G12" s="1">
        <f t="shared" si="1"/>
        <v>92.78566302293558</v>
      </c>
      <c r="I12" s="6">
        <v>192566</v>
      </c>
      <c r="J12">
        <v>229088</v>
      </c>
      <c r="K12" s="1">
        <f t="shared" si="2"/>
        <v>111.00780667279295</v>
      </c>
      <c r="M12" s="15">
        <v>142294</v>
      </c>
      <c r="N12">
        <v>128265</v>
      </c>
      <c r="O12" s="2">
        <f t="shared" si="3"/>
        <v>97.820711454288499</v>
      </c>
    </row>
    <row r="13" spans="1:15" s="2" customFormat="1" x14ac:dyDescent="0.2">
      <c r="A13" s="7">
        <v>419122</v>
      </c>
      <c r="B13">
        <v>352628</v>
      </c>
      <c r="C13" s="1">
        <f t="shared" si="0"/>
        <v>88.630148639660973</v>
      </c>
      <c r="D13" s="1"/>
      <c r="E13" s="12">
        <v>365348</v>
      </c>
      <c r="F13">
        <v>324025</v>
      </c>
      <c r="G13" s="1">
        <f t="shared" si="1"/>
        <v>88.806401711466464</v>
      </c>
      <c r="I13" s="3">
        <v>230778</v>
      </c>
      <c r="J13">
        <v>229837</v>
      </c>
      <c r="K13" s="1">
        <f t="shared" si="2"/>
        <v>111.37074513835171</v>
      </c>
      <c r="M13" s="8">
        <v>114894</v>
      </c>
      <c r="N13">
        <v>112911</v>
      </c>
      <c r="O13" s="2">
        <f t="shared" si="3"/>
        <v>86.111054075664981</v>
      </c>
    </row>
    <row r="14" spans="1:15" s="2" customFormat="1" x14ac:dyDescent="0.2">
      <c r="A14" s="7">
        <v>393453</v>
      </c>
      <c r="B14">
        <v>349822</v>
      </c>
      <c r="C14" s="1">
        <f t="shared" si="0"/>
        <v>87.924883609422608</v>
      </c>
      <c r="D14" s="1"/>
      <c r="E14" s="12">
        <v>373108</v>
      </c>
      <c r="F14">
        <v>326171</v>
      </c>
      <c r="G14" s="1">
        <f t="shared" si="1"/>
        <v>89.394561693174069</v>
      </c>
      <c r="I14" s="6">
        <v>193874</v>
      </c>
      <c r="J14">
        <v>221365</v>
      </c>
      <c r="K14" s="1">
        <f t="shared" si="2"/>
        <v>107.2655185960103</v>
      </c>
      <c r="M14" s="15">
        <v>141960</v>
      </c>
      <c r="N14">
        <v>136238</v>
      </c>
      <c r="O14" s="2">
        <f t="shared" si="3"/>
        <v>103.90128318020781</v>
      </c>
    </row>
    <row r="15" spans="1:15" s="2" customFormat="1" x14ac:dyDescent="0.2">
      <c r="A15" s="7">
        <v>396979</v>
      </c>
      <c r="B15">
        <v>336653</v>
      </c>
      <c r="C15" s="1">
        <f t="shared" si="0"/>
        <v>84.614963729447979</v>
      </c>
      <c r="E15" s="12">
        <v>359953</v>
      </c>
      <c r="F15">
        <v>317239</v>
      </c>
      <c r="G15" s="1">
        <f t="shared" si="1"/>
        <v>86.946544472012675</v>
      </c>
      <c r="I15" s="6">
        <v>195502</v>
      </c>
      <c r="J15">
        <v>217652</v>
      </c>
      <c r="K15" s="1">
        <f t="shared" si="2"/>
        <v>105.46633231747944</v>
      </c>
      <c r="M15" s="15">
        <v>129003</v>
      </c>
      <c r="N15">
        <v>152594</v>
      </c>
      <c r="O15" s="2">
        <f t="shared" si="3"/>
        <v>116.37511124356369</v>
      </c>
    </row>
    <row r="16" spans="1:15" s="2" customFormat="1" x14ac:dyDescent="0.2">
      <c r="A16" s="7">
        <v>392545</v>
      </c>
      <c r="B16">
        <v>291844</v>
      </c>
      <c r="C16" s="1">
        <f t="shared" si="0"/>
        <v>73.352589980356669</v>
      </c>
      <c r="E16" s="11">
        <v>351942</v>
      </c>
      <c r="F16">
        <v>341682</v>
      </c>
      <c r="G16" s="1">
        <f t="shared" si="1"/>
        <v>93.645703108023397</v>
      </c>
      <c r="I16" s="3">
        <v>210118</v>
      </c>
      <c r="J16">
        <v>221733</v>
      </c>
      <c r="K16" s="1">
        <f t="shared" si="2"/>
        <v>107.44383816253315</v>
      </c>
      <c r="M16" s="15">
        <v>128157</v>
      </c>
      <c r="N16">
        <v>146628</v>
      </c>
      <c r="O16" s="2">
        <f t="shared" si="3"/>
        <v>111.82516882329094</v>
      </c>
    </row>
    <row r="17" spans="1:15" s="2" customFormat="1" x14ac:dyDescent="0.2">
      <c r="A17" s="12">
        <v>386014</v>
      </c>
      <c r="B17">
        <v>338529</v>
      </c>
      <c r="C17" s="1">
        <f t="shared" si="0"/>
        <v>85.086480905758435</v>
      </c>
      <c r="E17" s="12">
        <v>370744</v>
      </c>
      <c r="F17">
        <v>320210</v>
      </c>
      <c r="G17" s="1">
        <f t="shared" si="1"/>
        <v>87.760814418729041</v>
      </c>
      <c r="I17" s="6">
        <v>199978</v>
      </c>
      <c r="J17">
        <v>227321</v>
      </c>
      <c r="K17" s="1">
        <f t="shared" si="2"/>
        <v>110.15158201505957</v>
      </c>
      <c r="M17" s="15">
        <v>131502</v>
      </c>
      <c r="N17">
        <v>141213</v>
      </c>
      <c r="O17" s="2">
        <f t="shared" si="3"/>
        <v>107.69544401508159</v>
      </c>
    </row>
    <row r="18" spans="1:15" s="2" customFormat="1" x14ac:dyDescent="0.2">
      <c r="A18" s="7">
        <v>412991</v>
      </c>
      <c r="B18">
        <v>347086</v>
      </c>
      <c r="C18" s="1">
        <f t="shared" si="0"/>
        <v>87.237212503673462</v>
      </c>
      <c r="E18" s="12">
        <v>368250</v>
      </c>
      <c r="F18">
        <v>375358</v>
      </c>
      <c r="G18" s="1">
        <f t="shared" si="1"/>
        <v>102.87537484333811</v>
      </c>
      <c r="I18" s="3">
        <v>211136</v>
      </c>
      <c r="J18">
        <v>227787</v>
      </c>
      <c r="K18" s="1">
        <f t="shared" si="2"/>
        <v>110.37738885744992</v>
      </c>
    </row>
    <row r="19" spans="1:15" s="2" customFormat="1" x14ac:dyDescent="0.2">
      <c r="A19" s="1"/>
      <c r="B19">
        <v>332271</v>
      </c>
      <c r="C19" s="1">
        <f t="shared" si="0"/>
        <v>83.513584056424293</v>
      </c>
      <c r="F19">
        <v>369527</v>
      </c>
      <c r="G19" s="1">
        <f t="shared" si="1"/>
        <v>101.27725701792475</v>
      </c>
      <c r="I19" s="1"/>
      <c r="J19">
        <v>212111</v>
      </c>
      <c r="K19" s="1">
        <f t="shared" si="2"/>
        <v>102.78136297480786</v>
      </c>
    </row>
    <row r="20" spans="1:15" s="2" customFormat="1" x14ac:dyDescent="0.2">
      <c r="A20" s="1"/>
      <c r="B20" s="1"/>
      <c r="C20" s="1"/>
      <c r="I20" s="1"/>
      <c r="J20" s="1"/>
      <c r="K20" s="1"/>
    </row>
    <row r="21" spans="1:15" s="2" customFormat="1" x14ac:dyDescent="0.2">
      <c r="A21" s="1"/>
      <c r="B21" s="1"/>
      <c r="C21" s="1"/>
      <c r="I21" s="1"/>
      <c r="J21" s="1"/>
      <c r="K21" s="1"/>
    </row>
    <row r="22" spans="1:15" s="2" customFormat="1" x14ac:dyDescent="0.2">
      <c r="A22" s="1"/>
      <c r="B22" s="1"/>
      <c r="C22" s="1"/>
      <c r="I22" s="1"/>
      <c r="J22" s="1"/>
      <c r="K22" s="1"/>
    </row>
    <row r="23" spans="1:15" s="2" customFormat="1" x14ac:dyDescent="0.2">
      <c r="A23" s="1"/>
      <c r="B23" s="1"/>
      <c r="C23" s="1"/>
      <c r="I23" s="1"/>
      <c r="J23" s="1"/>
      <c r="K23" s="1"/>
    </row>
    <row r="24" spans="1:15" x14ac:dyDescent="0.2">
      <c r="A24" s="1"/>
      <c r="B24" s="1"/>
      <c r="C24" s="1"/>
      <c r="D24" s="2"/>
      <c r="E24" s="2"/>
      <c r="F24" s="2"/>
      <c r="G24" s="2"/>
      <c r="H24" s="2"/>
      <c r="I24" s="1"/>
      <c r="J24" s="1"/>
      <c r="K24" s="1"/>
      <c r="L24" s="2"/>
      <c r="M24" s="2"/>
      <c r="N24" s="2"/>
      <c r="O24" s="2"/>
    </row>
    <row r="25" spans="1:15" x14ac:dyDescent="0.2">
      <c r="C25" s="2"/>
      <c r="G25" s="2"/>
      <c r="K25" s="2"/>
      <c r="M25" s="2"/>
      <c r="N25" s="2"/>
      <c r="O25" s="2"/>
    </row>
    <row r="26" spans="1:15" x14ac:dyDescent="0.2">
      <c r="A26">
        <f>AVERAGE(A5:A24)</f>
        <v>397864.61538461538</v>
      </c>
      <c r="B26">
        <f>AVERAGE(B5:B24)</f>
        <v>349316.4</v>
      </c>
      <c r="E26">
        <f>AVERAGE(E5:E24)</f>
        <v>364866.71428571426</v>
      </c>
      <c r="F26">
        <f>AVERAGE(F5:F24)</f>
        <v>342394.06666666665</v>
      </c>
      <c r="I26">
        <f>AVERAGE(I5:I24)</f>
        <v>206371.07142857142</v>
      </c>
      <c r="J26">
        <f>AVERAGE(J5:J24)</f>
        <v>230691.73333333334</v>
      </c>
      <c r="M26">
        <f>AVERAGE(M5:M24)</f>
        <v>131122.53846153847</v>
      </c>
      <c r="N26">
        <f>AVERAGE(N5:N24)</f>
        <v>146171.75</v>
      </c>
      <c r="O26">
        <f>AVERAGE(O5:O19)</f>
        <v>111.4772118623038</v>
      </c>
    </row>
    <row r="27" spans="1:15" x14ac:dyDescent="0.2">
      <c r="A27">
        <f>(A26/A26)*100</f>
        <v>100</v>
      </c>
      <c r="B27">
        <f>(B26/A26)*100</f>
        <v>87.797805206254935</v>
      </c>
      <c r="C27" s="17">
        <f>AVERAGE(C5:C19)</f>
        <v>87.797805206254935</v>
      </c>
      <c r="E27">
        <f>(E26/E26)*100</f>
        <v>100</v>
      </c>
      <c r="F27">
        <f>(F26/E26)*100</f>
        <v>93.840861131155393</v>
      </c>
      <c r="G27" s="17">
        <f>AVERAGE(G5:G19)</f>
        <v>93.840861131155393</v>
      </c>
      <c r="I27">
        <f>(I26/I26)*100</f>
        <v>100</v>
      </c>
      <c r="J27">
        <f>(J26/I26)*100</f>
        <v>111.78491817501646</v>
      </c>
      <c r="K27">
        <f>AVERAGE(K5:K19)</f>
        <v>111.78491817501647</v>
      </c>
      <c r="M27">
        <f>(M26/M26)*100</f>
        <v>100</v>
      </c>
      <c r="N27">
        <f>(N26/M26)*100</f>
        <v>111.47721186230378</v>
      </c>
    </row>
    <row r="33" spans="3:3" x14ac:dyDescent="0.2">
      <c r="C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A172</vt:lpstr>
      <vt:lpstr>GBM58</vt:lpstr>
      <vt:lpstr>GBM63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Rhiannon Barrow</dc:creator>
  <cp:lastModifiedBy>Rhiannon Barrow</cp:lastModifiedBy>
  <dcterms:created xsi:type="dcterms:W3CDTF">2021-08-05T13:51:39Z</dcterms:created>
  <dcterms:modified xsi:type="dcterms:W3CDTF">2022-01-13T11:37:59Z</dcterms:modified>
</cp:coreProperties>
</file>