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srbar/OneDrive - University of Leeds/PhD_files_March2020/PhD/Year 3/Experiment 4 - inhibitor experiments fresh repeats/Repeat 4/"/>
    </mc:Choice>
  </mc:AlternateContent>
  <xr:revisionPtr revIDLastSave="0" documentId="13_ncr:1_{69799469-BD28-8E4F-AF9B-BD0EAA901978}" xr6:coauthVersionLast="47" xr6:coauthVersionMax="47" xr10:uidLastSave="{00000000-0000-0000-0000-000000000000}"/>
  <bookViews>
    <workbookView xWindow="0" yWindow="460" windowWidth="23600" windowHeight="19560" activeTab="2" xr2:uid="{BF68AEA5-F3A3-6B44-BBC5-08EBCF0DC68C}"/>
  </bookViews>
  <sheets>
    <sheet name="A172" sheetId="1" r:id="rId1"/>
    <sheet name="GBM58" sheetId="2" r:id="rId2"/>
    <sheet name="GBM6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2" l="1"/>
  <c r="O16" i="2"/>
  <c r="O15" i="2"/>
  <c r="O14" i="2"/>
  <c r="O13" i="2"/>
  <c r="O12" i="2"/>
  <c r="O11" i="2"/>
  <c r="O10" i="2"/>
  <c r="O8" i="2"/>
  <c r="O7" i="2"/>
  <c r="O6" i="2"/>
  <c r="O5" i="2"/>
  <c r="O27" i="2" s="1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27" i="2" s="1"/>
  <c r="G27" i="2"/>
  <c r="G18" i="2"/>
  <c r="G17" i="2"/>
  <c r="G16" i="2"/>
  <c r="G15" i="2"/>
  <c r="G14" i="2"/>
  <c r="G13" i="2"/>
  <c r="G12" i="2"/>
  <c r="G11" i="2"/>
  <c r="G10" i="2"/>
  <c r="G8" i="2"/>
  <c r="G7" i="2"/>
  <c r="G6" i="2"/>
  <c r="G5" i="2"/>
  <c r="C27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7" i="1" s="1"/>
  <c r="O27" i="3"/>
  <c r="O6" i="3"/>
  <c r="O7" i="3"/>
  <c r="O8" i="3"/>
  <c r="O9" i="3"/>
  <c r="O10" i="3"/>
  <c r="O11" i="3"/>
  <c r="O12" i="3"/>
  <c r="O13" i="3"/>
  <c r="O14" i="3"/>
  <c r="O16" i="3"/>
  <c r="O17" i="3"/>
  <c r="O18" i="3"/>
  <c r="O19" i="3"/>
  <c r="N26" i="3" l="1"/>
  <c r="M26" i="3"/>
  <c r="N26" i="2"/>
  <c r="M26" i="2"/>
  <c r="M27" i="2" s="1"/>
  <c r="F26" i="1"/>
  <c r="E26" i="1"/>
  <c r="B26" i="3"/>
  <c r="J26" i="3"/>
  <c r="I26" i="3"/>
  <c r="F26" i="3"/>
  <c r="E26" i="3"/>
  <c r="A26" i="3"/>
  <c r="J26" i="2"/>
  <c r="I26" i="2"/>
  <c r="F26" i="2"/>
  <c r="E26" i="2"/>
  <c r="B26" i="2"/>
  <c r="A26" i="2"/>
  <c r="A27" i="2" s="1"/>
  <c r="B26" i="1"/>
  <c r="A26" i="1"/>
  <c r="A27" i="1" s="1"/>
  <c r="E27" i="1" l="1"/>
  <c r="G18" i="1"/>
  <c r="G6" i="1"/>
  <c r="G13" i="1"/>
  <c r="G10" i="1"/>
  <c r="G8" i="1"/>
  <c r="G5" i="1"/>
  <c r="G12" i="1"/>
  <c r="G16" i="1"/>
  <c r="G15" i="1"/>
  <c r="G14" i="1"/>
  <c r="G11" i="1"/>
  <c r="G9" i="1"/>
  <c r="G19" i="1"/>
  <c r="G7" i="1"/>
  <c r="G12" i="3"/>
  <c r="G13" i="3"/>
  <c r="G15" i="3"/>
  <c r="G17" i="3"/>
  <c r="G7" i="3"/>
  <c r="G8" i="3"/>
  <c r="G9" i="3"/>
  <c r="G14" i="3"/>
  <c r="G16" i="3"/>
  <c r="G6" i="3"/>
  <c r="G18" i="3"/>
  <c r="G19" i="3"/>
  <c r="G5" i="3"/>
  <c r="G10" i="3"/>
  <c r="G11" i="3"/>
  <c r="M27" i="3"/>
  <c r="A27" i="3"/>
  <c r="C8" i="3"/>
  <c r="C5" i="3"/>
  <c r="C9" i="3"/>
  <c r="C13" i="3"/>
  <c r="C14" i="3"/>
  <c r="C15" i="3"/>
  <c r="C16" i="3"/>
  <c r="C6" i="3"/>
  <c r="C19" i="3"/>
  <c r="C10" i="3"/>
  <c r="C11" i="3"/>
  <c r="C12" i="3"/>
  <c r="C17" i="3"/>
  <c r="C18" i="3"/>
  <c r="C7" i="3"/>
  <c r="K16" i="3"/>
  <c r="K17" i="3"/>
  <c r="K8" i="3"/>
  <c r="K5" i="3"/>
  <c r="K9" i="3"/>
  <c r="K10" i="3"/>
  <c r="K14" i="3"/>
  <c r="K15" i="3"/>
  <c r="K6" i="3"/>
  <c r="K18" i="3"/>
  <c r="K19" i="3"/>
  <c r="K11" i="3"/>
  <c r="K12" i="3"/>
  <c r="K13" i="3"/>
  <c r="K7" i="3"/>
  <c r="I27" i="2"/>
  <c r="B33" i="2"/>
  <c r="E27" i="2"/>
  <c r="A33" i="2"/>
  <c r="E27" i="3"/>
  <c r="A33" i="3"/>
  <c r="I27" i="3"/>
  <c r="B33" i="3"/>
  <c r="N27" i="3"/>
  <c r="N27" i="2"/>
  <c r="F27" i="1"/>
  <c r="B27" i="1"/>
  <c r="J27" i="3"/>
  <c r="F27" i="3"/>
  <c r="B27" i="3"/>
  <c r="F27" i="2"/>
  <c r="B27" i="2"/>
  <c r="J27" i="2"/>
  <c r="G27" i="1" l="1"/>
  <c r="C27" i="3"/>
  <c r="K27" i="3"/>
  <c r="G27" i="3"/>
</calcChain>
</file>

<file path=xl/sharedStrings.xml><?xml version="1.0" encoding="utf-8"?>
<sst xmlns="http://schemas.openxmlformats.org/spreadsheetml/2006/main" count="33" uniqueCount="9">
  <si>
    <t>A127</t>
  </si>
  <si>
    <t xml:space="preserve">Solvent </t>
  </si>
  <si>
    <t xml:space="preserve">Untreated </t>
  </si>
  <si>
    <t xml:space="preserve">Treated </t>
  </si>
  <si>
    <t>GES</t>
  </si>
  <si>
    <t>GAB</t>
  </si>
  <si>
    <t>GBM58</t>
  </si>
  <si>
    <t>GBM63</t>
  </si>
  <si>
    <t>PTZ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</si>
</sst>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4FE8-625E-2448-B758-59EE3D4E1719}">
  <dimension ref="A1:G33"/>
  <sheetViews>
    <sheetView topLeftCell="A3" zoomScaleNormal="100" workbookViewId="0">
      <selection activeCell="G5" sqref="G5:G19"/>
    </sheetView>
  </sheetViews>
  <sheetFormatPr baseColWidth="10" defaultRowHeight="16" x14ac:dyDescent="0.2"/>
  <cols>
    <col min="3" max="3" width="11.6640625" style="23" bestFit="1" customWidth="1"/>
    <col min="7" max="7" width="11.6640625" style="23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E2" t="s">
        <v>8</v>
      </c>
    </row>
    <row r="4" spans="1:7" x14ac:dyDescent="0.2">
      <c r="A4" t="s">
        <v>2</v>
      </c>
      <c r="B4" t="s">
        <v>3</v>
      </c>
      <c r="E4" t="s">
        <v>2</v>
      </c>
      <c r="F4" t="s">
        <v>3</v>
      </c>
    </row>
    <row r="5" spans="1:7" s="2" customFormat="1" x14ac:dyDescent="0.2">
      <c r="A5" s="7">
        <v>208175</v>
      </c>
      <c r="B5" s="12">
        <v>111808</v>
      </c>
      <c r="C5" s="1">
        <f>(B5/$A$26)*100</f>
        <v>55.850822038730264</v>
      </c>
      <c r="E5" s="8"/>
      <c r="F5" s="8">
        <v>45734</v>
      </c>
      <c r="G5" s="1">
        <f>(F5/$E$26)*100</f>
        <v>78.90970288514373</v>
      </c>
    </row>
    <row r="6" spans="1:7" s="2" customFormat="1" x14ac:dyDescent="0.2">
      <c r="A6" s="7">
        <v>206052</v>
      </c>
      <c r="B6" s="13">
        <v>142881</v>
      </c>
      <c r="C6" s="1">
        <f t="shared" ref="C6:C19" si="0">(B6/$A$26)*100</f>
        <v>71.372543142850404</v>
      </c>
      <c r="E6" s="10">
        <v>61643</v>
      </c>
      <c r="F6" s="9">
        <v>52101</v>
      </c>
      <c r="G6" s="1">
        <f t="shared" ref="G6:G19" si="1">(F6/$E$26)*100</f>
        <v>89.895360782325469</v>
      </c>
    </row>
    <row r="7" spans="1:7" s="2" customFormat="1" x14ac:dyDescent="0.2">
      <c r="A7" s="6">
        <v>176630</v>
      </c>
      <c r="B7" s="14">
        <v>123317</v>
      </c>
      <c r="C7" s="1">
        <f t="shared" si="0"/>
        <v>61.599848144588044</v>
      </c>
      <c r="E7" s="10">
        <v>65537</v>
      </c>
      <c r="F7" s="8">
        <v>46417</v>
      </c>
      <c r="G7" s="1">
        <f t="shared" si="1"/>
        <v>80.088154957355925</v>
      </c>
    </row>
    <row r="8" spans="1:7" s="2" customFormat="1" x14ac:dyDescent="0.2">
      <c r="A8" s="5">
        <v>197711</v>
      </c>
      <c r="B8" s="14">
        <v>126934</v>
      </c>
      <c r="C8" s="1">
        <f t="shared" si="0"/>
        <v>63.406627832214035</v>
      </c>
      <c r="E8" s="10">
        <v>61278</v>
      </c>
      <c r="F8" s="10">
        <v>59919</v>
      </c>
      <c r="G8" s="1">
        <f t="shared" si="1"/>
        <v>103.38458230583214</v>
      </c>
    </row>
    <row r="9" spans="1:7" s="2" customFormat="1" x14ac:dyDescent="0.2">
      <c r="A9" s="7">
        <v>203786</v>
      </c>
      <c r="B9" s="14">
        <v>123171</v>
      </c>
      <c r="C9" s="1">
        <f t="shared" si="0"/>
        <v>61.526917584899522</v>
      </c>
      <c r="E9" s="10">
        <v>61131</v>
      </c>
      <c r="F9" s="10">
        <v>57455</v>
      </c>
      <c r="G9" s="1">
        <f t="shared" si="1"/>
        <v>99.133182736387212</v>
      </c>
    </row>
    <row r="10" spans="1:7" s="2" customFormat="1" x14ac:dyDescent="0.2">
      <c r="A10" s="7">
        <v>208368</v>
      </c>
      <c r="B10" s="15">
        <v>119988</v>
      </c>
      <c r="C10" s="1">
        <f t="shared" si="0"/>
        <v>59.936931478813385</v>
      </c>
      <c r="E10" s="10">
        <v>56834</v>
      </c>
      <c r="F10" s="9">
        <v>54389</v>
      </c>
      <c r="G10" s="1">
        <f t="shared" si="1"/>
        <v>93.843088953952901</v>
      </c>
    </row>
    <row r="11" spans="1:7" s="2" customFormat="1" x14ac:dyDescent="0.2">
      <c r="A11" s="7">
        <v>199896</v>
      </c>
      <c r="B11" s="14">
        <v>125050</v>
      </c>
      <c r="C11" s="1">
        <f t="shared" si="0"/>
        <v>62.465523897603205</v>
      </c>
      <c r="E11" s="10">
        <v>62037</v>
      </c>
      <c r="F11" s="9">
        <v>53866</v>
      </c>
      <c r="G11" s="1">
        <f t="shared" si="1"/>
        <v>92.940701788847505</v>
      </c>
    </row>
    <row r="12" spans="1:7" s="2" customFormat="1" x14ac:dyDescent="0.2">
      <c r="A12" s="11"/>
      <c r="B12" s="14">
        <v>128537</v>
      </c>
      <c r="C12" s="1">
        <f t="shared" si="0"/>
        <v>64.207365415643537</v>
      </c>
      <c r="E12" s="9">
        <v>40148</v>
      </c>
      <c r="F12" s="9">
        <v>49522</v>
      </c>
      <c r="G12" s="1">
        <f t="shared" si="1"/>
        <v>85.445539560897529</v>
      </c>
    </row>
    <row r="13" spans="1:7" s="2" customFormat="1" x14ac:dyDescent="0.2">
      <c r="A13" s="4">
        <v>232387</v>
      </c>
      <c r="B13" s="14">
        <v>123786</v>
      </c>
      <c r="C13" s="1">
        <f t="shared" si="0"/>
        <v>61.8341250794779</v>
      </c>
      <c r="E13" s="9">
        <v>46315</v>
      </c>
      <c r="F13" s="9">
        <v>52389</v>
      </c>
      <c r="G13" s="1">
        <f t="shared" si="1"/>
        <v>90.392277615117735</v>
      </c>
    </row>
    <row r="14" spans="1:7" s="2" customFormat="1" x14ac:dyDescent="0.2">
      <c r="A14" s="5">
        <v>191494</v>
      </c>
      <c r="B14" s="16">
        <v>133595</v>
      </c>
      <c r="C14" s="1">
        <f t="shared" si="0"/>
        <v>66.73395973690765</v>
      </c>
      <c r="E14" s="9">
        <v>42234</v>
      </c>
      <c r="F14" s="9">
        <v>53101</v>
      </c>
      <c r="G14" s="1">
        <f t="shared" si="1"/>
        <v>91.620766451743052</v>
      </c>
    </row>
    <row r="15" spans="1:7" s="2" customFormat="1" x14ac:dyDescent="0.2">
      <c r="A15" s="7">
        <v>203488</v>
      </c>
      <c r="B15" s="15">
        <v>114404</v>
      </c>
      <c r="C15" s="1">
        <f t="shared" si="0"/>
        <v>57.147587332918015</v>
      </c>
      <c r="E15" s="10">
        <v>57652</v>
      </c>
      <c r="F15" s="9">
        <v>54261</v>
      </c>
      <c r="G15" s="1">
        <f t="shared" si="1"/>
        <v>93.622237028267449</v>
      </c>
    </row>
    <row r="16" spans="1:7" s="2" customFormat="1" x14ac:dyDescent="0.2">
      <c r="A16" s="5">
        <v>184248</v>
      </c>
      <c r="B16" s="13">
        <v>146339</v>
      </c>
      <c r="C16" s="1">
        <f t="shared" si="0"/>
        <v>73.099898453829312</v>
      </c>
      <c r="E16" s="10">
        <v>64046</v>
      </c>
      <c r="F16" s="9">
        <v>51230</v>
      </c>
      <c r="G16" s="1">
        <f t="shared" si="1"/>
        <v>88.392532444262756</v>
      </c>
    </row>
    <row r="17" spans="1:7" s="2" customFormat="1" x14ac:dyDescent="0.2">
      <c r="A17" s="7">
        <v>201272</v>
      </c>
      <c r="B17" s="16">
        <v>131670</v>
      </c>
      <c r="C17" s="1">
        <f t="shared" si="0"/>
        <v>65.772375302658247</v>
      </c>
      <c r="E17" s="17">
        <v>66559</v>
      </c>
      <c r="F17" s="11"/>
      <c r="G17" s="1"/>
    </row>
    <row r="18" spans="1:7" s="2" customFormat="1" x14ac:dyDescent="0.2">
      <c r="A18" s="5">
        <v>185605</v>
      </c>
      <c r="B18" s="13">
        <v>144260</v>
      </c>
      <c r="C18" s="1">
        <f t="shared" si="0"/>
        <v>72.061387264839965</v>
      </c>
      <c r="E18" s="17">
        <v>68032</v>
      </c>
      <c r="F18" s="10">
        <v>58396</v>
      </c>
      <c r="G18" s="1">
        <f t="shared" si="1"/>
        <v>100.75678947130915</v>
      </c>
    </row>
    <row r="19" spans="1:7" s="2" customFormat="1" x14ac:dyDescent="0.2">
      <c r="A19" s="7">
        <v>203554</v>
      </c>
      <c r="B19" s="16">
        <v>132481</v>
      </c>
      <c r="C19" s="1">
        <f t="shared" si="0"/>
        <v>66.17748957599656</v>
      </c>
      <c r="E19" s="1"/>
      <c r="F19" s="10">
        <v>58077</v>
      </c>
      <c r="G19" s="1">
        <f t="shared" si="1"/>
        <v>100.20638506276494</v>
      </c>
    </row>
    <row r="20" spans="1:7" s="2" customFormat="1" x14ac:dyDescent="0.2">
      <c r="A20" s="1"/>
      <c r="B20" s="1"/>
      <c r="C20" s="1"/>
    </row>
    <row r="21" spans="1:7" s="2" customFormat="1" x14ac:dyDescent="0.2">
      <c r="A21" s="1"/>
      <c r="B21" s="1"/>
      <c r="C21" s="1"/>
    </row>
    <row r="22" spans="1:7" s="2" customFormat="1" x14ac:dyDescent="0.2">
      <c r="A22" s="1"/>
      <c r="B22" s="1"/>
      <c r="C22" s="1"/>
    </row>
    <row r="23" spans="1:7" s="2" customFormat="1" x14ac:dyDescent="0.2">
      <c r="A23" s="1"/>
      <c r="B23" s="1"/>
      <c r="C23" s="1"/>
    </row>
    <row r="24" spans="1:7" s="2" customFormat="1" x14ac:dyDescent="0.2">
      <c r="A24" s="1"/>
      <c r="B24" s="1"/>
      <c r="C24" s="1"/>
    </row>
    <row r="25" spans="1:7" s="2" customFormat="1" x14ac:dyDescent="0.2">
      <c r="C25" s="23"/>
      <c r="G25" s="23"/>
    </row>
    <row r="26" spans="1:7" x14ac:dyDescent="0.2">
      <c r="A26">
        <f>AVERAGE(A5:A24)</f>
        <v>200190.42857142858</v>
      </c>
      <c r="B26">
        <f>AVERAGE(B5:B24)</f>
        <v>128548.06666666667</v>
      </c>
      <c r="E26">
        <f>AVERAGE(E5:E24)</f>
        <v>57957.384615384617</v>
      </c>
      <c r="F26">
        <f>AVERAGE(F5:F24)</f>
        <v>53346.928571428572</v>
      </c>
    </row>
    <row r="27" spans="1:7" x14ac:dyDescent="0.2">
      <c r="A27">
        <f>(A26/A26)*100</f>
        <v>100</v>
      </c>
      <c r="B27">
        <f>(B26/A26)*100</f>
        <v>64.212893485464676</v>
      </c>
      <c r="C27" s="23">
        <f>AVERAGE(C5:C19)</f>
        <v>64.212893485464662</v>
      </c>
      <c r="E27">
        <f>(E26/E26)*100</f>
        <v>100</v>
      </c>
      <c r="F27">
        <f>(F26/E26)*100</f>
        <v>92.045093003157689</v>
      </c>
      <c r="G27" s="23">
        <f>AVERAGE(G5:G19)</f>
        <v>92.045093003157646</v>
      </c>
    </row>
    <row r="33" spans="3:3" x14ac:dyDescent="0.2">
      <c r="C3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6BB5-A1DD-7546-8479-79AB82324E56}">
  <dimension ref="A1:O33"/>
  <sheetViews>
    <sheetView zoomScale="110" zoomScaleNormal="110" workbookViewId="0">
      <selection activeCell="K22" sqref="K22"/>
    </sheetView>
  </sheetViews>
  <sheetFormatPr baseColWidth="10" defaultRowHeight="16" x14ac:dyDescent="0.2"/>
  <cols>
    <col min="3" max="3" width="11.6640625" style="23" bestFit="1" customWidth="1"/>
    <col min="7" max="7" width="11.6640625" style="23" bestFit="1" customWidth="1"/>
    <col min="11" max="11" width="11.6640625" style="23" bestFit="1" customWidth="1"/>
  </cols>
  <sheetData>
    <row r="1" spans="1:15" x14ac:dyDescent="0.2">
      <c r="A1" t="s">
        <v>6</v>
      </c>
    </row>
    <row r="2" spans="1:15" x14ac:dyDescent="0.2">
      <c r="A2" t="s">
        <v>1</v>
      </c>
      <c r="E2" t="s">
        <v>4</v>
      </c>
      <c r="I2" t="s">
        <v>5</v>
      </c>
      <c r="M2" t="s">
        <v>8</v>
      </c>
    </row>
    <row r="4" spans="1:15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  <c r="M4" t="s">
        <v>2</v>
      </c>
      <c r="N4" t="s">
        <v>3</v>
      </c>
    </row>
    <row r="5" spans="1:15" s="2" customFormat="1" x14ac:dyDescent="0.2">
      <c r="A5" s="7">
        <v>220277</v>
      </c>
      <c r="B5" s="18">
        <v>123940</v>
      </c>
      <c r="C5" s="1">
        <f>(B5/$A$26)*100</f>
        <v>56.920000624586095</v>
      </c>
      <c r="E5" s="18">
        <v>152811</v>
      </c>
      <c r="F5" s="19">
        <v>91297</v>
      </c>
      <c r="G5" s="1">
        <f>(F5/$E$26)*100</f>
        <v>59.623504057209097</v>
      </c>
      <c r="I5" s="5">
        <v>203541</v>
      </c>
      <c r="J5" s="5">
        <v>174568</v>
      </c>
      <c r="K5" s="1">
        <f>(J5/$I$26)*100</f>
        <v>97.074011092711004</v>
      </c>
      <c r="M5" s="17">
        <v>83725</v>
      </c>
      <c r="N5" s="20">
        <v>116169</v>
      </c>
      <c r="O5" s="2">
        <f>(N5/$M$26)*100</f>
        <v>111.56811680963213</v>
      </c>
    </row>
    <row r="6" spans="1:15" s="2" customFormat="1" x14ac:dyDescent="0.2">
      <c r="A6" s="7">
        <v>229796</v>
      </c>
      <c r="B6" s="18">
        <v>120812</v>
      </c>
      <c r="C6" s="1">
        <f t="shared" ref="C6:C19" si="0">(B6/$A$26)*100</f>
        <v>55.483452601722568</v>
      </c>
      <c r="E6" s="18">
        <v>159749</v>
      </c>
      <c r="F6" s="19">
        <v>92089</v>
      </c>
      <c r="G6" s="1">
        <f t="shared" ref="G6:G19" si="1">(F6/$E$26)*100</f>
        <v>60.140736991624358</v>
      </c>
      <c r="I6" s="5">
        <v>213084</v>
      </c>
      <c r="J6" s="7">
        <v>181874</v>
      </c>
      <c r="K6" s="1">
        <f t="shared" ref="K6:K19" si="2">(J6/$I$26)*100</f>
        <v>101.13674151892513</v>
      </c>
      <c r="M6" s="5"/>
      <c r="N6" s="20">
        <v>111851</v>
      </c>
      <c r="O6" s="2">
        <f t="shared" ref="O6:O19" si="3">(N6/$M$26)*100</f>
        <v>107.42113156930131</v>
      </c>
    </row>
    <row r="7" spans="1:15" s="2" customFormat="1" x14ac:dyDescent="0.2">
      <c r="A7" s="5">
        <v>200375</v>
      </c>
      <c r="B7" s="18">
        <v>125652</v>
      </c>
      <c r="C7" s="1">
        <f t="shared" si="0"/>
        <v>57.70624429950373</v>
      </c>
      <c r="E7" s="6"/>
      <c r="F7" s="19">
        <v>101462</v>
      </c>
      <c r="G7" s="1">
        <f t="shared" si="1"/>
        <v>66.261979787425091</v>
      </c>
      <c r="I7" s="3">
        <v>174730</v>
      </c>
      <c r="J7" s="5">
        <v>163294</v>
      </c>
      <c r="K7" s="1">
        <f t="shared" si="2"/>
        <v>90.804749824556339</v>
      </c>
      <c r="M7" s="11"/>
      <c r="N7" s="20">
        <v>106575</v>
      </c>
      <c r="O7" s="2">
        <f t="shared" si="3"/>
        <v>102.35408800098602</v>
      </c>
    </row>
    <row r="8" spans="1:15" s="2" customFormat="1" x14ac:dyDescent="0.2">
      <c r="A8" s="7">
        <v>229137</v>
      </c>
      <c r="B8" s="18">
        <v>117868</v>
      </c>
      <c r="C8" s="1">
        <f t="shared" si="0"/>
        <v>54.13140740373337</v>
      </c>
      <c r="E8" s="3">
        <v>167246</v>
      </c>
      <c r="F8" s="19">
        <v>102038</v>
      </c>
      <c r="G8" s="1">
        <f t="shared" si="1"/>
        <v>66.638149194272557</v>
      </c>
      <c r="I8" s="3">
        <v>179131</v>
      </c>
      <c r="J8" s="6">
        <v>156582</v>
      </c>
      <c r="K8" s="1">
        <f t="shared" si="2"/>
        <v>87.072331726999636</v>
      </c>
      <c r="M8" s="21">
        <v>93582</v>
      </c>
      <c r="N8" s="18">
        <v>118952</v>
      </c>
      <c r="O8" s="2">
        <f t="shared" si="3"/>
        <v>114.24089585637616</v>
      </c>
    </row>
    <row r="9" spans="1:15" s="2" customFormat="1" x14ac:dyDescent="0.2">
      <c r="A9" s="5">
        <v>198184</v>
      </c>
      <c r="B9" s="18">
        <v>116993</v>
      </c>
      <c r="C9" s="1">
        <f t="shared" si="0"/>
        <v>53.729559731097311</v>
      </c>
      <c r="E9" s="20">
        <v>139559</v>
      </c>
      <c r="F9" s="11"/>
      <c r="G9" s="1"/>
      <c r="I9" s="5">
        <v>202028</v>
      </c>
      <c r="J9" s="7">
        <v>182123</v>
      </c>
      <c r="K9" s="1">
        <f t="shared" si="2"/>
        <v>101.27520577790779</v>
      </c>
      <c r="M9" s="17">
        <v>78289</v>
      </c>
      <c r="N9" s="11"/>
    </row>
    <row r="10" spans="1:15" s="2" customFormat="1" x14ac:dyDescent="0.2">
      <c r="A10" s="7">
        <v>227682</v>
      </c>
      <c r="B10" s="18">
        <v>117069</v>
      </c>
      <c r="C10" s="1">
        <f t="shared" si="0"/>
        <v>53.764463071806269</v>
      </c>
      <c r="E10" s="20">
        <v>144250</v>
      </c>
      <c r="F10" s="18">
        <v>119359</v>
      </c>
      <c r="G10" s="1">
        <f t="shared" si="1"/>
        <v>77.95000734705873</v>
      </c>
      <c r="I10" s="3">
        <v>172477</v>
      </c>
      <c r="J10" s="6">
        <v>157149</v>
      </c>
      <c r="K10" s="1">
        <f t="shared" si="2"/>
        <v>87.387629858899913</v>
      </c>
      <c r="M10" s="19">
        <v>125682</v>
      </c>
      <c r="N10" s="20">
        <v>116293</v>
      </c>
      <c r="O10" s="2">
        <f t="shared" si="3"/>
        <v>111.68720577901634</v>
      </c>
    </row>
    <row r="11" spans="1:15" s="2" customFormat="1" x14ac:dyDescent="0.2">
      <c r="A11" s="4">
        <v>234697</v>
      </c>
      <c r="B11" s="18">
        <v>121031</v>
      </c>
      <c r="C11" s="1">
        <f t="shared" si="0"/>
        <v>55.584029333502336</v>
      </c>
      <c r="E11" s="3">
        <v>163087</v>
      </c>
      <c r="F11" s="19">
        <v>94298</v>
      </c>
      <c r="G11" s="1">
        <f t="shared" si="1"/>
        <v>61.583372789759835</v>
      </c>
      <c r="I11" s="3">
        <v>169998</v>
      </c>
      <c r="J11" s="5">
        <v>171489</v>
      </c>
      <c r="K11" s="1">
        <f t="shared" si="2"/>
        <v>95.361836581033856</v>
      </c>
      <c r="M11" s="20">
        <v>144085</v>
      </c>
      <c r="N11" s="18">
        <v>117761</v>
      </c>
      <c r="O11" s="2">
        <f t="shared" si="3"/>
        <v>113.09706551333909</v>
      </c>
    </row>
    <row r="12" spans="1:15" s="2" customFormat="1" x14ac:dyDescent="0.2">
      <c r="A12" s="6">
        <v>182610</v>
      </c>
      <c r="B12" s="18">
        <v>119344</v>
      </c>
      <c r="C12" s="1">
        <f t="shared" si="0"/>
        <v>54.809267020660023</v>
      </c>
      <c r="E12" s="18">
        <v>149314</v>
      </c>
      <c r="F12" s="21">
        <v>87157</v>
      </c>
      <c r="G12" s="1">
        <f t="shared" si="1"/>
        <v>56.919786445492996</v>
      </c>
      <c r="I12" s="18">
        <v>161470</v>
      </c>
      <c r="J12" s="7">
        <v>176160</v>
      </c>
      <c r="K12" s="1">
        <f t="shared" si="2"/>
        <v>97.959292620021827</v>
      </c>
      <c r="M12" s="19">
        <v>117059</v>
      </c>
      <c r="N12" s="19">
        <v>100973</v>
      </c>
      <c r="O12" s="2">
        <f t="shared" si="3"/>
        <v>96.97395569057997</v>
      </c>
    </row>
    <row r="13" spans="1:15" s="2" customFormat="1" x14ac:dyDescent="0.2">
      <c r="A13" s="7">
        <v>218436</v>
      </c>
      <c r="B13" s="19">
        <v>102007</v>
      </c>
      <c r="C13" s="1">
        <f t="shared" si="0"/>
        <v>46.847172048669947</v>
      </c>
      <c r="E13" s="18">
        <v>151803</v>
      </c>
      <c r="F13" s="19">
        <v>96019</v>
      </c>
      <c r="G13" s="1">
        <f t="shared" si="1"/>
        <v>62.707309507093989</v>
      </c>
      <c r="I13" s="3">
        <v>176211</v>
      </c>
      <c r="J13" s="7">
        <v>177257</v>
      </c>
      <c r="K13" s="1">
        <f t="shared" si="2"/>
        <v>98.569313873451463</v>
      </c>
      <c r="M13" s="21">
        <v>105925</v>
      </c>
      <c r="N13" s="3">
        <v>141429</v>
      </c>
      <c r="O13" s="2">
        <f t="shared" si="3"/>
        <v>135.82769234709312</v>
      </c>
    </row>
    <row r="14" spans="1:15" s="2" customFormat="1" x14ac:dyDescent="0.2">
      <c r="A14" s="4">
        <v>245177</v>
      </c>
      <c r="B14" s="20">
        <v>107674</v>
      </c>
      <c r="C14" s="1">
        <f t="shared" si="0"/>
        <v>49.449767203902553</v>
      </c>
      <c r="E14" s="18">
        <v>152833</v>
      </c>
      <c r="F14" s="20">
        <v>114339</v>
      </c>
      <c r="G14" s="1">
        <f t="shared" si="1"/>
        <v>74.671586474881224</v>
      </c>
      <c r="I14" s="3">
        <v>167358</v>
      </c>
      <c r="J14" s="7">
        <v>181138</v>
      </c>
      <c r="K14" s="1">
        <f t="shared" si="2"/>
        <v>100.72746563695227</v>
      </c>
      <c r="M14" s="20">
        <v>134799</v>
      </c>
      <c r="N14" s="20">
        <v>104347</v>
      </c>
      <c r="O14" s="2">
        <f t="shared" si="3"/>
        <v>100.21432813172777</v>
      </c>
    </row>
    <row r="15" spans="1:15" s="2" customFormat="1" x14ac:dyDescent="0.2">
      <c r="A15" s="7">
        <v>224174</v>
      </c>
      <c r="B15" s="18">
        <v>119339</v>
      </c>
      <c r="C15" s="1">
        <f t="shared" si="0"/>
        <v>54.806970748244957</v>
      </c>
      <c r="E15" s="18">
        <v>152431</v>
      </c>
      <c r="F15" s="19">
        <v>101662</v>
      </c>
      <c r="G15" s="1">
        <f t="shared" si="1"/>
        <v>66.392594164802688</v>
      </c>
      <c r="I15" s="6">
        <v>186451</v>
      </c>
      <c r="J15" s="4">
        <v>204432</v>
      </c>
      <c r="K15" s="1">
        <f t="shared" si="2"/>
        <v>113.68082486884823</v>
      </c>
      <c r="M15" s="9"/>
      <c r="N15" s="19">
        <v>92279</v>
      </c>
      <c r="O15" s="2">
        <f t="shared" si="3"/>
        <v>88.624282304883778</v>
      </c>
    </row>
    <row r="16" spans="1:15" s="2" customFormat="1" x14ac:dyDescent="0.2">
      <c r="A16" s="5">
        <v>203300</v>
      </c>
      <c r="B16" s="20">
        <v>110834</v>
      </c>
      <c r="C16" s="1">
        <f t="shared" si="0"/>
        <v>50.901011370222491</v>
      </c>
      <c r="E16" s="18">
        <v>160294</v>
      </c>
      <c r="F16" s="19">
        <v>101220</v>
      </c>
      <c r="G16" s="1">
        <f t="shared" si="1"/>
        <v>66.103936390798211</v>
      </c>
      <c r="I16" s="6">
        <v>192851</v>
      </c>
      <c r="J16" s="7">
        <v>184943</v>
      </c>
      <c r="K16" s="1">
        <f t="shared" si="2"/>
        <v>102.84335521698851</v>
      </c>
      <c r="M16" s="21">
        <v>109728</v>
      </c>
      <c r="N16" s="20">
        <v>107554</v>
      </c>
      <c r="O16" s="2">
        <f t="shared" si="3"/>
        <v>103.29431462217265</v>
      </c>
    </row>
    <row r="17" spans="1:15" s="2" customFormat="1" x14ac:dyDescent="0.2">
      <c r="A17" s="6">
        <v>195892</v>
      </c>
      <c r="B17" s="18">
        <v>117585</v>
      </c>
      <c r="C17" s="1">
        <f t="shared" si="0"/>
        <v>54.001438385040792</v>
      </c>
      <c r="E17" s="18">
        <v>156364</v>
      </c>
      <c r="F17" s="20">
        <v>102254</v>
      </c>
      <c r="G17" s="1">
        <f t="shared" si="1"/>
        <v>66.779212721840352</v>
      </c>
      <c r="I17" s="3">
        <v>172032</v>
      </c>
      <c r="J17" s="4">
        <v>192429</v>
      </c>
      <c r="K17" s="1">
        <f t="shared" si="2"/>
        <v>107.00618028825035</v>
      </c>
      <c r="M17" s="17">
        <v>91916</v>
      </c>
      <c r="N17" s="20">
        <v>105454</v>
      </c>
      <c r="O17" s="2">
        <f t="shared" si="3"/>
        <v>101.27748530195618</v>
      </c>
    </row>
    <row r="18" spans="1:15" s="2" customFormat="1" x14ac:dyDescent="0.2">
      <c r="A18" s="5">
        <v>207134</v>
      </c>
      <c r="B18" s="18">
        <v>116968</v>
      </c>
      <c r="C18" s="1">
        <f t="shared" si="0"/>
        <v>53.718078369021995</v>
      </c>
      <c r="E18" s="18">
        <v>155187</v>
      </c>
      <c r="F18" s="20">
        <v>106274</v>
      </c>
      <c r="G18" s="1">
        <f t="shared" si="1"/>
        <v>69.404561707129915</v>
      </c>
      <c r="I18" s="18">
        <v>148684</v>
      </c>
      <c r="J18" s="4">
        <v>196656</v>
      </c>
      <c r="K18" s="1">
        <f t="shared" si="2"/>
        <v>109.35673620278732</v>
      </c>
      <c r="M18" s="17">
        <v>80450</v>
      </c>
      <c r="N18" s="1"/>
    </row>
    <row r="19" spans="1:15" s="2" customFormat="1" x14ac:dyDescent="0.2">
      <c r="A19" s="4">
        <v>249292</v>
      </c>
      <c r="B19" s="20">
        <v>112959</v>
      </c>
      <c r="C19" s="1">
        <f t="shared" si="0"/>
        <v>51.87692714662434</v>
      </c>
      <c r="E19" s="20">
        <v>138787</v>
      </c>
      <c r="G19" s="1"/>
      <c r="I19" s="3">
        <v>177401</v>
      </c>
      <c r="J19" s="1"/>
      <c r="K19" s="1"/>
      <c r="M19" s="17">
        <v>84246</v>
      </c>
      <c r="N19" s="1"/>
    </row>
    <row r="20" spans="1:15" s="2" customFormat="1" x14ac:dyDescent="0.2">
      <c r="A20" s="1"/>
      <c r="B20" s="1"/>
      <c r="C20" s="1"/>
      <c r="I20" s="1"/>
      <c r="J20" s="1"/>
      <c r="K20" s="1"/>
    </row>
    <row r="21" spans="1:15" s="2" customFormat="1" x14ac:dyDescent="0.2">
      <c r="A21" s="1"/>
      <c r="B21" s="1"/>
      <c r="C21" s="1"/>
      <c r="I21" s="1"/>
      <c r="J21" s="1"/>
      <c r="K21" s="1"/>
    </row>
    <row r="22" spans="1:15" s="2" customFormat="1" x14ac:dyDescent="0.2">
      <c r="A22" s="1"/>
      <c r="B22" s="1"/>
      <c r="C22" s="1"/>
      <c r="I22" s="1"/>
      <c r="J22" s="1"/>
      <c r="K22" s="1"/>
    </row>
    <row r="23" spans="1:15" s="2" customFormat="1" x14ac:dyDescent="0.2">
      <c r="A23" s="1"/>
      <c r="B23" s="1"/>
      <c r="C23" s="1"/>
      <c r="I23" s="1"/>
      <c r="J23" s="1"/>
      <c r="K23" s="1"/>
    </row>
    <row r="24" spans="1:15" s="2" customFormat="1" x14ac:dyDescent="0.2">
      <c r="A24" s="1"/>
      <c r="B24" s="1"/>
      <c r="C24" s="1"/>
      <c r="I24" s="1"/>
      <c r="J24" s="1"/>
      <c r="K24" s="1"/>
      <c r="O24"/>
    </row>
    <row r="25" spans="1:15" x14ac:dyDescent="0.2">
      <c r="M25" s="2"/>
      <c r="N25" s="2"/>
    </row>
    <row r="26" spans="1:15" x14ac:dyDescent="0.2">
      <c r="A26">
        <f>AVERAGE(A5:A24)</f>
        <v>217744.2</v>
      </c>
      <c r="B26">
        <f>AVERAGE(B5:B24)</f>
        <v>116671.66666666667</v>
      </c>
      <c r="E26">
        <f>AVERAGE(E5:E24)</f>
        <v>153122.5</v>
      </c>
      <c r="F26">
        <f>AVERAGE(F5:F24)</f>
        <v>100728.30769230769</v>
      </c>
      <c r="I26">
        <f>AVERAGE(I5:I24)</f>
        <v>179829.8</v>
      </c>
      <c r="J26">
        <f>AVERAGE(J5:J24)</f>
        <v>178578.14285714287</v>
      </c>
      <c r="M26">
        <f>AVERAGE(M5:M24)</f>
        <v>104123.83333333333</v>
      </c>
      <c r="N26">
        <f>AVERAGE(N5:N24)</f>
        <v>111636.41666666667</v>
      </c>
    </row>
    <row r="27" spans="1:15" x14ac:dyDescent="0.2">
      <c r="A27">
        <f>(A26/A26)*100</f>
        <v>100</v>
      </c>
      <c r="B27">
        <f>(B26/A26)*100</f>
        <v>53.581985957222585</v>
      </c>
      <c r="C27" s="23">
        <f>AVERAGE(C5:C19)</f>
        <v>53.581985957222585</v>
      </c>
      <c r="E27">
        <f>(E26/E26)*100</f>
        <v>100</v>
      </c>
      <c r="F27">
        <f>(F26/E26)*100</f>
        <v>65.782825967645309</v>
      </c>
      <c r="G27" s="23">
        <f>AVERAGE(G5:G19)</f>
        <v>65.782825967645309</v>
      </c>
      <c r="I27">
        <f>(I26/I26)*100</f>
        <v>100</v>
      </c>
      <c r="J27">
        <f>(J26/I26)*100</f>
        <v>99.303976792023846</v>
      </c>
      <c r="K27" s="23">
        <f>AVERAGE(K5:K19)</f>
        <v>99.303976792023832</v>
      </c>
      <c r="M27">
        <f>(M26/M26)*100</f>
        <v>100</v>
      </c>
      <c r="N27">
        <f>(N26/M26)*100</f>
        <v>107.21504682725538</v>
      </c>
      <c r="O27">
        <f>AVERAGE(O5:O19)</f>
        <v>107.21504682725538</v>
      </c>
    </row>
    <row r="33" spans="1:3" x14ac:dyDescent="0.2">
      <c r="A33">
        <f>(E26/A26)*100</f>
        <v>70.322194575102344</v>
      </c>
      <c r="B33">
        <f>(I26/A26)*100</f>
        <v>82.587641829265706</v>
      </c>
      <c r="C3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5A77-94D2-7D43-8D47-C47C136E444C}">
  <dimension ref="A1:O33"/>
  <sheetViews>
    <sheetView tabSelected="1" zoomScale="120" zoomScaleNormal="120" workbookViewId="0">
      <selection activeCell="K5" sqref="K5:K19"/>
    </sheetView>
  </sheetViews>
  <sheetFormatPr baseColWidth="10" defaultRowHeight="16" x14ac:dyDescent="0.2"/>
  <cols>
    <col min="3" max="3" width="11.6640625" style="23" bestFit="1" customWidth="1"/>
    <col min="7" max="7" width="11.6640625" style="23" bestFit="1" customWidth="1"/>
    <col min="11" max="11" width="11.6640625" style="23" bestFit="1" customWidth="1"/>
  </cols>
  <sheetData>
    <row r="1" spans="1:15" x14ac:dyDescent="0.2">
      <c r="A1" t="s">
        <v>7</v>
      </c>
    </row>
    <row r="2" spans="1:15" x14ac:dyDescent="0.2">
      <c r="A2" t="s">
        <v>1</v>
      </c>
      <c r="E2" t="s">
        <v>4</v>
      </c>
      <c r="I2" t="s">
        <v>5</v>
      </c>
      <c r="M2" t="s">
        <v>8</v>
      </c>
    </row>
    <row r="4" spans="1:15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  <c r="M4" t="s">
        <v>2</v>
      </c>
      <c r="N4" t="s">
        <v>3</v>
      </c>
    </row>
    <row r="5" spans="1:15" s="2" customFormat="1" x14ac:dyDescent="0.2">
      <c r="A5" s="7">
        <v>372463</v>
      </c>
      <c r="B5" s="4">
        <v>350185</v>
      </c>
      <c r="C5" s="1">
        <f>(B5/$A$26)*100</f>
        <v>90.106753544299323</v>
      </c>
      <c r="D5" s="1"/>
      <c r="E5" s="7">
        <v>363961</v>
      </c>
      <c r="F5" s="7">
        <v>325342</v>
      </c>
      <c r="G5" s="1">
        <f>(F5/$E$26)*100</f>
        <v>91.533112534338073</v>
      </c>
      <c r="I5" s="19">
        <v>202717</v>
      </c>
      <c r="J5" s="19">
        <v>210880</v>
      </c>
      <c r="K5" s="1">
        <f>(J5/$I$26)*100</f>
        <v>99.915116760922658</v>
      </c>
      <c r="M5" s="17">
        <v>120387</v>
      </c>
      <c r="N5" s="11"/>
    </row>
    <row r="6" spans="1:15" s="2" customFormat="1" x14ac:dyDescent="0.2">
      <c r="A6" s="4">
        <v>390603</v>
      </c>
      <c r="B6" s="5">
        <v>310247</v>
      </c>
      <c r="C6" s="1">
        <f t="shared" ref="C6:C19" si="0">(B6/$A$26)*100</f>
        <v>79.830232496703829</v>
      </c>
      <c r="D6" s="1"/>
      <c r="E6" s="7">
        <v>364161</v>
      </c>
      <c r="F6" s="7">
        <v>330380</v>
      </c>
      <c r="G6" s="1">
        <f t="shared" ref="G6:G19" si="1">(F6/$E$26)*100</f>
        <v>92.9505250447056</v>
      </c>
      <c r="I6" s="20">
        <v>226931</v>
      </c>
      <c r="J6" s="20">
        <v>222095</v>
      </c>
      <c r="K6" s="1">
        <f t="shared" ref="K6:K19" si="2">(J6/$I$26)*100</f>
        <v>105.22879294867752</v>
      </c>
      <c r="M6" s="21">
        <v>149731</v>
      </c>
      <c r="N6" s="9">
        <v>132222</v>
      </c>
      <c r="O6" s="2">
        <f t="shared" ref="O6:O19" si="3">(N6/$M$26)*100</f>
        <v>94.027609080901499</v>
      </c>
    </row>
    <row r="7" spans="1:15" s="2" customFormat="1" x14ac:dyDescent="0.2">
      <c r="A7" s="4">
        <v>402777</v>
      </c>
      <c r="B7" s="7">
        <v>341781</v>
      </c>
      <c r="C7" s="1">
        <f t="shared" si="0"/>
        <v>87.944304676454351</v>
      </c>
      <c r="D7" s="1"/>
      <c r="E7" s="5">
        <v>348397</v>
      </c>
      <c r="F7" s="5">
        <v>305723</v>
      </c>
      <c r="G7" s="1">
        <f t="shared" si="1"/>
        <v>86.013418997041384</v>
      </c>
      <c r="I7" s="20">
        <v>216552</v>
      </c>
      <c r="J7" s="19">
        <v>213564</v>
      </c>
      <c r="K7" s="1">
        <f t="shared" si="2"/>
        <v>101.18679815975761</v>
      </c>
      <c r="M7" s="17">
        <v>145325</v>
      </c>
      <c r="N7" s="21">
        <v>186464</v>
      </c>
      <c r="O7" s="2">
        <f t="shared" si="3"/>
        <v>132.60095974694994</v>
      </c>
    </row>
    <row r="8" spans="1:15" s="2" customFormat="1" x14ac:dyDescent="0.2">
      <c r="A8" s="4">
        <v>390731</v>
      </c>
      <c r="B8" s="7">
        <v>323930</v>
      </c>
      <c r="C8" s="1">
        <f t="shared" si="0"/>
        <v>83.351030671230575</v>
      </c>
      <c r="D8" s="1"/>
      <c r="E8" s="7">
        <v>360749</v>
      </c>
      <c r="F8" s="7">
        <v>332233</v>
      </c>
      <c r="G8" s="1">
        <f t="shared" si="1"/>
        <v>93.471856005743916</v>
      </c>
      <c r="I8" s="20">
        <v>213169</v>
      </c>
      <c r="J8" s="19">
        <v>214256</v>
      </c>
      <c r="K8" s="1">
        <f t="shared" si="2"/>
        <v>101.51466832667036</v>
      </c>
      <c r="M8" s="21">
        <v>159787</v>
      </c>
      <c r="N8" s="9">
        <v>125061</v>
      </c>
      <c r="O8" s="2">
        <f t="shared" si="3"/>
        <v>88.935175835085104</v>
      </c>
    </row>
    <row r="9" spans="1:15" s="2" customFormat="1" x14ac:dyDescent="0.2">
      <c r="A9" s="4">
        <v>409384</v>
      </c>
      <c r="B9" s="4">
        <v>351645</v>
      </c>
      <c r="C9" s="1">
        <f t="shared" si="0"/>
        <v>90.482428859274762</v>
      </c>
      <c r="D9" s="1"/>
      <c r="E9" s="5">
        <v>342293</v>
      </c>
      <c r="F9" s="5">
        <v>306463</v>
      </c>
      <c r="G9" s="1">
        <f t="shared" si="1"/>
        <v>86.2216137683141</v>
      </c>
      <c r="I9" s="18">
        <v>257588</v>
      </c>
      <c r="J9" s="19">
        <v>202552</v>
      </c>
      <c r="K9" s="1">
        <f t="shared" si="2"/>
        <v>95.969303538308068</v>
      </c>
      <c r="M9" s="21">
        <v>148871</v>
      </c>
      <c r="N9" s="9">
        <v>136586</v>
      </c>
      <c r="O9" s="2">
        <f t="shared" si="3"/>
        <v>97.130999485138716</v>
      </c>
    </row>
    <row r="10" spans="1:15" s="2" customFormat="1" x14ac:dyDescent="0.2">
      <c r="A10" s="4">
        <v>399160</v>
      </c>
      <c r="B10" s="5">
        <v>316974</v>
      </c>
      <c r="C10" s="1">
        <f t="shared" si="0"/>
        <v>81.56116937604618</v>
      </c>
      <c r="D10" s="1"/>
      <c r="E10" s="5">
        <v>334752</v>
      </c>
      <c r="F10" s="5">
        <v>304648</v>
      </c>
      <c r="G10" s="1">
        <f t="shared" si="1"/>
        <v>85.710973890124919</v>
      </c>
      <c r="I10" s="19">
        <v>199245</v>
      </c>
      <c r="J10" s="21">
        <v>198537</v>
      </c>
      <c r="K10" s="1">
        <f t="shared" si="2"/>
        <v>94.066993249067252</v>
      </c>
      <c r="M10" s="21">
        <v>147855</v>
      </c>
      <c r="N10" s="9">
        <v>132265</v>
      </c>
      <c r="O10" s="2">
        <f t="shared" si="3"/>
        <v>94.058187858945075</v>
      </c>
    </row>
    <row r="11" spans="1:15" s="2" customFormat="1" x14ac:dyDescent="0.2">
      <c r="A11" s="4">
        <v>382225</v>
      </c>
      <c r="B11" s="7">
        <v>339768</v>
      </c>
      <c r="C11" s="1">
        <f t="shared" si="0"/>
        <v>87.426335903135467</v>
      </c>
      <c r="D11" s="1"/>
      <c r="E11" s="7">
        <v>363579</v>
      </c>
      <c r="F11" s="5">
        <v>308970</v>
      </c>
      <c r="G11" s="1">
        <f t="shared" si="1"/>
        <v>86.926943892071833</v>
      </c>
      <c r="I11" s="19">
        <v>190903</v>
      </c>
      <c r="J11" s="21">
        <v>193249</v>
      </c>
      <c r="K11" s="1">
        <f t="shared" si="2"/>
        <v>91.561534516936376</v>
      </c>
      <c r="M11" s="21">
        <v>151957</v>
      </c>
      <c r="N11" s="9">
        <v>133722</v>
      </c>
      <c r="O11" s="2">
        <f t="shared" si="3"/>
        <v>95.094310640561403</v>
      </c>
    </row>
    <row r="12" spans="1:15" s="2" customFormat="1" x14ac:dyDescent="0.2">
      <c r="A12" s="7">
        <v>358303</v>
      </c>
      <c r="B12" s="5">
        <v>312525</v>
      </c>
      <c r="C12" s="1">
        <f t="shared" si="0"/>
        <v>80.416388912809353</v>
      </c>
      <c r="D12" s="1"/>
      <c r="E12" s="5">
        <v>339263</v>
      </c>
      <c r="F12" s="5">
        <v>320725</v>
      </c>
      <c r="G12" s="1">
        <f t="shared" si="1"/>
        <v>90.234145968167581</v>
      </c>
      <c r="I12" s="5"/>
      <c r="J12" s="18">
        <v>243163</v>
      </c>
      <c r="K12" s="1">
        <f t="shared" si="2"/>
        <v>115.21082860838503</v>
      </c>
      <c r="M12" s="17">
        <v>120245</v>
      </c>
      <c r="N12" s="21">
        <v>180802</v>
      </c>
      <c r="O12" s="2">
        <f t="shared" si="3"/>
        <v>128.57451692642036</v>
      </c>
    </row>
    <row r="13" spans="1:15" s="2" customFormat="1" x14ac:dyDescent="0.2">
      <c r="A13" s="4">
        <v>381970</v>
      </c>
      <c r="B13" s="7">
        <v>335321</v>
      </c>
      <c r="C13" s="1">
        <f t="shared" si="0"/>
        <v>86.28207006361778</v>
      </c>
      <c r="D13" s="1"/>
      <c r="E13" s="5">
        <v>348375</v>
      </c>
      <c r="F13" s="5">
        <v>303078</v>
      </c>
      <c r="G13" s="1">
        <f t="shared" si="1"/>
        <v>85.269263361884157</v>
      </c>
      <c r="I13" s="19">
        <v>180148</v>
      </c>
      <c r="J13" s="19">
        <v>218214</v>
      </c>
      <c r="K13" s="1">
        <f t="shared" si="2"/>
        <v>103.3899719692146</v>
      </c>
      <c r="M13" s="10">
        <v>92428</v>
      </c>
      <c r="N13" s="10">
        <v>141826</v>
      </c>
      <c r="O13" s="2">
        <f t="shared" si="3"/>
        <v>100.85734360021732</v>
      </c>
    </row>
    <row r="14" spans="1:15" s="2" customFormat="1" x14ac:dyDescent="0.2">
      <c r="A14" s="7">
        <v>357841</v>
      </c>
      <c r="B14" s="7">
        <v>327718</v>
      </c>
      <c r="C14" s="1">
        <f t="shared" si="0"/>
        <v>84.325727995290165</v>
      </c>
      <c r="D14" s="1"/>
      <c r="E14" s="5">
        <v>340433</v>
      </c>
      <c r="F14" s="7">
        <v>330271</v>
      </c>
      <c r="G14" s="1">
        <f t="shared" si="1"/>
        <v>92.919858517585695</v>
      </c>
      <c r="I14" s="19">
        <v>195600</v>
      </c>
      <c r="J14" s="21">
        <v>195990</v>
      </c>
      <c r="K14" s="1">
        <f t="shared" si="2"/>
        <v>92.860222562467911</v>
      </c>
      <c r="M14" s="10">
        <v>110147</v>
      </c>
      <c r="N14" s="9">
        <v>121313</v>
      </c>
      <c r="O14" s="2">
        <f t="shared" si="3"/>
        <v>86.269844204681547</v>
      </c>
    </row>
    <row r="15" spans="1:15" s="2" customFormat="1" x14ac:dyDescent="0.2">
      <c r="A15" s="7">
        <v>381044</v>
      </c>
      <c r="B15" s="6">
        <v>299759</v>
      </c>
      <c r="C15" s="1">
        <f t="shared" si="0"/>
        <v>77.131545713510334</v>
      </c>
      <c r="E15" s="7">
        <v>360566</v>
      </c>
      <c r="F15" s="6">
        <v>297720</v>
      </c>
      <c r="G15" s="1">
        <f t="shared" si="1"/>
        <v>83.761820680155424</v>
      </c>
      <c r="I15" s="20">
        <v>212892</v>
      </c>
      <c r="J15" s="21">
        <v>193171</v>
      </c>
      <c r="K15" s="1">
        <f t="shared" si="2"/>
        <v>91.52457805303581</v>
      </c>
      <c r="M15" s="17">
        <v>121358</v>
      </c>
      <c r="N15" s="11"/>
    </row>
    <row r="16" spans="1:15" s="2" customFormat="1" x14ac:dyDescent="0.2">
      <c r="A16" s="4">
        <v>398167</v>
      </c>
      <c r="B16" s="4">
        <v>363107</v>
      </c>
      <c r="C16" s="1">
        <f t="shared" si="0"/>
        <v>93.431737393691606</v>
      </c>
      <c r="E16" s="7">
        <v>355036</v>
      </c>
      <c r="F16" s="6">
        <v>285202</v>
      </c>
      <c r="G16" s="1">
        <f t="shared" si="1"/>
        <v>80.239952914220368</v>
      </c>
      <c r="I16" s="20">
        <v>216268</v>
      </c>
      <c r="J16" s="18">
        <v>246582</v>
      </c>
      <c r="K16" s="1">
        <f t="shared" si="2"/>
        <v>116.83075360935997</v>
      </c>
      <c r="M16" s="21">
        <v>149662</v>
      </c>
      <c r="N16" s="10">
        <v>140116</v>
      </c>
      <c r="O16" s="2">
        <f t="shared" si="3"/>
        <v>99.641303822205032</v>
      </c>
    </row>
    <row r="17" spans="1:15" s="2" customFormat="1" x14ac:dyDescent="0.2">
      <c r="A17" s="4">
        <v>387794</v>
      </c>
      <c r="B17" s="6">
        <v>300300</v>
      </c>
      <c r="C17" s="1">
        <f t="shared" si="0"/>
        <v>77.270751429538919</v>
      </c>
      <c r="E17" s="7">
        <v>364930</v>
      </c>
      <c r="F17" s="7">
        <v>328208</v>
      </c>
      <c r="G17" s="1">
        <f t="shared" si="1"/>
        <v>92.339445256591617</v>
      </c>
      <c r="I17" s="20">
        <v>216232</v>
      </c>
      <c r="J17" s="19">
        <v>214089</v>
      </c>
      <c r="K17" s="1">
        <f t="shared" si="2"/>
        <v>101.4355435898576</v>
      </c>
      <c r="M17" s="21">
        <v>159550</v>
      </c>
      <c r="N17" s="17">
        <v>168769</v>
      </c>
      <c r="O17" s="2">
        <f t="shared" si="3"/>
        <v>120.01743701482859</v>
      </c>
    </row>
    <row r="18" spans="1:15" s="2" customFormat="1" x14ac:dyDescent="0.2">
      <c r="A18" s="4">
        <v>405862</v>
      </c>
      <c r="B18" s="4">
        <v>346915</v>
      </c>
      <c r="C18" s="1">
        <f t="shared" si="0"/>
        <v>89.265343763498151</v>
      </c>
      <c r="E18" s="5">
        <v>346493</v>
      </c>
      <c r="F18" s="5">
        <v>312127</v>
      </c>
      <c r="G18" s="1">
        <f t="shared" si="1"/>
        <v>87.815147801406951</v>
      </c>
      <c r="I18" s="20">
        <v>215524</v>
      </c>
      <c r="J18" s="18">
        <v>246635</v>
      </c>
      <c r="K18" s="1">
        <f t="shared" si="2"/>
        <v>116.85586505277958</v>
      </c>
      <c r="M18" s="19">
        <v>180961</v>
      </c>
      <c r="N18" s="9">
        <v>117217</v>
      </c>
      <c r="O18" s="2">
        <f t="shared" si="3"/>
        <v>83.357037812436886</v>
      </c>
    </row>
    <row r="19" spans="1:15" s="2" customFormat="1" x14ac:dyDescent="0.2">
      <c r="A19" s="4">
        <v>411178</v>
      </c>
      <c r="B19" s="5">
        <v>309849</v>
      </c>
      <c r="C19" s="1">
        <f t="shared" si="0"/>
        <v>79.727822376594091</v>
      </c>
      <c r="E19" s="4">
        <v>398558</v>
      </c>
      <c r="F19" s="7">
        <v>334741</v>
      </c>
      <c r="G19" s="1">
        <f t="shared" si="1"/>
        <v>94.177467473787146</v>
      </c>
      <c r="I19" s="1"/>
      <c r="J19" s="19">
        <v>216694</v>
      </c>
      <c r="K19" s="1">
        <f t="shared" si="2"/>
        <v>102.66979472397276</v>
      </c>
      <c r="M19" s="21">
        <v>151042</v>
      </c>
      <c r="N19" s="10">
        <v>138260</v>
      </c>
      <c r="O19" s="2">
        <f t="shared" si="3"/>
        <v>98.32143842571918</v>
      </c>
    </row>
    <row r="20" spans="1:15" s="2" customFormat="1" x14ac:dyDescent="0.2">
      <c r="A20" s="1"/>
      <c r="B20" s="1"/>
      <c r="C20" s="1"/>
      <c r="I20" s="1"/>
      <c r="J20" s="1"/>
      <c r="K20" s="1"/>
    </row>
    <row r="21" spans="1:15" s="2" customFormat="1" x14ac:dyDescent="0.2">
      <c r="A21" s="1"/>
      <c r="B21" s="1"/>
      <c r="C21" s="1"/>
      <c r="I21" s="1"/>
      <c r="J21" s="1"/>
      <c r="K21" s="1"/>
    </row>
    <row r="22" spans="1:15" s="2" customFormat="1" x14ac:dyDescent="0.2">
      <c r="A22" s="1"/>
      <c r="B22" s="1"/>
      <c r="C22" s="1"/>
      <c r="I22" s="1"/>
      <c r="J22" s="1"/>
      <c r="K22" s="1"/>
    </row>
    <row r="23" spans="1:15" s="2" customFormat="1" x14ac:dyDescent="0.2">
      <c r="A23" s="1"/>
      <c r="B23" s="1"/>
      <c r="C23" s="1"/>
      <c r="I23" s="1"/>
      <c r="J23" s="1"/>
      <c r="K23" s="1"/>
    </row>
    <row r="24" spans="1:15" x14ac:dyDescent="0.2">
      <c r="A24" s="1"/>
      <c r="B24" s="1"/>
      <c r="C24" s="1"/>
      <c r="D24" s="2"/>
      <c r="E24" s="2"/>
      <c r="F24" s="2"/>
      <c r="G24" s="2"/>
      <c r="H24" s="2"/>
      <c r="I24" s="1"/>
      <c r="J24" s="1"/>
      <c r="K24" s="1"/>
      <c r="L24" s="2"/>
      <c r="M24" s="2"/>
      <c r="N24" s="2"/>
    </row>
    <row r="25" spans="1:15" x14ac:dyDescent="0.2">
      <c r="M25" s="2"/>
      <c r="N25" s="2"/>
    </row>
    <row r="26" spans="1:15" x14ac:dyDescent="0.2">
      <c r="A26">
        <f>AVERAGE(A5:A24)</f>
        <v>388633.46666666667</v>
      </c>
      <c r="B26">
        <f>AVERAGE(B5:B24)</f>
        <v>328668.26666666666</v>
      </c>
      <c r="E26">
        <f>AVERAGE(E5:E24)</f>
        <v>355436.4</v>
      </c>
      <c r="F26">
        <f>AVERAGE(F5:F24)</f>
        <v>315055.40000000002</v>
      </c>
      <c r="I26">
        <f>AVERAGE(I5:I24)</f>
        <v>211059.15384615384</v>
      </c>
      <c r="J26">
        <f>AVERAGE(J5:J24)</f>
        <v>215311.4</v>
      </c>
      <c r="M26">
        <f>AVERAGE(M5:M24)</f>
        <v>140620.4</v>
      </c>
      <c r="N26">
        <f>AVERAGE(N5:N24)</f>
        <v>142663.30769230769</v>
      </c>
    </row>
    <row r="27" spans="1:15" x14ac:dyDescent="0.2">
      <c r="A27">
        <f>(A26/A26)*100</f>
        <v>100</v>
      </c>
      <c r="B27">
        <f>(B26/A26)*100</f>
        <v>84.570242878379659</v>
      </c>
      <c r="C27" s="23">
        <f>AVERAGE(C5:C19)</f>
        <v>84.570242878379673</v>
      </c>
      <c r="E27">
        <f>(E26/E26)*100</f>
        <v>100</v>
      </c>
      <c r="F27">
        <f>(F26/E26)*100</f>
        <v>88.63903640707592</v>
      </c>
      <c r="G27" s="23">
        <f>AVERAGE(G5:G19)</f>
        <v>88.639036407075935</v>
      </c>
      <c r="I27">
        <f>(I26/I26)*100</f>
        <v>100</v>
      </c>
      <c r="J27">
        <f>(J26/I26)*100</f>
        <v>102.0147177112942</v>
      </c>
      <c r="K27" s="23">
        <f>AVERAGE(K5:K19)</f>
        <v>102.0147177112942</v>
      </c>
      <c r="M27">
        <f>(M26/M26)*100</f>
        <v>100</v>
      </c>
      <c r="N27">
        <f>(N26/M26)*100</f>
        <v>101.45278188108389</v>
      </c>
      <c r="O27">
        <f>AVERAGE(O5:O19)</f>
        <v>101.45278188108389</v>
      </c>
    </row>
    <row r="33" spans="1:3" x14ac:dyDescent="0.2">
      <c r="A33" s="22">
        <f>(E26/A26)*100</f>
        <v>91.458001043656907</v>
      </c>
      <c r="B33" s="22">
        <f>(I26/A26)*100</f>
        <v>54.308023355893994</v>
      </c>
      <c r="C3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A172</vt:lpstr>
      <vt:lpstr>GBM58</vt:lpstr>
      <vt:lpstr>GBM63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Rhiannon Barrow</dc:creator>
  <cp:lastModifiedBy>Rhiannon Barrow</cp:lastModifiedBy>
  <dcterms:created xsi:type="dcterms:W3CDTF">2021-08-05T13:51:39Z</dcterms:created>
  <dcterms:modified xsi:type="dcterms:W3CDTF">2022-01-13T11:49:29Z</dcterms:modified>
</cp:coreProperties>
</file>