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e\OneDrive\Documents\GitHub\IT365\Midterm Review\"/>
    </mc:Choice>
  </mc:AlternateContent>
  <xr:revisionPtr revIDLastSave="0" documentId="13_ncr:1_{CE0389F6-DC89-429E-B40A-75AF8C054E26}" xr6:coauthVersionLast="47" xr6:coauthVersionMax="47" xr10:uidLastSave="{00000000-0000-0000-0000-000000000000}"/>
  <bookViews>
    <workbookView xWindow="23880" yWindow="-2775" windowWidth="29040" windowHeight="15990" activeTab="1" xr2:uid="{00000000-000D-0000-FFFF-FFFF00000000}"/>
  </bookViews>
  <sheets>
    <sheet name="StudentsPerformance" sheetId="1" r:id="rId1"/>
    <sheet name="Sheet2" sheetId="3" r:id="rId2"/>
    <sheet name="Sheet1" sheetId="2" r:id="rId3"/>
  </sheets>
  <definedNames>
    <definedName name="_xlnm._FilterDatabase" localSheetId="1" hidden="1">Sheet2!$A$1:$D$995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3" l="1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2" i="3"/>
  <c r="R11" i="3"/>
  <c r="T4" i="3" s="1"/>
  <c r="T2" i="3"/>
  <c r="R3" i="3"/>
  <c r="R4" i="3"/>
  <c r="R5" i="3"/>
  <c r="R6" i="3"/>
  <c r="R7" i="3"/>
  <c r="R8" i="3"/>
  <c r="R9" i="3"/>
  <c r="R10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57" i="3"/>
  <c r="R858" i="3"/>
  <c r="R859" i="3"/>
  <c r="R860" i="3"/>
  <c r="R861" i="3"/>
  <c r="R862" i="3"/>
  <c r="R863" i="3"/>
  <c r="R864" i="3"/>
  <c r="R865" i="3"/>
  <c r="R866" i="3"/>
  <c r="R867" i="3"/>
  <c r="R868" i="3"/>
  <c r="R869" i="3"/>
  <c r="R870" i="3"/>
  <c r="R871" i="3"/>
  <c r="R872" i="3"/>
  <c r="R873" i="3"/>
  <c r="R874" i="3"/>
  <c r="R875" i="3"/>
  <c r="R876" i="3"/>
  <c r="R877" i="3"/>
  <c r="R878" i="3"/>
  <c r="R879" i="3"/>
  <c r="R880" i="3"/>
  <c r="R881" i="3"/>
  <c r="R882" i="3"/>
  <c r="R883" i="3"/>
  <c r="R884" i="3"/>
  <c r="R885" i="3"/>
  <c r="R886" i="3"/>
  <c r="R887" i="3"/>
  <c r="R888" i="3"/>
  <c r="R889" i="3"/>
  <c r="R890" i="3"/>
  <c r="R891" i="3"/>
  <c r="R892" i="3"/>
  <c r="R893" i="3"/>
  <c r="R894" i="3"/>
  <c r="R895" i="3"/>
  <c r="R896" i="3"/>
  <c r="R897" i="3"/>
  <c r="R898" i="3"/>
  <c r="R899" i="3"/>
  <c r="R900" i="3"/>
  <c r="R901" i="3"/>
  <c r="R902" i="3"/>
  <c r="R903" i="3"/>
  <c r="R904" i="3"/>
  <c r="R905" i="3"/>
  <c r="R906" i="3"/>
  <c r="R907" i="3"/>
  <c r="R908" i="3"/>
  <c r="R909" i="3"/>
  <c r="R910" i="3"/>
  <c r="R911" i="3"/>
  <c r="R912" i="3"/>
  <c r="R913" i="3"/>
  <c r="R914" i="3"/>
  <c r="R915" i="3"/>
  <c r="R916" i="3"/>
  <c r="R917" i="3"/>
  <c r="R918" i="3"/>
  <c r="R919" i="3"/>
  <c r="R920" i="3"/>
  <c r="R921" i="3"/>
  <c r="R922" i="3"/>
  <c r="R923" i="3"/>
  <c r="R924" i="3"/>
  <c r="R925" i="3"/>
  <c r="R926" i="3"/>
  <c r="R927" i="3"/>
  <c r="R928" i="3"/>
  <c r="R929" i="3"/>
  <c r="R930" i="3"/>
  <c r="R931" i="3"/>
  <c r="R932" i="3"/>
  <c r="R933" i="3"/>
  <c r="R934" i="3"/>
  <c r="R935" i="3"/>
  <c r="R936" i="3"/>
  <c r="R937" i="3"/>
  <c r="R938" i="3"/>
  <c r="R939" i="3"/>
  <c r="R940" i="3"/>
  <c r="R941" i="3"/>
  <c r="R942" i="3"/>
  <c r="R943" i="3"/>
  <c r="R944" i="3"/>
  <c r="R945" i="3"/>
  <c r="R946" i="3"/>
  <c r="R947" i="3"/>
  <c r="R948" i="3"/>
  <c r="R949" i="3"/>
  <c r="R950" i="3"/>
  <c r="R951" i="3"/>
  <c r="R952" i="3"/>
  <c r="R953" i="3"/>
  <c r="R954" i="3"/>
  <c r="R955" i="3"/>
  <c r="R956" i="3"/>
  <c r="R957" i="3"/>
  <c r="R958" i="3"/>
  <c r="R959" i="3"/>
  <c r="R960" i="3"/>
  <c r="R961" i="3"/>
  <c r="R962" i="3"/>
  <c r="R963" i="3"/>
  <c r="R964" i="3"/>
  <c r="R965" i="3"/>
  <c r="R966" i="3"/>
  <c r="R967" i="3"/>
  <c r="R968" i="3"/>
  <c r="R969" i="3"/>
  <c r="R970" i="3"/>
  <c r="R971" i="3"/>
  <c r="R972" i="3"/>
  <c r="R973" i="3"/>
  <c r="R974" i="3"/>
  <c r="R975" i="3"/>
  <c r="R976" i="3"/>
  <c r="R977" i="3"/>
  <c r="R978" i="3"/>
  <c r="R979" i="3"/>
  <c r="R980" i="3"/>
  <c r="R981" i="3"/>
  <c r="R982" i="3"/>
  <c r="R983" i="3"/>
  <c r="R984" i="3"/>
  <c r="R985" i="3"/>
  <c r="R986" i="3"/>
  <c r="R987" i="3"/>
  <c r="R988" i="3"/>
  <c r="R989" i="3"/>
  <c r="R990" i="3"/>
  <c r="R991" i="3"/>
  <c r="R992" i="3"/>
  <c r="R993" i="3"/>
  <c r="R994" i="3"/>
  <c r="R995" i="3"/>
  <c r="R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2" i="3"/>
  <c r="O993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4" i="3"/>
  <c r="O995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2" i="3"/>
  <c r="G5" i="3"/>
  <c r="G4" i="3"/>
  <c r="G3" i="3"/>
  <c r="G2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9" i="1"/>
  <c r="S8" i="1"/>
  <c r="E17" i="2"/>
  <c r="E12" i="2"/>
  <c r="E13" i="2"/>
  <c r="E14" i="2"/>
  <c r="E15" i="2"/>
  <c r="E16" i="2"/>
  <c r="E11" i="2"/>
  <c r="C3" i="2"/>
  <c r="C4" i="2"/>
  <c r="C5" i="2"/>
  <c r="C6" i="2"/>
  <c r="C7" i="2"/>
  <c r="C8" i="2"/>
  <c r="C9" i="2"/>
  <c r="C10" i="2"/>
  <c r="C11" i="2"/>
  <c r="C12" i="2"/>
  <c r="C13" i="2"/>
  <c r="C2" i="2"/>
  <c r="E9" i="2"/>
  <c r="E8" i="2"/>
  <c r="E7" i="2"/>
  <c r="E6" i="2"/>
  <c r="E4" i="2" a="1"/>
  <c r="E4" i="2" s="1"/>
  <c r="E3" i="2"/>
  <c r="E2" i="2"/>
  <c r="T3" i="3" l="1"/>
  <c r="T6" i="3" s="1"/>
  <c r="N37" i="1"/>
  <c r="M37" i="1"/>
  <c r="M38" i="1" s="1"/>
  <c r="M39" i="1" s="1"/>
  <c r="M40" i="1" s="1"/>
  <c r="M41" i="1" s="1"/>
  <c r="M42" i="1" s="1"/>
  <c r="M43" i="1" s="1"/>
  <c r="M44" i="1" s="1"/>
  <c r="M45" i="1" s="1"/>
  <c r="M46" i="1" s="1"/>
  <c r="Q26" i="1"/>
  <c r="Q25" i="1"/>
  <c r="O24" i="1"/>
  <c r="N25" i="1"/>
  <c r="O25" i="1" s="1"/>
  <c r="Q24" i="1"/>
  <c r="S3" i="1"/>
  <c r="S4" i="1"/>
  <c r="S5" i="1"/>
  <c r="S6" i="1"/>
  <c r="S2" i="1"/>
  <c r="N26" i="1" l="1"/>
  <c r="N27" i="1" s="1"/>
  <c r="N28" i="1" s="1"/>
  <c r="N29" i="1" s="1"/>
  <c r="N30" i="1" s="1"/>
  <c r="N31" i="1" s="1"/>
  <c r="N32" i="1" s="1"/>
  <c r="N33" i="1" s="1"/>
  <c r="O33" i="1" s="1"/>
  <c r="N38" i="1"/>
  <c r="N39" i="1" s="1"/>
  <c r="N40" i="1" s="1"/>
  <c r="N41" i="1" s="1"/>
  <c r="N42" i="1" s="1"/>
  <c r="N43" i="1" s="1"/>
  <c r="N44" i="1" s="1"/>
  <c r="N45" i="1" s="1"/>
  <c r="N46" i="1" s="1"/>
  <c r="O26" i="1" l="1"/>
  <c r="O30" i="1"/>
  <c r="O29" i="1"/>
  <c r="O27" i="1"/>
  <c r="O28" i="1"/>
  <c r="O32" i="1"/>
  <c r="O31" i="1"/>
  <c r="O34" i="1"/>
  <c r="O36" i="1" a="1"/>
  <c r="O36" i="1" l="1"/>
  <c r="P36" i="1" s="1"/>
  <c r="O45" i="1"/>
  <c r="O42" i="1"/>
  <c r="O38" i="1"/>
  <c r="O41" i="1"/>
  <c r="O44" i="1"/>
  <c r="O46" i="1"/>
  <c r="O39" i="1"/>
  <c r="O37" i="1"/>
  <c r="O40" i="1"/>
  <c r="O43" i="1"/>
  <c r="P37" i="1" l="1"/>
  <c r="P38" i="1" s="1"/>
  <c r="P39" i="1" s="1"/>
  <c r="P40" i="1" s="1"/>
  <c r="P41" i="1" s="1"/>
  <c r="P42" i="1" s="1"/>
  <c r="P43" i="1" s="1"/>
  <c r="P44" i="1" s="1"/>
  <c r="P45" i="1" s="1"/>
  <c r="P4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<sst xmlns="http://schemas.openxmlformats.org/spreadsheetml/2006/main" count="5073" uniqueCount="73">
  <si>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</si>
  <si>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</si>
  <si>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</si>
  <si>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</si>
  <si>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</si>
  <si>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</si>
  <si>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</si>
  <si>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</si>
  <si>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</si>
  <si>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</si>
  <si>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</si>
  <si>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</si>
  <si>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</si>
  <si>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</si>
  <si>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</si>
  <si>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</si>
  <si>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</si>
  <si>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</si>
  <si>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</si>
  <si>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</si>
  <si>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</si>
  <si>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</si>
  <si>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</si>
  <si>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</si>
  <si>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</si>
  <si>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Freq</t>
  </si>
  <si>
    <t>N</t>
  </si>
  <si>
    <t>Row Labels</t>
  </si>
  <si>
    <t>Column Labels</t>
  </si>
  <si>
    <t>Grand Total</t>
  </si>
  <si>
    <t>Bins</t>
  </si>
  <si>
    <t>FREQ</t>
  </si>
  <si>
    <t>Sum of math score</t>
  </si>
  <si>
    <t># of Bins</t>
  </si>
  <si>
    <t>Width</t>
  </si>
  <si>
    <t>Max</t>
  </si>
  <si>
    <t>Min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</si>
  <si>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</si>
  <si>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</si>
  <si>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</si>
  <si>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</si>
  <si>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</si>
  <si>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</si>
  <si>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</si>
  <si>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</si>
  <si>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</si>
  <si>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100-109</t>
  </si>
  <si>
    <t>10-19</t>
  </si>
  <si>
    <t>Bin</t>
  </si>
  <si>
    <t>Frequency</t>
  </si>
  <si>
    <t>CF</t>
  </si>
  <si>
    <t>Home Sale</t>
  </si>
  <si>
    <t>Selling Price</t>
  </si>
  <si>
    <t>Mode</t>
  </si>
  <si>
    <t>Mean</t>
  </si>
  <si>
    <t>Median</t>
  </si>
  <si>
    <t>STD</t>
  </si>
  <si>
    <t>Range</t>
  </si>
  <si>
    <t>Variance</t>
  </si>
  <si>
    <t>CoV</t>
  </si>
  <si>
    <t>mean</t>
  </si>
  <si>
    <t>std</t>
  </si>
  <si>
    <t>Sxy</t>
  </si>
  <si>
    <t>math</t>
  </si>
  <si>
    <t>read</t>
  </si>
  <si>
    <t>a=x-xbar</t>
  </si>
  <si>
    <t>b=y-ybar</t>
  </si>
  <si>
    <t>a*b</t>
  </si>
  <si>
    <t>a^2</t>
  </si>
  <si>
    <t>b^2</t>
  </si>
  <si>
    <t xml:space="preserve">SX </t>
  </si>
  <si>
    <t>SY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</si>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</sst>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quotePrefix="1"/>
    <xf numFmtId="0" fontId="0" fillId="0" borderId="19" xfId="0" applyBorder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0" xfId="0" applyFill="1" applyBorder="1" applyAlignment="1"/>
    <xf numFmtId="0" fontId="18" fillId="0" borderId="21" xfId="0" applyFont="1" applyFill="1" applyBorder="1" applyAlignment="1">
      <alignment horizontal="center"/>
    </xf>
    <xf numFmtId="0" fontId="0" fillId="0" borderId="0" xfId="0" quotePrefix="1" applyNumberFormat="1" applyFill="1" applyBorder="1" applyAlignment="1"/>
    <xf numFmtId="2" fontId="0" fillId="0" borderId="0" xfId="0" applyNumberFormat="1"/>
    <xf numFmtId="2" fontId="0" fillId="0" borderId="0" xfId="42" applyNumberFormat="1" applyFont="1"/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[StudentsPerformance.xlsx]StudentsPerformance!PivotTable1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StudentsPerformance!$K$2:$K$3</c:f>
              <c:strCache>
                <c:ptCount val="1"/>
                <c:pt idx="0">
                  <c:v>group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StudentsPerformance!$J$4:$J$6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StudentsPerformance!$K$4:$K$6</c:f>
              <c:numCache>
                <c:formatCode>General</c:formatCode>
                <c:ptCount val="2"/>
                <c:pt idx="0">
                  <c:v>2107</c:v>
                </c:pt>
                <c:pt idx="1">
                  <c:v>3378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84-4B97-9983-CF8F98974837}"/>
            </c:ext>
          </c:extLst>
        </c:ser>
        <c:ser>
          <c:idx val="1"/>
          <c:order val="1"/>
          <c:tx>
            <c:strRef>
              <c:f>StudentsPerformance!$L$2:$L$3</c:f>
              <c:strCache>
                <c:ptCount val="1"/>
                <c:pt idx="0">
                  <c:v>group 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StudentsPerformance!$J$4:$J$6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StudentsPerformance!$L$4:$L$6</c:f>
              <c:numCache>
                <c:formatCode>General</c:formatCode>
                <c:ptCount val="2"/>
                <c:pt idx="0">
                  <c:v>4886</c:v>
                </c:pt>
                <c:pt idx="1">
                  <c:v>5449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84-4B97-9983-CF8F98974837}"/>
            </c:ext>
          </c:extLst>
        </c:ser>
        <c:ser>
          <c:idx val="2"/>
          <c:order val="2"/>
          <c:tx>
            <c:strRef>
              <c:f>StudentsPerformance!$M$2:$M$3</c:f>
              <c:strCache>
                <c:ptCount val="1"/>
                <c:pt idx="0">
                  <c:v>group 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StudentsPerformance!$J$4:$J$6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StudentsPerformance!$M$4:$M$6</c:f>
              <c:numCache>
                <c:formatCode>General</c:formatCode>
                <c:ptCount val="2"/>
                <c:pt idx="0">
                  <c:v>6386</c:v>
                </c:pt>
                <c:pt idx="1">
                  <c:v>5670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84-4B97-9983-CF8F98974837}"/>
            </c:ext>
          </c:extLst>
        </c:ser>
        <c:ser>
          <c:idx val="3"/>
          <c:order val="3"/>
          <c:tx>
            <c:strRef>
              <c:f>StudentsPerformance!$N$2:$N$3</c:f>
              <c:strCache>
                <c:ptCount val="1"/>
                <c:pt idx="0">
                  <c:v>group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StudentsPerformance!$J$4:$J$6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StudentsPerformance!$N$4:$N$6</c:f>
              <c:numCache>
                <c:formatCode>General</c:formatCode>
                <c:ptCount val="2"/>
                <c:pt idx="0">
                  <c:v>8417</c:v>
                </c:pt>
                <c:pt idx="1">
                  <c:v>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84-4B97-9983-CF8F98974837}"/>
            </c:ext>
          </c:extLst>
        </c:ser>
        <c:ser>
          <c:idx val="4"/>
          <c:order val="4"/>
          <c:tx>
            <c:strRef>
              <c:f>StudentsPerformance!$O$2:$O$3</c:f>
              <c:strCache>
                <c:ptCount val="1"/>
                <c:pt idx="0">
                  <c:v>group 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StudentsPerformance!$J$4:$J$6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StudentsPerformance!$O$4:$O$6</c:f>
              <c:numCache>
                <c:formatCode>General</c:formatCode>
                <c:ptCount val="2"/>
                <c:pt idx="0">
                  <c:v>11166</c:v>
                </c:pt>
                <c:pt idx="1">
                  <c:v>9398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84-4B97-9983-CF8F98974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435240"/>
        <c:axId val="676435896"/>
      </c:barChart>
      <c:catAx>
        <c:axId val="676435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435896"/>
        <c:crosses val="autoZero"/>
        <c:auto val="1"/>
        <c:lblAlgn val="ctr"/>
        <c:lblOffset val="100"/>
        <c:noMultiLvlLbl val="0"/>
      </c:catAx>
      <c:valAx>
        <c:axId val="67643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435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Moderately Skewed Left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StudentsPerformance!$K$49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StudentsPerformance!$J$50:$J$60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100-109</c:v>
                </c:pt>
              </c:strCache>
            </c:strRef>
          </c:cat>
          <c:val>
            <c:numRef>
              <c:f>StudentsPerformance!$K$50:$K$60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10</c:v>
                </c:pt>
                <c:pt idx="3">
                  <c:v>26</c:v>
                </c:pt>
                <c:pt idx="4">
                  <c:v>95</c:v>
                </c:pt>
                <c:pt idx="5">
                  <c:v>188</c:v>
                </c:pt>
                <c:pt idx="6">
                  <c:v>268</c:v>
                </c:pt>
                <c:pt idx="7">
                  <c:v>216</c:v>
                </c:pt>
                <c:pt idx="8">
                  <c:v>135</c:v>
                </c:pt>
                <c:pt idx="9">
                  <c:v>51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2-4D04-BCE2-AFDCD4D25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87088888"/>
        <c:axId val="687089544"/>
      </c:barChart>
      <c:catAx>
        <c:axId val="687088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89544"/>
        <c:crosses val="autoZero"/>
        <c:auto val="1"/>
        <c:lblAlgn val="ctr"/>
        <c:lblOffset val="100"/>
        <c:noMultiLvlLbl val="0"/>
      </c:catAx>
      <c:valAx>
        <c:axId val="68708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88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read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Sheet2!$C$2:$C$1001</c:f>
              <c:numCache>
                <c:formatCode>0.00</c:formatCode>
                <c:ptCount val="1000"/>
                <c:pt idx="0">
                  <c:v>0.38984168865435331</c:v>
                </c:pt>
                <c:pt idx="1">
                  <c:v>0.19195250659630583</c:v>
                </c:pt>
                <c:pt idx="2">
                  <c:v>1.5771767810026383</c:v>
                </c:pt>
                <c:pt idx="3">
                  <c:v>-1.2592348284960424</c:v>
                </c:pt>
                <c:pt idx="4">
                  <c:v>0.65369393139841669</c:v>
                </c:pt>
                <c:pt idx="5">
                  <c:v>0.3238786279683375</c:v>
                </c:pt>
                <c:pt idx="6">
                  <c:v>1.4452506596306067</c:v>
                </c:pt>
                <c:pt idx="7">
                  <c:v>-1.7209762532981532</c:v>
                </c:pt>
                <c:pt idx="8">
                  <c:v>-0.13786279683377331</c:v>
                </c:pt>
                <c:pt idx="9">
                  <c:v>-1.8529023746701849</c:v>
                </c:pt>
                <c:pt idx="10">
                  <c:v>-0.53364116094986824</c:v>
                </c:pt>
                <c:pt idx="11">
                  <c:v>-1.7209762532981532</c:v>
                </c:pt>
                <c:pt idx="12">
                  <c:v>-7.1899736147757479E-2</c:v>
                </c:pt>
                <c:pt idx="13">
                  <c:v>0.78562005277044833</c:v>
                </c:pt>
                <c:pt idx="14">
                  <c:v>-1.0613456464379949</c:v>
                </c:pt>
                <c:pt idx="15">
                  <c:v>0.19195250659630583</c:v>
                </c:pt>
                <c:pt idx="16">
                  <c:v>1.4452506596306067</c:v>
                </c:pt>
                <c:pt idx="17">
                  <c:v>-1.3251978891820582</c:v>
                </c:pt>
                <c:pt idx="18">
                  <c:v>-0.79749340369393162</c:v>
                </c:pt>
                <c:pt idx="19">
                  <c:v>-5.9366754617416499E-3</c:v>
                </c:pt>
                <c:pt idx="20">
                  <c:v>-7.1899736147757479E-2</c:v>
                </c:pt>
                <c:pt idx="21">
                  <c:v>-1.4571240105540899</c:v>
                </c:pt>
                <c:pt idx="22">
                  <c:v>0.19195250659630583</c:v>
                </c:pt>
                <c:pt idx="23">
                  <c:v>0.52176781002638495</c:v>
                </c:pt>
                <c:pt idx="24">
                  <c:v>0.45580474934036919</c:v>
                </c:pt>
                <c:pt idx="25">
                  <c:v>0.19195250659630583</c:v>
                </c:pt>
                <c:pt idx="26">
                  <c:v>6.0026385224274184E-2</c:v>
                </c:pt>
                <c:pt idx="27">
                  <c:v>0.25791556728232168</c:v>
                </c:pt>
                <c:pt idx="28">
                  <c:v>-0.26978891820580497</c:v>
                </c:pt>
                <c:pt idx="29">
                  <c:v>0.19195250659630583</c:v>
                </c:pt>
                <c:pt idx="30">
                  <c:v>-0.20382585751978913</c:v>
                </c:pt>
                <c:pt idx="31">
                  <c:v>-0.66556728232189999</c:v>
                </c:pt>
                <c:pt idx="32">
                  <c:v>-1.7209762532981532</c:v>
                </c:pt>
                <c:pt idx="33">
                  <c:v>2.038918205804749</c:v>
                </c:pt>
                <c:pt idx="34">
                  <c:v>0.98350923482849584</c:v>
                </c:pt>
                <c:pt idx="35">
                  <c:v>0.52176781002638495</c:v>
                </c:pt>
                <c:pt idx="36">
                  <c:v>-1.0613456464379949</c:v>
                </c:pt>
                <c:pt idx="37">
                  <c:v>0.58773087071240082</c:v>
                </c:pt>
                <c:pt idx="38">
                  <c:v>-0.59960422163588412</c:v>
                </c:pt>
                <c:pt idx="39">
                  <c:v>-0.73153034300791575</c:v>
                </c:pt>
                <c:pt idx="40">
                  <c:v>-0.53364116094986824</c:v>
                </c:pt>
                <c:pt idx="41">
                  <c:v>-0.8634564643799475</c:v>
                </c:pt>
                <c:pt idx="42">
                  <c:v>-0.46767810026385248</c:v>
                </c:pt>
                <c:pt idx="43">
                  <c:v>-1.0613456464379949</c:v>
                </c:pt>
                <c:pt idx="44">
                  <c:v>-7.1899736147757479E-2</c:v>
                </c:pt>
                <c:pt idx="45">
                  <c:v>-0.73153034300791575</c:v>
                </c:pt>
                <c:pt idx="46">
                  <c:v>-5.9366754617416499E-3</c:v>
                </c:pt>
                <c:pt idx="47">
                  <c:v>-0.59960422163588412</c:v>
                </c:pt>
                <c:pt idx="48">
                  <c:v>1.0494722955145117</c:v>
                </c:pt>
                <c:pt idx="49">
                  <c:v>-0.8634564643799475</c:v>
                </c:pt>
                <c:pt idx="50">
                  <c:v>0.71965699208443246</c:v>
                </c:pt>
                <c:pt idx="51">
                  <c:v>-0.8634564643799475</c:v>
                </c:pt>
                <c:pt idx="52">
                  <c:v>1.4452506596306067</c:v>
                </c:pt>
                <c:pt idx="53">
                  <c:v>0.3238786279683375</c:v>
                </c:pt>
                <c:pt idx="54">
                  <c:v>-2.1827176781002642</c:v>
                </c:pt>
                <c:pt idx="55">
                  <c:v>1.0494722955145117</c:v>
                </c:pt>
                <c:pt idx="56">
                  <c:v>-0.92941952506596326</c:v>
                </c:pt>
                <c:pt idx="57">
                  <c:v>-0.53364116094986824</c:v>
                </c:pt>
                <c:pt idx="58">
                  <c:v>0.8515831134564642</c:v>
                </c:pt>
                <c:pt idx="59">
                  <c:v>-1.7869393139841692</c:v>
                </c:pt>
                <c:pt idx="60">
                  <c:v>-0.26978891820580497</c:v>
                </c:pt>
                <c:pt idx="61">
                  <c:v>0.19195250659630583</c:v>
                </c:pt>
                <c:pt idx="62">
                  <c:v>-0.46767810026385248</c:v>
                </c:pt>
                <c:pt idx="63">
                  <c:v>6.0026385224274184E-2</c:v>
                </c:pt>
                <c:pt idx="64">
                  <c:v>-1.3911609498680741</c:v>
                </c:pt>
                <c:pt idx="65">
                  <c:v>-0.40171503957783661</c:v>
                </c:pt>
                <c:pt idx="66">
                  <c:v>-0.33575197889182079</c:v>
                </c:pt>
                <c:pt idx="67">
                  <c:v>-1.7869393139841692</c:v>
                </c:pt>
                <c:pt idx="68">
                  <c:v>-0.53364116094986824</c:v>
                </c:pt>
                <c:pt idx="69">
                  <c:v>-0.20382585751978913</c:v>
                </c:pt>
                <c:pt idx="70">
                  <c:v>-1.6550131926121374</c:v>
                </c:pt>
                <c:pt idx="71">
                  <c:v>-0.33575197889182079</c:v>
                </c:pt>
                <c:pt idx="72">
                  <c:v>-1.1273087071240109</c:v>
                </c:pt>
                <c:pt idx="73">
                  <c:v>-1.4571240105540899</c:v>
                </c:pt>
                <c:pt idx="74">
                  <c:v>-2.3806068601583115</c:v>
                </c:pt>
                <c:pt idx="75">
                  <c:v>0.91754617414247996</c:v>
                </c:pt>
                <c:pt idx="76">
                  <c:v>-0.33575197889182079</c:v>
                </c:pt>
                <c:pt idx="77">
                  <c:v>-0.26978891820580497</c:v>
                </c:pt>
                <c:pt idx="78">
                  <c:v>-1.2592348284960424</c:v>
                </c:pt>
                <c:pt idx="79">
                  <c:v>-1.1273087071240109</c:v>
                </c:pt>
                <c:pt idx="80">
                  <c:v>-1.0613456464379949</c:v>
                </c:pt>
                <c:pt idx="81">
                  <c:v>0.38984168865435331</c:v>
                </c:pt>
                <c:pt idx="82">
                  <c:v>-1.5890501319261217</c:v>
                </c:pt>
                <c:pt idx="83">
                  <c:v>0.45580474934036919</c:v>
                </c:pt>
                <c:pt idx="84">
                  <c:v>0.65369393139841669</c:v>
                </c:pt>
                <c:pt idx="85">
                  <c:v>0.3238786279683375</c:v>
                </c:pt>
                <c:pt idx="86">
                  <c:v>-0.53364116094986824</c:v>
                </c:pt>
                <c:pt idx="87">
                  <c:v>0.45580474934036919</c:v>
                </c:pt>
                <c:pt idx="88">
                  <c:v>-7.1899736147757479E-2</c:v>
                </c:pt>
                <c:pt idx="89">
                  <c:v>-2.5784960422163592</c:v>
                </c:pt>
                <c:pt idx="90">
                  <c:v>0.3238786279683375</c:v>
                </c:pt>
                <c:pt idx="91">
                  <c:v>-1.5230870712401057</c:v>
                </c:pt>
                <c:pt idx="92">
                  <c:v>0.8515831134564642</c:v>
                </c:pt>
                <c:pt idx="93">
                  <c:v>0.78562005277044833</c:v>
                </c:pt>
                <c:pt idx="94">
                  <c:v>-7.1899736147757479E-2</c:v>
                </c:pt>
                <c:pt idx="95">
                  <c:v>-0.20382585751978913</c:v>
                </c:pt>
                <c:pt idx="96">
                  <c:v>-0.53364116094986824</c:v>
                </c:pt>
                <c:pt idx="97">
                  <c:v>-7.1899736147757479E-2</c:v>
                </c:pt>
                <c:pt idx="98">
                  <c:v>0.8515831134564642</c:v>
                </c:pt>
                <c:pt idx="99">
                  <c:v>0.12598944591029002</c:v>
                </c:pt>
                <c:pt idx="100">
                  <c:v>1.2473614775725592</c:v>
                </c:pt>
                <c:pt idx="101">
                  <c:v>-0.40171503957783661</c:v>
                </c:pt>
                <c:pt idx="102">
                  <c:v>2.1048812664907648</c:v>
                </c:pt>
                <c:pt idx="103">
                  <c:v>-0.53364116094986824</c:v>
                </c:pt>
                <c:pt idx="104">
                  <c:v>1.3792875989445907</c:v>
                </c:pt>
                <c:pt idx="105">
                  <c:v>-5.9366754617416499E-3</c:v>
                </c:pt>
                <c:pt idx="106">
                  <c:v>-0.92941952506596326</c:v>
                </c:pt>
                <c:pt idx="107">
                  <c:v>0.25791556728232168</c:v>
                </c:pt>
                <c:pt idx="108">
                  <c:v>0.71965699208443246</c:v>
                </c:pt>
                <c:pt idx="109">
                  <c:v>-0.26978891820580497</c:v>
                </c:pt>
                <c:pt idx="110">
                  <c:v>-0.79749340369393162</c:v>
                </c:pt>
                <c:pt idx="111">
                  <c:v>-0.99538258575197913</c:v>
                </c:pt>
                <c:pt idx="112">
                  <c:v>2.1708443271767806</c:v>
                </c:pt>
                <c:pt idx="113">
                  <c:v>1.1813984168865432</c:v>
                </c:pt>
                <c:pt idx="114">
                  <c:v>0.58773087071240082</c:v>
                </c:pt>
                <c:pt idx="115">
                  <c:v>0.78562005277044833</c:v>
                </c:pt>
                <c:pt idx="116">
                  <c:v>-0.99538258575197913</c:v>
                </c:pt>
                <c:pt idx="117">
                  <c:v>-0.73153034300791575</c:v>
                </c:pt>
                <c:pt idx="118">
                  <c:v>0.8515831134564642</c:v>
                </c:pt>
                <c:pt idx="119">
                  <c:v>1.643139841688654</c:v>
                </c:pt>
                <c:pt idx="120">
                  <c:v>1.4452506596306067</c:v>
                </c:pt>
                <c:pt idx="121">
                  <c:v>-0.20382585751978913</c:v>
                </c:pt>
                <c:pt idx="122">
                  <c:v>1.1154353562005275</c:v>
                </c:pt>
                <c:pt idx="123">
                  <c:v>1.3792875989445907</c:v>
                </c:pt>
                <c:pt idx="124">
                  <c:v>0.38984168865435331</c:v>
                </c:pt>
                <c:pt idx="125">
                  <c:v>-7.1899736147757479E-2</c:v>
                </c:pt>
                <c:pt idx="126">
                  <c:v>1.0494722955145117</c:v>
                </c:pt>
                <c:pt idx="127">
                  <c:v>-0.99538258575197913</c:v>
                </c:pt>
                <c:pt idx="128">
                  <c:v>1.5112137203166225</c:v>
                </c:pt>
                <c:pt idx="129">
                  <c:v>-0.8634564643799475</c:v>
                </c:pt>
                <c:pt idx="130">
                  <c:v>1.3792875989445907</c:v>
                </c:pt>
                <c:pt idx="131">
                  <c:v>0.58773087071240082</c:v>
                </c:pt>
                <c:pt idx="132">
                  <c:v>0.52176781002638495</c:v>
                </c:pt>
                <c:pt idx="133">
                  <c:v>-0.53364116094986824</c:v>
                </c:pt>
                <c:pt idx="134">
                  <c:v>-0.99538258575197913</c:v>
                </c:pt>
                <c:pt idx="135">
                  <c:v>0.25791556728232168</c:v>
                </c:pt>
                <c:pt idx="136">
                  <c:v>-0.46767810026385248</c:v>
                </c:pt>
                <c:pt idx="137">
                  <c:v>0.3238786279683375</c:v>
                </c:pt>
                <c:pt idx="138">
                  <c:v>0.65369393139841669</c:v>
                </c:pt>
                <c:pt idx="139">
                  <c:v>-0.46767810026385248</c:v>
                </c:pt>
                <c:pt idx="140">
                  <c:v>-1.5890501319261217</c:v>
                </c:pt>
                <c:pt idx="141">
                  <c:v>-0.59960422163588412</c:v>
                </c:pt>
                <c:pt idx="142">
                  <c:v>1.4452506596306067</c:v>
                </c:pt>
                <c:pt idx="143">
                  <c:v>-2.908311345646438</c:v>
                </c:pt>
                <c:pt idx="144">
                  <c:v>1.4452506596306067</c:v>
                </c:pt>
                <c:pt idx="145">
                  <c:v>0.45580474934036919</c:v>
                </c:pt>
                <c:pt idx="146">
                  <c:v>0.12598944591029002</c:v>
                </c:pt>
                <c:pt idx="147">
                  <c:v>2.2368073878627968</c:v>
                </c:pt>
                <c:pt idx="148">
                  <c:v>-0.26978891820580497</c:v>
                </c:pt>
                <c:pt idx="149">
                  <c:v>0.71965699208443246</c:v>
                </c:pt>
                <c:pt idx="150">
                  <c:v>-0.46767810026385248</c:v>
                </c:pt>
                <c:pt idx="151">
                  <c:v>-0.79749340369393162</c:v>
                </c:pt>
                <c:pt idx="152">
                  <c:v>-0.26978891820580497</c:v>
                </c:pt>
                <c:pt idx="153">
                  <c:v>0.25791556728232168</c:v>
                </c:pt>
                <c:pt idx="154">
                  <c:v>-5.9366754617416499E-3</c:v>
                </c:pt>
                <c:pt idx="155">
                  <c:v>-0.40171503957783661</c:v>
                </c:pt>
                <c:pt idx="156">
                  <c:v>-0.33575197889182079</c:v>
                </c:pt>
                <c:pt idx="157">
                  <c:v>-5.9366754617416499E-3</c:v>
                </c:pt>
                <c:pt idx="158">
                  <c:v>1.0494722955145117</c:v>
                </c:pt>
                <c:pt idx="159">
                  <c:v>0.58773087071240082</c:v>
                </c:pt>
                <c:pt idx="160">
                  <c:v>-1.1273087071240109</c:v>
                </c:pt>
                <c:pt idx="161">
                  <c:v>-0.92941952506596326</c:v>
                </c:pt>
                <c:pt idx="162">
                  <c:v>0.98350923482849584</c:v>
                </c:pt>
                <c:pt idx="163">
                  <c:v>1.9729551451187333</c:v>
                </c:pt>
                <c:pt idx="164">
                  <c:v>-0.8634564643799475</c:v>
                </c:pt>
                <c:pt idx="165">
                  <c:v>-0.53364116094986824</c:v>
                </c:pt>
                <c:pt idx="166">
                  <c:v>0.12598944591029002</c:v>
                </c:pt>
                <c:pt idx="167">
                  <c:v>6.0026385224274184E-2</c:v>
                </c:pt>
                <c:pt idx="168">
                  <c:v>0.38984168865435331</c:v>
                </c:pt>
                <c:pt idx="169">
                  <c:v>1.8410290237467015</c:v>
                </c:pt>
                <c:pt idx="170">
                  <c:v>0.8515831134564642</c:v>
                </c:pt>
                <c:pt idx="171">
                  <c:v>-0.20382585751978913</c:v>
                </c:pt>
                <c:pt idx="172">
                  <c:v>-1.5230870712401057</c:v>
                </c:pt>
                <c:pt idx="173">
                  <c:v>0.98350923482849584</c:v>
                </c:pt>
                <c:pt idx="174">
                  <c:v>-1.3251978891820582</c:v>
                </c:pt>
                <c:pt idx="175">
                  <c:v>0.3238786279683375</c:v>
                </c:pt>
                <c:pt idx="176">
                  <c:v>-0.92941952506596326</c:v>
                </c:pt>
                <c:pt idx="177">
                  <c:v>2.038918205804749</c:v>
                </c:pt>
                <c:pt idx="178">
                  <c:v>-0.26978891820580497</c:v>
                </c:pt>
                <c:pt idx="179">
                  <c:v>-1.3251978891820582</c:v>
                </c:pt>
                <c:pt idx="180">
                  <c:v>-1.0613456464379949</c:v>
                </c:pt>
                <c:pt idx="181">
                  <c:v>-7.1899736147757479E-2</c:v>
                </c:pt>
                <c:pt idx="182">
                  <c:v>-1.3911609498680741</c:v>
                </c:pt>
                <c:pt idx="183">
                  <c:v>-7.1899736147757479E-2</c:v>
                </c:pt>
                <c:pt idx="184">
                  <c:v>0.91754617414247996</c:v>
                </c:pt>
                <c:pt idx="185">
                  <c:v>-0.26978891820580497</c:v>
                </c:pt>
                <c:pt idx="186">
                  <c:v>-1.1932717678100266</c:v>
                </c:pt>
                <c:pt idx="187">
                  <c:v>0.71965699208443246</c:v>
                </c:pt>
                <c:pt idx="188">
                  <c:v>-5.9366754617416499E-3</c:v>
                </c:pt>
                <c:pt idx="189">
                  <c:v>0.65369393139841669</c:v>
                </c:pt>
                <c:pt idx="190">
                  <c:v>-0.26978891820580497</c:v>
                </c:pt>
                <c:pt idx="191">
                  <c:v>0.71965699208443246</c:v>
                </c:pt>
                <c:pt idx="192">
                  <c:v>0.19195250659630583</c:v>
                </c:pt>
                <c:pt idx="193">
                  <c:v>-0.33575197889182079</c:v>
                </c:pt>
                <c:pt idx="194">
                  <c:v>-0.46767810026385248</c:v>
                </c:pt>
                <c:pt idx="195">
                  <c:v>-0.73153034300791575</c:v>
                </c:pt>
                <c:pt idx="196">
                  <c:v>-1.3911609498680741</c:v>
                </c:pt>
                <c:pt idx="197">
                  <c:v>0.78562005277044833</c:v>
                </c:pt>
                <c:pt idx="198">
                  <c:v>6.0026385224274184E-2</c:v>
                </c:pt>
                <c:pt idx="199">
                  <c:v>-7.1899736147757479E-2</c:v>
                </c:pt>
                <c:pt idx="200">
                  <c:v>0.19195250659630583</c:v>
                </c:pt>
                <c:pt idx="201">
                  <c:v>-0.59960422163588412</c:v>
                </c:pt>
                <c:pt idx="202">
                  <c:v>-0.46767810026385248</c:v>
                </c:pt>
                <c:pt idx="203">
                  <c:v>0.52176781002638495</c:v>
                </c:pt>
                <c:pt idx="204">
                  <c:v>1.0494722955145117</c:v>
                </c:pt>
                <c:pt idx="205">
                  <c:v>0.98350923482849584</c:v>
                </c:pt>
                <c:pt idx="206">
                  <c:v>0.52176781002638495</c:v>
                </c:pt>
                <c:pt idx="207">
                  <c:v>-0.53364116094986824</c:v>
                </c:pt>
                <c:pt idx="208">
                  <c:v>0.91754617414247996</c:v>
                </c:pt>
                <c:pt idx="209">
                  <c:v>-2.0507915567282322</c:v>
                </c:pt>
                <c:pt idx="210">
                  <c:v>-1.5890501319261217</c:v>
                </c:pt>
                <c:pt idx="211">
                  <c:v>-0.40171503957783661</c:v>
                </c:pt>
                <c:pt idx="212">
                  <c:v>1.3792875989445907</c:v>
                </c:pt>
                <c:pt idx="213">
                  <c:v>1.1813984168865432</c:v>
                </c:pt>
                <c:pt idx="214">
                  <c:v>1.1154353562005275</c:v>
                </c:pt>
                <c:pt idx="215">
                  <c:v>-2.1167546174142484</c:v>
                </c:pt>
                <c:pt idx="216">
                  <c:v>-5.9366754617416499E-3</c:v>
                </c:pt>
                <c:pt idx="217">
                  <c:v>-0.33575197889182079</c:v>
                </c:pt>
                <c:pt idx="218">
                  <c:v>-0.66556728232189999</c:v>
                </c:pt>
                <c:pt idx="219">
                  <c:v>1.3792875989445907</c:v>
                </c:pt>
                <c:pt idx="220">
                  <c:v>-0.73153034300791575</c:v>
                </c:pt>
                <c:pt idx="221">
                  <c:v>1.313324538258575</c:v>
                </c:pt>
                <c:pt idx="222">
                  <c:v>-0.92941952506596326</c:v>
                </c:pt>
                <c:pt idx="223">
                  <c:v>-1.3911609498680741</c:v>
                </c:pt>
                <c:pt idx="224">
                  <c:v>0.38984168865435331</c:v>
                </c:pt>
                <c:pt idx="225">
                  <c:v>-0.59960422163588412</c:v>
                </c:pt>
                <c:pt idx="226">
                  <c:v>0.12598944591029002</c:v>
                </c:pt>
                <c:pt idx="227">
                  <c:v>1.4452506596306067</c:v>
                </c:pt>
                <c:pt idx="228">
                  <c:v>0.65369393139841669</c:v>
                </c:pt>
                <c:pt idx="229">
                  <c:v>-1.3251978891820582</c:v>
                </c:pt>
                <c:pt idx="230">
                  <c:v>6.0026385224274184E-2</c:v>
                </c:pt>
                <c:pt idx="231">
                  <c:v>1.70910290237467</c:v>
                </c:pt>
                <c:pt idx="232">
                  <c:v>1.1154353562005275</c:v>
                </c:pt>
                <c:pt idx="233">
                  <c:v>0.91754617414247996</c:v>
                </c:pt>
                <c:pt idx="234">
                  <c:v>-0.20382585751978913</c:v>
                </c:pt>
                <c:pt idx="235">
                  <c:v>-0.13786279683377331</c:v>
                </c:pt>
                <c:pt idx="236">
                  <c:v>-0.79749340369393162</c:v>
                </c:pt>
                <c:pt idx="237">
                  <c:v>1.1813984168865432</c:v>
                </c:pt>
                <c:pt idx="238">
                  <c:v>0.45580474934036919</c:v>
                </c:pt>
                <c:pt idx="239">
                  <c:v>0.91754617414247996</c:v>
                </c:pt>
                <c:pt idx="240">
                  <c:v>-0.66556728232189999</c:v>
                </c:pt>
                <c:pt idx="241">
                  <c:v>-0.46767810026385248</c:v>
                </c:pt>
                <c:pt idx="242">
                  <c:v>0.58773087071240082</c:v>
                </c:pt>
                <c:pt idx="243">
                  <c:v>1.2473614775725592</c:v>
                </c:pt>
                <c:pt idx="244">
                  <c:v>1.5112137203166225</c:v>
                </c:pt>
                <c:pt idx="245">
                  <c:v>-0.53364116094986824</c:v>
                </c:pt>
                <c:pt idx="246">
                  <c:v>-7.1899736147757479E-2</c:v>
                </c:pt>
                <c:pt idx="247">
                  <c:v>0.12598944591029002</c:v>
                </c:pt>
                <c:pt idx="248">
                  <c:v>-1.2592348284960424</c:v>
                </c:pt>
                <c:pt idx="249">
                  <c:v>0.3238786279683375</c:v>
                </c:pt>
                <c:pt idx="250">
                  <c:v>-0.40171503957783661</c:v>
                </c:pt>
                <c:pt idx="251">
                  <c:v>0.91754617414247996</c:v>
                </c:pt>
                <c:pt idx="252">
                  <c:v>-0.79749340369393162</c:v>
                </c:pt>
                <c:pt idx="253">
                  <c:v>-0.26978891820580497</c:v>
                </c:pt>
                <c:pt idx="254">
                  <c:v>-0.13786279683377331</c:v>
                </c:pt>
                <c:pt idx="255">
                  <c:v>0.78562005277044833</c:v>
                </c:pt>
                <c:pt idx="256">
                  <c:v>0.25791556728232168</c:v>
                </c:pt>
                <c:pt idx="257">
                  <c:v>-7.1899736147757479E-2</c:v>
                </c:pt>
                <c:pt idx="258">
                  <c:v>-0.13786279683377331</c:v>
                </c:pt>
                <c:pt idx="259">
                  <c:v>0.8515831134564642</c:v>
                </c:pt>
                <c:pt idx="260">
                  <c:v>-1.4571240105540899</c:v>
                </c:pt>
                <c:pt idx="261">
                  <c:v>2.1708443271767806</c:v>
                </c:pt>
                <c:pt idx="262">
                  <c:v>0.65369393139841669</c:v>
                </c:pt>
                <c:pt idx="263">
                  <c:v>-0.46767810026385248</c:v>
                </c:pt>
                <c:pt idx="264">
                  <c:v>-0.20382585751978913</c:v>
                </c:pt>
                <c:pt idx="265">
                  <c:v>0.19195250659630583</c:v>
                </c:pt>
                <c:pt idx="266">
                  <c:v>1.4452506596306067</c:v>
                </c:pt>
                <c:pt idx="267">
                  <c:v>0.3238786279683375</c:v>
                </c:pt>
                <c:pt idx="268">
                  <c:v>0.19195250659630583</c:v>
                </c:pt>
                <c:pt idx="269">
                  <c:v>-0.53364116094986824</c:v>
                </c:pt>
                <c:pt idx="270">
                  <c:v>-1.2592348284960424</c:v>
                </c:pt>
                <c:pt idx="271">
                  <c:v>-7.1899736147757479E-2</c:v>
                </c:pt>
                <c:pt idx="272">
                  <c:v>1.4452506596306067</c:v>
                </c:pt>
                <c:pt idx="273">
                  <c:v>1.1154353562005275</c:v>
                </c:pt>
                <c:pt idx="274">
                  <c:v>1.2473614775725592</c:v>
                </c:pt>
                <c:pt idx="275">
                  <c:v>-0.46767810026385248</c:v>
                </c:pt>
                <c:pt idx="276">
                  <c:v>-7.1899736147757479E-2</c:v>
                </c:pt>
                <c:pt idx="277">
                  <c:v>0.45580474934036919</c:v>
                </c:pt>
                <c:pt idx="278">
                  <c:v>-0.8634564643799475</c:v>
                </c:pt>
                <c:pt idx="279">
                  <c:v>-1.3911609498680741</c:v>
                </c:pt>
                <c:pt idx="280">
                  <c:v>0.45580474934036919</c:v>
                </c:pt>
                <c:pt idx="281">
                  <c:v>0.25791556728232168</c:v>
                </c:pt>
                <c:pt idx="282">
                  <c:v>-1.9188654353562007</c:v>
                </c:pt>
                <c:pt idx="283">
                  <c:v>0.98350923482849584</c:v>
                </c:pt>
                <c:pt idx="284">
                  <c:v>2.038918205804749</c:v>
                </c:pt>
                <c:pt idx="285">
                  <c:v>6.0026385224274184E-2</c:v>
                </c:pt>
                <c:pt idx="286">
                  <c:v>1.4452506596306067</c:v>
                </c:pt>
                <c:pt idx="287">
                  <c:v>0.71965699208443246</c:v>
                </c:pt>
                <c:pt idx="288">
                  <c:v>0.65369393139841669</c:v>
                </c:pt>
                <c:pt idx="289">
                  <c:v>1.313324538258575</c:v>
                </c:pt>
                <c:pt idx="290">
                  <c:v>-0.20382585751978913</c:v>
                </c:pt>
                <c:pt idx="291">
                  <c:v>-7.1899736147757479E-2</c:v>
                </c:pt>
                <c:pt idx="292">
                  <c:v>0.78562005277044833</c:v>
                </c:pt>
                <c:pt idx="293">
                  <c:v>6.0026385224274184E-2</c:v>
                </c:pt>
                <c:pt idx="294">
                  <c:v>-1.3251978891820582</c:v>
                </c:pt>
                <c:pt idx="295">
                  <c:v>0.3238786279683375</c:v>
                </c:pt>
                <c:pt idx="296">
                  <c:v>-1.7209762532981532</c:v>
                </c:pt>
                <c:pt idx="297">
                  <c:v>1.5771767810026383</c:v>
                </c:pt>
                <c:pt idx="298">
                  <c:v>0.98350923482849584</c:v>
                </c:pt>
                <c:pt idx="299">
                  <c:v>-0.66556728232189999</c:v>
                </c:pt>
                <c:pt idx="300">
                  <c:v>6.0026385224274184E-2</c:v>
                </c:pt>
                <c:pt idx="301">
                  <c:v>0.91754617414247996</c:v>
                </c:pt>
                <c:pt idx="302">
                  <c:v>0.52176781002638495</c:v>
                </c:pt>
                <c:pt idx="303">
                  <c:v>0.19195250659630583</c:v>
                </c:pt>
                <c:pt idx="304">
                  <c:v>2.1708443271767806</c:v>
                </c:pt>
                <c:pt idx="305">
                  <c:v>-0.99538258575197913</c:v>
                </c:pt>
                <c:pt idx="306">
                  <c:v>-0.8634564643799475</c:v>
                </c:pt>
                <c:pt idx="307">
                  <c:v>-1.1273087071240109</c:v>
                </c:pt>
                <c:pt idx="308">
                  <c:v>0.45580474934036919</c:v>
                </c:pt>
                <c:pt idx="309">
                  <c:v>-5.9366754617416499E-3</c:v>
                </c:pt>
                <c:pt idx="310">
                  <c:v>6.0026385224274184E-2</c:v>
                </c:pt>
                <c:pt idx="311">
                  <c:v>0.12598944591029002</c:v>
                </c:pt>
                <c:pt idx="312">
                  <c:v>-0.46767810026385248</c:v>
                </c:pt>
                <c:pt idx="313">
                  <c:v>0.3238786279683375</c:v>
                </c:pt>
                <c:pt idx="314">
                  <c:v>0.71965699208443246</c:v>
                </c:pt>
                <c:pt idx="315">
                  <c:v>1.1154353562005275</c:v>
                </c:pt>
                <c:pt idx="316">
                  <c:v>-0.20382585751978913</c:v>
                </c:pt>
                <c:pt idx="317">
                  <c:v>-0.66556728232189999</c:v>
                </c:pt>
                <c:pt idx="318">
                  <c:v>6.0026385224274184E-2</c:v>
                </c:pt>
                <c:pt idx="319">
                  <c:v>0.58773087071240082</c:v>
                </c:pt>
                <c:pt idx="320">
                  <c:v>0.3238786279683375</c:v>
                </c:pt>
                <c:pt idx="321">
                  <c:v>-1.5230870712401057</c:v>
                </c:pt>
                <c:pt idx="322">
                  <c:v>-1.6550131926121374</c:v>
                </c:pt>
                <c:pt idx="323">
                  <c:v>1.0494722955145117</c:v>
                </c:pt>
                <c:pt idx="324">
                  <c:v>-0.33575197889182079</c:v>
                </c:pt>
                <c:pt idx="325">
                  <c:v>1.0494722955145117</c:v>
                </c:pt>
                <c:pt idx="326">
                  <c:v>-1.6550131926121374</c:v>
                </c:pt>
                <c:pt idx="327">
                  <c:v>0.3238786279683375</c:v>
                </c:pt>
                <c:pt idx="328">
                  <c:v>-1.2592348284960424</c:v>
                </c:pt>
                <c:pt idx="329">
                  <c:v>-0.26978891820580497</c:v>
                </c:pt>
                <c:pt idx="330">
                  <c:v>1.5771767810026383</c:v>
                </c:pt>
                <c:pt idx="331">
                  <c:v>1.1154353562005275</c:v>
                </c:pt>
                <c:pt idx="332">
                  <c:v>-0.33575197889182079</c:v>
                </c:pt>
                <c:pt idx="333">
                  <c:v>0.65369393139841669</c:v>
                </c:pt>
                <c:pt idx="334">
                  <c:v>-1.1273087071240109</c:v>
                </c:pt>
                <c:pt idx="335">
                  <c:v>-2.7763852242744065</c:v>
                </c:pt>
                <c:pt idx="336">
                  <c:v>-2.0507915567282322</c:v>
                </c:pt>
                <c:pt idx="337">
                  <c:v>-0.53364116094986824</c:v>
                </c:pt>
                <c:pt idx="338">
                  <c:v>-0.33575197889182079</c:v>
                </c:pt>
                <c:pt idx="339">
                  <c:v>0.19195250659630583</c:v>
                </c:pt>
                <c:pt idx="340">
                  <c:v>6.0026385224274184E-2</c:v>
                </c:pt>
                <c:pt idx="341">
                  <c:v>0.8515831134564642</c:v>
                </c:pt>
                <c:pt idx="342">
                  <c:v>0.38984168865435331</c:v>
                </c:pt>
                <c:pt idx="343">
                  <c:v>-0.26978891820580497</c:v>
                </c:pt>
                <c:pt idx="344">
                  <c:v>0.71965699208443246</c:v>
                </c:pt>
                <c:pt idx="345">
                  <c:v>0.58773087071240082</c:v>
                </c:pt>
                <c:pt idx="346">
                  <c:v>1.3792875989445907</c:v>
                </c:pt>
                <c:pt idx="347">
                  <c:v>-0.92941952506596326</c:v>
                </c:pt>
                <c:pt idx="348">
                  <c:v>-5.9366754617416499E-3</c:v>
                </c:pt>
                <c:pt idx="349">
                  <c:v>-0.20382585751978913</c:v>
                </c:pt>
                <c:pt idx="350">
                  <c:v>-1.3251978891820582</c:v>
                </c:pt>
                <c:pt idx="351">
                  <c:v>-0.46767810026385248</c:v>
                </c:pt>
                <c:pt idx="352">
                  <c:v>-0.33575197889182079</c:v>
                </c:pt>
                <c:pt idx="353">
                  <c:v>-0.20382585751978913</c:v>
                </c:pt>
                <c:pt idx="354">
                  <c:v>-1.5890501319261217</c:v>
                </c:pt>
                <c:pt idx="355">
                  <c:v>-0.46767810026385248</c:v>
                </c:pt>
                <c:pt idx="356">
                  <c:v>0.91754617414247996</c:v>
                </c:pt>
                <c:pt idx="357">
                  <c:v>-0.53364116094986824</c:v>
                </c:pt>
                <c:pt idx="358">
                  <c:v>1.2473614775725592</c:v>
                </c:pt>
                <c:pt idx="359">
                  <c:v>-0.92941952506596326</c:v>
                </c:pt>
                <c:pt idx="360">
                  <c:v>-2.5784960422163592</c:v>
                </c:pt>
                <c:pt idx="361">
                  <c:v>-0.46767810026385248</c:v>
                </c:pt>
                <c:pt idx="362">
                  <c:v>-1.1273087071240109</c:v>
                </c:pt>
                <c:pt idx="363">
                  <c:v>0.19195250659630583</c:v>
                </c:pt>
                <c:pt idx="364">
                  <c:v>-0.33575197889182079</c:v>
                </c:pt>
                <c:pt idx="365">
                  <c:v>-1.4571240105540899</c:v>
                </c:pt>
                <c:pt idx="366">
                  <c:v>0.45580474934036919</c:v>
                </c:pt>
                <c:pt idx="367">
                  <c:v>1.1813984168865432</c:v>
                </c:pt>
                <c:pt idx="368">
                  <c:v>-1.3911609498680741</c:v>
                </c:pt>
                <c:pt idx="369">
                  <c:v>0.52176781002638495</c:v>
                </c:pt>
                <c:pt idx="370">
                  <c:v>1.0494722955145117</c:v>
                </c:pt>
                <c:pt idx="371">
                  <c:v>-0.46767810026385248</c:v>
                </c:pt>
                <c:pt idx="372">
                  <c:v>-1.3251978891820582</c:v>
                </c:pt>
                <c:pt idx="373">
                  <c:v>0.91754617414247996</c:v>
                </c:pt>
                <c:pt idx="374">
                  <c:v>1.2473614775725592</c:v>
                </c:pt>
                <c:pt idx="375">
                  <c:v>0.3238786279683375</c:v>
                </c:pt>
                <c:pt idx="376">
                  <c:v>-5.9366754617416499E-3</c:v>
                </c:pt>
                <c:pt idx="377">
                  <c:v>0.91754617414247996</c:v>
                </c:pt>
                <c:pt idx="378">
                  <c:v>1.3792875989445907</c:v>
                </c:pt>
                <c:pt idx="379">
                  <c:v>0.8515831134564642</c:v>
                </c:pt>
                <c:pt idx="380">
                  <c:v>-1.8529023746701849</c:v>
                </c:pt>
                <c:pt idx="381">
                  <c:v>-1.8529023746701849</c:v>
                </c:pt>
                <c:pt idx="382">
                  <c:v>6.0026385224274184E-2</c:v>
                </c:pt>
                <c:pt idx="383">
                  <c:v>-0.13786279683377331</c:v>
                </c:pt>
                <c:pt idx="384">
                  <c:v>-0.59960422163588412</c:v>
                </c:pt>
                <c:pt idx="385">
                  <c:v>-0.26978891820580497</c:v>
                </c:pt>
                <c:pt idx="386">
                  <c:v>0.45580474934036919</c:v>
                </c:pt>
                <c:pt idx="387">
                  <c:v>0.45580474934036919</c:v>
                </c:pt>
                <c:pt idx="388">
                  <c:v>0.71965699208443246</c:v>
                </c:pt>
                <c:pt idx="389">
                  <c:v>0.65369393139841669</c:v>
                </c:pt>
                <c:pt idx="390">
                  <c:v>-0.59960422163588412</c:v>
                </c:pt>
                <c:pt idx="391">
                  <c:v>-7.1899736147757479E-2</c:v>
                </c:pt>
                <c:pt idx="392">
                  <c:v>-1.1932717678100266</c:v>
                </c:pt>
                <c:pt idx="393">
                  <c:v>-1.0613456464379949</c:v>
                </c:pt>
                <c:pt idx="394">
                  <c:v>1.2473614775725592</c:v>
                </c:pt>
                <c:pt idx="395">
                  <c:v>0.52176781002638495</c:v>
                </c:pt>
                <c:pt idx="396">
                  <c:v>-0.40171503957783661</c:v>
                </c:pt>
                <c:pt idx="397">
                  <c:v>-0.46767810026385248</c:v>
                </c:pt>
                <c:pt idx="398">
                  <c:v>-0.8634564643799475</c:v>
                </c:pt>
                <c:pt idx="399">
                  <c:v>-1.1273087071240109</c:v>
                </c:pt>
                <c:pt idx="400">
                  <c:v>1.4452506596306067</c:v>
                </c:pt>
                <c:pt idx="401">
                  <c:v>-0.79749340369393162</c:v>
                </c:pt>
                <c:pt idx="402">
                  <c:v>-0.20382585751978913</c:v>
                </c:pt>
                <c:pt idx="403">
                  <c:v>-7.1899736147757479E-2</c:v>
                </c:pt>
                <c:pt idx="404">
                  <c:v>1.0494722955145117</c:v>
                </c:pt>
                <c:pt idx="405">
                  <c:v>-0.92941952506596326</c:v>
                </c:pt>
                <c:pt idx="406">
                  <c:v>1.3792875989445907</c:v>
                </c:pt>
                <c:pt idx="407">
                  <c:v>0.25791556728232168</c:v>
                </c:pt>
                <c:pt idx="408">
                  <c:v>1.1813984168865432</c:v>
                </c:pt>
                <c:pt idx="409">
                  <c:v>0.3238786279683375</c:v>
                </c:pt>
                <c:pt idx="410">
                  <c:v>-0.20382585751978913</c:v>
                </c:pt>
                <c:pt idx="411">
                  <c:v>-0.99538258575197913</c:v>
                </c:pt>
                <c:pt idx="412">
                  <c:v>1.1813984168865432</c:v>
                </c:pt>
                <c:pt idx="413">
                  <c:v>0.3238786279683375</c:v>
                </c:pt>
                <c:pt idx="414">
                  <c:v>0.52176781002638495</c:v>
                </c:pt>
                <c:pt idx="415">
                  <c:v>0.12598944591029002</c:v>
                </c:pt>
                <c:pt idx="416">
                  <c:v>-0.59960422163588412</c:v>
                </c:pt>
                <c:pt idx="417">
                  <c:v>1.0494722955145117</c:v>
                </c:pt>
                <c:pt idx="418">
                  <c:v>-0.59960422163588412</c:v>
                </c:pt>
                <c:pt idx="419">
                  <c:v>-1.2592348284960424</c:v>
                </c:pt>
                <c:pt idx="420">
                  <c:v>-0.46767810026385248</c:v>
                </c:pt>
                <c:pt idx="421">
                  <c:v>-1.6550131926121374</c:v>
                </c:pt>
                <c:pt idx="422">
                  <c:v>-0.26978891820580497</c:v>
                </c:pt>
                <c:pt idx="423">
                  <c:v>1.313324538258575</c:v>
                </c:pt>
                <c:pt idx="424">
                  <c:v>0.19195250659630583</c:v>
                </c:pt>
                <c:pt idx="425">
                  <c:v>-7.1899736147757479E-2</c:v>
                </c:pt>
                <c:pt idx="426">
                  <c:v>0.12598944591029002</c:v>
                </c:pt>
                <c:pt idx="427">
                  <c:v>-0.13786279683377331</c:v>
                </c:pt>
                <c:pt idx="428">
                  <c:v>-0.33575197889182079</c:v>
                </c:pt>
                <c:pt idx="429">
                  <c:v>-0.33575197889182079</c:v>
                </c:pt>
                <c:pt idx="430">
                  <c:v>-1.2592348284960424</c:v>
                </c:pt>
                <c:pt idx="431">
                  <c:v>0.45580474934036919</c:v>
                </c:pt>
                <c:pt idx="432">
                  <c:v>-1.0613456464379949</c:v>
                </c:pt>
                <c:pt idx="433">
                  <c:v>0.58773087071240082</c:v>
                </c:pt>
                <c:pt idx="434">
                  <c:v>0.58773087071240082</c:v>
                </c:pt>
                <c:pt idx="435">
                  <c:v>0.25791556728232168</c:v>
                </c:pt>
                <c:pt idx="436">
                  <c:v>1.5112137203166225</c:v>
                </c:pt>
                <c:pt idx="437">
                  <c:v>6.0026385224274184E-2</c:v>
                </c:pt>
                <c:pt idx="438">
                  <c:v>0.78562005277044833</c:v>
                </c:pt>
                <c:pt idx="439">
                  <c:v>-0.46767810026385248</c:v>
                </c:pt>
                <c:pt idx="440">
                  <c:v>0.45580474934036919</c:v>
                </c:pt>
                <c:pt idx="441">
                  <c:v>0.8515831134564642</c:v>
                </c:pt>
                <c:pt idx="442">
                  <c:v>6.0026385224274184E-2</c:v>
                </c:pt>
                <c:pt idx="443">
                  <c:v>0.19195250659630583</c:v>
                </c:pt>
                <c:pt idx="444">
                  <c:v>1.313324538258575</c:v>
                </c:pt>
                <c:pt idx="445">
                  <c:v>-1.2592348284960424</c:v>
                </c:pt>
                <c:pt idx="446">
                  <c:v>0.98350923482849584</c:v>
                </c:pt>
                <c:pt idx="447">
                  <c:v>-0.13786279683377331</c:v>
                </c:pt>
                <c:pt idx="448">
                  <c:v>2.2368073878627968</c:v>
                </c:pt>
                <c:pt idx="449">
                  <c:v>-7.1899736147757479E-2</c:v>
                </c:pt>
                <c:pt idx="450">
                  <c:v>-7.1899736147757479E-2</c:v>
                </c:pt>
                <c:pt idx="451">
                  <c:v>-0.8634564643799475</c:v>
                </c:pt>
                <c:pt idx="452">
                  <c:v>-1.9188654353562007</c:v>
                </c:pt>
                <c:pt idx="453">
                  <c:v>0.8515831134564642</c:v>
                </c:pt>
                <c:pt idx="454">
                  <c:v>-0.8634564643799475</c:v>
                </c:pt>
                <c:pt idx="455">
                  <c:v>2.2368073878627968</c:v>
                </c:pt>
                <c:pt idx="456">
                  <c:v>0.38984168865435331</c:v>
                </c:pt>
                <c:pt idx="457">
                  <c:v>-0.8634564643799475</c:v>
                </c:pt>
                <c:pt idx="458">
                  <c:v>-0.79749340369393162</c:v>
                </c:pt>
                <c:pt idx="459">
                  <c:v>0.3238786279683375</c:v>
                </c:pt>
                <c:pt idx="460">
                  <c:v>0.71965699208443246</c:v>
                </c:pt>
                <c:pt idx="461">
                  <c:v>0.58773087071240082</c:v>
                </c:pt>
                <c:pt idx="462">
                  <c:v>1.1813984168865432</c:v>
                </c:pt>
                <c:pt idx="463">
                  <c:v>-2.644459102902375</c:v>
                </c:pt>
                <c:pt idx="464">
                  <c:v>0.38984168865435331</c:v>
                </c:pt>
                <c:pt idx="465">
                  <c:v>0.71965699208443246</c:v>
                </c:pt>
                <c:pt idx="466">
                  <c:v>1.643139841688654</c:v>
                </c:pt>
                <c:pt idx="467">
                  <c:v>1.1154353562005275</c:v>
                </c:pt>
                <c:pt idx="468">
                  <c:v>-0.20382585751978913</c:v>
                </c:pt>
                <c:pt idx="469">
                  <c:v>0.12598944591029002</c:v>
                </c:pt>
                <c:pt idx="470">
                  <c:v>-0.46767810026385248</c:v>
                </c:pt>
                <c:pt idx="471">
                  <c:v>1.5771767810026383</c:v>
                </c:pt>
                <c:pt idx="472">
                  <c:v>0.3238786279683375</c:v>
                </c:pt>
                <c:pt idx="473">
                  <c:v>0.65369393139841669</c:v>
                </c:pt>
                <c:pt idx="474">
                  <c:v>0.91754617414247996</c:v>
                </c:pt>
                <c:pt idx="475">
                  <c:v>-0.73153034300791575</c:v>
                </c:pt>
                <c:pt idx="476">
                  <c:v>0.65369393139841669</c:v>
                </c:pt>
                <c:pt idx="477">
                  <c:v>0.45580474934036919</c:v>
                </c:pt>
                <c:pt idx="478">
                  <c:v>-0.92941952506596326</c:v>
                </c:pt>
                <c:pt idx="479">
                  <c:v>0.12598944591029002</c:v>
                </c:pt>
                <c:pt idx="480">
                  <c:v>-0.46767810026385248</c:v>
                </c:pt>
                <c:pt idx="481">
                  <c:v>-1.1273087071240109</c:v>
                </c:pt>
                <c:pt idx="482">
                  <c:v>0.25791556728232168</c:v>
                </c:pt>
                <c:pt idx="483">
                  <c:v>-0.33575197889182079</c:v>
                </c:pt>
                <c:pt idx="484">
                  <c:v>-0.40171503957783661</c:v>
                </c:pt>
                <c:pt idx="485">
                  <c:v>-0.13786279683377331</c:v>
                </c:pt>
                <c:pt idx="486">
                  <c:v>0.8515831134564642</c:v>
                </c:pt>
                <c:pt idx="487">
                  <c:v>-7.1899736147757479E-2</c:v>
                </c:pt>
                <c:pt idx="488">
                  <c:v>-0.13786279683377331</c:v>
                </c:pt>
                <c:pt idx="489">
                  <c:v>1.1154353562005275</c:v>
                </c:pt>
                <c:pt idx="490">
                  <c:v>0.98350923482849584</c:v>
                </c:pt>
                <c:pt idx="491">
                  <c:v>-0.79749340369393162</c:v>
                </c:pt>
                <c:pt idx="492">
                  <c:v>0.12598944591029002</c:v>
                </c:pt>
                <c:pt idx="493">
                  <c:v>-0.79749340369393162</c:v>
                </c:pt>
                <c:pt idx="494">
                  <c:v>-0.46767810026385248</c:v>
                </c:pt>
                <c:pt idx="495">
                  <c:v>-5.9366754617416499E-3</c:v>
                </c:pt>
                <c:pt idx="496">
                  <c:v>0.65369393139841669</c:v>
                </c:pt>
                <c:pt idx="497">
                  <c:v>0.52176781002638495</c:v>
                </c:pt>
                <c:pt idx="498">
                  <c:v>1.8410290237467015</c:v>
                </c:pt>
                <c:pt idx="499">
                  <c:v>-0.20382585751978913</c:v>
                </c:pt>
                <c:pt idx="500">
                  <c:v>1.9069920844327175</c:v>
                </c:pt>
                <c:pt idx="501">
                  <c:v>-1.7209762532981532</c:v>
                </c:pt>
                <c:pt idx="502">
                  <c:v>1.0494722955145117</c:v>
                </c:pt>
                <c:pt idx="503">
                  <c:v>0.12598944591029002</c:v>
                </c:pt>
                <c:pt idx="504">
                  <c:v>-0.73153034300791575</c:v>
                </c:pt>
                <c:pt idx="505">
                  <c:v>0.8515831134564642</c:v>
                </c:pt>
                <c:pt idx="506">
                  <c:v>1.313324538258575</c:v>
                </c:pt>
                <c:pt idx="507">
                  <c:v>0.65369393139841669</c:v>
                </c:pt>
                <c:pt idx="508">
                  <c:v>-0.13786279683377331</c:v>
                </c:pt>
                <c:pt idx="509">
                  <c:v>-0.26978891820580497</c:v>
                </c:pt>
                <c:pt idx="510">
                  <c:v>-0.79749340369393162</c:v>
                </c:pt>
                <c:pt idx="511">
                  <c:v>0.71965699208443246</c:v>
                </c:pt>
                <c:pt idx="512">
                  <c:v>0.65369393139841669</c:v>
                </c:pt>
                <c:pt idx="513">
                  <c:v>0.52176781002638495</c:v>
                </c:pt>
                <c:pt idx="514">
                  <c:v>-5.9366754617416499E-3</c:v>
                </c:pt>
                <c:pt idx="515">
                  <c:v>-5.9366754617416499E-3</c:v>
                </c:pt>
                <c:pt idx="516">
                  <c:v>6.0026385224274184E-2</c:v>
                </c:pt>
                <c:pt idx="517">
                  <c:v>0.3238786279683375</c:v>
                </c:pt>
                <c:pt idx="518">
                  <c:v>1.643139841688654</c:v>
                </c:pt>
                <c:pt idx="519">
                  <c:v>0.19195250659630583</c:v>
                </c:pt>
                <c:pt idx="520">
                  <c:v>-0.79749340369393162</c:v>
                </c:pt>
                <c:pt idx="521">
                  <c:v>-0.8634564643799475</c:v>
                </c:pt>
                <c:pt idx="522">
                  <c:v>0.12598944591029002</c:v>
                </c:pt>
                <c:pt idx="523">
                  <c:v>-0.66556728232189999</c:v>
                </c:pt>
                <c:pt idx="524">
                  <c:v>-1.9848284960422167</c:v>
                </c:pt>
                <c:pt idx="525">
                  <c:v>-2.4465699208443272</c:v>
                </c:pt>
                <c:pt idx="526">
                  <c:v>-0.26978891820580497</c:v>
                </c:pt>
                <c:pt idx="527">
                  <c:v>0.12598944591029002</c:v>
                </c:pt>
                <c:pt idx="528">
                  <c:v>-1.2592348284960424</c:v>
                </c:pt>
                <c:pt idx="529">
                  <c:v>-0.26978891820580497</c:v>
                </c:pt>
                <c:pt idx="530">
                  <c:v>0.8515831134564642</c:v>
                </c:pt>
                <c:pt idx="531">
                  <c:v>0.45580474934036919</c:v>
                </c:pt>
                <c:pt idx="532">
                  <c:v>-5.9366754617416499E-3</c:v>
                </c:pt>
                <c:pt idx="533">
                  <c:v>-0.99538258575197913</c:v>
                </c:pt>
                <c:pt idx="534">
                  <c:v>-0.99538258575197913</c:v>
                </c:pt>
                <c:pt idx="535">
                  <c:v>1.2473614775725592</c:v>
                </c:pt>
                <c:pt idx="536">
                  <c:v>2.038918205804749</c:v>
                </c:pt>
                <c:pt idx="537">
                  <c:v>0.58773087071240082</c:v>
                </c:pt>
                <c:pt idx="538">
                  <c:v>0.8515831134564642</c:v>
                </c:pt>
                <c:pt idx="539">
                  <c:v>0.98350923482849584</c:v>
                </c:pt>
                <c:pt idx="540">
                  <c:v>1.0494722955145117</c:v>
                </c:pt>
                <c:pt idx="541">
                  <c:v>-0.13786279683377331</c:v>
                </c:pt>
                <c:pt idx="542">
                  <c:v>0.78562005277044833</c:v>
                </c:pt>
                <c:pt idx="543">
                  <c:v>1.70910290237467</c:v>
                </c:pt>
                <c:pt idx="544">
                  <c:v>0.38984168865435331</c:v>
                </c:pt>
                <c:pt idx="545">
                  <c:v>-0.26978891820580497</c:v>
                </c:pt>
                <c:pt idx="546">
                  <c:v>0.8515831134564642</c:v>
                </c:pt>
                <c:pt idx="547">
                  <c:v>0.8515831134564642</c:v>
                </c:pt>
                <c:pt idx="548">
                  <c:v>1.3792875989445907</c:v>
                </c:pt>
                <c:pt idx="549">
                  <c:v>-1.7209762532981532</c:v>
                </c:pt>
                <c:pt idx="550">
                  <c:v>0.71965699208443246</c:v>
                </c:pt>
                <c:pt idx="551">
                  <c:v>-0.8634564643799475</c:v>
                </c:pt>
                <c:pt idx="552">
                  <c:v>-2.2486807387862799</c:v>
                </c:pt>
                <c:pt idx="553">
                  <c:v>-0.73153034300791575</c:v>
                </c:pt>
                <c:pt idx="554">
                  <c:v>-0.33575197889182079</c:v>
                </c:pt>
                <c:pt idx="555">
                  <c:v>-0.8634564643799475</c:v>
                </c:pt>
                <c:pt idx="556">
                  <c:v>0.45580474934036919</c:v>
                </c:pt>
                <c:pt idx="557">
                  <c:v>0.52176781002638495</c:v>
                </c:pt>
                <c:pt idx="558">
                  <c:v>-0.20382585751978913</c:v>
                </c:pt>
                <c:pt idx="559">
                  <c:v>1.9729551451187333</c:v>
                </c:pt>
                <c:pt idx="560">
                  <c:v>-0.20382585751978913</c:v>
                </c:pt>
                <c:pt idx="561">
                  <c:v>-1.1932717678100266</c:v>
                </c:pt>
                <c:pt idx="562">
                  <c:v>-1.1932717678100266</c:v>
                </c:pt>
                <c:pt idx="563">
                  <c:v>1.70910290237467</c:v>
                </c:pt>
                <c:pt idx="564">
                  <c:v>-0.33575197889182079</c:v>
                </c:pt>
                <c:pt idx="565">
                  <c:v>-0.20382585751978913</c:v>
                </c:pt>
                <c:pt idx="566">
                  <c:v>0.12598944591029002</c:v>
                </c:pt>
                <c:pt idx="567">
                  <c:v>0.3238786279683375</c:v>
                </c:pt>
                <c:pt idx="568">
                  <c:v>1.643139841688654</c:v>
                </c:pt>
                <c:pt idx="569">
                  <c:v>-0.8634564643799475</c:v>
                </c:pt>
                <c:pt idx="570">
                  <c:v>-1.0613456464379949</c:v>
                </c:pt>
                <c:pt idx="571">
                  <c:v>0.52176781002638495</c:v>
                </c:pt>
                <c:pt idx="572">
                  <c:v>-1.7209762532981532</c:v>
                </c:pt>
                <c:pt idx="573">
                  <c:v>-0.33575197889182079</c:v>
                </c:pt>
                <c:pt idx="574">
                  <c:v>0.98350923482849584</c:v>
                </c:pt>
                <c:pt idx="575">
                  <c:v>-1.1932717678100266</c:v>
                </c:pt>
                <c:pt idx="576">
                  <c:v>-0.8634564643799475</c:v>
                </c:pt>
                <c:pt idx="577">
                  <c:v>0.98350923482849584</c:v>
                </c:pt>
                <c:pt idx="578">
                  <c:v>0.71965699208443246</c:v>
                </c:pt>
                <c:pt idx="579">
                  <c:v>-0.20382585751978913</c:v>
                </c:pt>
                <c:pt idx="580">
                  <c:v>0.45580474934036919</c:v>
                </c:pt>
                <c:pt idx="581">
                  <c:v>0.19195250659630583</c:v>
                </c:pt>
                <c:pt idx="582">
                  <c:v>-7.1899736147757479E-2</c:v>
                </c:pt>
                <c:pt idx="583">
                  <c:v>-0.73153034300791575</c:v>
                </c:pt>
                <c:pt idx="584">
                  <c:v>-1.4571240105540899</c:v>
                </c:pt>
                <c:pt idx="585">
                  <c:v>-0.79749340369393162</c:v>
                </c:pt>
                <c:pt idx="586">
                  <c:v>-1.1932717678100266</c:v>
                </c:pt>
                <c:pt idx="587">
                  <c:v>-0.53364116094986824</c:v>
                </c:pt>
                <c:pt idx="588">
                  <c:v>0.3238786279683375</c:v>
                </c:pt>
                <c:pt idx="589">
                  <c:v>0.12598944591029002</c:v>
                </c:pt>
                <c:pt idx="590">
                  <c:v>0.52176781002638495</c:v>
                </c:pt>
                <c:pt idx="591">
                  <c:v>1.70910290237467</c:v>
                </c:pt>
                <c:pt idx="592">
                  <c:v>-0.66556728232189999</c:v>
                </c:pt>
                <c:pt idx="593">
                  <c:v>-0.8634564643799475</c:v>
                </c:pt>
                <c:pt idx="594">
                  <c:v>0.19195250659630583</c:v>
                </c:pt>
                <c:pt idx="595">
                  <c:v>-7.1899736147757479E-2</c:v>
                </c:pt>
                <c:pt idx="596">
                  <c:v>-0.79749340369393162</c:v>
                </c:pt>
                <c:pt idx="597">
                  <c:v>-2.4465699208443272</c:v>
                </c:pt>
                <c:pt idx="598">
                  <c:v>0.65369393139841669</c:v>
                </c:pt>
                <c:pt idx="599">
                  <c:v>-0.40171503957783661</c:v>
                </c:pt>
                <c:pt idx="600">
                  <c:v>1.1813984168865432</c:v>
                </c:pt>
                <c:pt idx="601">
                  <c:v>0.58773087071240082</c:v>
                </c:pt>
                <c:pt idx="602">
                  <c:v>1.2473614775725592</c:v>
                </c:pt>
                <c:pt idx="603">
                  <c:v>-1.7209762532981532</c:v>
                </c:pt>
                <c:pt idx="604">
                  <c:v>-0.33575197889182079</c:v>
                </c:pt>
                <c:pt idx="605">
                  <c:v>-0.53364116094986824</c:v>
                </c:pt>
                <c:pt idx="606">
                  <c:v>0.19195250659630583</c:v>
                </c:pt>
                <c:pt idx="607">
                  <c:v>-0.53364116094986824</c:v>
                </c:pt>
                <c:pt idx="608">
                  <c:v>1.8410290237467015</c:v>
                </c:pt>
                <c:pt idx="609">
                  <c:v>-7.1899736147757479E-2</c:v>
                </c:pt>
                <c:pt idx="610">
                  <c:v>1.0494722955145117</c:v>
                </c:pt>
                <c:pt idx="611">
                  <c:v>-0.40171503957783661</c:v>
                </c:pt>
                <c:pt idx="612">
                  <c:v>-1.9188654353562007</c:v>
                </c:pt>
                <c:pt idx="613">
                  <c:v>1.4452506596306067</c:v>
                </c:pt>
                <c:pt idx="614">
                  <c:v>1.9069920844327175</c:v>
                </c:pt>
                <c:pt idx="615">
                  <c:v>-7.1899736147757479E-2</c:v>
                </c:pt>
                <c:pt idx="616">
                  <c:v>-2.0507915567282322</c:v>
                </c:pt>
                <c:pt idx="617">
                  <c:v>-0.26978891820580497</c:v>
                </c:pt>
                <c:pt idx="618">
                  <c:v>-0.53364116094986824</c:v>
                </c:pt>
                <c:pt idx="619">
                  <c:v>2.2368073878627968</c:v>
                </c:pt>
                <c:pt idx="620">
                  <c:v>-0.33575197889182079</c:v>
                </c:pt>
                <c:pt idx="621">
                  <c:v>2.2368073878627968</c:v>
                </c:pt>
                <c:pt idx="622">
                  <c:v>0.19195250659630583</c:v>
                </c:pt>
                <c:pt idx="623">
                  <c:v>-0.33575197889182079</c:v>
                </c:pt>
                <c:pt idx="624">
                  <c:v>-1.1273087071240109</c:v>
                </c:pt>
                <c:pt idx="625">
                  <c:v>-1.4571240105540899</c:v>
                </c:pt>
                <c:pt idx="626">
                  <c:v>6.0026385224274184E-2</c:v>
                </c:pt>
                <c:pt idx="627">
                  <c:v>0.8515831134564642</c:v>
                </c:pt>
                <c:pt idx="628">
                  <c:v>-5.9366754617416499E-3</c:v>
                </c:pt>
                <c:pt idx="629">
                  <c:v>0.58773087071240082</c:v>
                </c:pt>
                <c:pt idx="630">
                  <c:v>1.1813984168865432</c:v>
                </c:pt>
                <c:pt idx="631">
                  <c:v>0.3238786279683375</c:v>
                </c:pt>
                <c:pt idx="632">
                  <c:v>6.0026385224274184E-2</c:v>
                </c:pt>
                <c:pt idx="633">
                  <c:v>0.91754617414247996</c:v>
                </c:pt>
                <c:pt idx="634">
                  <c:v>1.313324538258575</c:v>
                </c:pt>
                <c:pt idx="635">
                  <c:v>0.65369393139841669</c:v>
                </c:pt>
                <c:pt idx="636">
                  <c:v>-1.6550131926121374</c:v>
                </c:pt>
                <c:pt idx="637">
                  <c:v>0.52176781002638495</c:v>
                </c:pt>
                <c:pt idx="638">
                  <c:v>0.38984168865435331</c:v>
                </c:pt>
                <c:pt idx="639">
                  <c:v>0.52176781002638495</c:v>
                </c:pt>
                <c:pt idx="640">
                  <c:v>0.25791556728232168</c:v>
                </c:pt>
                <c:pt idx="641">
                  <c:v>-7.1899736147757479E-2</c:v>
                </c:pt>
                <c:pt idx="642">
                  <c:v>-0.46767810026385248</c:v>
                </c:pt>
                <c:pt idx="643">
                  <c:v>-0.13786279683377331</c:v>
                </c:pt>
                <c:pt idx="644">
                  <c:v>-1.0613456464379949</c:v>
                </c:pt>
                <c:pt idx="645">
                  <c:v>0.19195250659630583</c:v>
                </c:pt>
                <c:pt idx="646">
                  <c:v>-0.99538258575197913</c:v>
                </c:pt>
                <c:pt idx="647">
                  <c:v>0.12598944591029002</c:v>
                </c:pt>
                <c:pt idx="648">
                  <c:v>1.2473614775725592</c:v>
                </c:pt>
                <c:pt idx="649">
                  <c:v>-7.1899736147757479E-2</c:v>
                </c:pt>
                <c:pt idx="650">
                  <c:v>0.45580474934036919</c:v>
                </c:pt>
                <c:pt idx="651">
                  <c:v>-0.26978891820580497</c:v>
                </c:pt>
                <c:pt idx="652">
                  <c:v>0.71965699208443246</c:v>
                </c:pt>
                <c:pt idx="653">
                  <c:v>0.19195250659630583</c:v>
                </c:pt>
                <c:pt idx="654">
                  <c:v>-1.5230870712401057</c:v>
                </c:pt>
                <c:pt idx="655">
                  <c:v>1.5771767810026383</c:v>
                </c:pt>
                <c:pt idx="656">
                  <c:v>0.52176781002638495</c:v>
                </c:pt>
                <c:pt idx="657">
                  <c:v>0.45580474934036919</c:v>
                </c:pt>
                <c:pt idx="658">
                  <c:v>-0.73153034300791575</c:v>
                </c:pt>
                <c:pt idx="659">
                  <c:v>-7.1899736147757479E-2</c:v>
                </c:pt>
                <c:pt idx="660">
                  <c:v>0.91754617414247996</c:v>
                </c:pt>
                <c:pt idx="661">
                  <c:v>-1.0613456464379949</c:v>
                </c:pt>
                <c:pt idx="662">
                  <c:v>-0.20382585751978913</c:v>
                </c:pt>
                <c:pt idx="663">
                  <c:v>0.71965699208443246</c:v>
                </c:pt>
                <c:pt idx="664">
                  <c:v>0.45580474934036919</c:v>
                </c:pt>
                <c:pt idx="665">
                  <c:v>0.98350923482849584</c:v>
                </c:pt>
                <c:pt idx="666">
                  <c:v>-5.9366754617416499E-3</c:v>
                </c:pt>
                <c:pt idx="667">
                  <c:v>-0.92941952506596326</c:v>
                </c:pt>
                <c:pt idx="668">
                  <c:v>0.19195250659630583</c:v>
                </c:pt>
                <c:pt idx="669">
                  <c:v>-7.1899736147757479E-2</c:v>
                </c:pt>
                <c:pt idx="670">
                  <c:v>0.19195250659630583</c:v>
                </c:pt>
                <c:pt idx="671">
                  <c:v>-1.0613456464379949</c:v>
                </c:pt>
                <c:pt idx="672">
                  <c:v>0.45580474934036919</c:v>
                </c:pt>
                <c:pt idx="673">
                  <c:v>0.25791556728232168</c:v>
                </c:pt>
                <c:pt idx="674">
                  <c:v>0.98350923482849584</c:v>
                </c:pt>
                <c:pt idx="675">
                  <c:v>-0.20382585751978913</c:v>
                </c:pt>
                <c:pt idx="676">
                  <c:v>6.0026385224274184E-2</c:v>
                </c:pt>
                <c:pt idx="677">
                  <c:v>-0.40171503957783661</c:v>
                </c:pt>
                <c:pt idx="678">
                  <c:v>-0.26978891820580497</c:v>
                </c:pt>
                <c:pt idx="679">
                  <c:v>-2.4465699208443272</c:v>
                </c:pt>
                <c:pt idx="680">
                  <c:v>-0.26978891820580497</c:v>
                </c:pt>
                <c:pt idx="681">
                  <c:v>1.8410290237467015</c:v>
                </c:pt>
                <c:pt idx="682">
                  <c:v>1.2473614775725592</c:v>
                </c:pt>
                <c:pt idx="683">
                  <c:v>0.71965699208443246</c:v>
                </c:pt>
                <c:pt idx="684">
                  <c:v>-0.8634564643799475</c:v>
                </c:pt>
                <c:pt idx="685">
                  <c:v>1.7750659630606858</c:v>
                </c:pt>
                <c:pt idx="686">
                  <c:v>-1.1273087071240109</c:v>
                </c:pt>
                <c:pt idx="687">
                  <c:v>0.45580474934036919</c:v>
                </c:pt>
                <c:pt idx="688">
                  <c:v>-5.9366754617416499E-3</c:v>
                </c:pt>
                <c:pt idx="689">
                  <c:v>0.71965699208443246</c:v>
                </c:pt>
                <c:pt idx="690">
                  <c:v>-1.1273087071240109</c:v>
                </c:pt>
                <c:pt idx="691">
                  <c:v>0.8515831134564642</c:v>
                </c:pt>
                <c:pt idx="692">
                  <c:v>0.58773087071240082</c:v>
                </c:pt>
                <c:pt idx="693">
                  <c:v>-0.46767810026385248</c:v>
                </c:pt>
                <c:pt idx="694">
                  <c:v>-0.59960422163588412</c:v>
                </c:pt>
                <c:pt idx="695">
                  <c:v>-5.9366754617416499E-3</c:v>
                </c:pt>
                <c:pt idx="696">
                  <c:v>0.8515831134564642</c:v>
                </c:pt>
                <c:pt idx="697">
                  <c:v>-0.59960422163588412</c:v>
                </c:pt>
                <c:pt idx="698">
                  <c:v>1.3792875989445907</c:v>
                </c:pt>
                <c:pt idx="699">
                  <c:v>-0.20382585751978913</c:v>
                </c:pt>
                <c:pt idx="700">
                  <c:v>-0.46767810026385248</c:v>
                </c:pt>
                <c:pt idx="701">
                  <c:v>-0.26978891820580497</c:v>
                </c:pt>
                <c:pt idx="702">
                  <c:v>-1.3251978891820582</c:v>
                </c:pt>
                <c:pt idx="703">
                  <c:v>-5.9366754617416499E-3</c:v>
                </c:pt>
                <c:pt idx="704">
                  <c:v>1.5112137203166225</c:v>
                </c:pt>
                <c:pt idx="705">
                  <c:v>-1.5890501319261217</c:v>
                </c:pt>
                <c:pt idx="706">
                  <c:v>1.7750659630606858</c:v>
                </c:pt>
                <c:pt idx="707">
                  <c:v>0.91754617414247996</c:v>
                </c:pt>
                <c:pt idx="708">
                  <c:v>2.1048812664907648</c:v>
                </c:pt>
                <c:pt idx="709">
                  <c:v>0.98350923482849584</c:v>
                </c:pt>
                <c:pt idx="710">
                  <c:v>-0.40171503957783661</c:v>
                </c:pt>
                <c:pt idx="711">
                  <c:v>0.65369393139841669</c:v>
                </c:pt>
                <c:pt idx="712">
                  <c:v>0.45580474934036919</c:v>
                </c:pt>
                <c:pt idx="713">
                  <c:v>1.9729551451187333</c:v>
                </c:pt>
                <c:pt idx="714">
                  <c:v>0.65369393139841669</c:v>
                </c:pt>
                <c:pt idx="715">
                  <c:v>1.643139841688654</c:v>
                </c:pt>
                <c:pt idx="716">
                  <c:v>-0.26978891820580497</c:v>
                </c:pt>
                <c:pt idx="717">
                  <c:v>-0.73153034300791575</c:v>
                </c:pt>
                <c:pt idx="718">
                  <c:v>0.52176781002638495</c:v>
                </c:pt>
                <c:pt idx="719">
                  <c:v>-1.0613456464379949</c:v>
                </c:pt>
                <c:pt idx="720">
                  <c:v>-1.2592348284960424</c:v>
                </c:pt>
                <c:pt idx="721">
                  <c:v>0.98350923482849584</c:v>
                </c:pt>
                <c:pt idx="722">
                  <c:v>-7.1899736147757479E-2</c:v>
                </c:pt>
                <c:pt idx="723">
                  <c:v>0.12598944591029002</c:v>
                </c:pt>
                <c:pt idx="724">
                  <c:v>0.45580474934036919</c:v>
                </c:pt>
                <c:pt idx="725">
                  <c:v>-0.8634564643799475</c:v>
                </c:pt>
                <c:pt idx="726">
                  <c:v>0.12598944591029002</c:v>
                </c:pt>
                <c:pt idx="727">
                  <c:v>-0.73153034300791575</c:v>
                </c:pt>
                <c:pt idx="728">
                  <c:v>1.3792875989445907</c:v>
                </c:pt>
                <c:pt idx="729">
                  <c:v>-0.73153034300791575</c:v>
                </c:pt>
                <c:pt idx="730">
                  <c:v>-0.8634564643799475</c:v>
                </c:pt>
                <c:pt idx="731">
                  <c:v>6.0026385224274184E-2</c:v>
                </c:pt>
                <c:pt idx="732">
                  <c:v>1.70910290237467</c:v>
                </c:pt>
                <c:pt idx="733">
                  <c:v>-0.8634564643799475</c:v>
                </c:pt>
                <c:pt idx="734">
                  <c:v>0.98350923482849584</c:v>
                </c:pt>
                <c:pt idx="735">
                  <c:v>-0.33575197889182079</c:v>
                </c:pt>
                <c:pt idx="736">
                  <c:v>0.91754617414247996</c:v>
                </c:pt>
                <c:pt idx="737">
                  <c:v>-1.9188654353562007</c:v>
                </c:pt>
                <c:pt idx="738">
                  <c:v>0.98350923482849584</c:v>
                </c:pt>
                <c:pt idx="739">
                  <c:v>-0.46767810026385248</c:v>
                </c:pt>
                <c:pt idx="740">
                  <c:v>-0.73153034300791575</c:v>
                </c:pt>
                <c:pt idx="741">
                  <c:v>0.38984168865435331</c:v>
                </c:pt>
                <c:pt idx="742">
                  <c:v>0.19195250659630583</c:v>
                </c:pt>
                <c:pt idx="743">
                  <c:v>0.19195250659630583</c:v>
                </c:pt>
                <c:pt idx="744">
                  <c:v>-1.0613456464379949</c:v>
                </c:pt>
                <c:pt idx="745">
                  <c:v>1.3792875989445907</c:v>
                </c:pt>
                <c:pt idx="746">
                  <c:v>0.3238786279683375</c:v>
                </c:pt>
                <c:pt idx="747">
                  <c:v>0.12598944591029002</c:v>
                </c:pt>
                <c:pt idx="748">
                  <c:v>0.8515831134564642</c:v>
                </c:pt>
                <c:pt idx="749">
                  <c:v>0.71965699208443246</c:v>
                </c:pt>
                <c:pt idx="750">
                  <c:v>-0.53364116094986824</c:v>
                </c:pt>
                <c:pt idx="751">
                  <c:v>1.1813984168865432</c:v>
                </c:pt>
                <c:pt idx="752">
                  <c:v>-0.73153034300791575</c:v>
                </c:pt>
                <c:pt idx="753">
                  <c:v>0.25791556728232168</c:v>
                </c:pt>
                <c:pt idx="754">
                  <c:v>-0.92941952506596326</c:v>
                </c:pt>
                <c:pt idx="755">
                  <c:v>0.19195250659630583</c:v>
                </c:pt>
                <c:pt idx="756">
                  <c:v>-0.8634564643799475</c:v>
                </c:pt>
                <c:pt idx="757">
                  <c:v>-1.1932717678100266</c:v>
                </c:pt>
                <c:pt idx="758">
                  <c:v>0.78562005277044833</c:v>
                </c:pt>
                <c:pt idx="759">
                  <c:v>-0.26978891820580497</c:v>
                </c:pt>
                <c:pt idx="760">
                  <c:v>-0.40171503957783661</c:v>
                </c:pt>
                <c:pt idx="761">
                  <c:v>0.52176781002638495</c:v>
                </c:pt>
                <c:pt idx="762">
                  <c:v>-0.53364116094986824</c:v>
                </c:pt>
                <c:pt idx="763">
                  <c:v>0.65369393139841669</c:v>
                </c:pt>
                <c:pt idx="764">
                  <c:v>0.12598944591029002</c:v>
                </c:pt>
                <c:pt idx="765">
                  <c:v>-0.53364116094986824</c:v>
                </c:pt>
                <c:pt idx="766">
                  <c:v>-0.92941952506596326</c:v>
                </c:pt>
                <c:pt idx="767">
                  <c:v>0.58773087071240082</c:v>
                </c:pt>
                <c:pt idx="768">
                  <c:v>-0.92941952506596326</c:v>
                </c:pt>
                <c:pt idx="769">
                  <c:v>-0.26978891820580497</c:v>
                </c:pt>
                <c:pt idx="770">
                  <c:v>-5.9366754617416499E-3</c:v>
                </c:pt>
                <c:pt idx="771">
                  <c:v>-1.1273087071240109</c:v>
                </c:pt>
                <c:pt idx="772">
                  <c:v>-5.9366754617416499E-3</c:v>
                </c:pt>
                <c:pt idx="773">
                  <c:v>-2.0507915567282322</c:v>
                </c:pt>
                <c:pt idx="774">
                  <c:v>0.38984168865435331</c:v>
                </c:pt>
                <c:pt idx="775">
                  <c:v>1.8410290237467015</c:v>
                </c:pt>
                <c:pt idx="776">
                  <c:v>-1.3251978891820582</c:v>
                </c:pt>
                <c:pt idx="777">
                  <c:v>0.71965699208443246</c:v>
                </c:pt>
                <c:pt idx="778">
                  <c:v>0.65369393139841669</c:v>
                </c:pt>
                <c:pt idx="779">
                  <c:v>-0.92941952506596326</c:v>
                </c:pt>
                <c:pt idx="780">
                  <c:v>1.643139841688654</c:v>
                </c:pt>
                <c:pt idx="781">
                  <c:v>-2.2486807387862799</c:v>
                </c:pt>
                <c:pt idx="782">
                  <c:v>0.38984168865435331</c:v>
                </c:pt>
                <c:pt idx="783">
                  <c:v>0.12598944591029002</c:v>
                </c:pt>
                <c:pt idx="784">
                  <c:v>-0.92941952506596326</c:v>
                </c:pt>
                <c:pt idx="785">
                  <c:v>-1.1932717678100266</c:v>
                </c:pt>
                <c:pt idx="786">
                  <c:v>-0.40171503957783661</c:v>
                </c:pt>
                <c:pt idx="787">
                  <c:v>-5.9366754617416499E-3</c:v>
                </c:pt>
                <c:pt idx="788">
                  <c:v>1.5112137203166225</c:v>
                </c:pt>
                <c:pt idx="789">
                  <c:v>-1.5890501319261217</c:v>
                </c:pt>
                <c:pt idx="790">
                  <c:v>-0.59960422163588412</c:v>
                </c:pt>
                <c:pt idx="791">
                  <c:v>0.25791556728232168</c:v>
                </c:pt>
                <c:pt idx="792">
                  <c:v>0.25791556728232168</c:v>
                </c:pt>
                <c:pt idx="793">
                  <c:v>0.19195250659630583</c:v>
                </c:pt>
                <c:pt idx="794">
                  <c:v>-0.92941952506596326</c:v>
                </c:pt>
                <c:pt idx="795">
                  <c:v>6.0026385224274184E-2</c:v>
                </c:pt>
                <c:pt idx="796">
                  <c:v>0.65369393139841669</c:v>
                </c:pt>
                <c:pt idx="797">
                  <c:v>1.3792875989445907</c:v>
                </c:pt>
                <c:pt idx="798">
                  <c:v>1.0494722955145117</c:v>
                </c:pt>
                <c:pt idx="799">
                  <c:v>0.45580474934036919</c:v>
                </c:pt>
                <c:pt idx="800">
                  <c:v>0.58773087071240082</c:v>
                </c:pt>
                <c:pt idx="801">
                  <c:v>-0.13786279683377331</c:v>
                </c:pt>
                <c:pt idx="802">
                  <c:v>-1.6550131926121374</c:v>
                </c:pt>
                <c:pt idx="803">
                  <c:v>1.5771767810026383</c:v>
                </c:pt>
                <c:pt idx="804">
                  <c:v>-0.46767810026385248</c:v>
                </c:pt>
                <c:pt idx="805">
                  <c:v>-0.99538258575197913</c:v>
                </c:pt>
                <c:pt idx="806">
                  <c:v>-1.3911609498680741</c:v>
                </c:pt>
                <c:pt idx="807">
                  <c:v>-0.79749340369393162</c:v>
                </c:pt>
                <c:pt idx="808">
                  <c:v>1.3792875989445907</c:v>
                </c:pt>
                <c:pt idx="809">
                  <c:v>0.38984168865435331</c:v>
                </c:pt>
                <c:pt idx="810">
                  <c:v>1.8410290237467015</c:v>
                </c:pt>
                <c:pt idx="811">
                  <c:v>-1.3911609498680741</c:v>
                </c:pt>
                <c:pt idx="812">
                  <c:v>-0.33575197889182079</c:v>
                </c:pt>
                <c:pt idx="813">
                  <c:v>-0.40171503957783661</c:v>
                </c:pt>
                <c:pt idx="814">
                  <c:v>0.71965699208443246</c:v>
                </c:pt>
                <c:pt idx="815">
                  <c:v>1.2473614775725592</c:v>
                </c:pt>
                <c:pt idx="816">
                  <c:v>0.78562005277044833</c:v>
                </c:pt>
                <c:pt idx="817">
                  <c:v>-1.1273087071240109</c:v>
                </c:pt>
                <c:pt idx="818">
                  <c:v>0.3238786279683375</c:v>
                </c:pt>
                <c:pt idx="819">
                  <c:v>-1.1932717678100266</c:v>
                </c:pt>
                <c:pt idx="820">
                  <c:v>-0.26978891820580497</c:v>
                </c:pt>
                <c:pt idx="821">
                  <c:v>-0.66556728232189999</c:v>
                </c:pt>
                <c:pt idx="822">
                  <c:v>-7.1899736147757479E-2</c:v>
                </c:pt>
                <c:pt idx="823">
                  <c:v>0.19195250659630583</c:v>
                </c:pt>
                <c:pt idx="824">
                  <c:v>0.12598944591029002</c:v>
                </c:pt>
                <c:pt idx="825">
                  <c:v>-0.33575197889182079</c:v>
                </c:pt>
                <c:pt idx="826">
                  <c:v>0.52176781002638495</c:v>
                </c:pt>
                <c:pt idx="827">
                  <c:v>-0.13786279683377331</c:v>
                </c:pt>
                <c:pt idx="828">
                  <c:v>0.71965699208443246</c:v>
                </c:pt>
                <c:pt idx="829">
                  <c:v>-0.53364116094986824</c:v>
                </c:pt>
                <c:pt idx="830">
                  <c:v>-0.40171503957783661</c:v>
                </c:pt>
                <c:pt idx="831">
                  <c:v>0.45580474934036919</c:v>
                </c:pt>
                <c:pt idx="832">
                  <c:v>0.58773087071240082</c:v>
                </c:pt>
                <c:pt idx="833">
                  <c:v>-0.53364116094986824</c:v>
                </c:pt>
                <c:pt idx="834">
                  <c:v>-5.9366754617416499E-3</c:v>
                </c:pt>
                <c:pt idx="835">
                  <c:v>-1.7869393139841692</c:v>
                </c:pt>
                <c:pt idx="836">
                  <c:v>-0.13786279683377331</c:v>
                </c:pt>
                <c:pt idx="837">
                  <c:v>-2.8423482849604222</c:v>
                </c:pt>
                <c:pt idx="838">
                  <c:v>0.52176781002638495</c:v>
                </c:pt>
                <c:pt idx="839">
                  <c:v>-1.7209762532981532</c:v>
                </c:pt>
                <c:pt idx="840">
                  <c:v>1.5771767810026383</c:v>
                </c:pt>
                <c:pt idx="841">
                  <c:v>1.643139841688654</c:v>
                </c:pt>
                <c:pt idx="842">
                  <c:v>-0.13786279683377331</c:v>
                </c:pt>
                <c:pt idx="843">
                  <c:v>-0.46767810026385248</c:v>
                </c:pt>
                <c:pt idx="844">
                  <c:v>0.91754617414247996</c:v>
                </c:pt>
                <c:pt idx="845">
                  <c:v>0.3238786279683375</c:v>
                </c:pt>
                <c:pt idx="846">
                  <c:v>-0.33575197889182079</c:v>
                </c:pt>
                <c:pt idx="847">
                  <c:v>1.3792875989445907</c:v>
                </c:pt>
                <c:pt idx="848">
                  <c:v>1.0494722955145117</c:v>
                </c:pt>
                <c:pt idx="849">
                  <c:v>-0.26978891820580497</c:v>
                </c:pt>
                <c:pt idx="850">
                  <c:v>2.038918205804749</c:v>
                </c:pt>
                <c:pt idx="851">
                  <c:v>0.58773087071240082</c:v>
                </c:pt>
                <c:pt idx="852">
                  <c:v>-7.1899736147757479E-2</c:v>
                </c:pt>
                <c:pt idx="853">
                  <c:v>-0.92941952506596326</c:v>
                </c:pt>
                <c:pt idx="854">
                  <c:v>1.3792875989445907</c:v>
                </c:pt>
                <c:pt idx="855">
                  <c:v>-0.8634564643799475</c:v>
                </c:pt>
                <c:pt idx="856">
                  <c:v>0.98350923482849584</c:v>
                </c:pt>
                <c:pt idx="857">
                  <c:v>-1.7869393139841692</c:v>
                </c:pt>
                <c:pt idx="858">
                  <c:v>0.3238786279683375</c:v>
                </c:pt>
                <c:pt idx="859">
                  <c:v>2.038918205804749</c:v>
                </c:pt>
                <c:pt idx="860">
                  <c:v>1.0494722955145117</c:v>
                </c:pt>
                <c:pt idx="861">
                  <c:v>-0.46767810026385248</c:v>
                </c:pt>
                <c:pt idx="862">
                  <c:v>-0.33575197889182079</c:v>
                </c:pt>
                <c:pt idx="863">
                  <c:v>0.78562005277044833</c:v>
                </c:pt>
                <c:pt idx="864">
                  <c:v>-1.1273087071240109</c:v>
                </c:pt>
                <c:pt idx="865">
                  <c:v>-0.46767810026385248</c:v>
                </c:pt>
                <c:pt idx="866">
                  <c:v>0.25791556728232168</c:v>
                </c:pt>
                <c:pt idx="867">
                  <c:v>1.0494722955145117</c:v>
                </c:pt>
                <c:pt idx="868">
                  <c:v>1.5771767810026383</c:v>
                </c:pt>
                <c:pt idx="869">
                  <c:v>-1.5230870712401057</c:v>
                </c:pt>
                <c:pt idx="870">
                  <c:v>0.91754617414247996</c:v>
                </c:pt>
                <c:pt idx="871">
                  <c:v>0.98350923482849584</c:v>
                </c:pt>
                <c:pt idx="872">
                  <c:v>-0.59960422163588412</c:v>
                </c:pt>
                <c:pt idx="873">
                  <c:v>-0.46767810026385248</c:v>
                </c:pt>
                <c:pt idx="874">
                  <c:v>-0.13786279683377331</c:v>
                </c:pt>
                <c:pt idx="875">
                  <c:v>-0.20382585751978913</c:v>
                </c:pt>
                <c:pt idx="876">
                  <c:v>0.3238786279683375</c:v>
                </c:pt>
                <c:pt idx="877">
                  <c:v>-0.13786279683377331</c:v>
                </c:pt>
                <c:pt idx="878">
                  <c:v>-0.73153034300791575</c:v>
                </c:pt>
                <c:pt idx="879">
                  <c:v>-0.99538258575197913</c:v>
                </c:pt>
                <c:pt idx="880">
                  <c:v>-0.26978891820580497</c:v>
                </c:pt>
                <c:pt idx="881">
                  <c:v>1.7750659630606858</c:v>
                </c:pt>
                <c:pt idx="882">
                  <c:v>-0.79749340369393162</c:v>
                </c:pt>
                <c:pt idx="883">
                  <c:v>0.19195250659630583</c:v>
                </c:pt>
                <c:pt idx="884">
                  <c:v>-1.4571240105540899</c:v>
                </c:pt>
                <c:pt idx="885">
                  <c:v>1.313324538258575</c:v>
                </c:pt>
                <c:pt idx="886">
                  <c:v>1.2473614775725592</c:v>
                </c:pt>
                <c:pt idx="887">
                  <c:v>-1.0613456464379949</c:v>
                </c:pt>
                <c:pt idx="888">
                  <c:v>1.4452506596306067</c:v>
                </c:pt>
                <c:pt idx="889">
                  <c:v>-0.46767810026385248</c:v>
                </c:pt>
                <c:pt idx="890">
                  <c:v>-2.2486807387862799</c:v>
                </c:pt>
                <c:pt idx="891">
                  <c:v>-1.9848284960422167</c:v>
                </c:pt>
                <c:pt idx="892">
                  <c:v>-0.20382585751978913</c:v>
                </c:pt>
                <c:pt idx="893">
                  <c:v>6.0026385224274184E-2</c:v>
                </c:pt>
                <c:pt idx="894">
                  <c:v>-7.1899736147757479E-2</c:v>
                </c:pt>
                <c:pt idx="895">
                  <c:v>1.2473614775725592</c:v>
                </c:pt>
                <c:pt idx="896">
                  <c:v>0.45580474934036919</c:v>
                </c:pt>
                <c:pt idx="897">
                  <c:v>-2.1167546174142484</c:v>
                </c:pt>
                <c:pt idx="898">
                  <c:v>1.7750659630606858</c:v>
                </c:pt>
                <c:pt idx="899">
                  <c:v>6.0026385224274184E-2</c:v>
                </c:pt>
                <c:pt idx="900">
                  <c:v>1.4452506596306067</c:v>
                </c:pt>
                <c:pt idx="901">
                  <c:v>-0.59960422163588412</c:v>
                </c:pt>
                <c:pt idx="902">
                  <c:v>0.8515831134564642</c:v>
                </c:pt>
                <c:pt idx="903">
                  <c:v>6.0026385224274184E-2</c:v>
                </c:pt>
                <c:pt idx="904">
                  <c:v>0.25791556728232168</c:v>
                </c:pt>
                <c:pt idx="905">
                  <c:v>-1.0613456464379949</c:v>
                </c:pt>
                <c:pt idx="906">
                  <c:v>0.19195250659630583</c:v>
                </c:pt>
                <c:pt idx="907">
                  <c:v>-0.92941952506596326</c:v>
                </c:pt>
                <c:pt idx="908">
                  <c:v>-1.2592348284960424</c:v>
                </c:pt>
                <c:pt idx="909">
                  <c:v>-1.3251978891820582</c:v>
                </c:pt>
                <c:pt idx="910">
                  <c:v>0.12598944591029002</c:v>
                </c:pt>
                <c:pt idx="911">
                  <c:v>2.2368073878627968</c:v>
                </c:pt>
                <c:pt idx="912">
                  <c:v>-1.4571240105540899</c:v>
                </c:pt>
                <c:pt idx="913">
                  <c:v>-0.59960422163588412</c:v>
                </c:pt>
                <c:pt idx="914">
                  <c:v>1.643139841688654</c:v>
                </c:pt>
                <c:pt idx="915">
                  <c:v>0.19195250659630583</c:v>
                </c:pt>
                <c:pt idx="916">
                  <c:v>-2.0507915567282322</c:v>
                </c:pt>
                <c:pt idx="917">
                  <c:v>0.38984168865435331</c:v>
                </c:pt>
                <c:pt idx="918">
                  <c:v>-0.79749340369393162</c:v>
                </c:pt>
                <c:pt idx="919">
                  <c:v>0.52176781002638495</c:v>
                </c:pt>
                <c:pt idx="920">
                  <c:v>0.52176781002638495</c:v>
                </c:pt>
                <c:pt idx="921">
                  <c:v>-0.13786279683377331</c:v>
                </c:pt>
                <c:pt idx="922">
                  <c:v>-7.1899736147757479E-2</c:v>
                </c:pt>
                <c:pt idx="923">
                  <c:v>-1.3251978891820582</c:v>
                </c:pt>
                <c:pt idx="924">
                  <c:v>-1.1932717678100266</c:v>
                </c:pt>
                <c:pt idx="925">
                  <c:v>6.0026385224274184E-2</c:v>
                </c:pt>
                <c:pt idx="926">
                  <c:v>-0.26978891820580497</c:v>
                </c:pt>
                <c:pt idx="927">
                  <c:v>-0.33575197889182079</c:v>
                </c:pt>
                <c:pt idx="928">
                  <c:v>0.25791556728232168</c:v>
                </c:pt>
                <c:pt idx="929">
                  <c:v>2.1048812664907648</c:v>
                </c:pt>
                <c:pt idx="930">
                  <c:v>0.25791556728232168</c:v>
                </c:pt>
                <c:pt idx="931">
                  <c:v>6.0026385224274184E-2</c:v>
                </c:pt>
                <c:pt idx="932">
                  <c:v>-0.59960422163588412</c:v>
                </c:pt>
                <c:pt idx="933">
                  <c:v>1.2473614775725592</c:v>
                </c:pt>
                <c:pt idx="934">
                  <c:v>0.71965699208443246</c:v>
                </c:pt>
                <c:pt idx="935">
                  <c:v>0.38984168865435331</c:v>
                </c:pt>
                <c:pt idx="936">
                  <c:v>0.78562005277044833</c:v>
                </c:pt>
                <c:pt idx="937">
                  <c:v>0.98350923482849584</c:v>
                </c:pt>
                <c:pt idx="938">
                  <c:v>-0.33575197889182079</c:v>
                </c:pt>
                <c:pt idx="939">
                  <c:v>-0.53364116094986824</c:v>
                </c:pt>
                <c:pt idx="940">
                  <c:v>-0.79749340369393162</c:v>
                </c:pt>
                <c:pt idx="941">
                  <c:v>1.0494722955145117</c:v>
                </c:pt>
                <c:pt idx="942">
                  <c:v>-1.1273087071240109</c:v>
                </c:pt>
                <c:pt idx="943">
                  <c:v>-1.1273087071240109</c:v>
                </c:pt>
                <c:pt idx="944">
                  <c:v>-0.59960422163588412</c:v>
                </c:pt>
                <c:pt idx="945">
                  <c:v>1.8410290237467015</c:v>
                </c:pt>
                <c:pt idx="946">
                  <c:v>0.58773087071240082</c:v>
                </c:pt>
                <c:pt idx="947">
                  <c:v>0.52176781002638495</c:v>
                </c:pt>
                <c:pt idx="948">
                  <c:v>-0.53364116094986824</c:v>
                </c:pt>
                <c:pt idx="949">
                  <c:v>-0.26978891820580497</c:v>
                </c:pt>
                <c:pt idx="950">
                  <c:v>0.38984168865435331</c:v>
                </c:pt>
                <c:pt idx="951">
                  <c:v>1.1813984168865432</c:v>
                </c:pt>
                <c:pt idx="952">
                  <c:v>1.70910290237467</c:v>
                </c:pt>
                <c:pt idx="953">
                  <c:v>-1.3911609498680741</c:v>
                </c:pt>
                <c:pt idx="954">
                  <c:v>0.58773087071240082</c:v>
                </c:pt>
                <c:pt idx="955">
                  <c:v>-0.66556728232189999</c:v>
                </c:pt>
                <c:pt idx="956">
                  <c:v>-1.1932717678100266</c:v>
                </c:pt>
                <c:pt idx="957">
                  <c:v>2.2368073878627968</c:v>
                </c:pt>
                <c:pt idx="958">
                  <c:v>-7.1899736147757479E-2</c:v>
                </c:pt>
                <c:pt idx="959">
                  <c:v>0.38984168865435331</c:v>
                </c:pt>
                <c:pt idx="960">
                  <c:v>-0.26978891820580497</c:v>
                </c:pt>
                <c:pt idx="961">
                  <c:v>-5.9366754617416499E-3</c:v>
                </c:pt>
                <c:pt idx="962">
                  <c:v>-0.20382585751978913</c:v>
                </c:pt>
                <c:pt idx="963">
                  <c:v>0.12598944591029002</c:v>
                </c:pt>
                <c:pt idx="964">
                  <c:v>0.58773087071240082</c:v>
                </c:pt>
                <c:pt idx="965">
                  <c:v>1.5112137203166225</c:v>
                </c:pt>
                <c:pt idx="966">
                  <c:v>0.78562005277044833</c:v>
                </c:pt>
                <c:pt idx="967">
                  <c:v>-0.8634564643799475</c:v>
                </c:pt>
                <c:pt idx="968">
                  <c:v>-1.1273087071240109</c:v>
                </c:pt>
                <c:pt idx="969">
                  <c:v>-0.79749340369393162</c:v>
                </c:pt>
                <c:pt idx="970">
                  <c:v>-0.13786279683377331</c:v>
                </c:pt>
                <c:pt idx="971">
                  <c:v>-0.40171503957783661</c:v>
                </c:pt>
                <c:pt idx="972">
                  <c:v>-0.26978891820580497</c:v>
                </c:pt>
                <c:pt idx="973">
                  <c:v>-0.73153034300791575</c:v>
                </c:pt>
                <c:pt idx="974">
                  <c:v>1.643139841688654</c:v>
                </c:pt>
                <c:pt idx="975">
                  <c:v>0.98350923482849584</c:v>
                </c:pt>
                <c:pt idx="976">
                  <c:v>0.8515831134564642</c:v>
                </c:pt>
                <c:pt idx="977">
                  <c:v>0.78562005277044833</c:v>
                </c:pt>
                <c:pt idx="978">
                  <c:v>0.52176781002638495</c:v>
                </c:pt>
                <c:pt idx="979">
                  <c:v>-0.59960422163588412</c:v>
                </c:pt>
                <c:pt idx="980">
                  <c:v>-1.7209762532981532</c:v>
                </c:pt>
                <c:pt idx="981">
                  <c:v>0.98350923482849584</c:v>
                </c:pt>
                <c:pt idx="982">
                  <c:v>-1.4571240105540899</c:v>
                </c:pt>
                <c:pt idx="983">
                  <c:v>6.0026385224274184E-2</c:v>
                </c:pt>
                <c:pt idx="984">
                  <c:v>1.313324538258575</c:v>
                </c:pt>
                <c:pt idx="985">
                  <c:v>-7.1899736147757479E-2</c:v>
                </c:pt>
                <c:pt idx="986">
                  <c:v>-0.73153034300791575</c:v>
                </c:pt>
                <c:pt idx="987">
                  <c:v>-0.26978891820580497</c:v>
                </c:pt>
                <c:pt idx="988">
                  <c:v>-0.20382585751978913</c:v>
                </c:pt>
                <c:pt idx="989">
                  <c:v>1.4452506596306067</c:v>
                </c:pt>
                <c:pt idx="990">
                  <c:v>-0.26978891820580497</c:v>
                </c:pt>
                <c:pt idx="991">
                  <c:v>-0.46767810026385248</c:v>
                </c:pt>
                <c:pt idx="992">
                  <c:v>0.12598944591029002</c:v>
                </c:pt>
                <c:pt idx="993">
                  <c:v>0.71965699208443246</c:v>
                </c:pt>
              </c:numCache>
            </c:numRef>
          </c:xVal>
          <c:yVal>
            <c:numRef>
              <c:f>Sheet2!$D$2:$D$1001</c:f>
              <c:numCache>
                <c:formatCode>0.00</c:formatCode>
                <c:ptCount val="1000"/>
                <c:pt idx="0">
                  <c:v>0.19383561643835606</c:v>
                </c:pt>
                <c:pt idx="1">
                  <c:v>1.4267123287671233</c:v>
                </c:pt>
                <c:pt idx="2">
                  <c:v>1.7691780821917809</c:v>
                </c:pt>
                <c:pt idx="3">
                  <c:v>-0.83356164383561659</c:v>
                </c:pt>
                <c:pt idx="4">
                  <c:v>0.60479452054794514</c:v>
                </c:pt>
                <c:pt idx="5">
                  <c:v>0.9472602739726026</c:v>
                </c:pt>
                <c:pt idx="6">
                  <c:v>1.7691780821917809</c:v>
                </c:pt>
                <c:pt idx="7">
                  <c:v>-1.7924657534246577</c:v>
                </c:pt>
                <c:pt idx="8">
                  <c:v>-0.35410958904109602</c:v>
                </c:pt>
                <c:pt idx="9">
                  <c:v>-0.62808219178082203</c:v>
                </c:pt>
                <c:pt idx="10">
                  <c:v>-1.039041095890411</c:v>
                </c:pt>
                <c:pt idx="11">
                  <c:v>-1.1760273972602742</c:v>
                </c:pt>
                <c:pt idx="12">
                  <c:v>0.81027397260273959</c:v>
                </c:pt>
                <c:pt idx="13">
                  <c:v>0.19383561643835606</c:v>
                </c:pt>
                <c:pt idx="14">
                  <c:v>-1.1075342465753426</c:v>
                </c:pt>
                <c:pt idx="15">
                  <c:v>0.39931506849315057</c:v>
                </c:pt>
                <c:pt idx="16">
                  <c:v>1.3582191780821917</c:v>
                </c:pt>
                <c:pt idx="17">
                  <c:v>-1.8609589041095893</c:v>
                </c:pt>
                <c:pt idx="18">
                  <c:v>-0.76506849315068504</c:v>
                </c:pt>
                <c:pt idx="19">
                  <c:v>-1.1643835616438473E-2</c:v>
                </c:pt>
                <c:pt idx="20">
                  <c:v>0.39931506849315057</c:v>
                </c:pt>
                <c:pt idx="21">
                  <c:v>-1.039041095890411</c:v>
                </c:pt>
                <c:pt idx="22">
                  <c:v>0.26232876712328757</c:v>
                </c:pt>
                <c:pt idx="23">
                  <c:v>0.12534246575342453</c:v>
                </c:pt>
                <c:pt idx="24">
                  <c:v>0.33082191780821907</c:v>
                </c:pt>
                <c:pt idx="25">
                  <c:v>-1.039041095890411</c:v>
                </c:pt>
                <c:pt idx="26">
                  <c:v>-1.1643835616438473E-2</c:v>
                </c:pt>
                <c:pt idx="27">
                  <c:v>5.6849315068493035E-2</c:v>
                </c:pt>
                <c:pt idx="28">
                  <c:v>5.6849315068493035E-2</c:v>
                </c:pt>
                <c:pt idx="29">
                  <c:v>0.33082191780821907</c:v>
                </c:pt>
                <c:pt idx="30">
                  <c:v>-0.28561643835616451</c:v>
                </c:pt>
                <c:pt idx="31">
                  <c:v>0.19383561643835606</c:v>
                </c:pt>
                <c:pt idx="32">
                  <c:v>-1.8609589041095893</c:v>
                </c:pt>
                <c:pt idx="33">
                  <c:v>1.2212328767123286</c:v>
                </c:pt>
                <c:pt idx="34">
                  <c:v>0.81027397260273959</c:v>
                </c:pt>
                <c:pt idx="35">
                  <c:v>0.81027397260273959</c:v>
                </c:pt>
                <c:pt idx="36">
                  <c:v>-0.35410958904109602</c:v>
                </c:pt>
                <c:pt idx="37">
                  <c:v>1.4267123287671233</c:v>
                </c:pt>
                <c:pt idx="38">
                  <c:v>-0.90205479452054804</c:v>
                </c:pt>
                <c:pt idx="39">
                  <c:v>-0.55958904109589058</c:v>
                </c:pt>
                <c:pt idx="40">
                  <c:v>0.26232876712328757</c:v>
                </c:pt>
                <c:pt idx="41">
                  <c:v>-0.76506849315068504</c:v>
                </c:pt>
                <c:pt idx="42">
                  <c:v>-0.28561643835616451</c:v>
                </c:pt>
                <c:pt idx="43">
                  <c:v>-0.90205479452054804</c:v>
                </c:pt>
                <c:pt idx="44">
                  <c:v>-1.039041095890411</c:v>
                </c:pt>
                <c:pt idx="45">
                  <c:v>-0.28561643835616451</c:v>
                </c:pt>
                <c:pt idx="46">
                  <c:v>0.12534246575342453</c:v>
                </c:pt>
                <c:pt idx="47">
                  <c:v>0.33082191780821907</c:v>
                </c:pt>
                <c:pt idx="48">
                  <c:v>1.0157534246575342</c:v>
                </c:pt>
                <c:pt idx="49">
                  <c:v>-0.9705479452054796</c:v>
                </c:pt>
                <c:pt idx="50">
                  <c:v>-1.1643835616438473E-2</c:v>
                </c:pt>
                <c:pt idx="51">
                  <c:v>-1.7239726027397262</c:v>
                </c:pt>
                <c:pt idx="52">
                  <c:v>0.60479452054794514</c:v>
                </c:pt>
                <c:pt idx="53">
                  <c:v>1.0157534246575342</c:v>
                </c:pt>
                <c:pt idx="54">
                  <c:v>-1.9294520547945206</c:v>
                </c:pt>
                <c:pt idx="55">
                  <c:v>1.0842465753424657</c:v>
                </c:pt>
                <c:pt idx="56">
                  <c:v>-0.9705479452054796</c:v>
                </c:pt>
                <c:pt idx="57">
                  <c:v>-0.69657534246575359</c:v>
                </c:pt>
                <c:pt idx="58">
                  <c:v>0.33082191780821907</c:v>
                </c:pt>
                <c:pt idx="59">
                  <c:v>-2.0664383561643835</c:v>
                </c:pt>
                <c:pt idx="60">
                  <c:v>-0.55958904109589058</c:v>
                </c:pt>
                <c:pt idx="61">
                  <c:v>0.74178082191780814</c:v>
                </c:pt>
                <c:pt idx="62">
                  <c:v>-0.76506849315068504</c:v>
                </c:pt>
                <c:pt idx="63">
                  <c:v>-0.35410958904109602</c:v>
                </c:pt>
                <c:pt idx="64">
                  <c:v>-2.2034246575342467</c:v>
                </c:pt>
                <c:pt idx="65">
                  <c:v>0.19383561643835606</c:v>
                </c:pt>
                <c:pt idx="66">
                  <c:v>-0.76506849315068504</c:v>
                </c:pt>
                <c:pt idx="67">
                  <c:v>-0.35410958904109602</c:v>
                </c:pt>
                <c:pt idx="68">
                  <c:v>-0.42260273972602752</c:v>
                </c:pt>
                <c:pt idx="69">
                  <c:v>-0.9705479452054796</c:v>
                </c:pt>
                <c:pt idx="70">
                  <c:v>-1.2445205479452057</c:v>
                </c:pt>
                <c:pt idx="71">
                  <c:v>-0.83356164383561659</c:v>
                </c:pt>
                <c:pt idx="72">
                  <c:v>-1.3815068493150686</c:v>
                </c:pt>
                <c:pt idx="73">
                  <c:v>-1.9294520547945206</c:v>
                </c:pt>
                <c:pt idx="74">
                  <c:v>-2.9568493150684931</c:v>
                </c:pt>
                <c:pt idx="75">
                  <c:v>0.60479452054794514</c:v>
                </c:pt>
                <c:pt idx="76">
                  <c:v>0.33082191780821907</c:v>
                </c:pt>
                <c:pt idx="77">
                  <c:v>-8.0136986301369978E-2</c:v>
                </c:pt>
                <c:pt idx="78">
                  <c:v>-1.3815068493150686</c:v>
                </c:pt>
                <c:pt idx="79">
                  <c:v>-1.6554794520547946</c:v>
                </c:pt>
                <c:pt idx="80">
                  <c:v>-1.5184931506849317</c:v>
                </c:pt>
                <c:pt idx="81">
                  <c:v>-0.35410958904109602</c:v>
                </c:pt>
                <c:pt idx="82">
                  <c:v>-2.0664383561643835</c:v>
                </c:pt>
                <c:pt idx="83">
                  <c:v>0.74178082191780814</c:v>
                </c:pt>
                <c:pt idx="84">
                  <c:v>0.9472602739726026</c:v>
                </c:pt>
                <c:pt idx="85">
                  <c:v>0.12534246575342453</c:v>
                </c:pt>
                <c:pt idx="86">
                  <c:v>5.6849315068493035E-2</c:v>
                </c:pt>
                <c:pt idx="87">
                  <c:v>1.1527397260273973</c:v>
                </c:pt>
                <c:pt idx="88">
                  <c:v>0.19383561643835606</c:v>
                </c:pt>
                <c:pt idx="89">
                  <c:v>-2.4089041095890411</c:v>
                </c:pt>
                <c:pt idx="90">
                  <c:v>0.67328767123287658</c:v>
                </c:pt>
                <c:pt idx="91">
                  <c:v>-1.6554794520547946</c:v>
                </c:pt>
                <c:pt idx="92">
                  <c:v>1.1527397260273973</c:v>
                </c:pt>
                <c:pt idx="93">
                  <c:v>0.81027397260273959</c:v>
                </c:pt>
                <c:pt idx="94">
                  <c:v>-0.21712328767123301</c:v>
                </c:pt>
                <c:pt idx="95">
                  <c:v>0.19383561643835606</c:v>
                </c:pt>
                <c:pt idx="96">
                  <c:v>-0.14863013698630148</c:v>
                </c:pt>
                <c:pt idx="97">
                  <c:v>-0.14863013698630148</c:v>
                </c:pt>
                <c:pt idx="98">
                  <c:v>-0.14863013698630148</c:v>
                </c:pt>
                <c:pt idx="99">
                  <c:v>0.33082191780821907</c:v>
                </c:pt>
                <c:pt idx="100">
                  <c:v>1.4952054794520546</c:v>
                </c:pt>
                <c:pt idx="101">
                  <c:v>-1.7239726027397262</c:v>
                </c:pt>
                <c:pt idx="102">
                  <c:v>1.1527397260273973</c:v>
                </c:pt>
                <c:pt idx="103">
                  <c:v>-0.14863013698630148</c:v>
                </c:pt>
                <c:pt idx="104">
                  <c:v>2.1116438356164382</c:v>
                </c:pt>
                <c:pt idx="105">
                  <c:v>-0.42260273972602752</c:v>
                </c:pt>
                <c:pt idx="106">
                  <c:v>0.46780821917808207</c:v>
                </c:pt>
                <c:pt idx="107">
                  <c:v>-0.35410958904109602</c:v>
                </c:pt>
                <c:pt idx="108">
                  <c:v>1.3582191780821917</c:v>
                </c:pt>
                <c:pt idx="109">
                  <c:v>-0.9705479452054796</c:v>
                </c:pt>
                <c:pt idx="110">
                  <c:v>-1.1075342465753426</c:v>
                </c:pt>
                <c:pt idx="111">
                  <c:v>-0.76506849315068504</c:v>
                </c:pt>
                <c:pt idx="112">
                  <c:v>2.1116438356164382</c:v>
                </c:pt>
                <c:pt idx="113">
                  <c:v>0.53630136986301358</c:v>
                </c:pt>
                <c:pt idx="114">
                  <c:v>1.0842465753424657</c:v>
                </c:pt>
                <c:pt idx="115">
                  <c:v>0.87876712328767115</c:v>
                </c:pt>
                <c:pt idx="116">
                  <c:v>-0.42260273972602752</c:v>
                </c:pt>
                <c:pt idx="117">
                  <c:v>-1.1643835616438473E-2</c:v>
                </c:pt>
                <c:pt idx="118">
                  <c:v>1.5636986301369862</c:v>
                </c:pt>
                <c:pt idx="119">
                  <c:v>1.3582191780821917</c:v>
                </c:pt>
                <c:pt idx="120">
                  <c:v>1.6321917808219177</c:v>
                </c:pt>
                <c:pt idx="121">
                  <c:v>-0.83356164383561659</c:v>
                </c:pt>
                <c:pt idx="122">
                  <c:v>0.74178082191780814</c:v>
                </c:pt>
                <c:pt idx="123">
                  <c:v>1.7691780821917809</c:v>
                </c:pt>
                <c:pt idx="124">
                  <c:v>-8.0136986301369978E-2</c:v>
                </c:pt>
                <c:pt idx="125">
                  <c:v>0.53630136986301358</c:v>
                </c:pt>
                <c:pt idx="126">
                  <c:v>0.87876712328767115</c:v>
                </c:pt>
                <c:pt idx="127">
                  <c:v>-1.3815068493150686</c:v>
                </c:pt>
                <c:pt idx="128">
                  <c:v>1.0157534246575342</c:v>
                </c:pt>
                <c:pt idx="129">
                  <c:v>-2.2034246575342467</c:v>
                </c:pt>
                <c:pt idx="130">
                  <c:v>0.33082191780821907</c:v>
                </c:pt>
                <c:pt idx="131">
                  <c:v>0.81027397260273959</c:v>
                </c:pt>
                <c:pt idx="132">
                  <c:v>0.67328767123287658</c:v>
                </c:pt>
                <c:pt idx="133">
                  <c:v>-0.9705479452054796</c:v>
                </c:pt>
                <c:pt idx="134">
                  <c:v>-1.039041095890411</c:v>
                </c:pt>
                <c:pt idx="135">
                  <c:v>-0.9705479452054796</c:v>
                </c:pt>
                <c:pt idx="136">
                  <c:v>-0.21712328767123301</c:v>
                </c:pt>
                <c:pt idx="137">
                  <c:v>-0.55958904109589058</c:v>
                </c:pt>
                <c:pt idx="138">
                  <c:v>0.19383561643835606</c:v>
                </c:pt>
                <c:pt idx="139">
                  <c:v>-0.49109589041095902</c:v>
                </c:pt>
                <c:pt idx="140">
                  <c:v>-0.9705479452054796</c:v>
                </c:pt>
                <c:pt idx="141">
                  <c:v>-1.7924657534246577</c:v>
                </c:pt>
                <c:pt idx="142">
                  <c:v>0.26232876712328757</c:v>
                </c:pt>
                <c:pt idx="143">
                  <c:v>-2.0664383561643835</c:v>
                </c:pt>
                <c:pt idx="144">
                  <c:v>1.0157534246575342</c:v>
                </c:pt>
                <c:pt idx="145">
                  <c:v>-8.0136986301369978E-2</c:v>
                </c:pt>
                <c:pt idx="146">
                  <c:v>0.39931506849315057</c:v>
                </c:pt>
                <c:pt idx="147">
                  <c:v>2.1116438356164382</c:v>
                </c:pt>
                <c:pt idx="148">
                  <c:v>-0.14863013698630148</c:v>
                </c:pt>
                <c:pt idx="149">
                  <c:v>-0.14863013698630148</c:v>
                </c:pt>
                <c:pt idx="150">
                  <c:v>5.6849315068493035E-2</c:v>
                </c:pt>
                <c:pt idx="151">
                  <c:v>-1.3815068493150686</c:v>
                </c:pt>
                <c:pt idx="152">
                  <c:v>-0.14863013698630148</c:v>
                </c:pt>
                <c:pt idx="153">
                  <c:v>1.3582191780821917</c:v>
                </c:pt>
                <c:pt idx="154">
                  <c:v>0.33082191780821907</c:v>
                </c:pt>
                <c:pt idx="155">
                  <c:v>-0.62808219178082203</c:v>
                </c:pt>
                <c:pt idx="156">
                  <c:v>1.1527397260273973</c:v>
                </c:pt>
                <c:pt idx="157">
                  <c:v>-0.49109589041095902</c:v>
                </c:pt>
                <c:pt idx="158">
                  <c:v>0.60479452054794514</c:v>
                </c:pt>
                <c:pt idx="159">
                  <c:v>1.2897260273972602</c:v>
                </c:pt>
                <c:pt idx="160">
                  <c:v>-1.1075342465753426</c:v>
                </c:pt>
                <c:pt idx="161">
                  <c:v>-1.1075342465753426</c:v>
                </c:pt>
                <c:pt idx="162">
                  <c:v>1.5636986301369862</c:v>
                </c:pt>
                <c:pt idx="163">
                  <c:v>2.1116438356164382</c:v>
                </c:pt>
                <c:pt idx="164">
                  <c:v>-1.2445205479452057</c:v>
                </c:pt>
                <c:pt idx="165">
                  <c:v>0.46780821917808207</c:v>
                </c:pt>
                <c:pt idx="166">
                  <c:v>0.9472602739726026</c:v>
                </c:pt>
                <c:pt idx="167">
                  <c:v>0.39931506849315057</c:v>
                </c:pt>
                <c:pt idx="168">
                  <c:v>0.26232876712328757</c:v>
                </c:pt>
                <c:pt idx="169">
                  <c:v>1.2897260273972602</c:v>
                </c:pt>
                <c:pt idx="170">
                  <c:v>1.1527397260273973</c:v>
                </c:pt>
                <c:pt idx="171">
                  <c:v>-0.14863013698630148</c:v>
                </c:pt>
                <c:pt idx="172">
                  <c:v>-1.2445205479452057</c:v>
                </c:pt>
                <c:pt idx="173">
                  <c:v>1.4952054794520546</c:v>
                </c:pt>
                <c:pt idx="174">
                  <c:v>-1.039041095890411</c:v>
                </c:pt>
                <c:pt idx="175">
                  <c:v>0.53630136986301358</c:v>
                </c:pt>
                <c:pt idx="176">
                  <c:v>5.6849315068493035E-2</c:v>
                </c:pt>
                <c:pt idx="177">
                  <c:v>2.1116438356164382</c:v>
                </c:pt>
                <c:pt idx="178">
                  <c:v>-8.0136986301369978E-2</c:v>
                </c:pt>
                <c:pt idx="179">
                  <c:v>-0.35410958904109602</c:v>
                </c:pt>
                <c:pt idx="180">
                  <c:v>-1.3130136986301371</c:v>
                </c:pt>
                <c:pt idx="181">
                  <c:v>-1.1643835616438473E-2</c:v>
                </c:pt>
                <c:pt idx="182">
                  <c:v>-1.1760273972602742</c:v>
                </c:pt>
                <c:pt idx="183">
                  <c:v>-0.14863013698630148</c:v>
                </c:pt>
                <c:pt idx="184">
                  <c:v>0.46780821917808207</c:v>
                </c:pt>
                <c:pt idx="185">
                  <c:v>-0.21712328767123301</c:v>
                </c:pt>
                <c:pt idx="186">
                  <c:v>-1.1760273972602742</c:v>
                </c:pt>
                <c:pt idx="187">
                  <c:v>1.2897260273972602</c:v>
                </c:pt>
                <c:pt idx="188">
                  <c:v>-0.28561643835616451</c:v>
                </c:pt>
                <c:pt idx="189">
                  <c:v>0.9472602739726026</c:v>
                </c:pt>
                <c:pt idx="190">
                  <c:v>-0.35410958904109602</c:v>
                </c:pt>
                <c:pt idx="191">
                  <c:v>-0.49109589041095902</c:v>
                </c:pt>
                <c:pt idx="192">
                  <c:v>1.0157534246575342</c:v>
                </c:pt>
                <c:pt idx="193">
                  <c:v>-0.9705479452054796</c:v>
                </c:pt>
                <c:pt idx="194">
                  <c:v>-1.1643835616438473E-2</c:v>
                </c:pt>
                <c:pt idx="195">
                  <c:v>-0.90205479452054804</c:v>
                </c:pt>
                <c:pt idx="196">
                  <c:v>-1.1075342465753426</c:v>
                </c:pt>
                <c:pt idx="197">
                  <c:v>0.67328767123287658</c:v>
                </c:pt>
                <c:pt idx="198">
                  <c:v>1.0157534246575342</c:v>
                </c:pt>
                <c:pt idx="199">
                  <c:v>0.81027397260273959</c:v>
                </c:pt>
                <c:pt idx="200">
                  <c:v>0.53630136986301358</c:v>
                </c:pt>
                <c:pt idx="201">
                  <c:v>-1.1643835616438473E-2</c:v>
                </c:pt>
                <c:pt idx="202">
                  <c:v>-1.9294520547945206</c:v>
                </c:pt>
                <c:pt idx="203">
                  <c:v>0.12534246575342453</c:v>
                </c:pt>
                <c:pt idx="204">
                  <c:v>-0.49109589041095902</c:v>
                </c:pt>
                <c:pt idx="205">
                  <c:v>0.74178082191780814</c:v>
                </c:pt>
                <c:pt idx="206">
                  <c:v>0.81027397260273959</c:v>
                </c:pt>
                <c:pt idx="207">
                  <c:v>-0.55958904109589058</c:v>
                </c:pt>
                <c:pt idx="208">
                  <c:v>0.67328767123287658</c:v>
                </c:pt>
                <c:pt idx="209">
                  <c:v>-2.8198630136986305</c:v>
                </c:pt>
                <c:pt idx="210">
                  <c:v>-0.49109589041095902</c:v>
                </c:pt>
                <c:pt idx="211">
                  <c:v>-1.2445205479452057</c:v>
                </c:pt>
                <c:pt idx="212">
                  <c:v>1.4952054794520546</c:v>
                </c:pt>
                <c:pt idx="213">
                  <c:v>0.9472602739726026</c:v>
                </c:pt>
                <c:pt idx="214">
                  <c:v>1.1527397260273973</c:v>
                </c:pt>
                <c:pt idx="215">
                  <c:v>-1.8609589041095893</c:v>
                </c:pt>
                <c:pt idx="216">
                  <c:v>0.53630136986301358</c:v>
                </c:pt>
                <c:pt idx="217">
                  <c:v>-0.90205479452054804</c:v>
                </c:pt>
                <c:pt idx="218">
                  <c:v>-8.0136986301369978E-2</c:v>
                </c:pt>
                <c:pt idx="219">
                  <c:v>1.0842465753424657</c:v>
                </c:pt>
                <c:pt idx="220">
                  <c:v>-0.28561643835616451</c:v>
                </c:pt>
                <c:pt idx="221">
                  <c:v>0.74178082191780814</c:v>
                </c:pt>
                <c:pt idx="222">
                  <c:v>-0.21712328767123301</c:v>
                </c:pt>
                <c:pt idx="223">
                  <c:v>-0.90205479452054804</c:v>
                </c:pt>
                <c:pt idx="224">
                  <c:v>0.19383561643835606</c:v>
                </c:pt>
                <c:pt idx="225">
                  <c:v>-1.3130136986301371</c:v>
                </c:pt>
                <c:pt idx="226">
                  <c:v>0.19383561643835606</c:v>
                </c:pt>
                <c:pt idx="227">
                  <c:v>1.7691780821917809</c:v>
                </c:pt>
                <c:pt idx="228">
                  <c:v>-0.35410958904109602</c:v>
                </c:pt>
                <c:pt idx="229">
                  <c:v>-1.7924657534246577</c:v>
                </c:pt>
                <c:pt idx="230">
                  <c:v>1.1527397260273973</c:v>
                </c:pt>
                <c:pt idx="231">
                  <c:v>1.2212328767123286</c:v>
                </c:pt>
                <c:pt idx="232">
                  <c:v>0.87876712328767115</c:v>
                </c:pt>
                <c:pt idx="233">
                  <c:v>0.39931506849315057</c:v>
                </c:pt>
                <c:pt idx="234">
                  <c:v>-0.21712328767123301</c:v>
                </c:pt>
                <c:pt idx="235">
                  <c:v>-0.62808219178082203</c:v>
                </c:pt>
                <c:pt idx="236">
                  <c:v>-1.1760273972602742</c:v>
                </c:pt>
                <c:pt idx="237">
                  <c:v>0.74178082191780814</c:v>
                </c:pt>
                <c:pt idx="238">
                  <c:v>-8.0136986301369978E-2</c:v>
                </c:pt>
                <c:pt idx="239">
                  <c:v>0.9472602739726026</c:v>
                </c:pt>
                <c:pt idx="240">
                  <c:v>-1.1760273972602742</c:v>
                </c:pt>
                <c:pt idx="241">
                  <c:v>-1.2445205479452057</c:v>
                </c:pt>
                <c:pt idx="242">
                  <c:v>0.33082191780821907</c:v>
                </c:pt>
                <c:pt idx="243">
                  <c:v>0.46780821917808207</c:v>
                </c:pt>
                <c:pt idx="244">
                  <c:v>0.46780821917808207</c:v>
                </c:pt>
                <c:pt idx="245">
                  <c:v>5.6849315068493035E-2</c:v>
                </c:pt>
                <c:pt idx="246">
                  <c:v>-0.35410958904109602</c:v>
                </c:pt>
                <c:pt idx="247">
                  <c:v>-0.62808219178082203</c:v>
                </c:pt>
                <c:pt idx="248">
                  <c:v>-1.3815068493150686</c:v>
                </c:pt>
                <c:pt idx="249">
                  <c:v>0.9472602739726026</c:v>
                </c:pt>
                <c:pt idx="250">
                  <c:v>5.6849315068493035E-2</c:v>
                </c:pt>
                <c:pt idx="251">
                  <c:v>0.74178082191780814</c:v>
                </c:pt>
                <c:pt idx="252">
                  <c:v>-1.1760273972602742</c:v>
                </c:pt>
                <c:pt idx="253">
                  <c:v>0.26232876712328757</c:v>
                </c:pt>
                <c:pt idx="254">
                  <c:v>0.26232876712328757</c:v>
                </c:pt>
                <c:pt idx="255">
                  <c:v>0.53630136986301358</c:v>
                </c:pt>
                <c:pt idx="256">
                  <c:v>0.39931506849315057</c:v>
                </c:pt>
                <c:pt idx="257">
                  <c:v>0.81027397260273959</c:v>
                </c:pt>
                <c:pt idx="258">
                  <c:v>0.67328767123287658</c:v>
                </c:pt>
                <c:pt idx="259">
                  <c:v>0.67328767123287658</c:v>
                </c:pt>
                <c:pt idx="260">
                  <c:v>-1.3130136986301371</c:v>
                </c:pt>
                <c:pt idx="261">
                  <c:v>1.6321917808219177</c:v>
                </c:pt>
                <c:pt idx="262">
                  <c:v>0.26232876712328757</c:v>
                </c:pt>
                <c:pt idx="263">
                  <c:v>-1.8609589041095893</c:v>
                </c:pt>
                <c:pt idx="264">
                  <c:v>0.39931506849315057</c:v>
                </c:pt>
                <c:pt idx="265">
                  <c:v>0.19383561643835606</c:v>
                </c:pt>
                <c:pt idx="266">
                  <c:v>1.5636986301369862</c:v>
                </c:pt>
                <c:pt idx="267">
                  <c:v>0.46780821917808207</c:v>
                </c:pt>
                <c:pt idx="268">
                  <c:v>-0.42260273972602752</c:v>
                </c:pt>
                <c:pt idx="269">
                  <c:v>-1.3815068493150686</c:v>
                </c:pt>
                <c:pt idx="270">
                  <c:v>-1.1075342465753426</c:v>
                </c:pt>
                <c:pt idx="271">
                  <c:v>5.6849315068493035E-2</c:v>
                </c:pt>
                <c:pt idx="272">
                  <c:v>1.0842465753424657</c:v>
                </c:pt>
                <c:pt idx="273">
                  <c:v>0.60479452054794514</c:v>
                </c:pt>
                <c:pt idx="274">
                  <c:v>1.5636986301369862</c:v>
                </c:pt>
                <c:pt idx="275">
                  <c:v>-0.42260273972602752</c:v>
                </c:pt>
                <c:pt idx="276">
                  <c:v>1.1527397260273973</c:v>
                </c:pt>
                <c:pt idx="277">
                  <c:v>-0.90205479452054804</c:v>
                </c:pt>
                <c:pt idx="278">
                  <c:v>-1.1760273972602742</c:v>
                </c:pt>
                <c:pt idx="279">
                  <c:v>-1.4500000000000002</c:v>
                </c:pt>
                <c:pt idx="280">
                  <c:v>0.67328767123287658</c:v>
                </c:pt>
                <c:pt idx="281">
                  <c:v>0.60479452054794514</c:v>
                </c:pt>
                <c:pt idx="282">
                  <c:v>-1.5869863013698631</c:v>
                </c:pt>
                <c:pt idx="283">
                  <c:v>0.87876712328767115</c:v>
                </c:pt>
                <c:pt idx="284">
                  <c:v>0.87876712328767115</c:v>
                </c:pt>
                <c:pt idx="285">
                  <c:v>1.3582191780821917</c:v>
                </c:pt>
                <c:pt idx="286">
                  <c:v>0.39931506849315057</c:v>
                </c:pt>
                <c:pt idx="287">
                  <c:v>0.46780821917808207</c:v>
                </c:pt>
                <c:pt idx="288">
                  <c:v>5.6849315068493035E-2</c:v>
                </c:pt>
                <c:pt idx="289">
                  <c:v>0.26232876712328757</c:v>
                </c:pt>
                <c:pt idx="290">
                  <c:v>-0.62808219178082203</c:v>
                </c:pt>
                <c:pt idx="291">
                  <c:v>0.26232876712328757</c:v>
                </c:pt>
                <c:pt idx="292">
                  <c:v>0.53630136986301358</c:v>
                </c:pt>
                <c:pt idx="293">
                  <c:v>-0.49109589041095902</c:v>
                </c:pt>
                <c:pt idx="294">
                  <c:v>-1.9294520547945206</c:v>
                </c:pt>
                <c:pt idx="295">
                  <c:v>0.33082191780821907</c:v>
                </c:pt>
                <c:pt idx="296">
                  <c:v>-1.5869863013698631</c:v>
                </c:pt>
                <c:pt idx="297">
                  <c:v>1.2212328767123286</c:v>
                </c:pt>
                <c:pt idx="298">
                  <c:v>0.60479452054794514</c:v>
                </c:pt>
                <c:pt idx="299">
                  <c:v>-1.039041095890411</c:v>
                </c:pt>
                <c:pt idx="300">
                  <c:v>1.0157534246575342</c:v>
                </c:pt>
                <c:pt idx="301">
                  <c:v>0.46780821917808207</c:v>
                </c:pt>
                <c:pt idx="302">
                  <c:v>0.39931506849315057</c:v>
                </c:pt>
                <c:pt idx="303">
                  <c:v>-0.14863013698630148</c:v>
                </c:pt>
                <c:pt idx="304">
                  <c:v>1.2212328767123286</c:v>
                </c:pt>
                <c:pt idx="305">
                  <c:v>-1.1760273972602742</c:v>
                </c:pt>
                <c:pt idx="306">
                  <c:v>0.12534246575342453</c:v>
                </c:pt>
                <c:pt idx="307">
                  <c:v>-0.83356164383561659</c:v>
                </c:pt>
                <c:pt idx="308">
                  <c:v>0.46780821917808207</c:v>
                </c:pt>
                <c:pt idx="309">
                  <c:v>-0.62808219178082203</c:v>
                </c:pt>
                <c:pt idx="310">
                  <c:v>-0.55958904109589058</c:v>
                </c:pt>
                <c:pt idx="311">
                  <c:v>-0.14863013698630148</c:v>
                </c:pt>
                <c:pt idx="312">
                  <c:v>-0.35410958904109602</c:v>
                </c:pt>
                <c:pt idx="313">
                  <c:v>-0.21712328767123301</c:v>
                </c:pt>
                <c:pt idx="314">
                  <c:v>0.87876712328767115</c:v>
                </c:pt>
                <c:pt idx="315">
                  <c:v>0.19383561643835606</c:v>
                </c:pt>
                <c:pt idx="316">
                  <c:v>0.12534246575342453</c:v>
                </c:pt>
                <c:pt idx="317">
                  <c:v>-0.28561643835616451</c:v>
                </c:pt>
                <c:pt idx="318">
                  <c:v>0.67328767123287658</c:v>
                </c:pt>
                <c:pt idx="319">
                  <c:v>1.1527397260273973</c:v>
                </c:pt>
                <c:pt idx="320">
                  <c:v>0.81027397260273959</c:v>
                </c:pt>
                <c:pt idx="321">
                  <c:v>-1.1075342465753426</c:v>
                </c:pt>
                <c:pt idx="322">
                  <c:v>-1.5869863013698631</c:v>
                </c:pt>
                <c:pt idx="323">
                  <c:v>1.4267123287671233</c:v>
                </c:pt>
                <c:pt idx="324">
                  <c:v>-0.55958904109589058</c:v>
                </c:pt>
                <c:pt idx="325">
                  <c:v>0.39931506849315057</c:v>
                </c:pt>
                <c:pt idx="326">
                  <c:v>-0.9705479452054796</c:v>
                </c:pt>
                <c:pt idx="327">
                  <c:v>-0.62808219178082203</c:v>
                </c:pt>
                <c:pt idx="328">
                  <c:v>-2.2034246575342467</c:v>
                </c:pt>
                <c:pt idx="329">
                  <c:v>-0.90205479452054804</c:v>
                </c:pt>
                <c:pt idx="330">
                  <c:v>0.60479452054794514</c:v>
                </c:pt>
                <c:pt idx="331">
                  <c:v>1.6321917808219177</c:v>
                </c:pt>
                <c:pt idx="332">
                  <c:v>-8.0136986301369978E-2</c:v>
                </c:pt>
                <c:pt idx="333">
                  <c:v>5.6849315068493035E-2</c:v>
                </c:pt>
                <c:pt idx="334">
                  <c:v>-1.2445205479452057</c:v>
                </c:pt>
                <c:pt idx="335">
                  <c:v>-2.1349315068493153</c:v>
                </c:pt>
                <c:pt idx="336">
                  <c:v>-0.9705479452054796</c:v>
                </c:pt>
                <c:pt idx="337">
                  <c:v>-0.55958904109589058</c:v>
                </c:pt>
                <c:pt idx="338">
                  <c:v>0.26232876712328757</c:v>
                </c:pt>
                <c:pt idx="339">
                  <c:v>0.46780821917808207</c:v>
                </c:pt>
                <c:pt idx="340">
                  <c:v>0.19383561643835606</c:v>
                </c:pt>
                <c:pt idx="341">
                  <c:v>0.26232876712328757</c:v>
                </c:pt>
                <c:pt idx="342">
                  <c:v>0.74178082191780814</c:v>
                </c:pt>
                <c:pt idx="343">
                  <c:v>-0.55958904109589058</c:v>
                </c:pt>
                <c:pt idx="344">
                  <c:v>1.7006849315068493</c:v>
                </c:pt>
                <c:pt idx="345">
                  <c:v>0.33082191780821907</c:v>
                </c:pt>
                <c:pt idx="346">
                  <c:v>0.33082191780821907</c:v>
                </c:pt>
                <c:pt idx="347">
                  <c:v>-0.28561643835616451</c:v>
                </c:pt>
                <c:pt idx="348">
                  <c:v>-0.83356164383561659</c:v>
                </c:pt>
                <c:pt idx="349">
                  <c:v>0.60479452054794514</c:v>
                </c:pt>
                <c:pt idx="350">
                  <c:v>-0.76506849315068504</c:v>
                </c:pt>
                <c:pt idx="351">
                  <c:v>0.12534246575342453</c:v>
                </c:pt>
                <c:pt idx="352">
                  <c:v>0.19383561643835606</c:v>
                </c:pt>
                <c:pt idx="353">
                  <c:v>-0.55958904109589058</c:v>
                </c:pt>
                <c:pt idx="354">
                  <c:v>-0.21712328767123301</c:v>
                </c:pt>
                <c:pt idx="355">
                  <c:v>-0.49109589041095902</c:v>
                </c:pt>
                <c:pt idx="356">
                  <c:v>1.4267123287671233</c:v>
                </c:pt>
                <c:pt idx="357">
                  <c:v>-0.49109589041095902</c:v>
                </c:pt>
                <c:pt idx="358">
                  <c:v>1.0157534246575342</c:v>
                </c:pt>
                <c:pt idx="359">
                  <c:v>-0.76506849315068504</c:v>
                </c:pt>
                <c:pt idx="360">
                  <c:v>-2.4089041095890411</c:v>
                </c:pt>
                <c:pt idx="361">
                  <c:v>-0.62808219178082203</c:v>
                </c:pt>
                <c:pt idx="362">
                  <c:v>-0.76506849315068504</c:v>
                </c:pt>
                <c:pt idx="363">
                  <c:v>-0.76506849315068504</c:v>
                </c:pt>
                <c:pt idx="364">
                  <c:v>-0.21712328767123301</c:v>
                </c:pt>
                <c:pt idx="365">
                  <c:v>-0.35410958904109602</c:v>
                </c:pt>
                <c:pt idx="366">
                  <c:v>1.0157534246575342</c:v>
                </c:pt>
                <c:pt idx="367">
                  <c:v>0.53630136986301358</c:v>
                </c:pt>
                <c:pt idx="368">
                  <c:v>0.26232876712328757</c:v>
                </c:pt>
                <c:pt idx="369">
                  <c:v>0.33082191780821907</c:v>
                </c:pt>
                <c:pt idx="370">
                  <c:v>1.9061643835616437</c:v>
                </c:pt>
                <c:pt idx="371">
                  <c:v>5.6849315068493035E-2</c:v>
                </c:pt>
                <c:pt idx="372">
                  <c:v>-1.7924657534246577</c:v>
                </c:pt>
                <c:pt idx="373">
                  <c:v>1.4267123287671233</c:v>
                </c:pt>
                <c:pt idx="374">
                  <c:v>1.7691780821917809</c:v>
                </c:pt>
                <c:pt idx="375">
                  <c:v>0.9472602739726026</c:v>
                </c:pt>
                <c:pt idx="376">
                  <c:v>-0.35410958904109602</c:v>
                </c:pt>
                <c:pt idx="377">
                  <c:v>1.1527397260273973</c:v>
                </c:pt>
                <c:pt idx="378">
                  <c:v>2.1116438356164382</c:v>
                </c:pt>
                <c:pt idx="379">
                  <c:v>0.81027397260273959</c:v>
                </c:pt>
                <c:pt idx="380">
                  <c:v>-1.3815068493150686</c:v>
                </c:pt>
                <c:pt idx="381">
                  <c:v>-1.7924657534246577</c:v>
                </c:pt>
                <c:pt idx="382">
                  <c:v>0.46780821917808207</c:v>
                </c:pt>
                <c:pt idx="383">
                  <c:v>0.26232876712328757</c:v>
                </c:pt>
                <c:pt idx="384">
                  <c:v>0.60479452054794514</c:v>
                </c:pt>
                <c:pt idx="385">
                  <c:v>-0.35410958904109602</c:v>
                </c:pt>
                <c:pt idx="386">
                  <c:v>5.6849315068493035E-2</c:v>
                </c:pt>
                <c:pt idx="387">
                  <c:v>-0.14863013698630148</c:v>
                </c:pt>
                <c:pt idx="388">
                  <c:v>-8.0136986301369978E-2</c:v>
                </c:pt>
                <c:pt idx="389">
                  <c:v>-0.14863013698630148</c:v>
                </c:pt>
                <c:pt idx="390">
                  <c:v>-1.039041095890411</c:v>
                </c:pt>
                <c:pt idx="391">
                  <c:v>0.33082191780821907</c:v>
                </c:pt>
                <c:pt idx="392">
                  <c:v>-1.6554794520547946</c:v>
                </c:pt>
                <c:pt idx="393">
                  <c:v>-0.14863013698630148</c:v>
                </c:pt>
                <c:pt idx="394">
                  <c:v>1.3582191780821917</c:v>
                </c:pt>
                <c:pt idx="395">
                  <c:v>-0.42260273972602752</c:v>
                </c:pt>
                <c:pt idx="396">
                  <c:v>-0.69657534246575359</c:v>
                </c:pt>
                <c:pt idx="397">
                  <c:v>-1.039041095890411</c:v>
                </c:pt>
                <c:pt idx="398">
                  <c:v>-1.7924657534246577</c:v>
                </c:pt>
                <c:pt idx="399">
                  <c:v>-0.28561643835616451</c:v>
                </c:pt>
                <c:pt idx="400">
                  <c:v>2.0431506849315069</c:v>
                </c:pt>
                <c:pt idx="401">
                  <c:v>-0.69657534246575359</c:v>
                </c:pt>
                <c:pt idx="402">
                  <c:v>0.26232876712328757</c:v>
                </c:pt>
                <c:pt idx="403">
                  <c:v>-0.28561643835616451</c:v>
                </c:pt>
                <c:pt idx="404">
                  <c:v>0.74178082191780814</c:v>
                </c:pt>
                <c:pt idx="405">
                  <c:v>-0.83356164383561659</c:v>
                </c:pt>
                <c:pt idx="406">
                  <c:v>1.0157534246575342</c:v>
                </c:pt>
                <c:pt idx="407">
                  <c:v>0.12534246575342453</c:v>
                </c:pt>
                <c:pt idx="408">
                  <c:v>0.9472602739726026</c:v>
                </c:pt>
                <c:pt idx="409">
                  <c:v>-0.21712328767123301</c:v>
                </c:pt>
                <c:pt idx="410">
                  <c:v>-0.14863013698630148</c:v>
                </c:pt>
                <c:pt idx="411">
                  <c:v>0.19383561643835606</c:v>
                </c:pt>
                <c:pt idx="412">
                  <c:v>0.26232876712328757</c:v>
                </c:pt>
                <c:pt idx="413">
                  <c:v>0.33082191780821907</c:v>
                </c:pt>
                <c:pt idx="414">
                  <c:v>0.26232876712328757</c:v>
                </c:pt>
                <c:pt idx="415">
                  <c:v>-0.69657534246575359</c:v>
                </c:pt>
                <c:pt idx="416">
                  <c:v>-0.90205479452054804</c:v>
                </c:pt>
                <c:pt idx="417">
                  <c:v>1.6321917808219177</c:v>
                </c:pt>
                <c:pt idx="418">
                  <c:v>-0.76506849315068504</c:v>
                </c:pt>
                <c:pt idx="419">
                  <c:v>-0.76506849315068504</c:v>
                </c:pt>
                <c:pt idx="420">
                  <c:v>1.0842465753424657</c:v>
                </c:pt>
                <c:pt idx="421">
                  <c:v>-2.0664383561643835</c:v>
                </c:pt>
                <c:pt idx="422">
                  <c:v>-0.14863013698630148</c:v>
                </c:pt>
                <c:pt idx="423">
                  <c:v>0.9472602739726026</c:v>
                </c:pt>
                <c:pt idx="424">
                  <c:v>0.12534246575342453</c:v>
                </c:pt>
                <c:pt idx="425">
                  <c:v>-0.69657534246575359</c:v>
                </c:pt>
                <c:pt idx="426">
                  <c:v>-0.42260273972602752</c:v>
                </c:pt>
                <c:pt idx="427">
                  <c:v>-0.21712328767123301</c:v>
                </c:pt>
                <c:pt idx="428">
                  <c:v>0.19383561643835606</c:v>
                </c:pt>
                <c:pt idx="429">
                  <c:v>-0.90205479452054804</c:v>
                </c:pt>
                <c:pt idx="430">
                  <c:v>-0.69657534246575359</c:v>
                </c:pt>
                <c:pt idx="431">
                  <c:v>-0.21712328767123301</c:v>
                </c:pt>
                <c:pt idx="432">
                  <c:v>-1.4500000000000002</c:v>
                </c:pt>
                <c:pt idx="433">
                  <c:v>-8.0136986301369978E-2</c:v>
                </c:pt>
                <c:pt idx="434">
                  <c:v>-0.21712328767123301</c:v>
                </c:pt>
                <c:pt idx="435">
                  <c:v>-0.90205479452054804</c:v>
                </c:pt>
                <c:pt idx="436">
                  <c:v>1.2897260273972602</c:v>
                </c:pt>
                <c:pt idx="437">
                  <c:v>0.81027397260273959</c:v>
                </c:pt>
                <c:pt idx="438">
                  <c:v>0.81027397260273959</c:v>
                </c:pt>
                <c:pt idx="439">
                  <c:v>0.26232876712328757</c:v>
                </c:pt>
                <c:pt idx="440">
                  <c:v>0.9472602739726026</c:v>
                </c:pt>
                <c:pt idx="441">
                  <c:v>0.87876712328767115</c:v>
                </c:pt>
                <c:pt idx="442">
                  <c:v>0.33082191780821907</c:v>
                </c:pt>
                <c:pt idx="443">
                  <c:v>-0.21712328767123301</c:v>
                </c:pt>
                <c:pt idx="444">
                  <c:v>0.81027397260273959</c:v>
                </c:pt>
                <c:pt idx="445">
                  <c:v>-1.5869863013698631</c:v>
                </c:pt>
                <c:pt idx="446">
                  <c:v>0.26232876712328757</c:v>
                </c:pt>
                <c:pt idx="447">
                  <c:v>1.0842465753424657</c:v>
                </c:pt>
                <c:pt idx="448">
                  <c:v>1.5636986301369862</c:v>
                </c:pt>
                <c:pt idx="449">
                  <c:v>0.53630136986301358</c:v>
                </c:pt>
                <c:pt idx="450">
                  <c:v>-0.76506849315068504</c:v>
                </c:pt>
                <c:pt idx="451">
                  <c:v>-0.55958904109589058</c:v>
                </c:pt>
                <c:pt idx="452">
                  <c:v>-0.90205479452054804</c:v>
                </c:pt>
                <c:pt idx="453">
                  <c:v>1.3582191780821917</c:v>
                </c:pt>
                <c:pt idx="454">
                  <c:v>-1.039041095890411</c:v>
                </c:pt>
                <c:pt idx="455">
                  <c:v>2.1116438356164382</c:v>
                </c:pt>
                <c:pt idx="456">
                  <c:v>-0.28561643835616451</c:v>
                </c:pt>
                <c:pt idx="457">
                  <c:v>-0.76506849315068504</c:v>
                </c:pt>
                <c:pt idx="458">
                  <c:v>-1.039041095890411</c:v>
                </c:pt>
                <c:pt idx="459">
                  <c:v>5.6849315068493035E-2</c:v>
                </c:pt>
                <c:pt idx="460">
                  <c:v>1.4267123287671233</c:v>
                </c:pt>
                <c:pt idx="461">
                  <c:v>-0.76506849315068504</c:v>
                </c:pt>
                <c:pt idx="462">
                  <c:v>1.2212328767123286</c:v>
                </c:pt>
                <c:pt idx="463">
                  <c:v>-2.614383561643836</c:v>
                </c:pt>
                <c:pt idx="464">
                  <c:v>-0.14863013698630148</c:v>
                </c:pt>
                <c:pt idx="465">
                  <c:v>1.2897260273972602</c:v>
                </c:pt>
                <c:pt idx="466">
                  <c:v>0.33082191780821907</c:v>
                </c:pt>
                <c:pt idx="467">
                  <c:v>1.0842465753424657</c:v>
                </c:pt>
                <c:pt idx="468">
                  <c:v>-1.1643835616438473E-2</c:v>
                </c:pt>
                <c:pt idx="469">
                  <c:v>1.1527397260273973</c:v>
                </c:pt>
                <c:pt idx="470">
                  <c:v>-0.14863013698630148</c:v>
                </c:pt>
                <c:pt idx="471">
                  <c:v>1.4267123287671233</c:v>
                </c:pt>
                <c:pt idx="472">
                  <c:v>0.46780821917808207</c:v>
                </c:pt>
                <c:pt idx="473">
                  <c:v>-0.49109589041095902</c:v>
                </c:pt>
                <c:pt idx="474">
                  <c:v>-8.0136986301369978E-2</c:v>
                </c:pt>
                <c:pt idx="475">
                  <c:v>-0.35410958904109602</c:v>
                </c:pt>
                <c:pt idx="476">
                  <c:v>0.12534246575342453</c:v>
                </c:pt>
                <c:pt idx="477">
                  <c:v>0.12534246575342453</c:v>
                </c:pt>
                <c:pt idx="478">
                  <c:v>-0.69657534246575359</c:v>
                </c:pt>
                <c:pt idx="479">
                  <c:v>-8.0136986301369978E-2</c:v>
                </c:pt>
                <c:pt idx="480">
                  <c:v>-1.1760273972602742</c:v>
                </c:pt>
                <c:pt idx="481">
                  <c:v>-1.1760273972602742</c:v>
                </c:pt>
                <c:pt idx="482">
                  <c:v>0.33082191780821907</c:v>
                </c:pt>
                <c:pt idx="483">
                  <c:v>-1.5184931506849317</c:v>
                </c:pt>
                <c:pt idx="484">
                  <c:v>0.39931506849315057</c:v>
                </c:pt>
                <c:pt idx="485">
                  <c:v>-1.1075342465753426</c:v>
                </c:pt>
                <c:pt idx="486">
                  <c:v>0.87876712328767115</c:v>
                </c:pt>
                <c:pt idx="487">
                  <c:v>1.0842465753424657</c:v>
                </c:pt>
                <c:pt idx="488">
                  <c:v>-0.35410958904109602</c:v>
                </c:pt>
                <c:pt idx="489">
                  <c:v>0.9472602739726026</c:v>
                </c:pt>
                <c:pt idx="490">
                  <c:v>1.2897260273972602</c:v>
                </c:pt>
                <c:pt idx="491">
                  <c:v>-0.35410958904109602</c:v>
                </c:pt>
                <c:pt idx="492">
                  <c:v>-0.35410958904109602</c:v>
                </c:pt>
                <c:pt idx="493">
                  <c:v>-1.4500000000000002</c:v>
                </c:pt>
                <c:pt idx="494">
                  <c:v>0.60479452054794514</c:v>
                </c:pt>
                <c:pt idx="495">
                  <c:v>-1.1643835616438473E-2</c:v>
                </c:pt>
                <c:pt idx="496">
                  <c:v>0.12534246575342453</c:v>
                </c:pt>
                <c:pt idx="497">
                  <c:v>0.67328767123287658</c:v>
                </c:pt>
                <c:pt idx="498">
                  <c:v>1.2212328767123286</c:v>
                </c:pt>
                <c:pt idx="499">
                  <c:v>-0.55958904109589058</c:v>
                </c:pt>
                <c:pt idx="500">
                  <c:v>1.3582191780821917</c:v>
                </c:pt>
                <c:pt idx="501">
                  <c:v>-0.69657534246575359</c:v>
                </c:pt>
                <c:pt idx="502">
                  <c:v>0.87876712328767115</c:v>
                </c:pt>
                <c:pt idx="503">
                  <c:v>5.6849315068493035E-2</c:v>
                </c:pt>
                <c:pt idx="504">
                  <c:v>-0.69657534246575359</c:v>
                </c:pt>
                <c:pt idx="505">
                  <c:v>0.60479452054794514</c:v>
                </c:pt>
                <c:pt idx="506">
                  <c:v>1.5636986301369862</c:v>
                </c:pt>
                <c:pt idx="507">
                  <c:v>0.12534246575342453</c:v>
                </c:pt>
                <c:pt idx="508">
                  <c:v>-1.3130136986301371</c:v>
                </c:pt>
                <c:pt idx="509">
                  <c:v>-1.3815068493150686</c:v>
                </c:pt>
                <c:pt idx="510">
                  <c:v>-0.55958904109589058</c:v>
                </c:pt>
                <c:pt idx="511">
                  <c:v>1.9061643835616437</c:v>
                </c:pt>
                <c:pt idx="512">
                  <c:v>1.2212328767123286</c:v>
                </c:pt>
                <c:pt idx="513">
                  <c:v>1.3582191780821917</c:v>
                </c:pt>
                <c:pt idx="514">
                  <c:v>0.33082191780821907</c:v>
                </c:pt>
                <c:pt idx="515">
                  <c:v>0.60479452054794514</c:v>
                </c:pt>
                <c:pt idx="516">
                  <c:v>0.60479452054794514</c:v>
                </c:pt>
                <c:pt idx="517">
                  <c:v>-1.3815068493150686</c:v>
                </c:pt>
                <c:pt idx="518">
                  <c:v>1.1527397260273973</c:v>
                </c:pt>
                <c:pt idx="519">
                  <c:v>-0.76506849315068504</c:v>
                </c:pt>
                <c:pt idx="520">
                  <c:v>-0.69657534246575359</c:v>
                </c:pt>
                <c:pt idx="521">
                  <c:v>-1.1760273972602742</c:v>
                </c:pt>
                <c:pt idx="522">
                  <c:v>-0.62808219178082203</c:v>
                </c:pt>
                <c:pt idx="523">
                  <c:v>-0.55958904109589058</c:v>
                </c:pt>
                <c:pt idx="524">
                  <c:v>-1.1075342465753426</c:v>
                </c:pt>
                <c:pt idx="525">
                  <c:v>-1.9294520547945206</c:v>
                </c:pt>
                <c:pt idx="526">
                  <c:v>0.33082191780821907</c:v>
                </c:pt>
                <c:pt idx="527">
                  <c:v>-0.14863013698630148</c:v>
                </c:pt>
                <c:pt idx="528">
                  <c:v>-1.039041095890411</c:v>
                </c:pt>
                <c:pt idx="529">
                  <c:v>-0.55958904109589058</c:v>
                </c:pt>
                <c:pt idx="530">
                  <c:v>1.2897260273972602</c:v>
                </c:pt>
                <c:pt idx="531">
                  <c:v>-1.1643835616438473E-2</c:v>
                </c:pt>
                <c:pt idx="532">
                  <c:v>0.9472602739726026</c:v>
                </c:pt>
                <c:pt idx="533">
                  <c:v>-0.62808219178082203</c:v>
                </c:pt>
                <c:pt idx="534">
                  <c:v>-0.21712328767123301</c:v>
                </c:pt>
                <c:pt idx="535">
                  <c:v>-0.21712328767123301</c:v>
                </c:pt>
                <c:pt idx="536">
                  <c:v>1.5636986301369862</c:v>
                </c:pt>
                <c:pt idx="537">
                  <c:v>-1.1643835616438473E-2</c:v>
                </c:pt>
                <c:pt idx="538">
                  <c:v>0.87876712328767115</c:v>
                </c:pt>
                <c:pt idx="539">
                  <c:v>0.53630136986301358</c:v>
                </c:pt>
                <c:pt idx="540">
                  <c:v>1.7691780821917809</c:v>
                </c:pt>
                <c:pt idx="541">
                  <c:v>-0.42260273972602752</c:v>
                </c:pt>
                <c:pt idx="542">
                  <c:v>0.9472602739726026</c:v>
                </c:pt>
                <c:pt idx="543">
                  <c:v>2.1116438356164382</c:v>
                </c:pt>
                <c:pt idx="544">
                  <c:v>-0.14863013698630148</c:v>
                </c:pt>
                <c:pt idx="545">
                  <c:v>-0.14863013698630148</c:v>
                </c:pt>
                <c:pt idx="546">
                  <c:v>0.19383561643835606</c:v>
                </c:pt>
                <c:pt idx="547">
                  <c:v>0.46780821917808207</c:v>
                </c:pt>
                <c:pt idx="548">
                  <c:v>1.4267123287671233</c:v>
                </c:pt>
                <c:pt idx="549">
                  <c:v>-1.4500000000000002</c:v>
                </c:pt>
                <c:pt idx="550">
                  <c:v>-0.49109589041095902</c:v>
                </c:pt>
                <c:pt idx="551">
                  <c:v>-1.6554794520547946</c:v>
                </c:pt>
                <c:pt idx="552">
                  <c:v>-2.0664383561643835</c:v>
                </c:pt>
                <c:pt idx="553">
                  <c:v>0.19383561643835606</c:v>
                </c:pt>
                <c:pt idx="554">
                  <c:v>-0.14863013698630148</c:v>
                </c:pt>
                <c:pt idx="555">
                  <c:v>5.6849315068493035E-2</c:v>
                </c:pt>
                <c:pt idx="556">
                  <c:v>-0.21712328767123301</c:v>
                </c:pt>
                <c:pt idx="557">
                  <c:v>0.39931506849315057</c:v>
                </c:pt>
                <c:pt idx="558">
                  <c:v>0.33082191780821907</c:v>
                </c:pt>
                <c:pt idx="559">
                  <c:v>1.4267123287671233</c:v>
                </c:pt>
                <c:pt idx="560">
                  <c:v>0.74178082191780814</c:v>
                </c:pt>
                <c:pt idx="561">
                  <c:v>-1.2445205479452057</c:v>
                </c:pt>
                <c:pt idx="562">
                  <c:v>-1.7924657534246577</c:v>
                </c:pt>
                <c:pt idx="563">
                  <c:v>2.1116438356164382</c:v>
                </c:pt>
                <c:pt idx="564">
                  <c:v>0.12534246575342453</c:v>
                </c:pt>
                <c:pt idx="565">
                  <c:v>-1.4500000000000002</c:v>
                </c:pt>
                <c:pt idx="566">
                  <c:v>-8.0136986301369978E-2</c:v>
                </c:pt>
                <c:pt idx="567">
                  <c:v>0.39931506849315057</c:v>
                </c:pt>
                <c:pt idx="568">
                  <c:v>1.8376712328767122</c:v>
                </c:pt>
                <c:pt idx="569">
                  <c:v>-0.49109589041095902</c:v>
                </c:pt>
                <c:pt idx="570">
                  <c:v>-0.21712328767123301</c:v>
                </c:pt>
                <c:pt idx="571">
                  <c:v>0.81027397260273959</c:v>
                </c:pt>
                <c:pt idx="572">
                  <c:v>-0.9705479452054796</c:v>
                </c:pt>
                <c:pt idx="573">
                  <c:v>-1.2445205479452057</c:v>
                </c:pt>
                <c:pt idx="574">
                  <c:v>1.4952054794520546</c:v>
                </c:pt>
                <c:pt idx="575">
                  <c:v>-0.90205479452054804</c:v>
                </c:pt>
                <c:pt idx="576">
                  <c:v>-0.55958904109589058</c:v>
                </c:pt>
                <c:pt idx="577">
                  <c:v>1.9061643835616437</c:v>
                </c:pt>
                <c:pt idx="578">
                  <c:v>0.67328767123287658</c:v>
                </c:pt>
                <c:pt idx="579">
                  <c:v>0.26232876712328757</c:v>
                </c:pt>
                <c:pt idx="580">
                  <c:v>0.39931506849315057</c:v>
                </c:pt>
                <c:pt idx="581">
                  <c:v>0.53630136986301358</c:v>
                </c:pt>
                <c:pt idx="582">
                  <c:v>0.46780821917808207</c:v>
                </c:pt>
                <c:pt idx="583">
                  <c:v>0.26232876712328757</c:v>
                </c:pt>
                <c:pt idx="584">
                  <c:v>-0.42260273972602752</c:v>
                </c:pt>
                <c:pt idx="585">
                  <c:v>-0.35410958904109602</c:v>
                </c:pt>
                <c:pt idx="586">
                  <c:v>-0.21712328767123301</c:v>
                </c:pt>
                <c:pt idx="587">
                  <c:v>-0.83356164383561659</c:v>
                </c:pt>
                <c:pt idx="588">
                  <c:v>-0.49109589041095902</c:v>
                </c:pt>
                <c:pt idx="589">
                  <c:v>-8.0136986301369978E-2</c:v>
                </c:pt>
                <c:pt idx="590">
                  <c:v>0.46780821917808207</c:v>
                </c:pt>
                <c:pt idx="591">
                  <c:v>2.1116438356164382</c:v>
                </c:pt>
                <c:pt idx="592">
                  <c:v>0.67328767123287658</c:v>
                </c:pt>
                <c:pt idx="593">
                  <c:v>-1.039041095890411</c:v>
                </c:pt>
                <c:pt idx="594">
                  <c:v>0.53630136986301358</c:v>
                </c:pt>
                <c:pt idx="595">
                  <c:v>0.87876712328767115</c:v>
                </c:pt>
                <c:pt idx="596">
                  <c:v>-0.62808219178082203</c:v>
                </c:pt>
                <c:pt idx="597">
                  <c:v>-2.7513698630136987</c:v>
                </c:pt>
                <c:pt idx="598">
                  <c:v>0.60479452054794514</c:v>
                </c:pt>
                <c:pt idx="599">
                  <c:v>-0.83356164383561659</c:v>
                </c:pt>
                <c:pt idx="600">
                  <c:v>1.3582191780821917</c:v>
                </c:pt>
                <c:pt idx="601">
                  <c:v>0.19383561643835606</c:v>
                </c:pt>
                <c:pt idx="602">
                  <c:v>1.0157534246575342</c:v>
                </c:pt>
                <c:pt idx="603">
                  <c:v>-0.76506849315068504</c:v>
                </c:pt>
                <c:pt idx="604">
                  <c:v>-0.35410958904109602</c:v>
                </c:pt>
                <c:pt idx="605">
                  <c:v>-0.42260273972602752</c:v>
                </c:pt>
                <c:pt idx="606">
                  <c:v>-0.62808219178082203</c:v>
                </c:pt>
                <c:pt idx="607">
                  <c:v>-0.69657534246575359</c:v>
                </c:pt>
                <c:pt idx="608">
                  <c:v>1.4267123287671233</c:v>
                </c:pt>
                <c:pt idx="609">
                  <c:v>0.53630136986301358</c:v>
                </c:pt>
                <c:pt idx="610">
                  <c:v>1.6321917808219177</c:v>
                </c:pt>
                <c:pt idx="611">
                  <c:v>-8.0136986301369978E-2</c:v>
                </c:pt>
                <c:pt idx="612">
                  <c:v>-1.6554794520547946</c:v>
                </c:pt>
                <c:pt idx="613">
                  <c:v>0.60479452054794514</c:v>
                </c:pt>
                <c:pt idx="614">
                  <c:v>0.81027397260273959</c:v>
                </c:pt>
                <c:pt idx="615">
                  <c:v>0.26232876712328757</c:v>
                </c:pt>
                <c:pt idx="616">
                  <c:v>-0.55958904109589058</c:v>
                </c:pt>
                <c:pt idx="617">
                  <c:v>-0.42260273972602752</c:v>
                </c:pt>
                <c:pt idx="618">
                  <c:v>-1.2445205479452057</c:v>
                </c:pt>
                <c:pt idx="619">
                  <c:v>1.8376712328767122</c:v>
                </c:pt>
                <c:pt idx="620">
                  <c:v>-0.76506849315068504</c:v>
                </c:pt>
                <c:pt idx="621">
                  <c:v>1.9061643835616437</c:v>
                </c:pt>
                <c:pt idx="622">
                  <c:v>5.6849315068493035E-2</c:v>
                </c:pt>
                <c:pt idx="623">
                  <c:v>-1.4500000000000002</c:v>
                </c:pt>
                <c:pt idx="624">
                  <c:v>-0.83356164383561659</c:v>
                </c:pt>
                <c:pt idx="625">
                  <c:v>-1.2445205479452057</c:v>
                </c:pt>
                <c:pt idx="626">
                  <c:v>-0.35410958904109602</c:v>
                </c:pt>
                <c:pt idx="627">
                  <c:v>-0.62808219178082203</c:v>
                </c:pt>
                <c:pt idx="628">
                  <c:v>0.33082191780821907</c:v>
                </c:pt>
                <c:pt idx="629">
                  <c:v>1.2897260273972602</c:v>
                </c:pt>
                <c:pt idx="630">
                  <c:v>1.0157534246575342</c:v>
                </c:pt>
                <c:pt idx="631">
                  <c:v>0.33082191780821907</c:v>
                </c:pt>
                <c:pt idx="632">
                  <c:v>0.74178082191780814</c:v>
                </c:pt>
                <c:pt idx="633">
                  <c:v>1.5636986301369862</c:v>
                </c:pt>
                <c:pt idx="634">
                  <c:v>0.46780821917808207</c:v>
                </c:pt>
                <c:pt idx="635">
                  <c:v>0.33082191780821907</c:v>
                </c:pt>
                <c:pt idx="636">
                  <c:v>-1.1760273972602742</c:v>
                </c:pt>
                <c:pt idx="637">
                  <c:v>1.2897260273972602</c:v>
                </c:pt>
                <c:pt idx="638">
                  <c:v>0.81027397260273959</c:v>
                </c:pt>
                <c:pt idx="639">
                  <c:v>0.67328767123287658</c:v>
                </c:pt>
                <c:pt idx="640">
                  <c:v>-0.28561643835616451</c:v>
                </c:pt>
                <c:pt idx="641">
                  <c:v>0.81027397260273959</c:v>
                </c:pt>
                <c:pt idx="642">
                  <c:v>5.6849315068493035E-2</c:v>
                </c:pt>
                <c:pt idx="643">
                  <c:v>-0.49109589041095902</c:v>
                </c:pt>
                <c:pt idx="644">
                  <c:v>-1.1075342465753426</c:v>
                </c:pt>
                <c:pt idx="645">
                  <c:v>0.67328767123287658</c:v>
                </c:pt>
                <c:pt idx="646">
                  <c:v>-0.90205479452054804</c:v>
                </c:pt>
                <c:pt idx="647">
                  <c:v>0.74178082191780814</c:v>
                </c:pt>
                <c:pt idx="648">
                  <c:v>1.1527397260273973</c:v>
                </c:pt>
                <c:pt idx="649">
                  <c:v>5.6849315068493035E-2</c:v>
                </c:pt>
                <c:pt idx="650">
                  <c:v>0.67328767123287658</c:v>
                </c:pt>
                <c:pt idx="651">
                  <c:v>-0.14863013698630148</c:v>
                </c:pt>
                <c:pt idx="652">
                  <c:v>-0.14863013698630148</c:v>
                </c:pt>
                <c:pt idx="653">
                  <c:v>-0.21712328767123301</c:v>
                </c:pt>
                <c:pt idx="654">
                  <c:v>-0.62808219178082203</c:v>
                </c:pt>
                <c:pt idx="655">
                  <c:v>1.2212328767123286</c:v>
                </c:pt>
                <c:pt idx="656">
                  <c:v>0.53630136986301358</c:v>
                </c:pt>
                <c:pt idx="657">
                  <c:v>-0.21712328767123301</c:v>
                </c:pt>
                <c:pt idx="658">
                  <c:v>0.12534246575342453</c:v>
                </c:pt>
                <c:pt idx="659">
                  <c:v>-1.1643835616438473E-2</c:v>
                </c:pt>
                <c:pt idx="660">
                  <c:v>-0.42260273972602752</c:v>
                </c:pt>
                <c:pt idx="661">
                  <c:v>-0.62808219178082203</c:v>
                </c:pt>
                <c:pt idx="662">
                  <c:v>0.26232876712328757</c:v>
                </c:pt>
                <c:pt idx="663">
                  <c:v>1.0842465753424657</c:v>
                </c:pt>
                <c:pt idx="664">
                  <c:v>0.33082191780821907</c:v>
                </c:pt>
                <c:pt idx="665">
                  <c:v>0.19383561643835606</c:v>
                </c:pt>
                <c:pt idx="666">
                  <c:v>0.46780821917808207</c:v>
                </c:pt>
                <c:pt idx="667">
                  <c:v>-0.83356164383561659</c:v>
                </c:pt>
                <c:pt idx="668">
                  <c:v>0.60479452054794514</c:v>
                </c:pt>
                <c:pt idx="669">
                  <c:v>1.0157534246575342</c:v>
                </c:pt>
                <c:pt idx="670">
                  <c:v>0.53630136986301358</c:v>
                </c:pt>
                <c:pt idx="671">
                  <c:v>-0.35410958904109602</c:v>
                </c:pt>
                <c:pt idx="672">
                  <c:v>0.60479452054794514</c:v>
                </c:pt>
                <c:pt idx="673">
                  <c:v>0.87876712328767115</c:v>
                </c:pt>
                <c:pt idx="674">
                  <c:v>0.39931506849315057</c:v>
                </c:pt>
                <c:pt idx="675">
                  <c:v>-0.55958904109589058</c:v>
                </c:pt>
                <c:pt idx="676">
                  <c:v>0.19383561643835606</c:v>
                </c:pt>
                <c:pt idx="677">
                  <c:v>-8.0136986301369978E-2</c:v>
                </c:pt>
                <c:pt idx="678">
                  <c:v>-0.9705479452054796</c:v>
                </c:pt>
                <c:pt idx="679">
                  <c:v>-1.9979452054794522</c:v>
                </c:pt>
                <c:pt idx="680">
                  <c:v>-0.21712328767123301</c:v>
                </c:pt>
                <c:pt idx="681">
                  <c:v>2.0431506849315069</c:v>
                </c:pt>
                <c:pt idx="682">
                  <c:v>0.39931506849315057</c:v>
                </c:pt>
                <c:pt idx="683">
                  <c:v>0.60479452054794514</c:v>
                </c:pt>
                <c:pt idx="684">
                  <c:v>-0.76506849315068504</c:v>
                </c:pt>
                <c:pt idx="685">
                  <c:v>1.4267123287671233</c:v>
                </c:pt>
                <c:pt idx="686">
                  <c:v>-1.1075342465753426</c:v>
                </c:pt>
                <c:pt idx="687">
                  <c:v>0.46780821917808207</c:v>
                </c:pt>
                <c:pt idx="688">
                  <c:v>0.33082191780821907</c:v>
                </c:pt>
                <c:pt idx="689">
                  <c:v>0.53630136986301358</c:v>
                </c:pt>
                <c:pt idx="690">
                  <c:v>-0.42260273972602752</c:v>
                </c:pt>
                <c:pt idx="691">
                  <c:v>1.3582191780821917</c:v>
                </c:pt>
                <c:pt idx="692">
                  <c:v>0.87876712328767115</c:v>
                </c:pt>
                <c:pt idx="693">
                  <c:v>0.19383561643835606</c:v>
                </c:pt>
                <c:pt idx="694">
                  <c:v>0.60479452054794514</c:v>
                </c:pt>
                <c:pt idx="695">
                  <c:v>-0.21712328767123301</c:v>
                </c:pt>
                <c:pt idx="696">
                  <c:v>0.81027397260273959</c:v>
                </c:pt>
                <c:pt idx="697">
                  <c:v>-0.14863013698630148</c:v>
                </c:pt>
                <c:pt idx="698">
                  <c:v>1.0157534246575342</c:v>
                </c:pt>
                <c:pt idx="699">
                  <c:v>-0.35410958904109602</c:v>
                </c:pt>
                <c:pt idx="700">
                  <c:v>-0.42260273972602752</c:v>
                </c:pt>
                <c:pt idx="701">
                  <c:v>0.19383561643835606</c:v>
                </c:pt>
                <c:pt idx="702">
                  <c:v>-2.4089041095890411</c:v>
                </c:pt>
                <c:pt idx="703">
                  <c:v>-0.69657534246575359</c:v>
                </c:pt>
                <c:pt idx="704">
                  <c:v>1.2212328767123286</c:v>
                </c:pt>
                <c:pt idx="705">
                  <c:v>-0.55958904109589058</c:v>
                </c:pt>
                <c:pt idx="706">
                  <c:v>1.0157534246575342</c:v>
                </c:pt>
                <c:pt idx="707">
                  <c:v>1.0842465753424657</c:v>
                </c:pt>
                <c:pt idx="708">
                  <c:v>2.1116438356164382</c:v>
                </c:pt>
                <c:pt idx="709">
                  <c:v>0.81027397260273959</c:v>
                </c:pt>
                <c:pt idx="710">
                  <c:v>5.6849315068493035E-2</c:v>
                </c:pt>
                <c:pt idx="711">
                  <c:v>1.7006849315068493</c:v>
                </c:pt>
                <c:pt idx="712">
                  <c:v>0.60479452054794514</c:v>
                </c:pt>
                <c:pt idx="713">
                  <c:v>1.8376712328767122</c:v>
                </c:pt>
                <c:pt idx="714">
                  <c:v>0.46780821917808207</c:v>
                </c:pt>
                <c:pt idx="715">
                  <c:v>0.26232876712328757</c:v>
                </c:pt>
                <c:pt idx="716">
                  <c:v>0.19383561643835606</c:v>
                </c:pt>
                <c:pt idx="717">
                  <c:v>-0.69657534246575359</c:v>
                </c:pt>
                <c:pt idx="718">
                  <c:v>1.4267123287671233</c:v>
                </c:pt>
                <c:pt idx="719">
                  <c:v>-1.4500000000000002</c:v>
                </c:pt>
                <c:pt idx="720">
                  <c:v>-1.7924657534246577</c:v>
                </c:pt>
                <c:pt idx="721">
                  <c:v>0.33082191780821907</c:v>
                </c:pt>
                <c:pt idx="722">
                  <c:v>0.39931506849315057</c:v>
                </c:pt>
                <c:pt idx="723">
                  <c:v>-1.2445205479452057</c:v>
                </c:pt>
                <c:pt idx="724">
                  <c:v>1.5636986301369862</c:v>
                </c:pt>
                <c:pt idx="725">
                  <c:v>-2.0664383561643835</c:v>
                </c:pt>
                <c:pt idx="726">
                  <c:v>0.53630136986301358</c:v>
                </c:pt>
                <c:pt idx="727">
                  <c:v>-1.5869863013698631</c:v>
                </c:pt>
                <c:pt idx="728">
                  <c:v>1.3582191780821917</c:v>
                </c:pt>
                <c:pt idx="729">
                  <c:v>-1.5184931506849317</c:v>
                </c:pt>
                <c:pt idx="730">
                  <c:v>-0.76506849315068504</c:v>
                </c:pt>
                <c:pt idx="731">
                  <c:v>-0.83356164383561659</c:v>
                </c:pt>
                <c:pt idx="732">
                  <c:v>0.67328767123287658</c:v>
                </c:pt>
                <c:pt idx="733">
                  <c:v>-0.21712328767123301</c:v>
                </c:pt>
                <c:pt idx="734">
                  <c:v>0.12534246575342453</c:v>
                </c:pt>
                <c:pt idx="735">
                  <c:v>-0.62808219178082203</c:v>
                </c:pt>
                <c:pt idx="736">
                  <c:v>0.26232876712328757</c:v>
                </c:pt>
                <c:pt idx="737">
                  <c:v>-0.83356164383561659</c:v>
                </c:pt>
                <c:pt idx="738">
                  <c:v>1.0157534246575342</c:v>
                </c:pt>
                <c:pt idx="739">
                  <c:v>0.26232876712328757</c:v>
                </c:pt>
                <c:pt idx="740">
                  <c:v>-0.9705479452054796</c:v>
                </c:pt>
                <c:pt idx="741">
                  <c:v>0.67328767123287658</c:v>
                </c:pt>
                <c:pt idx="742">
                  <c:v>0.39931506849315057</c:v>
                </c:pt>
                <c:pt idx="743">
                  <c:v>-0.35410958904109602</c:v>
                </c:pt>
                <c:pt idx="744">
                  <c:v>-0.62808219178082203</c:v>
                </c:pt>
                <c:pt idx="745">
                  <c:v>1.0157534246575342</c:v>
                </c:pt>
                <c:pt idx="746">
                  <c:v>-1.1643835616438473E-2</c:v>
                </c:pt>
                <c:pt idx="747">
                  <c:v>0.19383561643835606</c:v>
                </c:pt>
                <c:pt idx="748">
                  <c:v>0.53630136986301358</c:v>
                </c:pt>
                <c:pt idx="749">
                  <c:v>1.4267123287671233</c:v>
                </c:pt>
                <c:pt idx="750">
                  <c:v>-0.9705479452054796</c:v>
                </c:pt>
                <c:pt idx="751">
                  <c:v>1.7691780821917809</c:v>
                </c:pt>
                <c:pt idx="752">
                  <c:v>-0.76506849315068504</c:v>
                </c:pt>
                <c:pt idx="753">
                  <c:v>-8.0136986301369978E-2</c:v>
                </c:pt>
                <c:pt idx="754">
                  <c:v>-0.69657534246575359</c:v>
                </c:pt>
                <c:pt idx="755">
                  <c:v>0.53630136986301358</c:v>
                </c:pt>
                <c:pt idx="756">
                  <c:v>0.19383561643835606</c:v>
                </c:pt>
                <c:pt idx="757">
                  <c:v>-0.76506849315068504</c:v>
                </c:pt>
                <c:pt idx="758">
                  <c:v>0.81027397260273959</c:v>
                </c:pt>
                <c:pt idx="759">
                  <c:v>-0.49109589041095902</c:v>
                </c:pt>
                <c:pt idx="760">
                  <c:v>-0.42260273972602752</c:v>
                </c:pt>
                <c:pt idx="761">
                  <c:v>0.19383561643835606</c:v>
                </c:pt>
                <c:pt idx="762">
                  <c:v>0.39931506849315057</c:v>
                </c:pt>
                <c:pt idx="763">
                  <c:v>-0.49109589041095902</c:v>
                </c:pt>
                <c:pt idx="764">
                  <c:v>0.12534246575342453</c:v>
                </c:pt>
                <c:pt idx="765">
                  <c:v>-0.62808219178082203</c:v>
                </c:pt>
                <c:pt idx="766">
                  <c:v>-1.4500000000000002</c:v>
                </c:pt>
                <c:pt idx="767">
                  <c:v>0.26232876712328757</c:v>
                </c:pt>
                <c:pt idx="768">
                  <c:v>-0.14863013698630148</c:v>
                </c:pt>
                <c:pt idx="769">
                  <c:v>0.60479452054794514</c:v>
                </c:pt>
                <c:pt idx="770">
                  <c:v>-0.28561643835616451</c:v>
                </c:pt>
                <c:pt idx="771">
                  <c:v>-0.76506849315068504</c:v>
                </c:pt>
                <c:pt idx="772">
                  <c:v>0.19383561643835606</c:v>
                </c:pt>
                <c:pt idx="773">
                  <c:v>-1.7239726027397262</c:v>
                </c:pt>
                <c:pt idx="774">
                  <c:v>0.67328767123287658</c:v>
                </c:pt>
                <c:pt idx="775">
                  <c:v>1.0842465753424657</c:v>
                </c:pt>
                <c:pt idx="776">
                  <c:v>-0.90205479452054804</c:v>
                </c:pt>
                <c:pt idx="777">
                  <c:v>1.4267123287671233</c:v>
                </c:pt>
                <c:pt idx="778">
                  <c:v>1.0842465753424657</c:v>
                </c:pt>
                <c:pt idx="779">
                  <c:v>-0.69657534246575359</c:v>
                </c:pt>
                <c:pt idx="780">
                  <c:v>0.81027397260273959</c:v>
                </c:pt>
                <c:pt idx="781">
                  <c:v>-1.2445205479452057</c:v>
                </c:pt>
                <c:pt idx="782">
                  <c:v>0.67328767123287658</c:v>
                </c:pt>
                <c:pt idx="783">
                  <c:v>-0.28561643835616451</c:v>
                </c:pt>
                <c:pt idx="784">
                  <c:v>-0.28561643835616451</c:v>
                </c:pt>
                <c:pt idx="785">
                  <c:v>-0.49109589041095902</c:v>
                </c:pt>
                <c:pt idx="786">
                  <c:v>-0.21712328767123301</c:v>
                </c:pt>
                <c:pt idx="787">
                  <c:v>0.33082191780821907</c:v>
                </c:pt>
                <c:pt idx="788">
                  <c:v>1.0157534246575342</c:v>
                </c:pt>
                <c:pt idx="789">
                  <c:v>-1.1760273972602742</c:v>
                </c:pt>
                <c:pt idx="790">
                  <c:v>-8.0136986301369978E-2</c:v>
                </c:pt>
                <c:pt idx="791">
                  <c:v>5.6849315068493035E-2</c:v>
                </c:pt>
                <c:pt idx="792">
                  <c:v>1.0157534246575342</c:v>
                </c:pt>
                <c:pt idx="793">
                  <c:v>-0.62808219178082203</c:v>
                </c:pt>
                <c:pt idx="794">
                  <c:v>-0.9705479452054796</c:v>
                </c:pt>
                <c:pt idx="795">
                  <c:v>0.26232876712328757</c:v>
                </c:pt>
                <c:pt idx="796">
                  <c:v>0.74178082191780814</c:v>
                </c:pt>
                <c:pt idx="797">
                  <c:v>1.7006849315068493</c:v>
                </c:pt>
                <c:pt idx="798">
                  <c:v>1.0842465753424657</c:v>
                </c:pt>
                <c:pt idx="799">
                  <c:v>0.46780821917808207</c:v>
                </c:pt>
                <c:pt idx="800">
                  <c:v>0.81027397260273959</c:v>
                </c:pt>
                <c:pt idx="801">
                  <c:v>0.33082191780821907</c:v>
                </c:pt>
                <c:pt idx="802">
                  <c:v>-1.6554794520547946</c:v>
                </c:pt>
                <c:pt idx="803">
                  <c:v>0.39931506849315057</c:v>
                </c:pt>
                <c:pt idx="804">
                  <c:v>-1.039041095890411</c:v>
                </c:pt>
                <c:pt idx="805">
                  <c:v>-2.614383561643836</c:v>
                </c:pt>
                <c:pt idx="806">
                  <c:v>-1.5184931506849317</c:v>
                </c:pt>
                <c:pt idx="807">
                  <c:v>-0.35410958904109602</c:v>
                </c:pt>
                <c:pt idx="808">
                  <c:v>1.0157534246575342</c:v>
                </c:pt>
                <c:pt idx="809">
                  <c:v>0.74178082191780814</c:v>
                </c:pt>
                <c:pt idx="810">
                  <c:v>1.1527397260273973</c:v>
                </c:pt>
                <c:pt idx="811">
                  <c:v>-0.69657534246575359</c:v>
                </c:pt>
                <c:pt idx="812">
                  <c:v>5.6849315068493035E-2</c:v>
                </c:pt>
                <c:pt idx="813">
                  <c:v>0.19383561643835606</c:v>
                </c:pt>
                <c:pt idx="814">
                  <c:v>1.4952054794520546</c:v>
                </c:pt>
                <c:pt idx="815">
                  <c:v>1.4267123287671233</c:v>
                </c:pt>
                <c:pt idx="816">
                  <c:v>1.4267123287671233</c:v>
                </c:pt>
                <c:pt idx="817">
                  <c:v>-1.1760273972602742</c:v>
                </c:pt>
                <c:pt idx="818">
                  <c:v>1.2212328767123286</c:v>
                </c:pt>
                <c:pt idx="819">
                  <c:v>-0.76506849315068504</c:v>
                </c:pt>
                <c:pt idx="820">
                  <c:v>-0.14863013698630148</c:v>
                </c:pt>
                <c:pt idx="821">
                  <c:v>-8.0136986301369978E-2</c:v>
                </c:pt>
                <c:pt idx="822">
                  <c:v>-1.1643835616438473E-2</c:v>
                </c:pt>
                <c:pt idx="823">
                  <c:v>1.1527397260273973</c:v>
                </c:pt>
                <c:pt idx="824">
                  <c:v>-1.039041095890411</c:v>
                </c:pt>
                <c:pt idx="825">
                  <c:v>-0.62808219178082203</c:v>
                </c:pt>
                <c:pt idx="826">
                  <c:v>1.1527397260273973</c:v>
                </c:pt>
                <c:pt idx="827">
                  <c:v>-0.62808219178082203</c:v>
                </c:pt>
                <c:pt idx="828">
                  <c:v>0.87876712328767115</c:v>
                </c:pt>
                <c:pt idx="829">
                  <c:v>-1.3130136986301371</c:v>
                </c:pt>
                <c:pt idx="830">
                  <c:v>-0.35410958904109602</c:v>
                </c:pt>
                <c:pt idx="831">
                  <c:v>-0.35410958904109602</c:v>
                </c:pt>
                <c:pt idx="832">
                  <c:v>0.87876712328767115</c:v>
                </c:pt>
                <c:pt idx="833">
                  <c:v>-0.83356164383561659</c:v>
                </c:pt>
                <c:pt idx="834">
                  <c:v>0.53630136986301358</c:v>
                </c:pt>
                <c:pt idx="835">
                  <c:v>-1.1760273972602742</c:v>
                </c:pt>
                <c:pt idx="836">
                  <c:v>-0.76506849315068504</c:v>
                </c:pt>
                <c:pt idx="837">
                  <c:v>-1.7239726027397262</c:v>
                </c:pt>
                <c:pt idx="838">
                  <c:v>0.53630136986301358</c:v>
                </c:pt>
                <c:pt idx="839">
                  <c:v>-0.28561643835616451</c:v>
                </c:pt>
                <c:pt idx="840">
                  <c:v>1.0842465753424657</c:v>
                </c:pt>
                <c:pt idx="841">
                  <c:v>1.0842465753424657</c:v>
                </c:pt>
                <c:pt idx="842">
                  <c:v>-1.039041095890411</c:v>
                </c:pt>
                <c:pt idx="843">
                  <c:v>0.19383561643835606</c:v>
                </c:pt>
                <c:pt idx="844">
                  <c:v>0.39931506849315057</c:v>
                </c:pt>
                <c:pt idx="845">
                  <c:v>-0.14863013698630148</c:v>
                </c:pt>
                <c:pt idx="846">
                  <c:v>-8.0136986301369978E-2</c:v>
                </c:pt>
                <c:pt idx="847">
                  <c:v>1.0842465753424657</c:v>
                </c:pt>
                <c:pt idx="848">
                  <c:v>-0.14863013698630148</c:v>
                </c:pt>
                <c:pt idx="849">
                  <c:v>-0.35410958904109602</c:v>
                </c:pt>
                <c:pt idx="850">
                  <c:v>1.9061643835616437</c:v>
                </c:pt>
                <c:pt idx="851">
                  <c:v>-8.0136986301369978E-2</c:v>
                </c:pt>
                <c:pt idx="852">
                  <c:v>0.67328767123287658</c:v>
                </c:pt>
                <c:pt idx="853">
                  <c:v>-1.3815068493150686</c:v>
                </c:pt>
                <c:pt idx="854">
                  <c:v>0.26232876712328757</c:v>
                </c:pt>
                <c:pt idx="855">
                  <c:v>-0.49109589041095902</c:v>
                </c:pt>
                <c:pt idx="856">
                  <c:v>1.1527397260273973</c:v>
                </c:pt>
                <c:pt idx="857">
                  <c:v>-1.8609589041095893</c:v>
                </c:pt>
                <c:pt idx="858">
                  <c:v>0.12534246575342453</c:v>
                </c:pt>
                <c:pt idx="859">
                  <c:v>1.6321917808219177</c:v>
                </c:pt>
                <c:pt idx="860">
                  <c:v>0.87876712328767115</c:v>
                </c:pt>
                <c:pt idx="861">
                  <c:v>-1.1075342465753426</c:v>
                </c:pt>
                <c:pt idx="862">
                  <c:v>-1.8609589041095893</c:v>
                </c:pt>
                <c:pt idx="863">
                  <c:v>0.33082191780821907</c:v>
                </c:pt>
                <c:pt idx="864">
                  <c:v>-1.2445205479452057</c:v>
                </c:pt>
                <c:pt idx="865">
                  <c:v>-0.76506849315068504</c:v>
                </c:pt>
                <c:pt idx="866">
                  <c:v>0.19383561643835606</c:v>
                </c:pt>
                <c:pt idx="867">
                  <c:v>1.0157534246575342</c:v>
                </c:pt>
                <c:pt idx="868">
                  <c:v>1.4267123287671233</c:v>
                </c:pt>
                <c:pt idx="869">
                  <c:v>-0.49109589041095902</c:v>
                </c:pt>
                <c:pt idx="870">
                  <c:v>-0.35410958904109602</c:v>
                </c:pt>
                <c:pt idx="871">
                  <c:v>0.87876712328767115</c:v>
                </c:pt>
                <c:pt idx="872">
                  <c:v>-0.55958904109589058</c:v>
                </c:pt>
                <c:pt idx="873">
                  <c:v>0.19383561643835606</c:v>
                </c:pt>
                <c:pt idx="874">
                  <c:v>0.46780821917808207</c:v>
                </c:pt>
                <c:pt idx="875">
                  <c:v>-0.35410958904109602</c:v>
                </c:pt>
                <c:pt idx="876">
                  <c:v>5.6849315068493035E-2</c:v>
                </c:pt>
                <c:pt idx="877">
                  <c:v>0.26232876712328757</c:v>
                </c:pt>
                <c:pt idx="878">
                  <c:v>-1.5869863013698631</c:v>
                </c:pt>
                <c:pt idx="879">
                  <c:v>-1.2445205479452057</c:v>
                </c:pt>
                <c:pt idx="880">
                  <c:v>0.46780821917808207</c:v>
                </c:pt>
                <c:pt idx="881">
                  <c:v>2.1116438356164382</c:v>
                </c:pt>
                <c:pt idx="882">
                  <c:v>0.19383561643835606</c:v>
                </c:pt>
                <c:pt idx="883">
                  <c:v>-0.28561643835616451</c:v>
                </c:pt>
                <c:pt idx="884">
                  <c:v>-1.2445205479452057</c:v>
                </c:pt>
                <c:pt idx="885">
                  <c:v>1.0842465753424657</c:v>
                </c:pt>
                <c:pt idx="886">
                  <c:v>1.5636986301369862</c:v>
                </c:pt>
                <c:pt idx="887">
                  <c:v>-0.14863013698630148</c:v>
                </c:pt>
                <c:pt idx="888">
                  <c:v>0.33082191780821907</c:v>
                </c:pt>
                <c:pt idx="889">
                  <c:v>-0.49109589041095902</c:v>
                </c:pt>
                <c:pt idx="890">
                  <c:v>-2.4089041095890411</c:v>
                </c:pt>
                <c:pt idx="891">
                  <c:v>-2.7513698630136987</c:v>
                </c:pt>
                <c:pt idx="892">
                  <c:v>0.60479452054794514</c:v>
                </c:pt>
                <c:pt idx="893">
                  <c:v>-1.039041095890411</c:v>
                </c:pt>
                <c:pt idx="894">
                  <c:v>0.60479452054794514</c:v>
                </c:pt>
                <c:pt idx="895">
                  <c:v>1.0157534246575342</c:v>
                </c:pt>
                <c:pt idx="896">
                  <c:v>0.60479452054794514</c:v>
                </c:pt>
                <c:pt idx="897">
                  <c:v>-1.4500000000000002</c:v>
                </c:pt>
                <c:pt idx="898">
                  <c:v>2.1116438356164382</c:v>
                </c:pt>
                <c:pt idx="899">
                  <c:v>1.0157534246575342</c:v>
                </c:pt>
                <c:pt idx="900">
                  <c:v>0.53630136986301358</c:v>
                </c:pt>
                <c:pt idx="901">
                  <c:v>-1.4500000000000002</c:v>
                </c:pt>
                <c:pt idx="902">
                  <c:v>1.0157534246575342</c:v>
                </c:pt>
                <c:pt idx="903">
                  <c:v>0.39931506849315057</c:v>
                </c:pt>
                <c:pt idx="904">
                  <c:v>-0.35410958904109602</c:v>
                </c:pt>
                <c:pt idx="905">
                  <c:v>-1.8609589041095893</c:v>
                </c:pt>
                <c:pt idx="906">
                  <c:v>1.0157534246575342</c:v>
                </c:pt>
                <c:pt idx="907">
                  <c:v>-0.55958904109589058</c:v>
                </c:pt>
                <c:pt idx="908">
                  <c:v>-0.49109589041095902</c:v>
                </c:pt>
                <c:pt idx="909">
                  <c:v>-0.55958904109589058</c:v>
                </c:pt>
                <c:pt idx="910">
                  <c:v>5.6849315068493035E-2</c:v>
                </c:pt>
                <c:pt idx="911">
                  <c:v>2.1116438356164382</c:v>
                </c:pt>
                <c:pt idx="912">
                  <c:v>-0.55958904109589058</c:v>
                </c:pt>
                <c:pt idx="913">
                  <c:v>0.53630136986301358</c:v>
                </c:pt>
                <c:pt idx="914">
                  <c:v>1.8376712328767122</c:v>
                </c:pt>
                <c:pt idx="915">
                  <c:v>5.6849315068493035E-2</c:v>
                </c:pt>
                <c:pt idx="916">
                  <c:v>-1.1075342465753426</c:v>
                </c:pt>
                <c:pt idx="917">
                  <c:v>-0.21712328767123301</c:v>
                </c:pt>
                <c:pt idx="918">
                  <c:v>-0.28561643835616451</c:v>
                </c:pt>
                <c:pt idx="919">
                  <c:v>5.6849315068493035E-2</c:v>
                </c:pt>
                <c:pt idx="920">
                  <c:v>-0.35410958904109602</c:v>
                </c:pt>
                <c:pt idx="921">
                  <c:v>-0.90205479452054804</c:v>
                </c:pt>
                <c:pt idx="922">
                  <c:v>-0.55958904109589058</c:v>
                </c:pt>
                <c:pt idx="923">
                  <c:v>-1.7924657534246577</c:v>
                </c:pt>
                <c:pt idx="924">
                  <c:v>-0.90205479452054804</c:v>
                </c:pt>
                <c:pt idx="925">
                  <c:v>0.33082191780821907</c:v>
                </c:pt>
                <c:pt idx="926">
                  <c:v>-0.83356164383561659</c:v>
                </c:pt>
                <c:pt idx="927">
                  <c:v>0.12534246575342453</c:v>
                </c:pt>
                <c:pt idx="928">
                  <c:v>0.39931506849315057</c:v>
                </c:pt>
                <c:pt idx="929">
                  <c:v>1.2212328767123286</c:v>
                </c:pt>
                <c:pt idx="930">
                  <c:v>-0.42260273972602752</c:v>
                </c:pt>
                <c:pt idx="931">
                  <c:v>-0.83356164383561659</c:v>
                </c:pt>
                <c:pt idx="932">
                  <c:v>-0.76506849315068504</c:v>
                </c:pt>
                <c:pt idx="933">
                  <c:v>0.81027397260273959</c:v>
                </c:pt>
                <c:pt idx="934">
                  <c:v>-8.0136986301369978E-2</c:v>
                </c:pt>
                <c:pt idx="935">
                  <c:v>-0.21712328767123301</c:v>
                </c:pt>
                <c:pt idx="936">
                  <c:v>1.4952054794520546</c:v>
                </c:pt>
                <c:pt idx="937">
                  <c:v>-0.21712328767123301</c:v>
                </c:pt>
                <c:pt idx="938">
                  <c:v>-0.49109589041095902</c:v>
                </c:pt>
                <c:pt idx="939">
                  <c:v>-8.0136986301369978E-2</c:v>
                </c:pt>
                <c:pt idx="940">
                  <c:v>-0.55958904109589058</c:v>
                </c:pt>
                <c:pt idx="941">
                  <c:v>0.87876712328767115</c:v>
                </c:pt>
                <c:pt idx="942">
                  <c:v>-0.76506849315068504</c:v>
                </c:pt>
                <c:pt idx="943">
                  <c:v>-1.3130136986301371</c:v>
                </c:pt>
                <c:pt idx="944">
                  <c:v>0.39931506849315057</c:v>
                </c:pt>
                <c:pt idx="945">
                  <c:v>0.26232876712328757</c:v>
                </c:pt>
                <c:pt idx="946">
                  <c:v>0.53630136986301358</c:v>
                </c:pt>
                <c:pt idx="947">
                  <c:v>0.33082191780821907</c:v>
                </c:pt>
                <c:pt idx="948">
                  <c:v>-1.1760273972602742</c:v>
                </c:pt>
                <c:pt idx="949">
                  <c:v>-1.1643835616438473E-2</c:v>
                </c:pt>
                <c:pt idx="950">
                  <c:v>-0.83356164383561659</c:v>
                </c:pt>
                <c:pt idx="951">
                  <c:v>1.2212328767123286</c:v>
                </c:pt>
                <c:pt idx="952">
                  <c:v>2.1116438356164382</c:v>
                </c:pt>
                <c:pt idx="953">
                  <c:v>-0.42260273972602752</c:v>
                </c:pt>
                <c:pt idx="954">
                  <c:v>0.81027397260273959</c:v>
                </c:pt>
                <c:pt idx="955">
                  <c:v>-0.76506849315068504</c:v>
                </c:pt>
                <c:pt idx="956">
                  <c:v>-1.039041095890411</c:v>
                </c:pt>
                <c:pt idx="957">
                  <c:v>2.1116438356164382</c:v>
                </c:pt>
                <c:pt idx="958">
                  <c:v>0.46780821917808207</c:v>
                </c:pt>
                <c:pt idx="959">
                  <c:v>-0.83356164383561659</c:v>
                </c:pt>
                <c:pt idx="960">
                  <c:v>5.6849315068493035E-2</c:v>
                </c:pt>
                <c:pt idx="961">
                  <c:v>-8.0136986301369978E-2</c:v>
                </c:pt>
                <c:pt idx="962">
                  <c:v>-0.42260273972602752</c:v>
                </c:pt>
                <c:pt idx="963">
                  <c:v>0.46780821917808207</c:v>
                </c:pt>
                <c:pt idx="964">
                  <c:v>1.0157534246575342</c:v>
                </c:pt>
                <c:pt idx="965">
                  <c:v>2.1116438356164382</c:v>
                </c:pt>
                <c:pt idx="966">
                  <c:v>0.19383561643835606</c:v>
                </c:pt>
                <c:pt idx="967">
                  <c:v>-1.3130136986301371</c:v>
                </c:pt>
                <c:pt idx="968">
                  <c:v>-0.28561643835616451</c:v>
                </c:pt>
                <c:pt idx="969">
                  <c:v>-0.42260273972602752</c:v>
                </c:pt>
                <c:pt idx="970">
                  <c:v>0.87876712328767115</c:v>
                </c:pt>
                <c:pt idx="971">
                  <c:v>-0.49109589041095902</c:v>
                </c:pt>
                <c:pt idx="972">
                  <c:v>-0.28561643835616451</c:v>
                </c:pt>
                <c:pt idx="973">
                  <c:v>-1.9294520547945206</c:v>
                </c:pt>
                <c:pt idx="974">
                  <c:v>1.7691780821917809</c:v>
                </c:pt>
                <c:pt idx="975">
                  <c:v>0.60479452054794514</c:v>
                </c:pt>
                <c:pt idx="976">
                  <c:v>1.0842465753424657</c:v>
                </c:pt>
                <c:pt idx="977">
                  <c:v>1.2212328767123286</c:v>
                </c:pt>
                <c:pt idx="978">
                  <c:v>0.39931506849315057</c:v>
                </c:pt>
                <c:pt idx="979">
                  <c:v>-1.2445205479452057</c:v>
                </c:pt>
                <c:pt idx="980">
                  <c:v>-0.69657534246575359</c:v>
                </c:pt>
                <c:pt idx="981">
                  <c:v>0.39931506849315057</c:v>
                </c:pt>
                <c:pt idx="982">
                  <c:v>-1.6554794520547946</c:v>
                </c:pt>
                <c:pt idx="983">
                  <c:v>1.1527397260273973</c:v>
                </c:pt>
                <c:pt idx="984">
                  <c:v>0.81027397260273959</c:v>
                </c:pt>
                <c:pt idx="985">
                  <c:v>0.87876712328767115</c:v>
                </c:pt>
                <c:pt idx="986">
                  <c:v>0.46780821917808207</c:v>
                </c:pt>
                <c:pt idx="987">
                  <c:v>0.19383561643835606</c:v>
                </c:pt>
                <c:pt idx="988">
                  <c:v>-0.42260273972602752</c:v>
                </c:pt>
                <c:pt idx="989">
                  <c:v>2.0431506849315069</c:v>
                </c:pt>
                <c:pt idx="990">
                  <c:v>-0.9705479452054796</c:v>
                </c:pt>
                <c:pt idx="991">
                  <c:v>0.12534246575342453</c:v>
                </c:pt>
                <c:pt idx="992">
                  <c:v>0.60479452054794514</c:v>
                </c:pt>
                <c:pt idx="993">
                  <c:v>1.1527397260273973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5-47AD-9378-50FED64E3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789424"/>
        <c:axId val="574789752"/>
      </c:scatterChart>
      <c:valAx>
        <c:axId val="57478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89752"/>
        <c:crosses val="autoZero"/>
        <c:crossBetween val="midCat"/>
      </c:valAx>
      <c:valAx>
        <c:axId val="57478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8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90487</xdr:rowOff>
    </xdr:from>
    <xdr:to>
      <xdr:col>16</xdr:col>
      <xdr:colOff>19050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F356E-2F26-4770-892E-2629814F3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47</xdr:row>
      <xdr:rowOff>166687</xdr:rowOff>
    </xdr:from>
    <xdr:to>
      <xdr:col>21</xdr:col>
      <xdr:colOff>123825</xdr:colOff>
      <xdr:row>62</xdr:row>
      <xdr:rowOff>52387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FBEEC7-2961-415C-9F9A-28889530D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6</xdr:row>
      <xdr:rowOff>23812</xdr:rowOff>
    </xdr:from>
    <xdr:to>
      <xdr:col>12</xdr:col>
      <xdr:colOff>447675</xdr:colOff>
      <xdr:row>20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F4A189-B665-4E9B-890D-BC950D122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e" refreshedDate="44464.878687962962" createdVersion="7" refreshedVersion="7" minRefreshableVersion="3" recordCount="1000" xr:uid="{183BFA56-F6DE-4C93-A200-6DE83E43B3BE}">
  <cacheSource type="worksheet">
    <worksheetSource ref="A1:H1001" sheet="StudentsPerformance"/>
  </cacheSource>
  <cacheFields count="8">
    <cacheField name="gender" numFmtId="0">
      <sharedItems count="2">
        <s v="female"/>
        <s v="male"/>
      </sharedItems>
    </cacheField>
    <cacheField name="race/ethnicity" numFmtId="0">
      <sharedItems count="5">
        <s v="group B"/>
        <s v="group C"/>
        <s v="group A"/>
        <s v="group D"/>
        <s v="group E"/>
      </sharedItems>
    </cacheField>
    <cacheField name="parental level of education" numFmtId="0">
      <sharedItems/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0" maxValue="100" count="81">
        <n v="72"/>
        <n v="69"/>
        <n v="90"/>
        <n v="47"/>
        <n v="76"/>
        <n v="71"/>
        <n v="88"/>
        <n v="40"/>
        <n v="64"/>
        <n v="38"/>
        <n v="58"/>
        <n v="65"/>
        <n v="78"/>
        <n v="50"/>
        <n v="18"/>
        <n v="46"/>
        <n v="54"/>
        <n v="66"/>
        <n v="44"/>
        <n v="74"/>
        <n v="73"/>
        <n v="67"/>
        <n v="70"/>
        <n v="62"/>
        <n v="63"/>
        <n v="56"/>
        <n v="97"/>
        <n v="81"/>
        <n v="75"/>
        <n v="57"/>
        <n v="55"/>
        <n v="53"/>
        <n v="59"/>
        <n v="82"/>
        <n v="77"/>
        <n v="33"/>
        <n v="52"/>
        <n v="0"/>
        <n v="79"/>
        <n v="39"/>
        <n v="45"/>
        <n v="60"/>
        <n v="61"/>
        <n v="41"/>
        <n v="49"/>
        <n v="30"/>
        <n v="80"/>
        <n v="42"/>
        <n v="27"/>
        <n v="43"/>
        <n v="68"/>
        <n v="85"/>
        <n v="98"/>
        <n v="87"/>
        <n v="51"/>
        <n v="99"/>
        <n v="84"/>
        <n v="91"/>
        <n v="83"/>
        <n v="89"/>
        <n v="22"/>
        <n v="100"/>
        <n v="96"/>
        <n v="94"/>
        <n v="48"/>
        <n v="35"/>
        <n v="34"/>
        <n v="86"/>
        <n v="92"/>
        <n v="37"/>
        <n v="28"/>
        <n v="24"/>
        <n v="26"/>
        <n v="95"/>
        <n v="36"/>
        <n v="29"/>
        <n v="32"/>
        <n v="93"/>
        <n v="19"/>
        <n v="23"/>
        <n v="8"/>
      </sharedItems>
    </cacheField>
    <cacheField name="reading score" numFmtId="0">
      <sharedItems containsSemiMixedTypes="0" containsString="0" containsNumber="1" containsInteger="1" minValue="17" maxValue="100"/>
    </cacheField>
    <cacheField name="writing score" numFmtId="0">
      <sharedItems containsSemiMixedTypes="0" containsString="0" containsNumber="1" containsInteger="1" minValue="1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bachelor's degree"/>
    <s v="standard"/>
    <s v="none"/>
    <x v="0"/>
    <n v="72"/>
    <n v="74"/>
  </r>
  <r>
    <x v="0"/>
    <x v="1"/>
    <s v="some college"/>
    <s v="standard"/>
    <s v="completed"/>
    <x v="1"/>
    <n v="90"/>
    <n v="88"/>
  </r>
  <r>
    <x v="0"/>
    <x v="0"/>
    <s v="master's degree"/>
    <s v="standard"/>
    <s v="none"/>
    <x v="2"/>
    <n v="95"/>
    <n v="93"/>
  </r>
  <r>
    <x v="1"/>
    <x v="2"/>
    <s v="associate's degree"/>
    <s v="free/reduced"/>
    <s v="none"/>
    <x v="3"/>
    <n v="57"/>
    <n v="44"/>
  </r>
  <r>
    <x v="1"/>
    <x v="1"/>
    <s v="some college"/>
    <s v="standard"/>
    <s v="none"/>
    <x v="4"/>
    <n v="78"/>
    <n v="75"/>
  </r>
  <r>
    <x v="0"/>
    <x v="0"/>
    <s v="associate's degree"/>
    <s v="standard"/>
    <s v="none"/>
    <x v="5"/>
    <n v="83"/>
    <n v="78"/>
  </r>
  <r>
    <x v="0"/>
    <x v="0"/>
    <s v="some college"/>
    <s v="standard"/>
    <s v="completed"/>
    <x v="6"/>
    <n v="95"/>
    <n v="92"/>
  </r>
  <r>
    <x v="1"/>
    <x v="0"/>
    <s v="some college"/>
    <s v="free/reduced"/>
    <s v="none"/>
    <x v="7"/>
    <n v="43"/>
    <n v="39"/>
  </r>
  <r>
    <x v="1"/>
    <x v="3"/>
    <s v="high school"/>
    <s v="free/reduced"/>
    <s v="completed"/>
    <x v="8"/>
    <n v="64"/>
    <n v="67"/>
  </r>
  <r>
    <x v="0"/>
    <x v="0"/>
    <s v="high school"/>
    <s v="free/reduced"/>
    <s v="none"/>
    <x v="9"/>
    <n v="60"/>
    <n v="50"/>
  </r>
  <r>
    <x v="1"/>
    <x v="1"/>
    <s v="associate's degree"/>
    <s v="standard"/>
    <s v="none"/>
    <x v="10"/>
    <n v="54"/>
    <n v="52"/>
  </r>
  <r>
    <x v="1"/>
    <x v="3"/>
    <s v="associate's degree"/>
    <s v="standard"/>
    <s v="none"/>
    <x v="7"/>
    <n v="52"/>
    <n v="43"/>
  </r>
  <r>
    <x v="0"/>
    <x v="0"/>
    <s v="high school"/>
    <s v="standard"/>
    <s v="none"/>
    <x v="11"/>
    <n v="81"/>
    <n v="73"/>
  </r>
  <r>
    <x v="1"/>
    <x v="2"/>
    <s v="some college"/>
    <s v="standard"/>
    <s v="completed"/>
    <x v="12"/>
    <n v="72"/>
    <n v="70"/>
  </r>
  <r>
    <x v="0"/>
    <x v="2"/>
    <s v="master's degree"/>
    <s v="standard"/>
    <s v="none"/>
    <x v="13"/>
    <n v="53"/>
    <n v="58"/>
  </r>
  <r>
    <x v="0"/>
    <x v="1"/>
    <s v="some high school"/>
    <s v="standard"/>
    <s v="none"/>
    <x v="1"/>
    <n v="75"/>
    <n v="78"/>
  </r>
  <r>
    <x v="1"/>
    <x v="1"/>
    <s v="high school"/>
    <s v="standard"/>
    <s v="none"/>
    <x v="6"/>
    <n v="89"/>
    <n v="86"/>
  </r>
  <r>
    <x v="0"/>
    <x v="0"/>
    <s v="some high school"/>
    <s v="free/reduced"/>
    <s v="none"/>
    <x v="14"/>
    <n v="32"/>
    <n v="28"/>
  </r>
  <r>
    <x v="1"/>
    <x v="1"/>
    <s v="master's degree"/>
    <s v="free/reduced"/>
    <s v="completed"/>
    <x v="15"/>
    <n v="42"/>
    <n v="46"/>
  </r>
  <r>
    <x v="0"/>
    <x v="1"/>
    <s v="associate's degree"/>
    <s v="free/reduced"/>
    <s v="none"/>
    <x v="16"/>
    <n v="58"/>
    <n v="61"/>
  </r>
  <r>
    <x v="1"/>
    <x v="3"/>
    <s v="high school"/>
    <s v="standard"/>
    <s v="none"/>
    <x v="17"/>
    <n v="69"/>
    <n v="63"/>
  </r>
  <r>
    <x v="0"/>
    <x v="0"/>
    <s v="some college"/>
    <s v="free/reduced"/>
    <s v="completed"/>
    <x v="11"/>
    <n v="75"/>
    <n v="70"/>
  </r>
  <r>
    <x v="1"/>
    <x v="3"/>
    <s v="some college"/>
    <s v="standard"/>
    <s v="none"/>
    <x v="18"/>
    <n v="54"/>
    <n v="53"/>
  </r>
  <r>
    <x v="0"/>
    <x v="1"/>
    <s v="some high school"/>
    <s v="standard"/>
    <s v="none"/>
    <x v="1"/>
    <n v="73"/>
    <n v="73"/>
  </r>
  <r>
    <x v="1"/>
    <x v="3"/>
    <s v="bachelor's degree"/>
    <s v="free/reduced"/>
    <s v="completed"/>
    <x v="19"/>
    <n v="71"/>
    <n v="80"/>
  </r>
  <r>
    <x v="1"/>
    <x v="2"/>
    <s v="master's degree"/>
    <s v="free/reduced"/>
    <s v="none"/>
    <x v="20"/>
    <n v="74"/>
    <n v="72"/>
  </r>
  <r>
    <x v="1"/>
    <x v="0"/>
    <s v="some college"/>
    <s v="standard"/>
    <s v="none"/>
    <x v="1"/>
    <n v="54"/>
    <n v="55"/>
  </r>
  <r>
    <x v="0"/>
    <x v="1"/>
    <s v="bachelor's degree"/>
    <s v="standard"/>
    <s v="none"/>
    <x v="21"/>
    <n v="69"/>
    <n v="75"/>
  </r>
  <r>
    <x v="1"/>
    <x v="1"/>
    <s v="high school"/>
    <s v="standard"/>
    <s v="none"/>
    <x v="22"/>
    <n v="70"/>
    <n v="65"/>
  </r>
  <r>
    <x v="0"/>
    <x v="3"/>
    <s v="master's degree"/>
    <s v="standard"/>
    <s v="none"/>
    <x v="23"/>
    <n v="70"/>
    <n v="75"/>
  </r>
  <r>
    <x v="0"/>
    <x v="3"/>
    <s v="some college"/>
    <s v="standard"/>
    <s v="none"/>
    <x v="1"/>
    <n v="74"/>
    <n v="74"/>
  </r>
  <r>
    <x v="0"/>
    <x v="0"/>
    <s v="some college"/>
    <s v="standard"/>
    <s v="none"/>
    <x v="24"/>
    <n v="65"/>
    <n v="61"/>
  </r>
  <r>
    <x v="0"/>
    <x v="4"/>
    <s v="master's degree"/>
    <s v="free/reduced"/>
    <s v="none"/>
    <x v="25"/>
    <n v="72"/>
    <n v="65"/>
  </r>
  <r>
    <x v="1"/>
    <x v="3"/>
    <s v="some college"/>
    <s v="standard"/>
    <s v="none"/>
    <x v="7"/>
    <n v="42"/>
    <n v="38"/>
  </r>
  <r>
    <x v="1"/>
    <x v="4"/>
    <s v="some college"/>
    <s v="standard"/>
    <s v="none"/>
    <x v="26"/>
    <n v="87"/>
    <n v="82"/>
  </r>
  <r>
    <x v="1"/>
    <x v="4"/>
    <s v="associate's degree"/>
    <s v="standard"/>
    <s v="completed"/>
    <x v="27"/>
    <n v="81"/>
    <n v="79"/>
  </r>
  <r>
    <x v="0"/>
    <x v="3"/>
    <s v="associate's degree"/>
    <s v="standard"/>
    <s v="none"/>
    <x v="19"/>
    <n v="81"/>
    <n v="83"/>
  </r>
  <r>
    <x v="0"/>
    <x v="3"/>
    <s v="some high school"/>
    <s v="free/reduced"/>
    <s v="none"/>
    <x v="13"/>
    <n v="64"/>
    <n v="59"/>
  </r>
  <r>
    <x v="0"/>
    <x v="3"/>
    <s v="associate's degree"/>
    <s v="free/reduced"/>
    <s v="completed"/>
    <x v="28"/>
    <n v="90"/>
    <n v="88"/>
  </r>
  <r>
    <x v="1"/>
    <x v="0"/>
    <s v="associate's degree"/>
    <s v="free/reduced"/>
    <s v="none"/>
    <x v="29"/>
    <n v="56"/>
    <n v="57"/>
  </r>
  <r>
    <x v="1"/>
    <x v="1"/>
    <s v="associate's degree"/>
    <s v="free/reduced"/>
    <s v="none"/>
    <x v="30"/>
    <n v="61"/>
    <n v="54"/>
  </r>
  <r>
    <x v="0"/>
    <x v="1"/>
    <s v="associate's degree"/>
    <s v="standard"/>
    <s v="none"/>
    <x v="10"/>
    <n v="73"/>
    <n v="68"/>
  </r>
  <r>
    <x v="0"/>
    <x v="0"/>
    <s v="associate's degree"/>
    <s v="standard"/>
    <s v="none"/>
    <x v="31"/>
    <n v="58"/>
    <n v="65"/>
  </r>
  <r>
    <x v="1"/>
    <x v="0"/>
    <s v="some college"/>
    <s v="free/reduced"/>
    <s v="completed"/>
    <x v="32"/>
    <n v="65"/>
    <n v="66"/>
  </r>
  <r>
    <x v="0"/>
    <x v="4"/>
    <s v="associate's degree"/>
    <s v="free/reduced"/>
    <s v="none"/>
    <x v="13"/>
    <n v="56"/>
    <n v="54"/>
  </r>
  <r>
    <x v="1"/>
    <x v="0"/>
    <s v="associate's degree"/>
    <s v="standard"/>
    <s v="none"/>
    <x v="11"/>
    <n v="54"/>
    <n v="57"/>
  </r>
  <r>
    <x v="0"/>
    <x v="2"/>
    <s v="associate's degree"/>
    <s v="standard"/>
    <s v="completed"/>
    <x v="30"/>
    <n v="65"/>
    <n v="62"/>
  </r>
  <r>
    <x v="0"/>
    <x v="1"/>
    <s v="high school"/>
    <s v="standard"/>
    <s v="none"/>
    <x v="17"/>
    <n v="71"/>
    <n v="76"/>
  </r>
  <r>
    <x v="0"/>
    <x v="3"/>
    <s v="associate's degree"/>
    <s v="free/reduced"/>
    <s v="completed"/>
    <x v="29"/>
    <n v="74"/>
    <n v="76"/>
  </r>
  <r>
    <x v="1"/>
    <x v="1"/>
    <s v="high school"/>
    <s v="standard"/>
    <s v="completed"/>
    <x v="33"/>
    <n v="84"/>
    <n v="82"/>
  </r>
  <r>
    <x v="1"/>
    <x v="4"/>
    <s v="some college"/>
    <s v="standard"/>
    <s v="none"/>
    <x v="31"/>
    <n v="55"/>
    <n v="48"/>
  </r>
  <r>
    <x v="1"/>
    <x v="4"/>
    <s v="associate's degree"/>
    <s v="free/reduced"/>
    <s v="completed"/>
    <x v="34"/>
    <n v="69"/>
    <n v="68"/>
  </r>
  <r>
    <x v="1"/>
    <x v="1"/>
    <s v="some college"/>
    <s v="standard"/>
    <s v="none"/>
    <x v="31"/>
    <n v="44"/>
    <n v="42"/>
  </r>
  <r>
    <x v="1"/>
    <x v="3"/>
    <s v="high school"/>
    <s v="standard"/>
    <s v="none"/>
    <x v="6"/>
    <n v="78"/>
    <n v="75"/>
  </r>
  <r>
    <x v="0"/>
    <x v="1"/>
    <s v="some high school"/>
    <s v="free/reduced"/>
    <s v="completed"/>
    <x v="5"/>
    <n v="84"/>
    <n v="87"/>
  </r>
  <r>
    <x v="0"/>
    <x v="1"/>
    <s v="high school"/>
    <s v="free/reduced"/>
    <s v="none"/>
    <x v="35"/>
    <n v="41"/>
    <n v="43"/>
  </r>
  <r>
    <x v="0"/>
    <x v="4"/>
    <s v="associate's degree"/>
    <s v="standard"/>
    <s v="completed"/>
    <x v="33"/>
    <n v="85"/>
    <n v="86"/>
  </r>
  <r>
    <x v="1"/>
    <x v="3"/>
    <s v="associate's degree"/>
    <s v="standard"/>
    <s v="none"/>
    <x v="36"/>
    <n v="55"/>
    <n v="49"/>
  </r>
  <r>
    <x v="1"/>
    <x v="3"/>
    <s v="some college"/>
    <s v="standard"/>
    <s v="completed"/>
    <x v="10"/>
    <n v="59"/>
    <n v="58"/>
  </r>
  <r>
    <x v="0"/>
    <x v="1"/>
    <s v="some high school"/>
    <s v="free/reduced"/>
    <s v="none"/>
    <x v="37"/>
    <n v="17"/>
    <n v="10"/>
  </r>
  <r>
    <x v="1"/>
    <x v="4"/>
    <s v="bachelor's degree"/>
    <s v="free/reduced"/>
    <s v="completed"/>
    <x v="38"/>
    <n v="74"/>
    <n v="72"/>
  </r>
  <r>
    <x v="1"/>
    <x v="2"/>
    <s v="some high school"/>
    <s v="free/reduced"/>
    <s v="none"/>
    <x v="39"/>
    <n v="39"/>
    <n v="34"/>
  </r>
  <r>
    <x v="1"/>
    <x v="2"/>
    <s v="associate's degree"/>
    <s v="free/reduced"/>
    <s v="none"/>
    <x v="23"/>
    <n v="61"/>
    <n v="55"/>
  </r>
  <r>
    <x v="0"/>
    <x v="1"/>
    <s v="associate's degree"/>
    <s v="standard"/>
    <s v="none"/>
    <x v="1"/>
    <n v="80"/>
    <n v="71"/>
  </r>
  <r>
    <x v="0"/>
    <x v="3"/>
    <s v="some high school"/>
    <s v="standard"/>
    <s v="none"/>
    <x v="32"/>
    <n v="58"/>
    <n v="59"/>
  </r>
  <r>
    <x v="1"/>
    <x v="0"/>
    <s v="some high school"/>
    <s v="standard"/>
    <s v="none"/>
    <x v="21"/>
    <n v="64"/>
    <n v="61"/>
  </r>
  <r>
    <x v="1"/>
    <x v="3"/>
    <s v="some high school"/>
    <s v="free/reduced"/>
    <s v="none"/>
    <x v="40"/>
    <n v="37"/>
    <n v="37"/>
  </r>
  <r>
    <x v="0"/>
    <x v="1"/>
    <s v="some college"/>
    <s v="standard"/>
    <s v="none"/>
    <x v="41"/>
    <n v="72"/>
    <n v="74"/>
  </r>
  <r>
    <x v="1"/>
    <x v="0"/>
    <s v="associate's degree"/>
    <s v="free/reduced"/>
    <s v="none"/>
    <x v="42"/>
    <n v="58"/>
    <n v="56"/>
  </r>
  <r>
    <x v="0"/>
    <x v="1"/>
    <s v="associate's degree"/>
    <s v="standard"/>
    <s v="none"/>
    <x v="39"/>
    <n v="64"/>
    <n v="57"/>
  </r>
  <r>
    <x v="0"/>
    <x v="3"/>
    <s v="some college"/>
    <s v="free/reduced"/>
    <s v="completed"/>
    <x v="10"/>
    <n v="63"/>
    <n v="73"/>
  </r>
  <r>
    <x v="1"/>
    <x v="3"/>
    <s v="some college"/>
    <s v="standard"/>
    <s v="completed"/>
    <x v="24"/>
    <n v="55"/>
    <n v="63"/>
  </r>
  <r>
    <x v="0"/>
    <x v="2"/>
    <s v="associate's degree"/>
    <s v="free/reduced"/>
    <s v="none"/>
    <x v="43"/>
    <n v="51"/>
    <n v="48"/>
  </r>
  <r>
    <x v="1"/>
    <x v="1"/>
    <s v="some high school"/>
    <s v="free/reduced"/>
    <s v="none"/>
    <x v="42"/>
    <n v="57"/>
    <n v="56"/>
  </r>
  <r>
    <x v="1"/>
    <x v="1"/>
    <s v="some high school"/>
    <s v="standard"/>
    <s v="none"/>
    <x v="44"/>
    <n v="49"/>
    <n v="41"/>
  </r>
  <r>
    <x v="1"/>
    <x v="0"/>
    <s v="associate's degree"/>
    <s v="free/reduced"/>
    <s v="none"/>
    <x v="18"/>
    <n v="41"/>
    <n v="38"/>
  </r>
  <r>
    <x v="1"/>
    <x v="4"/>
    <s v="some high school"/>
    <s v="standard"/>
    <s v="none"/>
    <x v="45"/>
    <n v="26"/>
    <n v="22"/>
  </r>
  <r>
    <x v="1"/>
    <x v="2"/>
    <s v="bachelor's degree"/>
    <s v="standard"/>
    <s v="completed"/>
    <x v="46"/>
    <n v="78"/>
    <n v="81"/>
  </r>
  <r>
    <x v="0"/>
    <x v="3"/>
    <s v="some high school"/>
    <s v="standard"/>
    <s v="completed"/>
    <x v="42"/>
    <n v="74"/>
    <n v="72"/>
  </r>
  <r>
    <x v="0"/>
    <x v="4"/>
    <s v="master's degree"/>
    <s v="standard"/>
    <s v="none"/>
    <x v="23"/>
    <n v="68"/>
    <n v="68"/>
  </r>
  <r>
    <x v="0"/>
    <x v="0"/>
    <s v="associate's degree"/>
    <s v="standard"/>
    <s v="none"/>
    <x v="3"/>
    <n v="49"/>
    <n v="50"/>
  </r>
  <r>
    <x v="1"/>
    <x v="0"/>
    <s v="high school"/>
    <s v="free/reduced"/>
    <s v="none"/>
    <x v="44"/>
    <n v="45"/>
    <n v="45"/>
  </r>
  <r>
    <x v="1"/>
    <x v="2"/>
    <s v="some college"/>
    <s v="free/reduced"/>
    <s v="completed"/>
    <x v="13"/>
    <n v="47"/>
    <n v="54"/>
  </r>
  <r>
    <x v="1"/>
    <x v="4"/>
    <s v="associate's degree"/>
    <s v="standard"/>
    <s v="none"/>
    <x v="0"/>
    <n v="64"/>
    <n v="63"/>
  </r>
  <r>
    <x v="1"/>
    <x v="3"/>
    <s v="high school"/>
    <s v="free/reduced"/>
    <s v="none"/>
    <x v="47"/>
    <n v="39"/>
    <n v="34"/>
  </r>
  <r>
    <x v="0"/>
    <x v="1"/>
    <s v="some college"/>
    <s v="standard"/>
    <s v="none"/>
    <x v="20"/>
    <n v="80"/>
    <n v="82"/>
  </r>
  <r>
    <x v="0"/>
    <x v="1"/>
    <s v="some college"/>
    <s v="free/reduced"/>
    <s v="none"/>
    <x v="4"/>
    <n v="83"/>
    <n v="88"/>
  </r>
  <r>
    <x v="0"/>
    <x v="3"/>
    <s v="associate's degree"/>
    <s v="standard"/>
    <s v="none"/>
    <x v="5"/>
    <n v="71"/>
    <n v="74"/>
  </r>
  <r>
    <x v="0"/>
    <x v="2"/>
    <s v="some college"/>
    <s v="standard"/>
    <s v="none"/>
    <x v="10"/>
    <n v="70"/>
    <n v="67"/>
  </r>
  <r>
    <x v="0"/>
    <x v="3"/>
    <s v="some high school"/>
    <s v="standard"/>
    <s v="none"/>
    <x v="20"/>
    <n v="86"/>
    <n v="82"/>
  </r>
  <r>
    <x v="0"/>
    <x v="1"/>
    <s v="bachelor's degree"/>
    <s v="standard"/>
    <s v="none"/>
    <x v="11"/>
    <n v="72"/>
    <n v="74"/>
  </r>
  <r>
    <x v="1"/>
    <x v="1"/>
    <s v="high school"/>
    <s v="free/reduced"/>
    <s v="none"/>
    <x v="48"/>
    <n v="34"/>
    <n v="36"/>
  </r>
  <r>
    <x v="1"/>
    <x v="1"/>
    <s v="high school"/>
    <s v="standard"/>
    <s v="none"/>
    <x v="5"/>
    <n v="79"/>
    <n v="71"/>
  </r>
  <r>
    <x v="1"/>
    <x v="1"/>
    <s v="associate's degree"/>
    <s v="free/reduced"/>
    <s v="completed"/>
    <x v="49"/>
    <n v="45"/>
    <n v="50"/>
  </r>
  <r>
    <x v="0"/>
    <x v="0"/>
    <s v="some college"/>
    <s v="standard"/>
    <s v="none"/>
    <x v="38"/>
    <n v="86"/>
    <n v="92"/>
  </r>
  <r>
    <x v="1"/>
    <x v="1"/>
    <s v="associate's degree"/>
    <s v="free/reduced"/>
    <s v="completed"/>
    <x v="12"/>
    <n v="81"/>
    <n v="82"/>
  </r>
  <r>
    <x v="1"/>
    <x v="0"/>
    <s v="some high school"/>
    <s v="standard"/>
    <s v="completed"/>
    <x v="11"/>
    <n v="66"/>
    <n v="62"/>
  </r>
  <r>
    <x v="0"/>
    <x v="4"/>
    <s v="some college"/>
    <s v="standard"/>
    <s v="completed"/>
    <x v="24"/>
    <n v="72"/>
    <n v="70"/>
  </r>
  <r>
    <x v="0"/>
    <x v="3"/>
    <s v="some college"/>
    <s v="free/reduced"/>
    <s v="none"/>
    <x v="10"/>
    <n v="67"/>
    <n v="62"/>
  </r>
  <r>
    <x v="0"/>
    <x v="3"/>
    <s v="bachelor's degree"/>
    <s v="standard"/>
    <s v="none"/>
    <x v="11"/>
    <n v="67"/>
    <n v="62"/>
  </r>
  <r>
    <x v="1"/>
    <x v="0"/>
    <s v="some college"/>
    <s v="standard"/>
    <s v="none"/>
    <x v="38"/>
    <n v="67"/>
    <n v="67"/>
  </r>
  <r>
    <x v="1"/>
    <x v="3"/>
    <s v="bachelor's degree"/>
    <s v="standard"/>
    <s v="completed"/>
    <x v="50"/>
    <n v="74"/>
    <n v="74"/>
  </r>
  <r>
    <x v="0"/>
    <x v="3"/>
    <s v="associate's degree"/>
    <s v="standard"/>
    <s v="none"/>
    <x v="51"/>
    <n v="91"/>
    <n v="89"/>
  </r>
  <r>
    <x v="1"/>
    <x v="0"/>
    <s v="high school"/>
    <s v="standard"/>
    <s v="completed"/>
    <x v="41"/>
    <n v="44"/>
    <n v="47"/>
  </r>
  <r>
    <x v="1"/>
    <x v="1"/>
    <s v="some college"/>
    <s v="standard"/>
    <s v="completed"/>
    <x v="52"/>
    <n v="86"/>
    <n v="90"/>
  </r>
  <r>
    <x v="0"/>
    <x v="1"/>
    <s v="some college"/>
    <s v="standard"/>
    <s v="none"/>
    <x v="10"/>
    <n v="67"/>
    <n v="72"/>
  </r>
  <r>
    <x v="0"/>
    <x v="3"/>
    <s v="master's degree"/>
    <s v="standard"/>
    <s v="none"/>
    <x v="53"/>
    <n v="100"/>
    <n v="100"/>
  </r>
  <r>
    <x v="1"/>
    <x v="4"/>
    <s v="associate's degree"/>
    <s v="standard"/>
    <s v="completed"/>
    <x v="17"/>
    <n v="63"/>
    <n v="64"/>
  </r>
  <r>
    <x v="0"/>
    <x v="0"/>
    <s v="associate's degree"/>
    <s v="free/reduced"/>
    <s v="none"/>
    <x v="36"/>
    <n v="76"/>
    <n v="70"/>
  </r>
  <r>
    <x v="0"/>
    <x v="0"/>
    <s v="some high school"/>
    <s v="standard"/>
    <s v="none"/>
    <x v="22"/>
    <n v="64"/>
    <n v="72"/>
  </r>
  <r>
    <x v="0"/>
    <x v="3"/>
    <s v="associate's degree"/>
    <s v="free/reduced"/>
    <s v="completed"/>
    <x v="34"/>
    <n v="89"/>
    <n v="98"/>
  </r>
  <r>
    <x v="1"/>
    <x v="1"/>
    <s v="high school"/>
    <s v="standard"/>
    <s v="none"/>
    <x v="23"/>
    <n v="55"/>
    <n v="49"/>
  </r>
  <r>
    <x v="1"/>
    <x v="2"/>
    <s v="associate's degree"/>
    <s v="standard"/>
    <s v="none"/>
    <x v="16"/>
    <n v="53"/>
    <n v="47"/>
  </r>
  <r>
    <x v="0"/>
    <x v="3"/>
    <s v="some college"/>
    <s v="standard"/>
    <s v="none"/>
    <x v="54"/>
    <n v="58"/>
    <n v="54"/>
  </r>
  <r>
    <x v="0"/>
    <x v="4"/>
    <s v="bachelor's degree"/>
    <s v="standard"/>
    <s v="completed"/>
    <x v="55"/>
    <n v="100"/>
    <n v="100"/>
  </r>
  <r>
    <x v="1"/>
    <x v="1"/>
    <s v="high school"/>
    <s v="standard"/>
    <s v="none"/>
    <x v="56"/>
    <n v="77"/>
    <n v="74"/>
  </r>
  <r>
    <x v="0"/>
    <x v="0"/>
    <s v="bachelor's degree"/>
    <s v="free/reduced"/>
    <s v="none"/>
    <x v="28"/>
    <n v="85"/>
    <n v="82"/>
  </r>
  <r>
    <x v="0"/>
    <x v="3"/>
    <s v="bachelor's degree"/>
    <s v="standard"/>
    <s v="none"/>
    <x v="12"/>
    <n v="82"/>
    <n v="79"/>
  </r>
  <r>
    <x v="0"/>
    <x v="3"/>
    <s v="some high school"/>
    <s v="standard"/>
    <s v="none"/>
    <x v="54"/>
    <n v="63"/>
    <n v="61"/>
  </r>
  <r>
    <x v="0"/>
    <x v="1"/>
    <s v="some college"/>
    <s v="standard"/>
    <s v="none"/>
    <x v="30"/>
    <n v="69"/>
    <n v="65"/>
  </r>
  <r>
    <x v="0"/>
    <x v="1"/>
    <s v="bachelor's degree"/>
    <s v="standard"/>
    <s v="completed"/>
    <x v="38"/>
    <n v="92"/>
    <n v="89"/>
  </r>
  <r>
    <x v="1"/>
    <x v="0"/>
    <s v="associate's degree"/>
    <s v="standard"/>
    <s v="completed"/>
    <x v="57"/>
    <n v="89"/>
    <n v="92"/>
  </r>
  <r>
    <x v="0"/>
    <x v="1"/>
    <s v="some college"/>
    <s v="standard"/>
    <s v="completed"/>
    <x v="6"/>
    <n v="93"/>
    <n v="93"/>
  </r>
  <r>
    <x v="1"/>
    <x v="3"/>
    <s v="high school"/>
    <s v="free/reduced"/>
    <s v="none"/>
    <x v="24"/>
    <n v="57"/>
    <n v="56"/>
  </r>
  <r>
    <x v="1"/>
    <x v="4"/>
    <s v="some college"/>
    <s v="standard"/>
    <s v="none"/>
    <x v="58"/>
    <n v="80"/>
    <n v="73"/>
  </r>
  <r>
    <x v="0"/>
    <x v="0"/>
    <s v="high school"/>
    <s v="standard"/>
    <s v="none"/>
    <x v="53"/>
    <n v="95"/>
    <n v="86"/>
  </r>
  <r>
    <x v="1"/>
    <x v="0"/>
    <s v="some high school"/>
    <s v="standard"/>
    <s v="none"/>
    <x v="0"/>
    <n v="68"/>
    <n v="67"/>
  </r>
  <r>
    <x v="1"/>
    <x v="3"/>
    <s v="some college"/>
    <s v="standard"/>
    <s v="completed"/>
    <x v="11"/>
    <n v="77"/>
    <n v="74"/>
  </r>
  <r>
    <x v="1"/>
    <x v="3"/>
    <s v="master's degree"/>
    <s v="standard"/>
    <s v="none"/>
    <x v="33"/>
    <n v="82"/>
    <n v="74"/>
  </r>
  <r>
    <x v="0"/>
    <x v="2"/>
    <s v="bachelor's degree"/>
    <s v="standard"/>
    <s v="none"/>
    <x v="54"/>
    <n v="49"/>
    <n v="51"/>
  </r>
  <r>
    <x v="1"/>
    <x v="3"/>
    <s v="master's degree"/>
    <s v="standard"/>
    <s v="none"/>
    <x v="59"/>
    <n v="84"/>
    <n v="82"/>
  </r>
  <r>
    <x v="1"/>
    <x v="1"/>
    <s v="some high school"/>
    <s v="free/reduced"/>
    <s v="completed"/>
    <x v="31"/>
    <n v="37"/>
    <n v="40"/>
  </r>
  <r>
    <x v="1"/>
    <x v="4"/>
    <s v="some college"/>
    <s v="free/reduced"/>
    <s v="completed"/>
    <x v="53"/>
    <n v="74"/>
    <n v="70"/>
  </r>
  <r>
    <x v="0"/>
    <x v="1"/>
    <s v="some college"/>
    <s v="standard"/>
    <s v="completed"/>
    <x v="28"/>
    <n v="81"/>
    <n v="84"/>
  </r>
  <r>
    <x v="1"/>
    <x v="3"/>
    <s v="bachelor's degree"/>
    <s v="free/reduced"/>
    <s v="completed"/>
    <x v="19"/>
    <n v="79"/>
    <n v="75"/>
  </r>
  <r>
    <x v="1"/>
    <x v="1"/>
    <s v="bachelor's degree"/>
    <s v="standard"/>
    <s v="none"/>
    <x v="10"/>
    <n v="55"/>
    <n v="48"/>
  </r>
  <r>
    <x v="1"/>
    <x v="0"/>
    <s v="some high school"/>
    <s v="standard"/>
    <s v="completed"/>
    <x v="54"/>
    <n v="54"/>
    <n v="41"/>
  </r>
  <r>
    <x v="1"/>
    <x v="4"/>
    <s v="high school"/>
    <s v="standard"/>
    <s v="none"/>
    <x v="22"/>
    <n v="55"/>
    <n v="56"/>
  </r>
  <r>
    <x v="0"/>
    <x v="1"/>
    <s v="associate's degree"/>
    <s v="standard"/>
    <s v="none"/>
    <x v="32"/>
    <n v="66"/>
    <n v="67"/>
  </r>
  <r>
    <x v="1"/>
    <x v="3"/>
    <s v="some college"/>
    <s v="standard"/>
    <s v="completed"/>
    <x v="5"/>
    <n v="61"/>
    <n v="69"/>
  </r>
  <r>
    <x v="0"/>
    <x v="3"/>
    <s v="some high school"/>
    <s v="standard"/>
    <s v="none"/>
    <x v="4"/>
    <n v="72"/>
    <n v="71"/>
  </r>
  <r>
    <x v="0"/>
    <x v="1"/>
    <s v="some college"/>
    <s v="free/reduced"/>
    <s v="none"/>
    <x v="32"/>
    <n v="62"/>
    <n v="64"/>
  </r>
  <r>
    <x v="0"/>
    <x v="4"/>
    <s v="some college"/>
    <s v="free/reduced"/>
    <s v="completed"/>
    <x v="47"/>
    <n v="55"/>
    <n v="54"/>
  </r>
  <r>
    <x v="1"/>
    <x v="2"/>
    <s v="high school"/>
    <s v="standard"/>
    <s v="none"/>
    <x v="29"/>
    <n v="43"/>
    <n v="47"/>
  </r>
  <r>
    <x v="1"/>
    <x v="3"/>
    <s v="some college"/>
    <s v="standard"/>
    <s v="none"/>
    <x v="6"/>
    <n v="73"/>
    <n v="78"/>
  </r>
  <r>
    <x v="0"/>
    <x v="1"/>
    <s v="some college"/>
    <s v="free/reduced"/>
    <s v="none"/>
    <x v="60"/>
    <n v="39"/>
    <n v="33"/>
  </r>
  <r>
    <x v="1"/>
    <x v="0"/>
    <s v="some high school"/>
    <s v="standard"/>
    <s v="none"/>
    <x v="6"/>
    <n v="84"/>
    <n v="75"/>
  </r>
  <r>
    <x v="1"/>
    <x v="1"/>
    <s v="associate's degree"/>
    <s v="free/reduced"/>
    <s v="none"/>
    <x v="20"/>
    <n v="68"/>
    <n v="66"/>
  </r>
  <r>
    <x v="0"/>
    <x v="3"/>
    <s v="bachelor's degree"/>
    <s v="standard"/>
    <s v="completed"/>
    <x v="50"/>
    <n v="75"/>
    <n v="81"/>
  </r>
  <r>
    <x v="1"/>
    <x v="4"/>
    <s v="associate's degree"/>
    <s v="free/reduced"/>
    <s v="completed"/>
    <x v="61"/>
    <n v="100"/>
    <n v="93"/>
  </r>
  <r>
    <x v="1"/>
    <x v="2"/>
    <s v="some high school"/>
    <s v="standard"/>
    <s v="completed"/>
    <x v="23"/>
    <n v="67"/>
    <n v="69"/>
  </r>
  <r>
    <x v="1"/>
    <x v="2"/>
    <s v="bachelor's degree"/>
    <s v="standard"/>
    <s v="none"/>
    <x v="34"/>
    <n v="67"/>
    <n v="68"/>
  </r>
  <r>
    <x v="0"/>
    <x v="0"/>
    <s v="associate's degree"/>
    <s v="standard"/>
    <s v="completed"/>
    <x v="32"/>
    <n v="70"/>
    <n v="66"/>
  </r>
  <r>
    <x v="1"/>
    <x v="3"/>
    <s v="bachelor's degree"/>
    <s v="standard"/>
    <s v="none"/>
    <x v="16"/>
    <n v="49"/>
    <n v="47"/>
  </r>
  <r>
    <x v="1"/>
    <x v="3"/>
    <s v="some high school"/>
    <s v="standard"/>
    <s v="none"/>
    <x v="23"/>
    <n v="67"/>
    <n v="61"/>
  </r>
  <r>
    <x v="0"/>
    <x v="1"/>
    <s v="some college"/>
    <s v="standard"/>
    <s v="completed"/>
    <x v="22"/>
    <n v="89"/>
    <n v="88"/>
  </r>
  <r>
    <x v="0"/>
    <x v="4"/>
    <s v="high school"/>
    <s v="free/reduced"/>
    <s v="completed"/>
    <x v="17"/>
    <n v="74"/>
    <n v="78"/>
  </r>
  <r>
    <x v="1"/>
    <x v="0"/>
    <s v="some college"/>
    <s v="free/reduced"/>
    <s v="none"/>
    <x v="41"/>
    <n v="60"/>
    <n v="60"/>
  </r>
  <r>
    <x v="0"/>
    <x v="0"/>
    <s v="associate's degree"/>
    <s v="standard"/>
    <s v="completed"/>
    <x v="42"/>
    <n v="86"/>
    <n v="87"/>
  </r>
  <r>
    <x v="1"/>
    <x v="3"/>
    <s v="associate's degree"/>
    <s v="free/reduced"/>
    <s v="none"/>
    <x v="17"/>
    <n v="62"/>
    <n v="64"/>
  </r>
  <r>
    <x v="1"/>
    <x v="0"/>
    <s v="associate's degree"/>
    <s v="free/reduced"/>
    <s v="completed"/>
    <x v="33"/>
    <n v="78"/>
    <n v="74"/>
  </r>
  <r>
    <x v="0"/>
    <x v="4"/>
    <s v="some college"/>
    <s v="free/reduced"/>
    <s v="completed"/>
    <x v="28"/>
    <n v="88"/>
    <n v="85"/>
  </r>
  <r>
    <x v="1"/>
    <x v="0"/>
    <s v="master's degree"/>
    <s v="free/reduced"/>
    <s v="none"/>
    <x v="44"/>
    <n v="53"/>
    <n v="52"/>
  </r>
  <r>
    <x v="1"/>
    <x v="1"/>
    <s v="high school"/>
    <s v="standard"/>
    <s v="none"/>
    <x v="36"/>
    <n v="53"/>
    <n v="49"/>
  </r>
  <r>
    <x v="0"/>
    <x v="4"/>
    <s v="master's degree"/>
    <s v="standard"/>
    <s v="none"/>
    <x v="27"/>
    <n v="92"/>
    <n v="91"/>
  </r>
  <r>
    <x v="0"/>
    <x v="1"/>
    <s v="bachelor's degree"/>
    <s v="standard"/>
    <s v="completed"/>
    <x v="62"/>
    <n v="100"/>
    <n v="100"/>
  </r>
  <r>
    <x v="1"/>
    <x v="1"/>
    <s v="high school"/>
    <s v="free/reduced"/>
    <s v="completed"/>
    <x v="31"/>
    <n v="51"/>
    <n v="51"/>
  </r>
  <r>
    <x v="0"/>
    <x v="0"/>
    <s v="master's degree"/>
    <s v="free/reduced"/>
    <s v="completed"/>
    <x v="10"/>
    <n v="76"/>
    <n v="78"/>
  </r>
  <r>
    <x v="0"/>
    <x v="0"/>
    <s v="high school"/>
    <s v="standard"/>
    <s v="completed"/>
    <x v="50"/>
    <n v="83"/>
    <n v="78"/>
  </r>
  <r>
    <x v="0"/>
    <x v="1"/>
    <s v="some college"/>
    <s v="free/reduced"/>
    <s v="completed"/>
    <x v="21"/>
    <n v="75"/>
    <n v="70"/>
  </r>
  <r>
    <x v="1"/>
    <x v="2"/>
    <s v="high school"/>
    <s v="standard"/>
    <s v="completed"/>
    <x v="0"/>
    <n v="73"/>
    <n v="74"/>
  </r>
  <r>
    <x v="1"/>
    <x v="4"/>
    <s v="some high school"/>
    <s v="standard"/>
    <s v="none"/>
    <x v="63"/>
    <n v="88"/>
    <n v="78"/>
  </r>
  <r>
    <x v="0"/>
    <x v="3"/>
    <s v="some college"/>
    <s v="standard"/>
    <s v="none"/>
    <x v="38"/>
    <n v="86"/>
    <n v="81"/>
  </r>
  <r>
    <x v="0"/>
    <x v="1"/>
    <s v="associate's degree"/>
    <s v="standard"/>
    <s v="none"/>
    <x v="24"/>
    <n v="67"/>
    <n v="70"/>
  </r>
  <r>
    <x v="0"/>
    <x v="1"/>
    <s v="bachelor's degree"/>
    <s v="free/reduced"/>
    <s v="completed"/>
    <x v="49"/>
    <n v="51"/>
    <n v="54"/>
  </r>
  <r>
    <x v="0"/>
    <x v="1"/>
    <s v="master's degree"/>
    <s v="standard"/>
    <s v="completed"/>
    <x v="27"/>
    <n v="91"/>
    <n v="87"/>
  </r>
  <r>
    <x v="0"/>
    <x v="0"/>
    <s v="high school"/>
    <s v="free/reduced"/>
    <s v="completed"/>
    <x v="15"/>
    <n v="54"/>
    <n v="58"/>
  </r>
  <r>
    <x v="0"/>
    <x v="1"/>
    <s v="associate's degree"/>
    <s v="standard"/>
    <s v="completed"/>
    <x v="5"/>
    <n v="77"/>
    <n v="77"/>
  </r>
  <r>
    <x v="0"/>
    <x v="0"/>
    <s v="master's degree"/>
    <s v="free/reduced"/>
    <s v="completed"/>
    <x v="36"/>
    <n v="70"/>
    <n v="62"/>
  </r>
  <r>
    <x v="0"/>
    <x v="3"/>
    <s v="some high school"/>
    <s v="standard"/>
    <s v="completed"/>
    <x v="26"/>
    <n v="100"/>
    <n v="100"/>
  </r>
  <r>
    <x v="1"/>
    <x v="1"/>
    <s v="master's degree"/>
    <s v="free/reduced"/>
    <s v="completed"/>
    <x v="23"/>
    <n v="68"/>
    <n v="75"/>
  </r>
  <r>
    <x v="0"/>
    <x v="1"/>
    <s v="some college"/>
    <s v="free/reduced"/>
    <s v="none"/>
    <x v="15"/>
    <n v="64"/>
    <n v="66"/>
  </r>
  <r>
    <x v="0"/>
    <x v="4"/>
    <s v="high school"/>
    <s v="standard"/>
    <s v="none"/>
    <x v="13"/>
    <n v="50"/>
    <n v="47"/>
  </r>
  <r>
    <x v="0"/>
    <x v="3"/>
    <s v="associate's degree"/>
    <s v="standard"/>
    <s v="none"/>
    <x v="11"/>
    <n v="69"/>
    <n v="70"/>
  </r>
  <r>
    <x v="1"/>
    <x v="1"/>
    <s v="some high school"/>
    <s v="free/reduced"/>
    <s v="completed"/>
    <x v="40"/>
    <n v="52"/>
    <n v="49"/>
  </r>
  <r>
    <x v="1"/>
    <x v="1"/>
    <s v="associate's degree"/>
    <s v="free/reduced"/>
    <s v="completed"/>
    <x v="11"/>
    <n v="67"/>
    <n v="65"/>
  </r>
  <r>
    <x v="1"/>
    <x v="4"/>
    <s v="high school"/>
    <s v="standard"/>
    <s v="none"/>
    <x v="46"/>
    <n v="76"/>
    <n v="65"/>
  </r>
  <r>
    <x v="1"/>
    <x v="3"/>
    <s v="some high school"/>
    <s v="standard"/>
    <s v="completed"/>
    <x v="23"/>
    <n v="66"/>
    <n v="68"/>
  </r>
  <r>
    <x v="1"/>
    <x v="0"/>
    <s v="some high school"/>
    <s v="free/reduced"/>
    <s v="none"/>
    <x v="64"/>
    <n v="52"/>
    <n v="45"/>
  </r>
  <r>
    <x v="0"/>
    <x v="1"/>
    <s v="bachelor's degree"/>
    <s v="standard"/>
    <s v="none"/>
    <x v="34"/>
    <n v="88"/>
    <n v="87"/>
  </r>
  <r>
    <x v="0"/>
    <x v="4"/>
    <s v="associate's degree"/>
    <s v="standard"/>
    <s v="none"/>
    <x v="17"/>
    <n v="65"/>
    <n v="69"/>
  </r>
  <r>
    <x v="1"/>
    <x v="3"/>
    <s v="some college"/>
    <s v="standard"/>
    <s v="completed"/>
    <x v="4"/>
    <n v="83"/>
    <n v="79"/>
  </r>
  <r>
    <x v="0"/>
    <x v="0"/>
    <s v="some high school"/>
    <s v="standard"/>
    <s v="none"/>
    <x v="23"/>
    <n v="64"/>
    <n v="66"/>
  </r>
  <r>
    <x v="1"/>
    <x v="3"/>
    <s v="some college"/>
    <s v="standard"/>
    <s v="completed"/>
    <x v="34"/>
    <n v="62"/>
    <n v="62"/>
  </r>
  <r>
    <x v="0"/>
    <x v="1"/>
    <s v="master's degree"/>
    <s v="standard"/>
    <s v="completed"/>
    <x v="1"/>
    <n v="84"/>
    <n v="85"/>
  </r>
  <r>
    <x v="1"/>
    <x v="3"/>
    <s v="associate's degree"/>
    <s v="standard"/>
    <s v="none"/>
    <x v="42"/>
    <n v="55"/>
    <n v="52"/>
  </r>
  <r>
    <x v="1"/>
    <x v="1"/>
    <s v="some high school"/>
    <s v="free/reduced"/>
    <s v="completed"/>
    <x v="32"/>
    <n v="69"/>
    <n v="65"/>
  </r>
  <r>
    <x v="1"/>
    <x v="4"/>
    <s v="high school"/>
    <s v="free/reduced"/>
    <s v="none"/>
    <x v="30"/>
    <n v="56"/>
    <n v="51"/>
  </r>
  <r>
    <x v="0"/>
    <x v="0"/>
    <s v="some college"/>
    <s v="free/reduced"/>
    <s v="none"/>
    <x v="40"/>
    <n v="53"/>
    <n v="55"/>
  </r>
  <r>
    <x v="0"/>
    <x v="0"/>
    <s v="bachelor's degree"/>
    <s v="free/reduced"/>
    <s v="none"/>
    <x v="12"/>
    <n v="79"/>
    <n v="76"/>
  </r>
  <r>
    <x v="0"/>
    <x v="1"/>
    <s v="associate's degree"/>
    <s v="standard"/>
    <s v="completed"/>
    <x v="21"/>
    <n v="84"/>
    <n v="86"/>
  </r>
  <r>
    <x v="0"/>
    <x v="3"/>
    <s v="some college"/>
    <s v="free/reduced"/>
    <s v="none"/>
    <x v="11"/>
    <n v="81"/>
    <n v="77"/>
  </r>
  <r>
    <x v="1"/>
    <x v="1"/>
    <s v="associate's degree"/>
    <s v="standard"/>
    <s v="none"/>
    <x v="1"/>
    <n v="77"/>
    <n v="69"/>
  </r>
  <r>
    <x v="0"/>
    <x v="0"/>
    <s v="associate's degree"/>
    <s v="standard"/>
    <s v="none"/>
    <x v="29"/>
    <n v="69"/>
    <n v="68"/>
  </r>
  <r>
    <x v="1"/>
    <x v="1"/>
    <s v="some college"/>
    <s v="standard"/>
    <s v="none"/>
    <x v="32"/>
    <n v="41"/>
    <n v="42"/>
  </r>
  <r>
    <x v="1"/>
    <x v="3"/>
    <s v="some high school"/>
    <s v="standard"/>
    <s v="completed"/>
    <x v="19"/>
    <n v="71"/>
    <n v="78"/>
  </r>
  <r>
    <x v="1"/>
    <x v="4"/>
    <s v="bachelor's degree"/>
    <s v="standard"/>
    <s v="none"/>
    <x v="33"/>
    <n v="62"/>
    <n v="62"/>
  </r>
  <r>
    <x v="1"/>
    <x v="4"/>
    <s v="high school"/>
    <s v="standard"/>
    <s v="completed"/>
    <x v="27"/>
    <n v="80"/>
    <n v="76"/>
  </r>
  <r>
    <x v="0"/>
    <x v="0"/>
    <s v="some college"/>
    <s v="free/reduced"/>
    <s v="none"/>
    <x v="19"/>
    <n v="81"/>
    <n v="76"/>
  </r>
  <r>
    <x v="0"/>
    <x v="0"/>
    <s v="some college"/>
    <s v="free/reduced"/>
    <s v="none"/>
    <x v="10"/>
    <n v="61"/>
    <n v="66"/>
  </r>
  <r>
    <x v="1"/>
    <x v="3"/>
    <s v="some high school"/>
    <s v="free/reduced"/>
    <s v="completed"/>
    <x v="46"/>
    <n v="79"/>
    <n v="79"/>
  </r>
  <r>
    <x v="1"/>
    <x v="1"/>
    <s v="some college"/>
    <s v="free/reduced"/>
    <s v="none"/>
    <x v="65"/>
    <n v="28"/>
    <n v="27"/>
  </r>
  <r>
    <x v="0"/>
    <x v="1"/>
    <s v="high school"/>
    <s v="free/reduced"/>
    <s v="none"/>
    <x v="47"/>
    <n v="62"/>
    <n v="60"/>
  </r>
  <r>
    <x v="1"/>
    <x v="1"/>
    <s v="associate's degree"/>
    <s v="free/reduced"/>
    <s v="completed"/>
    <x v="41"/>
    <n v="51"/>
    <n v="56"/>
  </r>
  <r>
    <x v="1"/>
    <x v="4"/>
    <s v="high school"/>
    <s v="standard"/>
    <s v="completed"/>
    <x v="53"/>
    <n v="91"/>
    <n v="81"/>
  </r>
  <r>
    <x v="1"/>
    <x v="0"/>
    <s v="some high school"/>
    <s v="standard"/>
    <s v="completed"/>
    <x v="56"/>
    <n v="83"/>
    <n v="75"/>
  </r>
  <r>
    <x v="0"/>
    <x v="4"/>
    <s v="associate's degree"/>
    <s v="free/reduced"/>
    <s v="completed"/>
    <x v="58"/>
    <n v="86"/>
    <n v="88"/>
  </r>
  <r>
    <x v="0"/>
    <x v="1"/>
    <s v="high school"/>
    <s v="free/reduced"/>
    <s v="none"/>
    <x v="66"/>
    <n v="42"/>
    <n v="39"/>
  </r>
  <r>
    <x v="1"/>
    <x v="0"/>
    <s v="high school"/>
    <s v="free/reduced"/>
    <s v="none"/>
    <x v="17"/>
    <n v="77"/>
    <n v="70"/>
  </r>
  <r>
    <x v="1"/>
    <x v="0"/>
    <s v="some high school"/>
    <s v="standard"/>
    <s v="completed"/>
    <x v="42"/>
    <n v="56"/>
    <n v="56"/>
  </r>
  <r>
    <x v="0"/>
    <x v="3"/>
    <s v="high school"/>
    <s v="standard"/>
    <s v="completed"/>
    <x v="25"/>
    <n v="68"/>
    <n v="74"/>
  </r>
  <r>
    <x v="1"/>
    <x v="0"/>
    <s v="associate's degree"/>
    <s v="standard"/>
    <s v="none"/>
    <x v="53"/>
    <n v="85"/>
    <n v="73"/>
  </r>
  <r>
    <x v="0"/>
    <x v="1"/>
    <s v="some high school"/>
    <s v="free/reduced"/>
    <s v="none"/>
    <x v="30"/>
    <n v="65"/>
    <n v="62"/>
  </r>
  <r>
    <x v="1"/>
    <x v="3"/>
    <s v="some high school"/>
    <s v="standard"/>
    <s v="none"/>
    <x v="67"/>
    <n v="80"/>
    <n v="75"/>
  </r>
  <r>
    <x v="0"/>
    <x v="0"/>
    <s v="associate's degree"/>
    <s v="standard"/>
    <s v="completed"/>
    <x v="36"/>
    <n v="66"/>
    <n v="73"/>
  </r>
  <r>
    <x v="0"/>
    <x v="4"/>
    <s v="master's degree"/>
    <s v="free/reduced"/>
    <s v="none"/>
    <x v="40"/>
    <n v="56"/>
    <n v="54"/>
  </r>
  <r>
    <x v="0"/>
    <x v="1"/>
    <s v="some college"/>
    <s v="standard"/>
    <s v="none"/>
    <x v="0"/>
    <n v="72"/>
    <n v="71"/>
  </r>
  <r>
    <x v="1"/>
    <x v="3"/>
    <s v="high school"/>
    <s v="standard"/>
    <s v="none"/>
    <x v="29"/>
    <n v="50"/>
    <n v="54"/>
  </r>
  <r>
    <x v="1"/>
    <x v="2"/>
    <s v="some high school"/>
    <s v="free/reduced"/>
    <s v="none"/>
    <x v="50"/>
    <n v="72"/>
    <n v="64"/>
  </r>
  <r>
    <x v="0"/>
    <x v="1"/>
    <s v="some college"/>
    <s v="standard"/>
    <s v="completed"/>
    <x v="6"/>
    <n v="95"/>
    <n v="94"/>
  </r>
  <r>
    <x v="1"/>
    <x v="3"/>
    <s v="some college"/>
    <s v="standard"/>
    <s v="none"/>
    <x v="4"/>
    <n v="64"/>
    <n v="66"/>
  </r>
  <r>
    <x v="1"/>
    <x v="1"/>
    <s v="associate's degree"/>
    <s v="standard"/>
    <s v="none"/>
    <x v="15"/>
    <n v="43"/>
    <n v="42"/>
  </r>
  <r>
    <x v="0"/>
    <x v="0"/>
    <s v="bachelor's degree"/>
    <s v="standard"/>
    <s v="none"/>
    <x v="21"/>
    <n v="86"/>
    <n v="83"/>
  </r>
  <r>
    <x v="1"/>
    <x v="4"/>
    <s v="some high school"/>
    <s v="standard"/>
    <s v="none"/>
    <x v="68"/>
    <n v="87"/>
    <n v="78"/>
  </r>
  <r>
    <x v="1"/>
    <x v="1"/>
    <s v="bachelor's degree"/>
    <s v="standard"/>
    <s v="completed"/>
    <x v="58"/>
    <n v="82"/>
    <n v="84"/>
  </r>
  <r>
    <x v="1"/>
    <x v="3"/>
    <s v="associate's degree"/>
    <s v="standard"/>
    <s v="none"/>
    <x v="46"/>
    <n v="75"/>
    <n v="77"/>
  </r>
  <r>
    <x v="1"/>
    <x v="3"/>
    <s v="bachelor's degree"/>
    <s v="free/reduced"/>
    <s v="none"/>
    <x v="24"/>
    <n v="66"/>
    <n v="67"/>
  </r>
  <r>
    <x v="0"/>
    <x v="3"/>
    <s v="some high school"/>
    <s v="standard"/>
    <s v="completed"/>
    <x v="8"/>
    <n v="60"/>
    <n v="74"/>
  </r>
  <r>
    <x v="1"/>
    <x v="0"/>
    <s v="some college"/>
    <s v="standard"/>
    <s v="none"/>
    <x v="16"/>
    <n v="52"/>
    <n v="51"/>
  </r>
  <r>
    <x v="1"/>
    <x v="1"/>
    <s v="associate's degree"/>
    <s v="standard"/>
    <s v="none"/>
    <x v="56"/>
    <n v="80"/>
    <n v="80"/>
  </r>
  <r>
    <x v="1"/>
    <x v="3"/>
    <s v="high school"/>
    <s v="free/reduced"/>
    <s v="completed"/>
    <x v="20"/>
    <n v="68"/>
    <n v="66"/>
  </r>
  <r>
    <x v="0"/>
    <x v="4"/>
    <s v="bachelor's degree"/>
    <s v="standard"/>
    <s v="none"/>
    <x v="46"/>
    <n v="83"/>
    <n v="83"/>
  </r>
  <r>
    <x v="0"/>
    <x v="3"/>
    <s v="high school"/>
    <s v="standard"/>
    <s v="none"/>
    <x v="25"/>
    <n v="52"/>
    <n v="55"/>
  </r>
  <r>
    <x v="1"/>
    <x v="4"/>
    <s v="some college"/>
    <s v="standard"/>
    <s v="none"/>
    <x v="32"/>
    <n v="51"/>
    <n v="43"/>
  </r>
  <r>
    <x v="1"/>
    <x v="3"/>
    <s v="some high school"/>
    <s v="standard"/>
    <s v="none"/>
    <x v="28"/>
    <n v="74"/>
    <n v="69"/>
  </r>
  <r>
    <x v="1"/>
    <x v="1"/>
    <s v="associate's degree"/>
    <s v="standard"/>
    <s v="none"/>
    <x v="51"/>
    <n v="76"/>
    <n v="71"/>
  </r>
  <r>
    <x v="1"/>
    <x v="4"/>
    <s v="associate's degree"/>
    <s v="standard"/>
    <s v="none"/>
    <x v="59"/>
    <n v="76"/>
    <n v="74"/>
  </r>
  <r>
    <x v="0"/>
    <x v="0"/>
    <s v="high school"/>
    <s v="standard"/>
    <s v="completed"/>
    <x v="10"/>
    <n v="70"/>
    <n v="68"/>
  </r>
  <r>
    <x v="0"/>
    <x v="0"/>
    <s v="high school"/>
    <s v="standard"/>
    <s v="none"/>
    <x v="11"/>
    <n v="64"/>
    <n v="62"/>
  </r>
  <r>
    <x v="1"/>
    <x v="1"/>
    <s v="high school"/>
    <s v="standard"/>
    <s v="none"/>
    <x v="50"/>
    <n v="60"/>
    <n v="53"/>
  </r>
  <r>
    <x v="1"/>
    <x v="2"/>
    <s v="some high school"/>
    <s v="standard"/>
    <s v="completed"/>
    <x v="3"/>
    <n v="49"/>
    <n v="49"/>
  </r>
  <r>
    <x v="0"/>
    <x v="3"/>
    <s v="some college"/>
    <s v="free/reduced"/>
    <s v="none"/>
    <x v="5"/>
    <n v="83"/>
    <n v="83"/>
  </r>
  <r>
    <x v="0"/>
    <x v="0"/>
    <s v="some high school"/>
    <s v="standard"/>
    <s v="completed"/>
    <x v="41"/>
    <n v="70"/>
    <n v="70"/>
  </r>
  <r>
    <x v="1"/>
    <x v="3"/>
    <s v="master's degree"/>
    <s v="standard"/>
    <s v="none"/>
    <x v="46"/>
    <n v="80"/>
    <n v="72"/>
  </r>
  <r>
    <x v="1"/>
    <x v="3"/>
    <s v="high school"/>
    <s v="standard"/>
    <s v="none"/>
    <x v="16"/>
    <n v="52"/>
    <n v="52"/>
  </r>
  <r>
    <x v="0"/>
    <x v="4"/>
    <s v="some college"/>
    <s v="standard"/>
    <s v="none"/>
    <x v="23"/>
    <n v="73"/>
    <n v="70"/>
  </r>
  <r>
    <x v="0"/>
    <x v="1"/>
    <s v="associate's degree"/>
    <s v="free/reduced"/>
    <s v="none"/>
    <x v="8"/>
    <n v="73"/>
    <n v="68"/>
  </r>
  <r>
    <x v="1"/>
    <x v="1"/>
    <s v="associate's degree"/>
    <s v="standard"/>
    <s v="completed"/>
    <x v="12"/>
    <n v="77"/>
    <n v="77"/>
  </r>
  <r>
    <x v="0"/>
    <x v="0"/>
    <s v="some college"/>
    <s v="standard"/>
    <s v="none"/>
    <x v="22"/>
    <n v="75"/>
    <n v="78"/>
  </r>
  <r>
    <x v="0"/>
    <x v="1"/>
    <s v="master's degree"/>
    <s v="free/reduced"/>
    <s v="completed"/>
    <x v="11"/>
    <n v="81"/>
    <n v="81"/>
  </r>
  <r>
    <x v="0"/>
    <x v="1"/>
    <s v="some high school"/>
    <s v="free/reduced"/>
    <s v="completed"/>
    <x v="8"/>
    <n v="79"/>
    <n v="77"/>
  </r>
  <r>
    <x v="1"/>
    <x v="1"/>
    <s v="some college"/>
    <s v="standard"/>
    <s v="completed"/>
    <x v="38"/>
    <n v="79"/>
    <n v="78"/>
  </r>
  <r>
    <x v="0"/>
    <x v="1"/>
    <s v="some high school"/>
    <s v="free/reduced"/>
    <s v="none"/>
    <x v="18"/>
    <n v="50"/>
    <n v="51"/>
  </r>
  <r>
    <x v="0"/>
    <x v="4"/>
    <s v="high school"/>
    <s v="standard"/>
    <s v="none"/>
    <x v="55"/>
    <n v="93"/>
    <n v="90"/>
  </r>
  <r>
    <x v="1"/>
    <x v="3"/>
    <s v="high school"/>
    <s v="standard"/>
    <s v="none"/>
    <x v="4"/>
    <n v="73"/>
    <n v="68"/>
  </r>
  <r>
    <x v="1"/>
    <x v="3"/>
    <s v="some high school"/>
    <s v="free/reduced"/>
    <s v="none"/>
    <x v="32"/>
    <n v="42"/>
    <n v="41"/>
  </r>
  <r>
    <x v="0"/>
    <x v="1"/>
    <s v="bachelor's degree"/>
    <s v="standard"/>
    <s v="none"/>
    <x v="24"/>
    <n v="75"/>
    <n v="81"/>
  </r>
  <r>
    <x v="0"/>
    <x v="3"/>
    <s v="high school"/>
    <s v="standard"/>
    <s v="none"/>
    <x v="1"/>
    <n v="72"/>
    <n v="77"/>
  </r>
  <r>
    <x v="0"/>
    <x v="3"/>
    <s v="associate's degree"/>
    <s v="standard"/>
    <s v="completed"/>
    <x v="6"/>
    <n v="92"/>
    <n v="95"/>
  </r>
  <r>
    <x v="0"/>
    <x v="4"/>
    <s v="some college"/>
    <s v="free/reduced"/>
    <s v="none"/>
    <x v="5"/>
    <n v="76"/>
    <n v="70"/>
  </r>
  <r>
    <x v="1"/>
    <x v="1"/>
    <s v="bachelor's degree"/>
    <s v="standard"/>
    <s v="none"/>
    <x v="1"/>
    <n v="63"/>
    <n v="61"/>
  </r>
  <r>
    <x v="1"/>
    <x v="1"/>
    <s v="some college"/>
    <s v="standard"/>
    <s v="none"/>
    <x v="10"/>
    <n v="49"/>
    <n v="42"/>
  </r>
  <r>
    <x v="0"/>
    <x v="3"/>
    <s v="associate's degree"/>
    <s v="free/reduced"/>
    <s v="none"/>
    <x v="3"/>
    <n v="53"/>
    <n v="58"/>
  </r>
  <r>
    <x v="0"/>
    <x v="3"/>
    <s v="some college"/>
    <s v="standard"/>
    <s v="none"/>
    <x v="11"/>
    <n v="70"/>
    <n v="71"/>
  </r>
  <r>
    <x v="1"/>
    <x v="0"/>
    <s v="some college"/>
    <s v="standard"/>
    <s v="completed"/>
    <x v="6"/>
    <n v="85"/>
    <n v="76"/>
  </r>
  <r>
    <x v="1"/>
    <x v="1"/>
    <s v="bachelor's degree"/>
    <s v="standard"/>
    <s v="none"/>
    <x v="58"/>
    <n v="78"/>
    <n v="73"/>
  </r>
  <r>
    <x v="0"/>
    <x v="1"/>
    <s v="some high school"/>
    <s v="standard"/>
    <s v="completed"/>
    <x v="51"/>
    <n v="92"/>
    <n v="93"/>
  </r>
  <r>
    <x v="0"/>
    <x v="4"/>
    <s v="high school"/>
    <s v="standard"/>
    <s v="completed"/>
    <x v="32"/>
    <n v="63"/>
    <n v="75"/>
  </r>
  <r>
    <x v="0"/>
    <x v="1"/>
    <s v="some high school"/>
    <s v="free/reduced"/>
    <s v="none"/>
    <x v="11"/>
    <n v="86"/>
    <n v="80"/>
  </r>
  <r>
    <x v="1"/>
    <x v="0"/>
    <s v="bachelor's degree"/>
    <s v="free/reduced"/>
    <s v="none"/>
    <x v="20"/>
    <n v="56"/>
    <n v="57"/>
  </r>
  <r>
    <x v="1"/>
    <x v="3"/>
    <s v="high school"/>
    <s v="standard"/>
    <s v="none"/>
    <x v="31"/>
    <n v="52"/>
    <n v="42"/>
  </r>
  <r>
    <x v="1"/>
    <x v="3"/>
    <s v="high school"/>
    <s v="standard"/>
    <s v="none"/>
    <x v="40"/>
    <n v="48"/>
    <n v="46"/>
  </r>
  <r>
    <x v="0"/>
    <x v="3"/>
    <s v="bachelor's degree"/>
    <s v="free/reduced"/>
    <s v="none"/>
    <x v="20"/>
    <n v="79"/>
    <n v="84"/>
  </r>
  <r>
    <x v="0"/>
    <x v="3"/>
    <s v="some college"/>
    <s v="free/reduced"/>
    <s v="completed"/>
    <x v="22"/>
    <n v="78"/>
    <n v="78"/>
  </r>
  <r>
    <x v="0"/>
    <x v="0"/>
    <s v="some high school"/>
    <s v="standard"/>
    <s v="none"/>
    <x v="69"/>
    <n v="46"/>
    <n v="46"/>
  </r>
  <r>
    <x v="1"/>
    <x v="0"/>
    <s v="associate's degree"/>
    <s v="standard"/>
    <s v="completed"/>
    <x v="27"/>
    <n v="82"/>
    <n v="82"/>
  </r>
  <r>
    <x v="1"/>
    <x v="4"/>
    <s v="associate's degree"/>
    <s v="standard"/>
    <s v="completed"/>
    <x v="26"/>
    <n v="82"/>
    <n v="88"/>
  </r>
  <r>
    <x v="0"/>
    <x v="0"/>
    <s v="some high school"/>
    <s v="standard"/>
    <s v="none"/>
    <x v="21"/>
    <n v="89"/>
    <n v="82"/>
  </r>
  <r>
    <x v="1"/>
    <x v="0"/>
    <s v="bachelor's degree"/>
    <s v="free/reduced"/>
    <s v="none"/>
    <x v="6"/>
    <n v="75"/>
    <n v="76"/>
  </r>
  <r>
    <x v="1"/>
    <x v="4"/>
    <s v="some high school"/>
    <s v="standard"/>
    <s v="completed"/>
    <x v="34"/>
    <n v="76"/>
    <n v="77"/>
  </r>
  <r>
    <x v="1"/>
    <x v="1"/>
    <s v="associate's degree"/>
    <s v="standard"/>
    <s v="none"/>
    <x v="4"/>
    <n v="70"/>
    <n v="68"/>
  </r>
  <r>
    <x v="1"/>
    <x v="3"/>
    <s v="some high school"/>
    <s v="standard"/>
    <s v="none"/>
    <x v="67"/>
    <n v="73"/>
    <n v="70"/>
  </r>
  <r>
    <x v="1"/>
    <x v="1"/>
    <s v="some high school"/>
    <s v="standard"/>
    <s v="completed"/>
    <x v="24"/>
    <n v="60"/>
    <n v="57"/>
  </r>
  <r>
    <x v="0"/>
    <x v="4"/>
    <s v="bachelor's degree"/>
    <s v="standard"/>
    <s v="none"/>
    <x v="11"/>
    <n v="73"/>
    <n v="75"/>
  </r>
  <r>
    <x v="1"/>
    <x v="3"/>
    <s v="high school"/>
    <s v="free/reduced"/>
    <s v="completed"/>
    <x v="12"/>
    <n v="77"/>
    <n v="80"/>
  </r>
  <r>
    <x v="1"/>
    <x v="0"/>
    <s v="associate's degree"/>
    <s v="free/reduced"/>
    <s v="none"/>
    <x v="21"/>
    <n v="62"/>
    <n v="60"/>
  </r>
  <r>
    <x v="1"/>
    <x v="2"/>
    <s v="some high school"/>
    <s v="standard"/>
    <s v="completed"/>
    <x v="15"/>
    <n v="41"/>
    <n v="43"/>
  </r>
  <r>
    <x v="1"/>
    <x v="4"/>
    <s v="associate's degree"/>
    <s v="standard"/>
    <s v="completed"/>
    <x v="5"/>
    <n v="74"/>
    <n v="68"/>
  </r>
  <r>
    <x v="1"/>
    <x v="1"/>
    <s v="high school"/>
    <s v="free/reduced"/>
    <s v="completed"/>
    <x v="7"/>
    <n v="46"/>
    <n v="50"/>
  </r>
  <r>
    <x v="1"/>
    <x v="3"/>
    <s v="associate's degree"/>
    <s v="free/reduced"/>
    <s v="none"/>
    <x v="2"/>
    <n v="87"/>
    <n v="75"/>
  </r>
  <r>
    <x v="1"/>
    <x v="2"/>
    <s v="some college"/>
    <s v="free/reduced"/>
    <s v="completed"/>
    <x v="27"/>
    <n v="78"/>
    <n v="81"/>
  </r>
  <r>
    <x v="1"/>
    <x v="3"/>
    <s v="some high school"/>
    <s v="free/reduced"/>
    <s v="none"/>
    <x v="25"/>
    <n v="54"/>
    <n v="52"/>
  </r>
  <r>
    <x v="0"/>
    <x v="1"/>
    <s v="associate's degree"/>
    <s v="standard"/>
    <s v="completed"/>
    <x v="21"/>
    <n v="84"/>
    <n v="81"/>
  </r>
  <r>
    <x v="1"/>
    <x v="0"/>
    <s v="associate's degree"/>
    <s v="standard"/>
    <s v="none"/>
    <x v="46"/>
    <n v="76"/>
    <n v="64"/>
  </r>
  <r>
    <x v="0"/>
    <x v="1"/>
    <s v="associate's degree"/>
    <s v="standard"/>
    <s v="completed"/>
    <x v="19"/>
    <n v="75"/>
    <n v="83"/>
  </r>
  <r>
    <x v="1"/>
    <x v="2"/>
    <s v="some college"/>
    <s v="standard"/>
    <s v="none"/>
    <x v="1"/>
    <n v="67"/>
    <n v="69"/>
  </r>
  <r>
    <x v="1"/>
    <x v="4"/>
    <s v="some college"/>
    <s v="standard"/>
    <s v="completed"/>
    <x v="55"/>
    <n v="87"/>
    <n v="81"/>
  </r>
  <r>
    <x v="1"/>
    <x v="1"/>
    <s v="some high school"/>
    <s v="standard"/>
    <s v="none"/>
    <x v="54"/>
    <n v="52"/>
    <n v="44"/>
  </r>
  <r>
    <x v="0"/>
    <x v="0"/>
    <s v="associate's degree"/>
    <s v="free/reduced"/>
    <s v="none"/>
    <x v="31"/>
    <n v="71"/>
    <n v="67"/>
  </r>
  <r>
    <x v="0"/>
    <x v="3"/>
    <s v="high school"/>
    <s v="free/reduced"/>
    <s v="none"/>
    <x v="44"/>
    <n v="57"/>
    <n v="52"/>
  </r>
  <r>
    <x v="0"/>
    <x v="0"/>
    <s v="associate's degree"/>
    <s v="standard"/>
    <s v="none"/>
    <x v="20"/>
    <n v="76"/>
    <n v="80"/>
  </r>
  <r>
    <x v="1"/>
    <x v="0"/>
    <s v="bachelor's degree"/>
    <s v="standard"/>
    <s v="none"/>
    <x v="17"/>
    <n v="60"/>
    <n v="57"/>
  </r>
  <r>
    <x v="1"/>
    <x v="3"/>
    <s v="bachelor's degree"/>
    <s v="standard"/>
    <s v="completed"/>
    <x v="21"/>
    <n v="61"/>
    <n v="68"/>
  </r>
  <r>
    <x v="0"/>
    <x v="1"/>
    <s v="associate's degree"/>
    <s v="free/reduced"/>
    <s v="completed"/>
    <x v="50"/>
    <n v="67"/>
    <n v="69"/>
  </r>
  <r>
    <x v="0"/>
    <x v="1"/>
    <s v="bachelor's degree"/>
    <s v="standard"/>
    <s v="completed"/>
    <x v="32"/>
    <n v="64"/>
    <n v="75"/>
  </r>
  <r>
    <x v="1"/>
    <x v="1"/>
    <s v="high school"/>
    <s v="standard"/>
    <s v="none"/>
    <x v="5"/>
    <n v="66"/>
    <n v="65"/>
  </r>
  <r>
    <x v="0"/>
    <x v="3"/>
    <s v="master's degree"/>
    <s v="standard"/>
    <s v="completed"/>
    <x v="34"/>
    <n v="82"/>
    <n v="91"/>
  </r>
  <r>
    <x v="1"/>
    <x v="1"/>
    <s v="associate's degree"/>
    <s v="standard"/>
    <s v="none"/>
    <x v="58"/>
    <n v="72"/>
    <n v="78"/>
  </r>
  <r>
    <x v="1"/>
    <x v="0"/>
    <s v="bachelor's degree"/>
    <s v="standard"/>
    <s v="none"/>
    <x v="24"/>
    <n v="71"/>
    <n v="69"/>
  </r>
  <r>
    <x v="0"/>
    <x v="3"/>
    <s v="associate's degree"/>
    <s v="free/reduced"/>
    <s v="none"/>
    <x v="25"/>
    <n v="65"/>
    <n v="63"/>
  </r>
  <r>
    <x v="0"/>
    <x v="1"/>
    <s v="high school"/>
    <s v="free/reduced"/>
    <s v="completed"/>
    <x v="21"/>
    <n v="79"/>
    <n v="84"/>
  </r>
  <r>
    <x v="0"/>
    <x v="4"/>
    <s v="high school"/>
    <s v="standard"/>
    <s v="none"/>
    <x v="28"/>
    <n v="86"/>
    <n v="79"/>
  </r>
  <r>
    <x v="0"/>
    <x v="1"/>
    <s v="some college"/>
    <s v="standard"/>
    <s v="none"/>
    <x v="5"/>
    <n v="81"/>
    <n v="80"/>
  </r>
  <r>
    <x v="0"/>
    <x v="1"/>
    <s v="some high school"/>
    <s v="free/reduced"/>
    <s v="none"/>
    <x v="49"/>
    <n v="53"/>
    <n v="53"/>
  </r>
  <r>
    <x v="0"/>
    <x v="1"/>
    <s v="high school"/>
    <s v="free/reduced"/>
    <s v="none"/>
    <x v="43"/>
    <n v="46"/>
    <n v="43"/>
  </r>
  <r>
    <x v="0"/>
    <x v="1"/>
    <s v="some college"/>
    <s v="standard"/>
    <s v="none"/>
    <x v="33"/>
    <n v="90"/>
    <n v="94"/>
  </r>
  <r>
    <x v="1"/>
    <x v="1"/>
    <s v="some college"/>
    <s v="standard"/>
    <s v="none"/>
    <x v="42"/>
    <n v="61"/>
    <n v="62"/>
  </r>
  <r>
    <x v="1"/>
    <x v="2"/>
    <s v="some college"/>
    <s v="free/reduced"/>
    <s v="none"/>
    <x v="70"/>
    <n v="23"/>
    <n v="19"/>
  </r>
  <r>
    <x v="1"/>
    <x v="1"/>
    <s v="associate's degree"/>
    <s v="standard"/>
    <s v="completed"/>
    <x v="33"/>
    <n v="75"/>
    <n v="77"/>
  </r>
  <r>
    <x v="0"/>
    <x v="0"/>
    <s v="some high school"/>
    <s v="standard"/>
    <s v="none"/>
    <x v="43"/>
    <n v="55"/>
    <n v="51"/>
  </r>
  <r>
    <x v="1"/>
    <x v="1"/>
    <s v="high school"/>
    <s v="standard"/>
    <s v="none"/>
    <x v="5"/>
    <n v="60"/>
    <n v="61"/>
  </r>
  <r>
    <x v="1"/>
    <x v="1"/>
    <s v="associate's degree"/>
    <s v="standard"/>
    <s v="none"/>
    <x v="3"/>
    <n v="37"/>
    <n v="35"/>
  </r>
  <r>
    <x v="1"/>
    <x v="4"/>
    <s v="associate's degree"/>
    <s v="standard"/>
    <s v="completed"/>
    <x v="23"/>
    <n v="56"/>
    <n v="53"/>
  </r>
  <r>
    <x v="1"/>
    <x v="0"/>
    <s v="associate's degree"/>
    <s v="standard"/>
    <s v="none"/>
    <x v="2"/>
    <n v="78"/>
    <n v="81"/>
  </r>
  <r>
    <x v="0"/>
    <x v="1"/>
    <s v="bachelor's degree"/>
    <s v="standard"/>
    <s v="none"/>
    <x v="58"/>
    <n v="93"/>
    <n v="95"/>
  </r>
  <r>
    <x v="0"/>
    <x v="0"/>
    <s v="some college"/>
    <s v="free/reduced"/>
    <s v="none"/>
    <x v="42"/>
    <n v="68"/>
    <n v="66"/>
  </r>
  <r>
    <x v="1"/>
    <x v="3"/>
    <s v="some high school"/>
    <s v="standard"/>
    <s v="completed"/>
    <x v="4"/>
    <n v="70"/>
    <n v="69"/>
  </r>
  <r>
    <x v="1"/>
    <x v="1"/>
    <s v="associate's degree"/>
    <s v="standard"/>
    <s v="none"/>
    <x v="44"/>
    <n v="51"/>
    <n v="43"/>
  </r>
  <r>
    <x v="0"/>
    <x v="0"/>
    <s v="some high school"/>
    <s v="free/reduced"/>
    <s v="none"/>
    <x v="71"/>
    <n v="38"/>
    <n v="27"/>
  </r>
  <r>
    <x v="0"/>
    <x v="3"/>
    <s v="some high school"/>
    <s v="free/reduced"/>
    <s v="completed"/>
    <x v="65"/>
    <n v="55"/>
    <n v="60"/>
  </r>
  <r>
    <x v="1"/>
    <x v="1"/>
    <s v="high school"/>
    <s v="free/reduced"/>
    <s v="none"/>
    <x v="10"/>
    <n v="61"/>
    <n v="52"/>
  </r>
  <r>
    <x v="0"/>
    <x v="1"/>
    <s v="high school"/>
    <s v="standard"/>
    <s v="none"/>
    <x v="42"/>
    <n v="73"/>
    <n v="63"/>
  </r>
  <r>
    <x v="0"/>
    <x v="0"/>
    <s v="high school"/>
    <s v="standard"/>
    <s v="completed"/>
    <x v="1"/>
    <n v="76"/>
    <n v="74"/>
  </r>
  <r>
    <x v="1"/>
    <x v="3"/>
    <s v="associate's degree"/>
    <s v="standard"/>
    <s v="completed"/>
    <x v="21"/>
    <n v="72"/>
    <n v="67"/>
  </r>
  <r>
    <x v="1"/>
    <x v="3"/>
    <s v="some college"/>
    <s v="standard"/>
    <s v="none"/>
    <x v="38"/>
    <n v="73"/>
    <n v="67"/>
  </r>
  <r>
    <x v="0"/>
    <x v="1"/>
    <s v="high school"/>
    <s v="standard"/>
    <s v="none"/>
    <x v="0"/>
    <n v="80"/>
    <n v="75"/>
  </r>
  <r>
    <x v="1"/>
    <x v="0"/>
    <s v="some college"/>
    <s v="standard"/>
    <s v="none"/>
    <x v="23"/>
    <n v="61"/>
    <n v="57"/>
  </r>
  <r>
    <x v="0"/>
    <x v="1"/>
    <s v="bachelor's degree"/>
    <s v="standard"/>
    <s v="completed"/>
    <x v="34"/>
    <n v="94"/>
    <n v="95"/>
  </r>
  <r>
    <x v="1"/>
    <x v="3"/>
    <s v="high school"/>
    <s v="free/reduced"/>
    <s v="none"/>
    <x v="28"/>
    <n v="74"/>
    <n v="66"/>
  </r>
  <r>
    <x v="1"/>
    <x v="4"/>
    <s v="associate's degree"/>
    <s v="standard"/>
    <s v="none"/>
    <x v="53"/>
    <n v="74"/>
    <n v="76"/>
  </r>
  <r>
    <x v="0"/>
    <x v="0"/>
    <s v="bachelor's degree"/>
    <s v="standard"/>
    <s v="none"/>
    <x v="36"/>
    <n v="65"/>
    <n v="69"/>
  </r>
  <r>
    <x v="1"/>
    <x v="4"/>
    <s v="some college"/>
    <s v="standard"/>
    <s v="none"/>
    <x v="17"/>
    <n v="57"/>
    <n v="52"/>
  </r>
  <r>
    <x v="0"/>
    <x v="1"/>
    <s v="some college"/>
    <s v="standard"/>
    <s v="completed"/>
    <x v="24"/>
    <n v="78"/>
    <n v="80"/>
  </r>
  <r>
    <x v="0"/>
    <x v="1"/>
    <s v="associate's degree"/>
    <s v="standard"/>
    <s v="none"/>
    <x v="15"/>
    <n v="58"/>
    <n v="57"/>
  </r>
  <r>
    <x v="0"/>
    <x v="1"/>
    <s v="some college"/>
    <s v="standard"/>
    <s v="none"/>
    <x v="32"/>
    <n v="71"/>
    <n v="70"/>
  </r>
  <r>
    <x v="0"/>
    <x v="0"/>
    <s v="bachelor's degree"/>
    <s v="standard"/>
    <s v="none"/>
    <x v="42"/>
    <n v="72"/>
    <n v="70"/>
  </r>
  <r>
    <x v="1"/>
    <x v="2"/>
    <s v="associate's degree"/>
    <s v="standard"/>
    <s v="none"/>
    <x v="24"/>
    <n v="61"/>
    <n v="61"/>
  </r>
  <r>
    <x v="0"/>
    <x v="1"/>
    <s v="some college"/>
    <s v="free/reduced"/>
    <s v="completed"/>
    <x v="47"/>
    <n v="66"/>
    <n v="69"/>
  </r>
  <r>
    <x v="1"/>
    <x v="3"/>
    <s v="some college"/>
    <s v="free/reduced"/>
    <s v="none"/>
    <x v="32"/>
    <n v="62"/>
    <n v="61"/>
  </r>
  <r>
    <x v="0"/>
    <x v="3"/>
    <s v="some college"/>
    <s v="standard"/>
    <s v="none"/>
    <x v="46"/>
    <n v="90"/>
    <n v="89"/>
  </r>
  <r>
    <x v="0"/>
    <x v="0"/>
    <s v="high school"/>
    <s v="standard"/>
    <s v="none"/>
    <x v="10"/>
    <n v="62"/>
    <n v="59"/>
  </r>
  <r>
    <x v="1"/>
    <x v="0"/>
    <s v="some high school"/>
    <s v="standard"/>
    <s v="completed"/>
    <x v="51"/>
    <n v="84"/>
    <n v="78"/>
  </r>
  <r>
    <x v="0"/>
    <x v="1"/>
    <s v="some college"/>
    <s v="standard"/>
    <s v="none"/>
    <x v="36"/>
    <n v="58"/>
    <n v="58"/>
  </r>
  <r>
    <x v="0"/>
    <x v="3"/>
    <s v="some high school"/>
    <s v="free/reduced"/>
    <s v="none"/>
    <x v="48"/>
    <n v="34"/>
    <n v="32"/>
  </r>
  <r>
    <x v="1"/>
    <x v="1"/>
    <s v="some college"/>
    <s v="standard"/>
    <s v="none"/>
    <x v="32"/>
    <n v="60"/>
    <n v="58"/>
  </r>
  <r>
    <x v="1"/>
    <x v="2"/>
    <s v="bachelor's degree"/>
    <s v="free/reduced"/>
    <s v="completed"/>
    <x v="44"/>
    <n v="58"/>
    <n v="60"/>
  </r>
  <r>
    <x v="1"/>
    <x v="1"/>
    <s v="high school"/>
    <s v="standard"/>
    <s v="completed"/>
    <x v="1"/>
    <n v="58"/>
    <n v="53"/>
  </r>
  <r>
    <x v="1"/>
    <x v="1"/>
    <s v="bachelor's degree"/>
    <s v="free/reduced"/>
    <s v="none"/>
    <x v="42"/>
    <n v="66"/>
    <n v="61"/>
  </r>
  <r>
    <x v="0"/>
    <x v="2"/>
    <s v="some high school"/>
    <s v="free/reduced"/>
    <s v="none"/>
    <x v="18"/>
    <n v="64"/>
    <n v="58"/>
  </r>
  <r>
    <x v="0"/>
    <x v="3"/>
    <s v="some high school"/>
    <s v="standard"/>
    <s v="none"/>
    <x v="20"/>
    <n v="84"/>
    <n v="85"/>
  </r>
  <r>
    <x v="1"/>
    <x v="4"/>
    <s v="some college"/>
    <s v="standard"/>
    <s v="none"/>
    <x v="56"/>
    <n v="77"/>
    <n v="71"/>
  </r>
  <r>
    <x v="0"/>
    <x v="1"/>
    <s v="some college"/>
    <s v="free/reduced"/>
    <s v="completed"/>
    <x v="40"/>
    <n v="73"/>
    <n v="70"/>
  </r>
  <r>
    <x v="1"/>
    <x v="3"/>
    <s v="some high school"/>
    <s v="standard"/>
    <s v="none"/>
    <x v="19"/>
    <n v="74"/>
    <n v="72"/>
  </r>
  <r>
    <x v="0"/>
    <x v="3"/>
    <s v="some college"/>
    <s v="standard"/>
    <s v="completed"/>
    <x v="33"/>
    <n v="97"/>
    <n v="96"/>
  </r>
  <r>
    <x v="0"/>
    <x v="3"/>
    <s v="bachelor's degree"/>
    <s v="standard"/>
    <s v="none"/>
    <x v="32"/>
    <n v="70"/>
    <n v="73"/>
  </r>
  <r>
    <x v="1"/>
    <x v="4"/>
    <s v="associate's degree"/>
    <s v="free/reduced"/>
    <s v="none"/>
    <x v="15"/>
    <n v="43"/>
    <n v="41"/>
  </r>
  <r>
    <x v="0"/>
    <x v="3"/>
    <s v="some high school"/>
    <s v="standard"/>
    <s v="none"/>
    <x v="46"/>
    <n v="90"/>
    <n v="82"/>
  </r>
  <r>
    <x v="0"/>
    <x v="3"/>
    <s v="master's degree"/>
    <s v="free/reduced"/>
    <s v="completed"/>
    <x v="51"/>
    <n v="95"/>
    <n v="100"/>
  </r>
  <r>
    <x v="0"/>
    <x v="2"/>
    <s v="some high school"/>
    <s v="standard"/>
    <s v="none"/>
    <x v="5"/>
    <n v="83"/>
    <n v="77"/>
  </r>
  <r>
    <x v="1"/>
    <x v="2"/>
    <s v="bachelor's degree"/>
    <s v="standard"/>
    <s v="none"/>
    <x v="17"/>
    <n v="64"/>
    <n v="62"/>
  </r>
  <r>
    <x v="0"/>
    <x v="0"/>
    <s v="associate's degree"/>
    <s v="standard"/>
    <s v="none"/>
    <x v="46"/>
    <n v="86"/>
    <n v="83"/>
  </r>
  <r>
    <x v="1"/>
    <x v="1"/>
    <s v="associate's degree"/>
    <s v="standard"/>
    <s v="completed"/>
    <x v="53"/>
    <n v="100"/>
    <n v="95"/>
  </r>
  <r>
    <x v="1"/>
    <x v="1"/>
    <s v="master's degree"/>
    <s v="free/reduced"/>
    <s v="none"/>
    <x v="38"/>
    <n v="81"/>
    <n v="71"/>
  </r>
  <r>
    <x v="0"/>
    <x v="4"/>
    <s v="some high school"/>
    <s v="free/reduced"/>
    <s v="none"/>
    <x v="9"/>
    <n v="49"/>
    <n v="45"/>
  </r>
  <r>
    <x v="0"/>
    <x v="2"/>
    <s v="some high school"/>
    <s v="free/reduced"/>
    <s v="none"/>
    <x v="9"/>
    <n v="43"/>
    <n v="43"/>
  </r>
  <r>
    <x v="0"/>
    <x v="4"/>
    <s v="some college"/>
    <s v="standard"/>
    <s v="none"/>
    <x v="21"/>
    <n v="76"/>
    <n v="75"/>
  </r>
  <r>
    <x v="0"/>
    <x v="4"/>
    <s v="bachelor's degree"/>
    <s v="standard"/>
    <s v="none"/>
    <x v="8"/>
    <n v="73"/>
    <n v="70"/>
  </r>
  <r>
    <x v="0"/>
    <x v="1"/>
    <s v="associate's degree"/>
    <s v="free/reduced"/>
    <s v="none"/>
    <x v="29"/>
    <n v="78"/>
    <n v="67"/>
  </r>
  <r>
    <x v="0"/>
    <x v="3"/>
    <s v="high school"/>
    <s v="standard"/>
    <s v="none"/>
    <x v="23"/>
    <n v="64"/>
    <n v="64"/>
  </r>
  <r>
    <x v="1"/>
    <x v="3"/>
    <s v="master's degree"/>
    <s v="standard"/>
    <s v="none"/>
    <x v="20"/>
    <n v="70"/>
    <n v="75"/>
  </r>
  <r>
    <x v="1"/>
    <x v="4"/>
    <s v="some high school"/>
    <s v="free/reduced"/>
    <s v="completed"/>
    <x v="20"/>
    <n v="67"/>
    <n v="59"/>
  </r>
  <r>
    <x v="0"/>
    <x v="3"/>
    <s v="some college"/>
    <s v="standard"/>
    <s v="none"/>
    <x v="34"/>
    <n v="68"/>
    <n v="77"/>
  </r>
  <r>
    <x v="1"/>
    <x v="4"/>
    <s v="some college"/>
    <s v="standard"/>
    <s v="none"/>
    <x v="4"/>
    <n v="67"/>
    <n v="67"/>
  </r>
  <r>
    <x v="1"/>
    <x v="1"/>
    <s v="associate's degree"/>
    <s v="standard"/>
    <s v="completed"/>
    <x v="29"/>
    <n v="54"/>
    <n v="56"/>
  </r>
  <r>
    <x v="0"/>
    <x v="1"/>
    <s v="some high school"/>
    <s v="standard"/>
    <s v="completed"/>
    <x v="11"/>
    <n v="74"/>
    <n v="77"/>
  </r>
  <r>
    <x v="1"/>
    <x v="2"/>
    <s v="high school"/>
    <s v="free/reduced"/>
    <s v="none"/>
    <x v="64"/>
    <n v="45"/>
    <n v="41"/>
  </r>
  <r>
    <x v="0"/>
    <x v="0"/>
    <s v="high school"/>
    <s v="free/reduced"/>
    <s v="none"/>
    <x v="13"/>
    <n v="67"/>
    <n v="63"/>
  </r>
  <r>
    <x v="0"/>
    <x v="1"/>
    <s v="associate's degree"/>
    <s v="standard"/>
    <s v="none"/>
    <x v="51"/>
    <n v="89"/>
    <n v="95"/>
  </r>
  <r>
    <x v="1"/>
    <x v="0"/>
    <s v="some high school"/>
    <s v="standard"/>
    <s v="none"/>
    <x v="19"/>
    <n v="63"/>
    <n v="57"/>
  </r>
  <r>
    <x v="1"/>
    <x v="3"/>
    <s v="some high school"/>
    <s v="standard"/>
    <s v="none"/>
    <x v="41"/>
    <n v="59"/>
    <n v="54"/>
  </r>
  <r>
    <x v="0"/>
    <x v="1"/>
    <s v="some high school"/>
    <s v="standard"/>
    <s v="completed"/>
    <x v="32"/>
    <n v="54"/>
    <n v="67"/>
  </r>
  <r>
    <x v="1"/>
    <x v="2"/>
    <s v="some college"/>
    <s v="standard"/>
    <s v="none"/>
    <x v="31"/>
    <n v="43"/>
    <n v="43"/>
  </r>
  <r>
    <x v="0"/>
    <x v="2"/>
    <s v="some college"/>
    <s v="free/reduced"/>
    <s v="none"/>
    <x v="44"/>
    <n v="65"/>
    <n v="55"/>
  </r>
  <r>
    <x v="0"/>
    <x v="3"/>
    <s v="high school"/>
    <s v="standard"/>
    <s v="completed"/>
    <x v="6"/>
    <n v="99"/>
    <n v="100"/>
  </r>
  <r>
    <x v="0"/>
    <x v="1"/>
    <s v="high school"/>
    <s v="standard"/>
    <s v="none"/>
    <x v="16"/>
    <n v="59"/>
    <n v="62"/>
  </r>
  <r>
    <x v="0"/>
    <x v="1"/>
    <s v="some high school"/>
    <s v="standard"/>
    <s v="none"/>
    <x v="24"/>
    <n v="73"/>
    <n v="68"/>
  </r>
  <r>
    <x v="1"/>
    <x v="0"/>
    <s v="associate's degree"/>
    <s v="standard"/>
    <s v="completed"/>
    <x v="11"/>
    <n v="65"/>
    <n v="63"/>
  </r>
  <r>
    <x v="0"/>
    <x v="0"/>
    <s v="associate's degree"/>
    <s v="standard"/>
    <s v="none"/>
    <x v="33"/>
    <n v="80"/>
    <n v="77"/>
  </r>
  <r>
    <x v="0"/>
    <x v="3"/>
    <s v="high school"/>
    <s v="free/reduced"/>
    <s v="completed"/>
    <x v="36"/>
    <n v="57"/>
    <n v="56"/>
  </r>
  <r>
    <x v="1"/>
    <x v="3"/>
    <s v="associate's degree"/>
    <s v="standard"/>
    <s v="completed"/>
    <x v="53"/>
    <n v="84"/>
    <n v="85"/>
  </r>
  <r>
    <x v="0"/>
    <x v="3"/>
    <s v="master's degree"/>
    <s v="standard"/>
    <s v="completed"/>
    <x v="22"/>
    <n v="71"/>
    <n v="74"/>
  </r>
  <r>
    <x v="1"/>
    <x v="4"/>
    <s v="some college"/>
    <s v="standard"/>
    <s v="completed"/>
    <x v="56"/>
    <n v="83"/>
    <n v="78"/>
  </r>
  <r>
    <x v="1"/>
    <x v="3"/>
    <s v="associate's degree"/>
    <s v="standard"/>
    <s v="none"/>
    <x v="5"/>
    <n v="66"/>
    <n v="60"/>
  </r>
  <r>
    <x v="1"/>
    <x v="0"/>
    <s v="some high school"/>
    <s v="standard"/>
    <s v="completed"/>
    <x v="24"/>
    <n v="67"/>
    <n v="67"/>
  </r>
  <r>
    <x v="0"/>
    <x v="1"/>
    <s v="bachelor's degree"/>
    <s v="free/reduced"/>
    <s v="completed"/>
    <x v="54"/>
    <n v="72"/>
    <n v="79"/>
  </r>
  <r>
    <x v="1"/>
    <x v="4"/>
    <s v="high school"/>
    <s v="standard"/>
    <s v="none"/>
    <x v="56"/>
    <n v="73"/>
    <n v="69"/>
  </r>
  <r>
    <x v="1"/>
    <x v="1"/>
    <s v="bachelor's degree"/>
    <s v="standard"/>
    <s v="completed"/>
    <x v="5"/>
    <n v="74"/>
    <n v="68"/>
  </r>
  <r>
    <x v="1"/>
    <x v="1"/>
    <s v="associate's degree"/>
    <s v="standard"/>
    <s v="none"/>
    <x v="19"/>
    <n v="73"/>
    <n v="67"/>
  </r>
  <r>
    <x v="1"/>
    <x v="3"/>
    <s v="some college"/>
    <s v="standard"/>
    <s v="none"/>
    <x v="50"/>
    <n v="59"/>
    <n v="62"/>
  </r>
  <r>
    <x v="1"/>
    <x v="4"/>
    <s v="high school"/>
    <s v="free/reduced"/>
    <s v="completed"/>
    <x v="29"/>
    <n v="56"/>
    <n v="54"/>
  </r>
  <r>
    <x v="0"/>
    <x v="1"/>
    <s v="associate's degree"/>
    <s v="free/reduced"/>
    <s v="completed"/>
    <x v="33"/>
    <n v="93"/>
    <n v="93"/>
  </r>
  <r>
    <x v="0"/>
    <x v="3"/>
    <s v="high school"/>
    <s v="standard"/>
    <s v="completed"/>
    <x v="29"/>
    <n v="58"/>
    <n v="64"/>
  </r>
  <r>
    <x v="0"/>
    <x v="3"/>
    <s v="master's degree"/>
    <s v="free/reduced"/>
    <s v="completed"/>
    <x v="3"/>
    <n v="58"/>
    <n v="67"/>
  </r>
  <r>
    <x v="0"/>
    <x v="2"/>
    <s v="some high school"/>
    <s v="standard"/>
    <s v="completed"/>
    <x v="32"/>
    <n v="85"/>
    <n v="80"/>
  </r>
  <r>
    <x v="1"/>
    <x v="0"/>
    <s v="some college"/>
    <s v="free/reduced"/>
    <s v="none"/>
    <x v="43"/>
    <n v="39"/>
    <n v="34"/>
  </r>
  <r>
    <x v="0"/>
    <x v="1"/>
    <s v="some college"/>
    <s v="free/reduced"/>
    <s v="none"/>
    <x v="23"/>
    <n v="67"/>
    <n v="62"/>
  </r>
  <r>
    <x v="1"/>
    <x v="1"/>
    <s v="bachelor's degree"/>
    <s v="standard"/>
    <s v="none"/>
    <x v="67"/>
    <n v="83"/>
    <n v="86"/>
  </r>
  <r>
    <x v="1"/>
    <x v="1"/>
    <s v="some high school"/>
    <s v="free/reduced"/>
    <s v="none"/>
    <x v="1"/>
    <n v="71"/>
    <n v="65"/>
  </r>
  <r>
    <x v="1"/>
    <x v="2"/>
    <s v="some high school"/>
    <s v="free/reduced"/>
    <s v="none"/>
    <x v="11"/>
    <n v="59"/>
    <n v="53"/>
  </r>
  <r>
    <x v="1"/>
    <x v="1"/>
    <s v="some high school"/>
    <s v="free/reduced"/>
    <s v="none"/>
    <x v="50"/>
    <n v="63"/>
    <n v="54"/>
  </r>
  <r>
    <x v="1"/>
    <x v="1"/>
    <s v="associate's degree"/>
    <s v="free/reduced"/>
    <s v="none"/>
    <x v="8"/>
    <n v="66"/>
    <n v="59"/>
  </r>
  <r>
    <x v="0"/>
    <x v="1"/>
    <s v="high school"/>
    <s v="standard"/>
    <s v="none"/>
    <x v="42"/>
    <n v="72"/>
    <n v="70"/>
  </r>
  <r>
    <x v="1"/>
    <x v="1"/>
    <s v="high school"/>
    <s v="standard"/>
    <s v="none"/>
    <x v="42"/>
    <n v="56"/>
    <n v="55"/>
  </r>
  <r>
    <x v="0"/>
    <x v="2"/>
    <s v="some high school"/>
    <s v="free/reduced"/>
    <s v="none"/>
    <x v="3"/>
    <n v="59"/>
    <n v="50"/>
  </r>
  <r>
    <x v="1"/>
    <x v="1"/>
    <s v="some high school"/>
    <s v="standard"/>
    <s v="none"/>
    <x v="20"/>
    <n v="66"/>
    <n v="66"/>
  </r>
  <r>
    <x v="1"/>
    <x v="1"/>
    <s v="some college"/>
    <s v="free/reduced"/>
    <s v="completed"/>
    <x v="13"/>
    <n v="48"/>
    <n v="53"/>
  </r>
  <r>
    <x v="1"/>
    <x v="3"/>
    <s v="associate's degree"/>
    <s v="standard"/>
    <s v="none"/>
    <x v="28"/>
    <n v="68"/>
    <n v="64"/>
  </r>
  <r>
    <x v="1"/>
    <x v="3"/>
    <s v="associate's degree"/>
    <s v="free/reduced"/>
    <s v="none"/>
    <x v="28"/>
    <n v="66"/>
    <n v="73"/>
  </r>
  <r>
    <x v="1"/>
    <x v="1"/>
    <s v="high school"/>
    <s v="standard"/>
    <s v="none"/>
    <x v="22"/>
    <n v="56"/>
    <n v="51"/>
  </r>
  <r>
    <x v="1"/>
    <x v="3"/>
    <s v="some high school"/>
    <s v="standard"/>
    <s v="completed"/>
    <x v="59"/>
    <n v="88"/>
    <n v="82"/>
  </r>
  <r>
    <x v="0"/>
    <x v="1"/>
    <s v="some college"/>
    <s v="standard"/>
    <s v="completed"/>
    <x v="21"/>
    <n v="81"/>
    <n v="79"/>
  </r>
  <r>
    <x v="0"/>
    <x v="3"/>
    <s v="high school"/>
    <s v="standard"/>
    <s v="none"/>
    <x v="12"/>
    <n v="81"/>
    <n v="80"/>
  </r>
  <r>
    <x v="0"/>
    <x v="2"/>
    <s v="some high school"/>
    <s v="free/reduced"/>
    <s v="none"/>
    <x v="32"/>
    <n v="73"/>
    <n v="69"/>
  </r>
  <r>
    <x v="0"/>
    <x v="0"/>
    <s v="associate's degree"/>
    <s v="standard"/>
    <s v="none"/>
    <x v="20"/>
    <n v="83"/>
    <n v="76"/>
  </r>
  <r>
    <x v="1"/>
    <x v="2"/>
    <s v="some high school"/>
    <s v="free/reduced"/>
    <s v="none"/>
    <x v="38"/>
    <n v="82"/>
    <n v="73"/>
  </r>
  <r>
    <x v="0"/>
    <x v="1"/>
    <s v="some high school"/>
    <s v="standard"/>
    <s v="completed"/>
    <x v="21"/>
    <n v="74"/>
    <n v="77"/>
  </r>
  <r>
    <x v="1"/>
    <x v="3"/>
    <s v="some college"/>
    <s v="free/reduced"/>
    <s v="none"/>
    <x v="1"/>
    <n v="66"/>
    <n v="60"/>
  </r>
  <r>
    <x v="1"/>
    <x v="1"/>
    <s v="high school"/>
    <s v="standard"/>
    <s v="completed"/>
    <x v="67"/>
    <n v="81"/>
    <n v="80"/>
  </r>
  <r>
    <x v="1"/>
    <x v="0"/>
    <s v="high school"/>
    <s v="standard"/>
    <s v="none"/>
    <x v="3"/>
    <n v="46"/>
    <n v="42"/>
  </r>
  <r>
    <x v="1"/>
    <x v="0"/>
    <s v="associate's degree"/>
    <s v="standard"/>
    <s v="none"/>
    <x v="27"/>
    <n v="73"/>
    <n v="72"/>
  </r>
  <r>
    <x v="0"/>
    <x v="1"/>
    <s v="some college"/>
    <s v="free/reduced"/>
    <s v="completed"/>
    <x v="8"/>
    <n v="85"/>
    <n v="85"/>
  </r>
  <r>
    <x v="0"/>
    <x v="4"/>
    <s v="some college"/>
    <s v="standard"/>
    <s v="none"/>
    <x v="61"/>
    <n v="92"/>
    <n v="97"/>
  </r>
  <r>
    <x v="0"/>
    <x v="1"/>
    <s v="associate's degree"/>
    <s v="free/reduced"/>
    <s v="none"/>
    <x v="11"/>
    <n v="77"/>
    <n v="74"/>
  </r>
  <r>
    <x v="1"/>
    <x v="1"/>
    <s v="some college"/>
    <s v="free/reduced"/>
    <s v="none"/>
    <x v="11"/>
    <n v="58"/>
    <n v="49"/>
  </r>
  <r>
    <x v="0"/>
    <x v="1"/>
    <s v="associate's degree"/>
    <s v="free/reduced"/>
    <s v="none"/>
    <x v="31"/>
    <n v="61"/>
    <n v="62"/>
  </r>
  <r>
    <x v="1"/>
    <x v="1"/>
    <s v="bachelor's degree"/>
    <s v="free/reduced"/>
    <s v="none"/>
    <x v="69"/>
    <n v="56"/>
    <n v="47"/>
  </r>
  <r>
    <x v="0"/>
    <x v="3"/>
    <s v="bachelor's degree"/>
    <s v="standard"/>
    <s v="none"/>
    <x v="38"/>
    <n v="89"/>
    <n v="89"/>
  </r>
  <r>
    <x v="1"/>
    <x v="3"/>
    <s v="associate's degree"/>
    <s v="free/reduced"/>
    <s v="none"/>
    <x v="31"/>
    <n v="54"/>
    <n v="48"/>
  </r>
  <r>
    <x v="0"/>
    <x v="4"/>
    <s v="bachelor's degree"/>
    <s v="standard"/>
    <s v="none"/>
    <x v="61"/>
    <n v="100"/>
    <n v="100"/>
  </r>
  <r>
    <x v="1"/>
    <x v="0"/>
    <s v="high school"/>
    <s v="standard"/>
    <s v="completed"/>
    <x v="0"/>
    <n v="65"/>
    <n v="68"/>
  </r>
  <r>
    <x v="1"/>
    <x v="1"/>
    <s v="bachelor's degree"/>
    <s v="free/reduced"/>
    <s v="none"/>
    <x v="31"/>
    <n v="58"/>
    <n v="55"/>
  </r>
  <r>
    <x v="1"/>
    <x v="0"/>
    <s v="some college"/>
    <s v="free/reduced"/>
    <s v="none"/>
    <x v="16"/>
    <n v="54"/>
    <n v="45"/>
  </r>
  <r>
    <x v="0"/>
    <x v="4"/>
    <s v="some college"/>
    <s v="standard"/>
    <s v="none"/>
    <x v="5"/>
    <n v="70"/>
    <n v="76"/>
  </r>
  <r>
    <x v="0"/>
    <x v="1"/>
    <s v="some college"/>
    <s v="free/reduced"/>
    <s v="none"/>
    <x v="34"/>
    <n v="90"/>
    <n v="91"/>
  </r>
  <r>
    <x v="1"/>
    <x v="2"/>
    <s v="bachelor's degree"/>
    <s v="standard"/>
    <s v="completed"/>
    <x v="28"/>
    <n v="58"/>
    <n v="62"/>
  </r>
  <r>
    <x v="0"/>
    <x v="1"/>
    <s v="some college"/>
    <s v="standard"/>
    <s v="none"/>
    <x v="56"/>
    <n v="87"/>
    <n v="91"/>
  </r>
  <r>
    <x v="0"/>
    <x v="3"/>
    <s v="associate's degree"/>
    <s v="free/reduced"/>
    <s v="none"/>
    <x v="72"/>
    <n v="31"/>
    <n v="38"/>
  </r>
  <r>
    <x v="1"/>
    <x v="2"/>
    <s v="high school"/>
    <s v="free/reduced"/>
    <s v="completed"/>
    <x v="0"/>
    <n v="67"/>
    <n v="65"/>
  </r>
  <r>
    <x v="0"/>
    <x v="2"/>
    <s v="high school"/>
    <s v="free/reduced"/>
    <s v="completed"/>
    <x v="34"/>
    <n v="88"/>
    <n v="85"/>
  </r>
  <r>
    <x v="1"/>
    <x v="1"/>
    <s v="some college"/>
    <s v="standard"/>
    <s v="none"/>
    <x v="57"/>
    <n v="74"/>
    <n v="76"/>
  </r>
  <r>
    <x v="0"/>
    <x v="1"/>
    <s v="associate's degree"/>
    <s v="standard"/>
    <s v="completed"/>
    <x v="58"/>
    <n v="85"/>
    <n v="90"/>
  </r>
  <r>
    <x v="0"/>
    <x v="1"/>
    <s v="high school"/>
    <s v="standard"/>
    <s v="none"/>
    <x v="24"/>
    <n v="69"/>
    <n v="74"/>
  </r>
  <r>
    <x v="0"/>
    <x v="1"/>
    <s v="associate's degree"/>
    <s v="standard"/>
    <s v="completed"/>
    <x v="50"/>
    <n v="86"/>
    <n v="84"/>
  </r>
  <r>
    <x v="0"/>
    <x v="3"/>
    <s v="some high school"/>
    <s v="standard"/>
    <s v="none"/>
    <x v="32"/>
    <n v="67"/>
    <n v="61"/>
  </r>
  <r>
    <x v="0"/>
    <x v="0"/>
    <s v="associate's degree"/>
    <s v="standard"/>
    <s v="completed"/>
    <x v="2"/>
    <n v="90"/>
    <n v="91"/>
  </r>
  <r>
    <x v="0"/>
    <x v="3"/>
    <s v="bachelor's degree"/>
    <s v="standard"/>
    <s v="completed"/>
    <x v="5"/>
    <n v="76"/>
    <n v="83"/>
  </r>
  <r>
    <x v="1"/>
    <x v="4"/>
    <s v="bachelor's degree"/>
    <s v="standard"/>
    <s v="completed"/>
    <x v="4"/>
    <n v="62"/>
    <n v="66"/>
  </r>
  <r>
    <x v="1"/>
    <x v="3"/>
    <s v="associate's degree"/>
    <s v="standard"/>
    <s v="none"/>
    <x v="46"/>
    <n v="68"/>
    <n v="72"/>
  </r>
  <r>
    <x v="0"/>
    <x v="3"/>
    <s v="master's degree"/>
    <s v="standard"/>
    <s v="none"/>
    <x v="30"/>
    <n v="64"/>
    <n v="70"/>
  </r>
  <r>
    <x v="1"/>
    <x v="4"/>
    <s v="associate's degree"/>
    <s v="standard"/>
    <s v="none"/>
    <x v="4"/>
    <n v="71"/>
    <n v="67"/>
  </r>
  <r>
    <x v="1"/>
    <x v="0"/>
    <s v="high school"/>
    <s v="standard"/>
    <s v="completed"/>
    <x v="20"/>
    <n v="71"/>
    <n v="68"/>
  </r>
  <r>
    <x v="0"/>
    <x v="3"/>
    <s v="associate's degree"/>
    <s v="free/reduced"/>
    <s v="none"/>
    <x v="36"/>
    <n v="59"/>
    <n v="56"/>
  </r>
  <r>
    <x v="1"/>
    <x v="1"/>
    <s v="some college"/>
    <s v="free/reduced"/>
    <s v="none"/>
    <x v="50"/>
    <n v="68"/>
    <n v="61"/>
  </r>
  <r>
    <x v="1"/>
    <x v="2"/>
    <s v="high school"/>
    <s v="standard"/>
    <s v="none"/>
    <x v="32"/>
    <n v="52"/>
    <n v="46"/>
  </r>
  <r>
    <x v="0"/>
    <x v="0"/>
    <s v="associate's degree"/>
    <s v="standard"/>
    <s v="none"/>
    <x v="44"/>
    <n v="52"/>
    <n v="54"/>
  </r>
  <r>
    <x v="1"/>
    <x v="1"/>
    <s v="high school"/>
    <s v="standard"/>
    <s v="none"/>
    <x v="22"/>
    <n v="74"/>
    <n v="71"/>
  </r>
  <r>
    <x v="1"/>
    <x v="3"/>
    <s v="some college"/>
    <s v="free/reduced"/>
    <s v="none"/>
    <x v="42"/>
    <n v="47"/>
    <n v="56"/>
  </r>
  <r>
    <x v="0"/>
    <x v="1"/>
    <s v="associate's degree"/>
    <s v="free/reduced"/>
    <s v="none"/>
    <x v="41"/>
    <n v="75"/>
    <n v="74"/>
  </r>
  <r>
    <x v="1"/>
    <x v="0"/>
    <s v="some high school"/>
    <s v="standard"/>
    <s v="completed"/>
    <x v="8"/>
    <n v="53"/>
    <n v="57"/>
  </r>
  <r>
    <x v="1"/>
    <x v="2"/>
    <s v="associate's degree"/>
    <s v="free/reduced"/>
    <s v="completed"/>
    <x v="38"/>
    <n v="82"/>
    <n v="82"/>
  </r>
  <r>
    <x v="0"/>
    <x v="2"/>
    <s v="associate's degree"/>
    <s v="free/reduced"/>
    <s v="none"/>
    <x v="11"/>
    <n v="85"/>
    <n v="76"/>
  </r>
  <r>
    <x v="0"/>
    <x v="1"/>
    <s v="associate's degree"/>
    <s v="standard"/>
    <s v="none"/>
    <x v="8"/>
    <n v="64"/>
    <n v="70"/>
  </r>
  <r>
    <x v="0"/>
    <x v="1"/>
    <s v="some college"/>
    <s v="standard"/>
    <s v="none"/>
    <x v="58"/>
    <n v="83"/>
    <n v="90"/>
  </r>
  <r>
    <x v="0"/>
    <x v="1"/>
    <s v="bachelor's degree"/>
    <s v="standard"/>
    <s v="none"/>
    <x v="27"/>
    <n v="88"/>
    <n v="90"/>
  </r>
  <r>
    <x v="0"/>
    <x v="0"/>
    <s v="high school"/>
    <s v="standard"/>
    <s v="none"/>
    <x v="16"/>
    <n v="64"/>
    <n v="68"/>
  </r>
  <r>
    <x v="1"/>
    <x v="3"/>
    <s v="high school"/>
    <s v="standard"/>
    <s v="completed"/>
    <x v="50"/>
    <n v="64"/>
    <n v="66"/>
  </r>
  <r>
    <x v="0"/>
    <x v="1"/>
    <s v="some college"/>
    <s v="standard"/>
    <s v="none"/>
    <x v="16"/>
    <n v="48"/>
    <n v="52"/>
  </r>
  <r>
    <x v="0"/>
    <x v="3"/>
    <s v="some college"/>
    <s v="free/reduced"/>
    <s v="completed"/>
    <x v="32"/>
    <n v="78"/>
    <n v="76"/>
  </r>
  <r>
    <x v="0"/>
    <x v="0"/>
    <s v="some high school"/>
    <s v="standard"/>
    <s v="none"/>
    <x v="17"/>
    <n v="69"/>
    <n v="68"/>
  </r>
  <r>
    <x v="1"/>
    <x v="4"/>
    <s v="some college"/>
    <s v="standard"/>
    <s v="none"/>
    <x v="4"/>
    <n v="71"/>
    <n v="72"/>
  </r>
  <r>
    <x v="0"/>
    <x v="3"/>
    <s v="master's degree"/>
    <s v="standard"/>
    <s v="none"/>
    <x v="19"/>
    <n v="79"/>
    <n v="82"/>
  </r>
  <r>
    <x v="0"/>
    <x v="0"/>
    <s v="associate's degree"/>
    <s v="standard"/>
    <s v="completed"/>
    <x v="63"/>
    <n v="87"/>
    <n v="92"/>
  </r>
  <r>
    <x v="1"/>
    <x v="1"/>
    <s v="some college"/>
    <s v="free/reduced"/>
    <s v="none"/>
    <x v="24"/>
    <n v="61"/>
    <n v="54"/>
  </r>
  <r>
    <x v="0"/>
    <x v="4"/>
    <s v="associate's degree"/>
    <s v="standard"/>
    <s v="completed"/>
    <x v="73"/>
    <n v="89"/>
    <n v="92"/>
  </r>
  <r>
    <x v="0"/>
    <x v="3"/>
    <s v="master's degree"/>
    <s v="free/reduced"/>
    <s v="none"/>
    <x v="7"/>
    <n v="59"/>
    <n v="54"/>
  </r>
  <r>
    <x v="0"/>
    <x v="0"/>
    <s v="some high school"/>
    <s v="standard"/>
    <s v="none"/>
    <x v="33"/>
    <n v="82"/>
    <n v="80"/>
  </r>
  <r>
    <x v="1"/>
    <x v="2"/>
    <s v="high school"/>
    <s v="standard"/>
    <s v="none"/>
    <x v="50"/>
    <n v="70"/>
    <n v="66"/>
  </r>
  <r>
    <x v="1"/>
    <x v="0"/>
    <s v="bachelor's degree"/>
    <s v="free/reduced"/>
    <s v="none"/>
    <x v="30"/>
    <n v="59"/>
    <n v="54"/>
  </r>
  <r>
    <x v="1"/>
    <x v="1"/>
    <s v="master's degree"/>
    <s v="standard"/>
    <s v="none"/>
    <x v="38"/>
    <n v="78"/>
    <n v="77"/>
  </r>
  <r>
    <x v="0"/>
    <x v="1"/>
    <s v="bachelor's degree"/>
    <s v="standard"/>
    <s v="none"/>
    <x v="67"/>
    <n v="92"/>
    <n v="87"/>
  </r>
  <r>
    <x v="1"/>
    <x v="3"/>
    <s v="some college"/>
    <s v="standard"/>
    <s v="none"/>
    <x v="4"/>
    <n v="71"/>
    <n v="73"/>
  </r>
  <r>
    <x v="1"/>
    <x v="2"/>
    <s v="some high school"/>
    <s v="standard"/>
    <s v="none"/>
    <x v="8"/>
    <n v="50"/>
    <n v="43"/>
  </r>
  <r>
    <x v="1"/>
    <x v="3"/>
    <s v="some high school"/>
    <s v="free/reduced"/>
    <s v="none"/>
    <x v="23"/>
    <n v="49"/>
    <n v="52"/>
  </r>
  <r>
    <x v="0"/>
    <x v="0"/>
    <s v="some high school"/>
    <s v="standard"/>
    <s v="completed"/>
    <x v="16"/>
    <n v="61"/>
    <n v="62"/>
  </r>
  <r>
    <x v="0"/>
    <x v="0"/>
    <s v="master's degree"/>
    <s v="free/reduced"/>
    <s v="completed"/>
    <x v="34"/>
    <n v="97"/>
    <n v="94"/>
  </r>
  <r>
    <x v="0"/>
    <x v="1"/>
    <s v="some high school"/>
    <s v="standard"/>
    <s v="completed"/>
    <x v="4"/>
    <n v="87"/>
    <n v="85"/>
  </r>
  <r>
    <x v="0"/>
    <x v="3"/>
    <s v="some college"/>
    <s v="standard"/>
    <s v="none"/>
    <x v="19"/>
    <n v="89"/>
    <n v="84"/>
  </r>
  <r>
    <x v="0"/>
    <x v="4"/>
    <s v="some college"/>
    <s v="standard"/>
    <s v="completed"/>
    <x v="17"/>
    <n v="74"/>
    <n v="73"/>
  </r>
  <r>
    <x v="0"/>
    <x v="3"/>
    <s v="some high school"/>
    <s v="standard"/>
    <s v="completed"/>
    <x v="17"/>
    <n v="78"/>
    <n v="78"/>
  </r>
  <r>
    <x v="0"/>
    <x v="0"/>
    <s v="high school"/>
    <s v="free/reduced"/>
    <s v="completed"/>
    <x v="21"/>
    <n v="78"/>
    <n v="79"/>
  </r>
  <r>
    <x v="1"/>
    <x v="3"/>
    <s v="some college"/>
    <s v="standard"/>
    <s v="none"/>
    <x v="5"/>
    <n v="49"/>
    <n v="52"/>
  </r>
  <r>
    <x v="0"/>
    <x v="1"/>
    <s v="associate's degree"/>
    <s v="standard"/>
    <s v="none"/>
    <x v="57"/>
    <n v="86"/>
    <n v="84"/>
  </r>
  <r>
    <x v="1"/>
    <x v="3"/>
    <s v="bachelor's degree"/>
    <s v="standard"/>
    <s v="none"/>
    <x v="1"/>
    <n v="58"/>
    <n v="57"/>
  </r>
  <r>
    <x v="1"/>
    <x v="1"/>
    <s v="master's degree"/>
    <s v="free/reduced"/>
    <s v="none"/>
    <x v="16"/>
    <n v="59"/>
    <n v="50"/>
  </r>
  <r>
    <x v="1"/>
    <x v="1"/>
    <s v="high school"/>
    <s v="standard"/>
    <s v="completed"/>
    <x v="31"/>
    <n v="52"/>
    <n v="49"/>
  </r>
  <r>
    <x v="1"/>
    <x v="4"/>
    <s v="some college"/>
    <s v="standard"/>
    <s v="none"/>
    <x v="50"/>
    <n v="60"/>
    <n v="59"/>
  </r>
  <r>
    <x v="1"/>
    <x v="1"/>
    <s v="some high school"/>
    <s v="free/reduced"/>
    <s v="completed"/>
    <x v="25"/>
    <n v="61"/>
    <n v="60"/>
  </r>
  <r>
    <x v="0"/>
    <x v="1"/>
    <s v="high school"/>
    <s v="free/reduced"/>
    <s v="none"/>
    <x v="74"/>
    <n v="53"/>
    <n v="43"/>
  </r>
  <r>
    <x v="0"/>
    <x v="3"/>
    <s v="bachelor's degree"/>
    <s v="free/reduced"/>
    <s v="none"/>
    <x v="75"/>
    <n v="41"/>
    <n v="47"/>
  </r>
  <r>
    <x v="0"/>
    <x v="1"/>
    <s v="associate's degree"/>
    <s v="standard"/>
    <s v="none"/>
    <x v="23"/>
    <n v="74"/>
    <n v="70"/>
  </r>
  <r>
    <x v="0"/>
    <x v="1"/>
    <s v="associate's degree"/>
    <s v="standard"/>
    <s v="completed"/>
    <x v="50"/>
    <n v="67"/>
    <n v="73"/>
  </r>
  <r>
    <x v="0"/>
    <x v="1"/>
    <s v="some high school"/>
    <s v="standard"/>
    <s v="none"/>
    <x v="3"/>
    <n v="54"/>
    <n v="53"/>
  </r>
  <r>
    <x v="1"/>
    <x v="4"/>
    <s v="associate's degree"/>
    <s v="standard"/>
    <s v="completed"/>
    <x v="23"/>
    <n v="61"/>
    <n v="58"/>
  </r>
  <r>
    <x v="0"/>
    <x v="4"/>
    <s v="associate's degree"/>
    <s v="standard"/>
    <s v="completed"/>
    <x v="38"/>
    <n v="88"/>
    <n v="94"/>
  </r>
  <r>
    <x v="1"/>
    <x v="0"/>
    <s v="high school"/>
    <s v="standard"/>
    <s v="completed"/>
    <x v="20"/>
    <n v="69"/>
    <n v="68"/>
  </r>
  <r>
    <x v="0"/>
    <x v="1"/>
    <s v="bachelor's degree"/>
    <s v="free/reduced"/>
    <s v="completed"/>
    <x v="17"/>
    <n v="83"/>
    <n v="83"/>
  </r>
  <r>
    <x v="1"/>
    <x v="1"/>
    <s v="associate's degree"/>
    <s v="standard"/>
    <s v="completed"/>
    <x v="54"/>
    <n v="60"/>
    <n v="58"/>
  </r>
  <r>
    <x v="0"/>
    <x v="3"/>
    <s v="high school"/>
    <s v="standard"/>
    <s v="none"/>
    <x v="54"/>
    <n v="66"/>
    <n v="62"/>
  </r>
  <r>
    <x v="1"/>
    <x v="4"/>
    <s v="bachelor's degree"/>
    <s v="standard"/>
    <s v="completed"/>
    <x v="51"/>
    <n v="66"/>
    <n v="71"/>
  </r>
  <r>
    <x v="1"/>
    <x v="2"/>
    <s v="associate's degree"/>
    <s v="standard"/>
    <s v="completed"/>
    <x v="26"/>
    <n v="92"/>
    <n v="86"/>
  </r>
  <r>
    <x v="1"/>
    <x v="1"/>
    <s v="high school"/>
    <s v="standard"/>
    <s v="completed"/>
    <x v="28"/>
    <n v="69"/>
    <n v="68"/>
  </r>
  <r>
    <x v="1"/>
    <x v="3"/>
    <s v="associate's degree"/>
    <s v="free/reduced"/>
    <s v="completed"/>
    <x v="38"/>
    <n v="82"/>
    <n v="80"/>
  </r>
  <r>
    <x v="0"/>
    <x v="1"/>
    <s v="associate's degree"/>
    <s v="standard"/>
    <s v="none"/>
    <x v="27"/>
    <n v="77"/>
    <n v="79"/>
  </r>
  <r>
    <x v="0"/>
    <x v="3"/>
    <s v="associate's degree"/>
    <s v="standard"/>
    <s v="none"/>
    <x v="33"/>
    <n v="95"/>
    <n v="89"/>
  </r>
  <r>
    <x v="0"/>
    <x v="3"/>
    <s v="master's degree"/>
    <s v="standard"/>
    <s v="none"/>
    <x v="8"/>
    <n v="63"/>
    <n v="66"/>
  </r>
  <r>
    <x v="1"/>
    <x v="4"/>
    <s v="some high school"/>
    <s v="free/reduced"/>
    <s v="completed"/>
    <x v="12"/>
    <n v="83"/>
    <n v="80"/>
  </r>
  <r>
    <x v="0"/>
    <x v="2"/>
    <s v="some high school"/>
    <s v="standard"/>
    <s v="completed"/>
    <x v="68"/>
    <n v="100"/>
    <n v="97"/>
  </r>
  <r>
    <x v="1"/>
    <x v="1"/>
    <s v="high school"/>
    <s v="standard"/>
    <s v="completed"/>
    <x v="0"/>
    <n v="67"/>
    <n v="64"/>
  </r>
  <r>
    <x v="0"/>
    <x v="1"/>
    <s v="high school"/>
    <s v="free/reduced"/>
    <s v="none"/>
    <x v="23"/>
    <n v="67"/>
    <n v="64"/>
  </r>
  <r>
    <x v="1"/>
    <x v="1"/>
    <s v="master's degree"/>
    <s v="standard"/>
    <s v="none"/>
    <x v="38"/>
    <n v="72"/>
    <n v="69"/>
  </r>
  <r>
    <x v="1"/>
    <x v="1"/>
    <s v="some high school"/>
    <s v="free/reduced"/>
    <s v="none"/>
    <x v="38"/>
    <n v="76"/>
    <n v="65"/>
  </r>
  <r>
    <x v="1"/>
    <x v="0"/>
    <s v="bachelor's degree"/>
    <s v="free/reduced"/>
    <s v="completed"/>
    <x v="53"/>
    <n v="90"/>
    <n v="88"/>
  </r>
  <r>
    <x v="0"/>
    <x v="0"/>
    <s v="associate's degree"/>
    <s v="standard"/>
    <s v="none"/>
    <x v="7"/>
    <n v="48"/>
    <n v="50"/>
  </r>
  <r>
    <x v="1"/>
    <x v="3"/>
    <s v="some college"/>
    <s v="free/reduced"/>
    <s v="none"/>
    <x v="34"/>
    <n v="62"/>
    <n v="64"/>
  </r>
  <r>
    <x v="1"/>
    <x v="4"/>
    <s v="associate's degree"/>
    <s v="standard"/>
    <s v="none"/>
    <x v="31"/>
    <n v="45"/>
    <n v="40"/>
  </r>
  <r>
    <x v="0"/>
    <x v="1"/>
    <s v="some college"/>
    <s v="free/reduced"/>
    <s v="none"/>
    <x v="76"/>
    <n v="39"/>
    <n v="33"/>
  </r>
  <r>
    <x v="0"/>
    <x v="1"/>
    <s v="associate's degree"/>
    <s v="standard"/>
    <s v="completed"/>
    <x v="30"/>
    <n v="72"/>
    <n v="79"/>
  </r>
  <r>
    <x v="1"/>
    <x v="1"/>
    <s v="master's degree"/>
    <s v="free/reduced"/>
    <s v="none"/>
    <x v="42"/>
    <n v="67"/>
    <n v="66"/>
  </r>
  <r>
    <x v="0"/>
    <x v="0"/>
    <s v="associate's degree"/>
    <s v="free/reduced"/>
    <s v="none"/>
    <x v="31"/>
    <n v="70"/>
    <n v="70"/>
  </r>
  <r>
    <x v="1"/>
    <x v="3"/>
    <s v="some high school"/>
    <s v="standard"/>
    <s v="none"/>
    <x v="20"/>
    <n v="66"/>
    <n v="62"/>
  </r>
  <r>
    <x v="0"/>
    <x v="3"/>
    <s v="some college"/>
    <s v="standard"/>
    <s v="completed"/>
    <x v="19"/>
    <n v="75"/>
    <n v="79"/>
  </r>
  <r>
    <x v="0"/>
    <x v="1"/>
    <s v="some college"/>
    <s v="standard"/>
    <s v="none"/>
    <x v="24"/>
    <n v="74"/>
    <n v="74"/>
  </r>
  <r>
    <x v="1"/>
    <x v="1"/>
    <s v="bachelor's degree"/>
    <s v="standard"/>
    <s v="completed"/>
    <x v="62"/>
    <n v="90"/>
    <n v="92"/>
  </r>
  <r>
    <x v="0"/>
    <x v="3"/>
    <s v="some college"/>
    <s v="free/reduced"/>
    <s v="completed"/>
    <x v="24"/>
    <n v="80"/>
    <n v="80"/>
  </r>
  <r>
    <x v="1"/>
    <x v="0"/>
    <s v="bachelor's degree"/>
    <s v="free/reduced"/>
    <s v="none"/>
    <x v="64"/>
    <n v="51"/>
    <n v="46"/>
  </r>
  <r>
    <x v="1"/>
    <x v="0"/>
    <s v="associate's degree"/>
    <s v="standard"/>
    <s v="none"/>
    <x v="64"/>
    <n v="43"/>
    <n v="45"/>
  </r>
  <r>
    <x v="0"/>
    <x v="4"/>
    <s v="bachelor's degree"/>
    <s v="free/reduced"/>
    <s v="completed"/>
    <x v="68"/>
    <n v="100"/>
    <n v="100"/>
  </r>
  <r>
    <x v="0"/>
    <x v="3"/>
    <s v="master's degree"/>
    <s v="free/reduced"/>
    <s v="completed"/>
    <x v="42"/>
    <n v="71"/>
    <n v="78"/>
  </r>
  <r>
    <x v="1"/>
    <x v="0"/>
    <s v="high school"/>
    <s v="free/reduced"/>
    <s v="none"/>
    <x v="24"/>
    <n v="48"/>
    <n v="47"/>
  </r>
  <r>
    <x v="1"/>
    <x v="3"/>
    <s v="bachelor's degree"/>
    <s v="free/reduced"/>
    <s v="none"/>
    <x v="50"/>
    <n v="68"/>
    <n v="67"/>
  </r>
  <r>
    <x v="1"/>
    <x v="0"/>
    <s v="some college"/>
    <s v="standard"/>
    <s v="completed"/>
    <x v="5"/>
    <n v="75"/>
    <n v="70"/>
  </r>
  <r>
    <x v="1"/>
    <x v="2"/>
    <s v="bachelor's degree"/>
    <s v="standard"/>
    <s v="none"/>
    <x v="57"/>
    <n v="96"/>
    <n v="92"/>
  </r>
  <r>
    <x v="0"/>
    <x v="1"/>
    <s v="some college"/>
    <s v="standard"/>
    <s v="none"/>
    <x v="31"/>
    <n v="62"/>
    <n v="56"/>
  </r>
  <r>
    <x v="0"/>
    <x v="1"/>
    <s v="high school"/>
    <s v="free/reduced"/>
    <s v="completed"/>
    <x v="13"/>
    <n v="66"/>
    <n v="64"/>
  </r>
  <r>
    <x v="0"/>
    <x v="4"/>
    <s v="high school"/>
    <s v="standard"/>
    <s v="none"/>
    <x v="19"/>
    <n v="81"/>
    <n v="71"/>
  </r>
  <r>
    <x v="1"/>
    <x v="2"/>
    <s v="associate's degree"/>
    <s v="free/reduced"/>
    <s v="completed"/>
    <x v="7"/>
    <n v="55"/>
    <n v="53"/>
  </r>
  <r>
    <x v="1"/>
    <x v="2"/>
    <s v="some college"/>
    <s v="standard"/>
    <s v="completed"/>
    <x v="42"/>
    <n v="51"/>
    <n v="52"/>
  </r>
  <r>
    <x v="0"/>
    <x v="0"/>
    <s v="high school"/>
    <s v="standard"/>
    <s v="none"/>
    <x v="27"/>
    <n v="91"/>
    <n v="89"/>
  </r>
  <r>
    <x v="0"/>
    <x v="0"/>
    <s v="some college"/>
    <s v="free/reduced"/>
    <s v="completed"/>
    <x v="64"/>
    <n v="56"/>
    <n v="58"/>
  </r>
  <r>
    <x v="0"/>
    <x v="3"/>
    <s v="master's degree"/>
    <s v="standard"/>
    <s v="none"/>
    <x v="31"/>
    <n v="61"/>
    <n v="68"/>
  </r>
  <r>
    <x v="0"/>
    <x v="3"/>
    <s v="some high school"/>
    <s v="standard"/>
    <s v="none"/>
    <x v="27"/>
    <n v="97"/>
    <n v="96"/>
  </r>
  <r>
    <x v="0"/>
    <x v="4"/>
    <s v="some high school"/>
    <s v="standard"/>
    <s v="none"/>
    <x v="34"/>
    <n v="79"/>
    <n v="80"/>
  </r>
  <r>
    <x v="0"/>
    <x v="3"/>
    <s v="bachelor's degree"/>
    <s v="free/reduced"/>
    <s v="none"/>
    <x v="24"/>
    <n v="73"/>
    <n v="78"/>
  </r>
  <r>
    <x v="0"/>
    <x v="3"/>
    <s v="associate's degree"/>
    <s v="standard"/>
    <s v="completed"/>
    <x v="20"/>
    <n v="75"/>
    <n v="80"/>
  </r>
  <r>
    <x v="0"/>
    <x v="3"/>
    <s v="some college"/>
    <s v="standard"/>
    <s v="none"/>
    <x v="1"/>
    <n v="77"/>
    <n v="77"/>
  </r>
  <r>
    <x v="0"/>
    <x v="1"/>
    <s v="associate's degree"/>
    <s v="standard"/>
    <s v="none"/>
    <x v="11"/>
    <n v="76"/>
    <n v="76"/>
  </r>
  <r>
    <x v="0"/>
    <x v="2"/>
    <s v="high school"/>
    <s v="standard"/>
    <s v="none"/>
    <x v="30"/>
    <n v="73"/>
    <n v="73"/>
  </r>
  <r>
    <x v="0"/>
    <x v="1"/>
    <s v="bachelor's degree"/>
    <s v="free/reduced"/>
    <s v="none"/>
    <x v="18"/>
    <n v="63"/>
    <n v="62"/>
  </r>
  <r>
    <x v="0"/>
    <x v="1"/>
    <s v="some college"/>
    <s v="standard"/>
    <s v="none"/>
    <x v="16"/>
    <n v="64"/>
    <n v="65"/>
  </r>
  <r>
    <x v="0"/>
    <x v="2"/>
    <s v="some high school"/>
    <s v="standard"/>
    <s v="none"/>
    <x v="64"/>
    <n v="66"/>
    <n v="65"/>
  </r>
  <r>
    <x v="1"/>
    <x v="1"/>
    <s v="some college"/>
    <s v="free/reduced"/>
    <s v="none"/>
    <x v="10"/>
    <n v="57"/>
    <n v="54"/>
  </r>
  <r>
    <x v="1"/>
    <x v="2"/>
    <s v="some high school"/>
    <s v="standard"/>
    <s v="none"/>
    <x v="5"/>
    <n v="62"/>
    <n v="50"/>
  </r>
  <r>
    <x v="1"/>
    <x v="4"/>
    <s v="bachelor's degree"/>
    <s v="standard"/>
    <s v="none"/>
    <x v="50"/>
    <n v="68"/>
    <n v="64"/>
  </r>
  <r>
    <x v="0"/>
    <x v="4"/>
    <s v="high school"/>
    <s v="standard"/>
    <s v="none"/>
    <x v="19"/>
    <n v="76"/>
    <n v="73"/>
  </r>
  <r>
    <x v="0"/>
    <x v="1"/>
    <s v="bachelor's degree"/>
    <s v="standard"/>
    <s v="completed"/>
    <x v="68"/>
    <n v="100"/>
    <n v="99"/>
  </r>
  <r>
    <x v="0"/>
    <x v="1"/>
    <s v="bachelor's degree"/>
    <s v="standard"/>
    <s v="completed"/>
    <x v="25"/>
    <n v="79"/>
    <n v="72"/>
  </r>
  <r>
    <x v="1"/>
    <x v="0"/>
    <s v="high school"/>
    <s v="free/reduced"/>
    <s v="none"/>
    <x v="45"/>
    <n v="24"/>
    <n v="15"/>
  </r>
  <r>
    <x v="1"/>
    <x v="2"/>
    <s v="some high school"/>
    <s v="standard"/>
    <s v="none"/>
    <x v="31"/>
    <n v="54"/>
    <n v="48"/>
  </r>
  <r>
    <x v="0"/>
    <x v="3"/>
    <s v="high school"/>
    <s v="standard"/>
    <s v="none"/>
    <x v="1"/>
    <n v="77"/>
    <n v="73"/>
  </r>
  <r>
    <x v="0"/>
    <x v="3"/>
    <s v="some high school"/>
    <s v="standard"/>
    <s v="none"/>
    <x v="11"/>
    <n v="82"/>
    <n v="81"/>
  </r>
  <r>
    <x v="0"/>
    <x v="3"/>
    <s v="master's degree"/>
    <s v="standard"/>
    <s v="none"/>
    <x v="16"/>
    <n v="60"/>
    <n v="63"/>
  </r>
  <r>
    <x v="0"/>
    <x v="1"/>
    <s v="high school"/>
    <s v="standard"/>
    <s v="none"/>
    <x v="75"/>
    <n v="29"/>
    <n v="30"/>
  </r>
  <r>
    <x v="0"/>
    <x v="4"/>
    <s v="some college"/>
    <s v="standard"/>
    <s v="none"/>
    <x v="4"/>
    <n v="78"/>
    <n v="80"/>
  </r>
  <r>
    <x v="1"/>
    <x v="3"/>
    <s v="high school"/>
    <s v="free/reduced"/>
    <s v="none"/>
    <x v="41"/>
    <n v="57"/>
    <n v="51"/>
  </r>
  <r>
    <x v="1"/>
    <x v="3"/>
    <s v="master's degree"/>
    <s v="free/reduced"/>
    <s v="completed"/>
    <x v="56"/>
    <n v="89"/>
    <n v="90"/>
  </r>
  <r>
    <x v="1"/>
    <x v="1"/>
    <s v="some high school"/>
    <s v="standard"/>
    <s v="none"/>
    <x v="28"/>
    <n v="72"/>
    <n v="62"/>
  </r>
  <r>
    <x v="0"/>
    <x v="1"/>
    <s v="associate's degree"/>
    <s v="standard"/>
    <s v="none"/>
    <x v="51"/>
    <n v="84"/>
    <n v="82"/>
  </r>
  <r>
    <x v="0"/>
    <x v="1"/>
    <s v="master's degree"/>
    <s v="free/reduced"/>
    <s v="none"/>
    <x v="7"/>
    <n v="58"/>
    <n v="54"/>
  </r>
  <r>
    <x v="0"/>
    <x v="4"/>
    <s v="some college"/>
    <s v="standard"/>
    <s v="none"/>
    <x v="42"/>
    <n v="64"/>
    <n v="62"/>
  </r>
  <r>
    <x v="0"/>
    <x v="0"/>
    <s v="associate's degree"/>
    <s v="standard"/>
    <s v="none"/>
    <x v="10"/>
    <n v="63"/>
    <n v="65"/>
  </r>
  <r>
    <x v="1"/>
    <x v="3"/>
    <s v="some college"/>
    <s v="free/reduced"/>
    <s v="completed"/>
    <x v="1"/>
    <n v="60"/>
    <n v="63"/>
  </r>
  <r>
    <x v="0"/>
    <x v="1"/>
    <s v="some college"/>
    <s v="standard"/>
    <s v="none"/>
    <x v="10"/>
    <n v="59"/>
    <n v="66"/>
  </r>
  <r>
    <x v="1"/>
    <x v="1"/>
    <s v="bachelor's degree"/>
    <s v="standard"/>
    <s v="completed"/>
    <x v="63"/>
    <n v="90"/>
    <n v="91"/>
  </r>
  <r>
    <x v="0"/>
    <x v="1"/>
    <s v="associate's degree"/>
    <s v="standard"/>
    <s v="none"/>
    <x v="11"/>
    <n v="77"/>
    <n v="74"/>
  </r>
  <r>
    <x v="0"/>
    <x v="2"/>
    <s v="associate's degree"/>
    <s v="standard"/>
    <s v="none"/>
    <x v="33"/>
    <n v="93"/>
    <n v="93"/>
  </r>
  <r>
    <x v="0"/>
    <x v="1"/>
    <s v="high school"/>
    <s v="standard"/>
    <s v="none"/>
    <x v="41"/>
    <n v="68"/>
    <n v="72"/>
  </r>
  <r>
    <x v="0"/>
    <x v="4"/>
    <s v="bachelor's degree"/>
    <s v="standard"/>
    <s v="none"/>
    <x v="69"/>
    <n v="45"/>
    <n v="38"/>
  </r>
  <r>
    <x v="1"/>
    <x v="3"/>
    <s v="bachelor's degree"/>
    <s v="standard"/>
    <s v="none"/>
    <x v="6"/>
    <n v="78"/>
    <n v="83"/>
  </r>
  <r>
    <x v="1"/>
    <x v="3"/>
    <s v="master's degree"/>
    <s v="standard"/>
    <s v="none"/>
    <x v="73"/>
    <n v="81"/>
    <n v="84"/>
  </r>
  <r>
    <x v="1"/>
    <x v="1"/>
    <s v="associate's degree"/>
    <s v="free/reduced"/>
    <s v="completed"/>
    <x v="11"/>
    <n v="73"/>
    <n v="68"/>
  </r>
  <r>
    <x v="0"/>
    <x v="1"/>
    <s v="high school"/>
    <s v="free/reduced"/>
    <s v="none"/>
    <x v="65"/>
    <n v="61"/>
    <n v="54"/>
  </r>
  <r>
    <x v="1"/>
    <x v="0"/>
    <s v="bachelor's degree"/>
    <s v="free/reduced"/>
    <s v="none"/>
    <x v="23"/>
    <n v="63"/>
    <n v="56"/>
  </r>
  <r>
    <x v="1"/>
    <x v="1"/>
    <s v="high school"/>
    <s v="free/reduced"/>
    <s v="completed"/>
    <x v="10"/>
    <n v="51"/>
    <n v="52"/>
  </r>
  <r>
    <x v="1"/>
    <x v="2"/>
    <s v="some college"/>
    <s v="standard"/>
    <s v="completed"/>
    <x v="61"/>
    <n v="96"/>
    <n v="86"/>
  </r>
  <r>
    <x v="0"/>
    <x v="4"/>
    <s v="bachelor's degree"/>
    <s v="free/reduced"/>
    <s v="none"/>
    <x v="42"/>
    <n v="58"/>
    <n v="62"/>
  </r>
  <r>
    <x v="1"/>
    <x v="3"/>
    <s v="some college"/>
    <s v="standard"/>
    <s v="completed"/>
    <x v="61"/>
    <n v="97"/>
    <n v="99"/>
  </r>
  <r>
    <x v="1"/>
    <x v="0"/>
    <s v="associate's degree"/>
    <s v="free/reduced"/>
    <s v="completed"/>
    <x v="1"/>
    <n v="70"/>
    <n v="63"/>
  </r>
  <r>
    <x v="1"/>
    <x v="3"/>
    <s v="associate's degree"/>
    <s v="standard"/>
    <s v="none"/>
    <x v="42"/>
    <n v="48"/>
    <n v="46"/>
  </r>
  <r>
    <x v="1"/>
    <x v="3"/>
    <s v="some college"/>
    <s v="free/reduced"/>
    <s v="none"/>
    <x v="44"/>
    <n v="57"/>
    <n v="46"/>
  </r>
  <r>
    <x v="0"/>
    <x v="1"/>
    <s v="some high school"/>
    <s v="standard"/>
    <s v="completed"/>
    <x v="18"/>
    <n v="51"/>
    <n v="55"/>
  </r>
  <r>
    <x v="1"/>
    <x v="3"/>
    <s v="some college"/>
    <s v="standard"/>
    <s v="none"/>
    <x v="21"/>
    <n v="64"/>
    <n v="70"/>
  </r>
  <r>
    <x v="1"/>
    <x v="0"/>
    <s v="high school"/>
    <s v="standard"/>
    <s v="none"/>
    <x v="38"/>
    <n v="60"/>
    <n v="65"/>
  </r>
  <r>
    <x v="0"/>
    <x v="0"/>
    <s v="bachelor's degree"/>
    <s v="standard"/>
    <s v="completed"/>
    <x v="17"/>
    <n v="74"/>
    <n v="81"/>
  </r>
  <r>
    <x v="0"/>
    <x v="1"/>
    <s v="high school"/>
    <s v="standard"/>
    <s v="none"/>
    <x v="28"/>
    <n v="88"/>
    <n v="85"/>
  </r>
  <r>
    <x v="1"/>
    <x v="3"/>
    <s v="some high school"/>
    <s v="standard"/>
    <s v="none"/>
    <x v="56"/>
    <n v="84"/>
    <n v="80"/>
  </r>
  <r>
    <x v="1"/>
    <x v="2"/>
    <s v="high school"/>
    <s v="standard"/>
    <s v="none"/>
    <x v="5"/>
    <n v="74"/>
    <n v="64"/>
  </r>
  <r>
    <x v="0"/>
    <x v="0"/>
    <s v="high school"/>
    <s v="free/reduced"/>
    <s v="completed"/>
    <x v="21"/>
    <n v="80"/>
    <n v="81"/>
  </r>
  <r>
    <x v="0"/>
    <x v="3"/>
    <s v="some high school"/>
    <s v="standard"/>
    <s v="completed"/>
    <x v="46"/>
    <n v="92"/>
    <n v="88"/>
  </r>
  <r>
    <x v="1"/>
    <x v="4"/>
    <s v="some college"/>
    <s v="standard"/>
    <s v="none"/>
    <x v="67"/>
    <n v="76"/>
    <n v="74"/>
  </r>
  <r>
    <x v="0"/>
    <x v="3"/>
    <s v="associate's degree"/>
    <s v="standard"/>
    <s v="none"/>
    <x v="4"/>
    <n v="74"/>
    <n v="73"/>
  </r>
  <r>
    <x v="1"/>
    <x v="3"/>
    <s v="high school"/>
    <s v="standard"/>
    <s v="none"/>
    <x v="43"/>
    <n v="52"/>
    <n v="51"/>
  </r>
  <r>
    <x v="0"/>
    <x v="3"/>
    <s v="associate's degree"/>
    <s v="free/reduced"/>
    <s v="completed"/>
    <x v="19"/>
    <n v="88"/>
    <n v="90"/>
  </r>
  <r>
    <x v="0"/>
    <x v="0"/>
    <s v="some high school"/>
    <s v="free/reduced"/>
    <s v="none"/>
    <x v="0"/>
    <n v="81"/>
    <n v="79"/>
  </r>
  <r>
    <x v="0"/>
    <x v="4"/>
    <s v="high school"/>
    <s v="standard"/>
    <s v="completed"/>
    <x v="19"/>
    <n v="79"/>
    <n v="80"/>
  </r>
  <r>
    <x v="1"/>
    <x v="0"/>
    <s v="high school"/>
    <s v="standard"/>
    <s v="none"/>
    <x v="22"/>
    <n v="65"/>
    <n v="60"/>
  </r>
  <r>
    <x v="0"/>
    <x v="0"/>
    <s v="bachelor's degree"/>
    <s v="standard"/>
    <s v="completed"/>
    <x v="11"/>
    <n v="81"/>
    <n v="81"/>
  </r>
  <r>
    <x v="0"/>
    <x v="3"/>
    <s v="associate's degree"/>
    <s v="standard"/>
    <s v="none"/>
    <x v="32"/>
    <n v="70"/>
    <n v="65"/>
  </r>
  <r>
    <x v="0"/>
    <x v="4"/>
    <s v="high school"/>
    <s v="free/reduced"/>
    <s v="none"/>
    <x v="8"/>
    <n v="62"/>
    <n v="68"/>
  </r>
  <r>
    <x v="0"/>
    <x v="0"/>
    <s v="high school"/>
    <s v="standard"/>
    <s v="none"/>
    <x v="13"/>
    <n v="53"/>
    <n v="55"/>
  </r>
  <r>
    <x v="0"/>
    <x v="3"/>
    <s v="some college"/>
    <s v="standard"/>
    <s v="completed"/>
    <x v="1"/>
    <n v="79"/>
    <n v="81"/>
  </r>
  <r>
    <x v="1"/>
    <x v="1"/>
    <s v="some high school"/>
    <s v="free/reduced"/>
    <s v="completed"/>
    <x v="54"/>
    <n v="56"/>
    <n v="53"/>
  </r>
  <r>
    <x v="0"/>
    <x v="2"/>
    <s v="high school"/>
    <s v="standard"/>
    <s v="completed"/>
    <x v="50"/>
    <n v="80"/>
    <n v="76"/>
  </r>
  <r>
    <x v="0"/>
    <x v="3"/>
    <s v="some college"/>
    <s v="standard"/>
    <s v="completed"/>
    <x v="51"/>
    <n v="86"/>
    <n v="98"/>
  </r>
  <r>
    <x v="0"/>
    <x v="2"/>
    <s v="associate's degree"/>
    <s v="standard"/>
    <s v="completed"/>
    <x v="11"/>
    <n v="70"/>
    <n v="74"/>
  </r>
  <r>
    <x v="0"/>
    <x v="0"/>
    <s v="some high school"/>
    <s v="standard"/>
    <s v="none"/>
    <x v="20"/>
    <n v="79"/>
    <n v="79"/>
  </r>
  <r>
    <x v="0"/>
    <x v="0"/>
    <s v="some college"/>
    <s v="standard"/>
    <s v="none"/>
    <x v="23"/>
    <n v="67"/>
    <n v="67"/>
  </r>
  <r>
    <x v="1"/>
    <x v="1"/>
    <s v="associate's degree"/>
    <s v="free/reduced"/>
    <s v="none"/>
    <x v="34"/>
    <n v="67"/>
    <n v="64"/>
  </r>
  <r>
    <x v="1"/>
    <x v="3"/>
    <s v="some high school"/>
    <s v="standard"/>
    <s v="none"/>
    <x v="1"/>
    <n v="66"/>
    <n v="61"/>
  </r>
  <r>
    <x v="0"/>
    <x v="3"/>
    <s v="associate's degree"/>
    <s v="free/reduced"/>
    <s v="none"/>
    <x v="49"/>
    <n v="60"/>
    <n v="58"/>
  </r>
  <r>
    <x v="1"/>
    <x v="3"/>
    <s v="associate's degree"/>
    <s v="standard"/>
    <s v="none"/>
    <x v="2"/>
    <n v="87"/>
    <n v="85"/>
  </r>
  <r>
    <x v="1"/>
    <x v="1"/>
    <s v="some college"/>
    <s v="free/reduced"/>
    <s v="none"/>
    <x v="19"/>
    <n v="77"/>
    <n v="73"/>
  </r>
  <r>
    <x v="1"/>
    <x v="1"/>
    <s v="some high school"/>
    <s v="standard"/>
    <s v="none"/>
    <x v="20"/>
    <n v="66"/>
    <n v="63"/>
  </r>
  <r>
    <x v="0"/>
    <x v="3"/>
    <s v="some college"/>
    <s v="free/reduced"/>
    <s v="none"/>
    <x v="30"/>
    <n v="71"/>
    <n v="69"/>
  </r>
  <r>
    <x v="0"/>
    <x v="1"/>
    <s v="high school"/>
    <s v="standard"/>
    <s v="none"/>
    <x v="11"/>
    <n v="69"/>
    <n v="67"/>
  </r>
  <r>
    <x v="1"/>
    <x v="3"/>
    <s v="associate's degree"/>
    <s v="standard"/>
    <s v="none"/>
    <x v="46"/>
    <n v="63"/>
    <n v="63"/>
  </r>
  <r>
    <x v="0"/>
    <x v="1"/>
    <s v="some high school"/>
    <s v="free/reduced"/>
    <s v="completed"/>
    <x v="13"/>
    <n v="60"/>
    <n v="60"/>
  </r>
  <r>
    <x v="0"/>
    <x v="1"/>
    <s v="some college"/>
    <s v="free/reduced"/>
    <s v="completed"/>
    <x v="24"/>
    <n v="73"/>
    <n v="71"/>
  </r>
  <r>
    <x v="0"/>
    <x v="0"/>
    <s v="bachelor's degree"/>
    <s v="free/reduced"/>
    <s v="none"/>
    <x v="34"/>
    <n v="85"/>
    <n v="87"/>
  </r>
  <r>
    <x v="1"/>
    <x v="1"/>
    <s v="some college"/>
    <s v="standard"/>
    <s v="none"/>
    <x v="20"/>
    <n v="74"/>
    <n v="61"/>
  </r>
  <r>
    <x v="1"/>
    <x v="3"/>
    <s v="associate's degree"/>
    <s v="standard"/>
    <s v="completed"/>
    <x v="27"/>
    <n v="72"/>
    <n v="77"/>
  </r>
  <r>
    <x v="0"/>
    <x v="1"/>
    <s v="high school"/>
    <s v="free/reduced"/>
    <s v="none"/>
    <x v="17"/>
    <n v="76"/>
    <n v="68"/>
  </r>
  <r>
    <x v="1"/>
    <x v="3"/>
    <s v="associate's degree"/>
    <s v="free/reduced"/>
    <s v="none"/>
    <x v="36"/>
    <n v="57"/>
    <n v="50"/>
  </r>
  <r>
    <x v="0"/>
    <x v="1"/>
    <s v="some college"/>
    <s v="standard"/>
    <s v="none"/>
    <x v="1"/>
    <n v="78"/>
    <n v="76"/>
  </r>
  <r>
    <x v="0"/>
    <x v="1"/>
    <s v="associate's degree"/>
    <s v="standard"/>
    <s v="completed"/>
    <x v="11"/>
    <n v="84"/>
    <n v="84"/>
  </r>
  <r>
    <x v="0"/>
    <x v="3"/>
    <s v="high school"/>
    <s v="standard"/>
    <s v="completed"/>
    <x v="1"/>
    <n v="77"/>
    <n v="78"/>
  </r>
  <r>
    <x v="0"/>
    <x v="0"/>
    <s v="some college"/>
    <s v="standard"/>
    <s v="completed"/>
    <x v="13"/>
    <n v="64"/>
    <n v="66"/>
  </r>
  <r>
    <x v="0"/>
    <x v="4"/>
    <s v="some college"/>
    <s v="standard"/>
    <s v="completed"/>
    <x v="20"/>
    <n v="78"/>
    <n v="76"/>
  </r>
  <r>
    <x v="0"/>
    <x v="1"/>
    <s v="some high school"/>
    <s v="standard"/>
    <s v="completed"/>
    <x v="22"/>
    <n v="82"/>
    <n v="76"/>
  </r>
  <r>
    <x v="1"/>
    <x v="3"/>
    <s v="associate's degree"/>
    <s v="free/reduced"/>
    <s v="none"/>
    <x v="27"/>
    <n v="75"/>
    <n v="78"/>
  </r>
  <r>
    <x v="1"/>
    <x v="3"/>
    <s v="some college"/>
    <s v="free/reduced"/>
    <s v="none"/>
    <x v="24"/>
    <n v="61"/>
    <n v="60"/>
  </r>
  <r>
    <x v="0"/>
    <x v="3"/>
    <s v="high school"/>
    <s v="standard"/>
    <s v="none"/>
    <x v="21"/>
    <n v="72"/>
    <n v="74"/>
  </r>
  <r>
    <x v="1"/>
    <x v="0"/>
    <s v="high school"/>
    <s v="standard"/>
    <s v="none"/>
    <x v="41"/>
    <n v="68"/>
    <n v="60"/>
  </r>
  <r>
    <x v="1"/>
    <x v="0"/>
    <s v="high school"/>
    <s v="standard"/>
    <s v="none"/>
    <x v="23"/>
    <n v="55"/>
    <n v="54"/>
  </r>
  <r>
    <x v="0"/>
    <x v="1"/>
    <s v="some high school"/>
    <s v="free/reduced"/>
    <s v="completed"/>
    <x v="75"/>
    <n v="40"/>
    <n v="44"/>
  </r>
  <r>
    <x v="1"/>
    <x v="0"/>
    <s v="some college"/>
    <s v="standard"/>
    <s v="completed"/>
    <x v="23"/>
    <n v="66"/>
    <n v="68"/>
  </r>
  <r>
    <x v="0"/>
    <x v="4"/>
    <s v="master's degree"/>
    <s v="standard"/>
    <s v="completed"/>
    <x v="63"/>
    <n v="99"/>
    <n v="100"/>
  </r>
  <r>
    <x v="1"/>
    <x v="4"/>
    <s v="some college"/>
    <s v="standard"/>
    <s v="completed"/>
    <x v="51"/>
    <n v="75"/>
    <n v="68"/>
  </r>
  <r>
    <x v="1"/>
    <x v="3"/>
    <s v="associate's degree"/>
    <s v="free/reduced"/>
    <s v="none"/>
    <x v="34"/>
    <n v="78"/>
    <n v="73"/>
  </r>
  <r>
    <x v="1"/>
    <x v="2"/>
    <s v="high school"/>
    <s v="free/reduced"/>
    <s v="none"/>
    <x v="31"/>
    <n v="58"/>
    <n v="44"/>
  </r>
  <r>
    <x v="1"/>
    <x v="4"/>
    <s v="some college"/>
    <s v="free/reduced"/>
    <s v="none"/>
    <x v="77"/>
    <n v="90"/>
    <n v="83"/>
  </r>
  <r>
    <x v="0"/>
    <x v="1"/>
    <s v="associate's degree"/>
    <s v="standard"/>
    <s v="none"/>
    <x v="44"/>
    <n v="53"/>
    <n v="53"/>
  </r>
  <r>
    <x v="0"/>
    <x v="4"/>
    <s v="associate's degree"/>
    <s v="free/reduced"/>
    <s v="none"/>
    <x v="20"/>
    <n v="76"/>
    <n v="78"/>
  </r>
  <r>
    <x v="0"/>
    <x v="1"/>
    <s v="bachelor's degree"/>
    <s v="free/reduced"/>
    <s v="completed"/>
    <x v="17"/>
    <n v="74"/>
    <n v="81"/>
  </r>
  <r>
    <x v="0"/>
    <x v="3"/>
    <s v="associate's degree"/>
    <s v="standard"/>
    <s v="none"/>
    <x v="34"/>
    <n v="77"/>
    <n v="73"/>
  </r>
  <r>
    <x v="0"/>
    <x v="1"/>
    <s v="some high school"/>
    <s v="standard"/>
    <s v="none"/>
    <x v="44"/>
    <n v="63"/>
    <n v="56"/>
  </r>
  <r>
    <x v="0"/>
    <x v="3"/>
    <s v="some college"/>
    <s v="free/reduced"/>
    <s v="none"/>
    <x v="38"/>
    <n v="89"/>
    <n v="86"/>
  </r>
  <r>
    <x v="0"/>
    <x v="1"/>
    <s v="associate's degree"/>
    <s v="standard"/>
    <s v="completed"/>
    <x v="28"/>
    <n v="82"/>
    <n v="90"/>
  </r>
  <r>
    <x v="0"/>
    <x v="2"/>
    <s v="bachelor's degree"/>
    <s v="standard"/>
    <s v="none"/>
    <x v="32"/>
    <n v="72"/>
    <n v="70"/>
  </r>
  <r>
    <x v="0"/>
    <x v="3"/>
    <s v="associate's degree"/>
    <s v="standard"/>
    <s v="completed"/>
    <x v="29"/>
    <n v="78"/>
    <n v="79"/>
  </r>
  <r>
    <x v="1"/>
    <x v="1"/>
    <s v="high school"/>
    <s v="free/reduced"/>
    <s v="none"/>
    <x v="17"/>
    <n v="66"/>
    <n v="59"/>
  </r>
  <r>
    <x v="0"/>
    <x v="4"/>
    <s v="bachelor's degree"/>
    <s v="standard"/>
    <s v="completed"/>
    <x v="38"/>
    <n v="81"/>
    <n v="82"/>
  </r>
  <r>
    <x v="0"/>
    <x v="0"/>
    <s v="some high school"/>
    <s v="standard"/>
    <s v="none"/>
    <x v="29"/>
    <n v="67"/>
    <n v="72"/>
  </r>
  <r>
    <x v="1"/>
    <x v="2"/>
    <s v="bachelor's degree"/>
    <s v="standard"/>
    <s v="completed"/>
    <x v="53"/>
    <n v="84"/>
    <n v="87"/>
  </r>
  <r>
    <x v="0"/>
    <x v="3"/>
    <s v="some college"/>
    <s v="standard"/>
    <s v="none"/>
    <x v="24"/>
    <n v="64"/>
    <n v="67"/>
  </r>
  <r>
    <x v="0"/>
    <x v="0"/>
    <s v="some high school"/>
    <s v="free/reduced"/>
    <s v="completed"/>
    <x v="32"/>
    <n v="63"/>
    <n v="64"/>
  </r>
  <r>
    <x v="1"/>
    <x v="2"/>
    <s v="bachelor's degree"/>
    <s v="free/reduced"/>
    <s v="none"/>
    <x v="23"/>
    <n v="72"/>
    <n v="65"/>
  </r>
  <r>
    <x v="1"/>
    <x v="3"/>
    <s v="high school"/>
    <s v="standard"/>
    <s v="none"/>
    <x v="15"/>
    <n v="34"/>
    <n v="36"/>
  </r>
  <r>
    <x v="1"/>
    <x v="1"/>
    <s v="some college"/>
    <s v="standard"/>
    <s v="none"/>
    <x v="17"/>
    <n v="59"/>
    <n v="52"/>
  </r>
  <r>
    <x v="1"/>
    <x v="3"/>
    <s v="high school"/>
    <s v="standard"/>
    <s v="none"/>
    <x v="59"/>
    <n v="87"/>
    <n v="79"/>
  </r>
  <r>
    <x v="0"/>
    <x v="3"/>
    <s v="associate's degree"/>
    <s v="free/reduced"/>
    <s v="completed"/>
    <x v="47"/>
    <n v="61"/>
    <n v="58"/>
  </r>
  <r>
    <x v="1"/>
    <x v="1"/>
    <s v="some college"/>
    <s v="standard"/>
    <s v="completed"/>
    <x v="77"/>
    <n v="84"/>
    <n v="90"/>
  </r>
  <r>
    <x v="0"/>
    <x v="4"/>
    <s v="some high school"/>
    <s v="standard"/>
    <s v="completed"/>
    <x v="46"/>
    <n v="85"/>
    <n v="85"/>
  </r>
  <r>
    <x v="0"/>
    <x v="3"/>
    <s v="some college"/>
    <s v="standard"/>
    <s v="none"/>
    <x v="52"/>
    <n v="100"/>
    <n v="99"/>
  </r>
  <r>
    <x v="1"/>
    <x v="3"/>
    <s v="master's degree"/>
    <s v="standard"/>
    <s v="none"/>
    <x v="27"/>
    <n v="81"/>
    <n v="84"/>
  </r>
  <r>
    <x v="0"/>
    <x v="0"/>
    <s v="some high school"/>
    <s v="standard"/>
    <s v="completed"/>
    <x v="41"/>
    <n v="70"/>
    <n v="74"/>
  </r>
  <r>
    <x v="0"/>
    <x v="0"/>
    <s v="associate's degree"/>
    <s v="free/reduced"/>
    <s v="completed"/>
    <x v="4"/>
    <n v="94"/>
    <n v="87"/>
  </r>
  <r>
    <x v="1"/>
    <x v="1"/>
    <s v="associate's degree"/>
    <s v="standard"/>
    <s v="completed"/>
    <x v="20"/>
    <n v="78"/>
    <n v="72"/>
  </r>
  <r>
    <x v="0"/>
    <x v="1"/>
    <s v="associate's degree"/>
    <s v="standard"/>
    <s v="completed"/>
    <x v="62"/>
    <n v="96"/>
    <n v="99"/>
  </r>
  <r>
    <x v="0"/>
    <x v="1"/>
    <s v="high school"/>
    <s v="standard"/>
    <s v="none"/>
    <x v="4"/>
    <n v="76"/>
    <n v="74"/>
  </r>
  <r>
    <x v="1"/>
    <x v="4"/>
    <s v="associate's degree"/>
    <s v="free/reduced"/>
    <s v="completed"/>
    <x v="57"/>
    <n v="73"/>
    <n v="80"/>
  </r>
  <r>
    <x v="0"/>
    <x v="1"/>
    <s v="some college"/>
    <s v="free/reduced"/>
    <s v="none"/>
    <x v="23"/>
    <n v="72"/>
    <n v="70"/>
  </r>
  <r>
    <x v="1"/>
    <x v="3"/>
    <s v="some high school"/>
    <s v="free/reduced"/>
    <s v="completed"/>
    <x v="30"/>
    <n v="59"/>
    <n v="59"/>
  </r>
  <r>
    <x v="0"/>
    <x v="0"/>
    <s v="some high school"/>
    <s v="free/reduced"/>
    <s v="completed"/>
    <x v="19"/>
    <n v="90"/>
    <n v="88"/>
  </r>
  <r>
    <x v="1"/>
    <x v="1"/>
    <s v="high school"/>
    <s v="standard"/>
    <s v="none"/>
    <x v="13"/>
    <n v="48"/>
    <n v="42"/>
  </r>
  <r>
    <x v="1"/>
    <x v="0"/>
    <s v="some college"/>
    <s v="standard"/>
    <s v="none"/>
    <x v="3"/>
    <n v="43"/>
    <n v="41"/>
  </r>
  <r>
    <x v="1"/>
    <x v="4"/>
    <s v="some college"/>
    <s v="standard"/>
    <s v="completed"/>
    <x v="27"/>
    <n v="74"/>
    <n v="71"/>
  </r>
  <r>
    <x v="0"/>
    <x v="4"/>
    <s v="associate's degree"/>
    <s v="standard"/>
    <s v="completed"/>
    <x v="11"/>
    <n v="75"/>
    <n v="77"/>
  </r>
  <r>
    <x v="1"/>
    <x v="4"/>
    <s v="some high school"/>
    <s v="standard"/>
    <s v="completed"/>
    <x v="50"/>
    <n v="51"/>
    <n v="57"/>
  </r>
  <r>
    <x v="0"/>
    <x v="3"/>
    <s v="high school"/>
    <s v="free/reduced"/>
    <s v="none"/>
    <x v="20"/>
    <n v="92"/>
    <n v="84"/>
  </r>
  <r>
    <x v="1"/>
    <x v="1"/>
    <s v="some college"/>
    <s v="standard"/>
    <s v="none"/>
    <x v="31"/>
    <n v="39"/>
    <n v="37"/>
  </r>
  <r>
    <x v="0"/>
    <x v="0"/>
    <s v="associate's degree"/>
    <s v="free/reduced"/>
    <s v="completed"/>
    <x v="50"/>
    <n v="77"/>
    <n v="80"/>
  </r>
  <r>
    <x v="1"/>
    <x v="2"/>
    <s v="some high school"/>
    <s v="free/reduced"/>
    <s v="none"/>
    <x v="30"/>
    <n v="46"/>
    <n v="43"/>
  </r>
  <r>
    <x v="0"/>
    <x v="1"/>
    <s v="some college"/>
    <s v="standard"/>
    <s v="completed"/>
    <x v="53"/>
    <n v="89"/>
    <n v="94"/>
  </r>
  <r>
    <x v="1"/>
    <x v="3"/>
    <s v="some high school"/>
    <s v="standard"/>
    <s v="none"/>
    <x v="30"/>
    <n v="47"/>
    <n v="44"/>
  </r>
  <r>
    <x v="0"/>
    <x v="4"/>
    <s v="some college"/>
    <s v="free/reduced"/>
    <s v="none"/>
    <x v="31"/>
    <n v="58"/>
    <n v="57"/>
  </r>
  <r>
    <x v="1"/>
    <x v="1"/>
    <s v="master's degree"/>
    <s v="standard"/>
    <s v="none"/>
    <x v="21"/>
    <n v="57"/>
    <n v="59"/>
  </r>
  <r>
    <x v="1"/>
    <x v="1"/>
    <s v="associate's degree"/>
    <s v="standard"/>
    <s v="none"/>
    <x v="68"/>
    <n v="79"/>
    <n v="84"/>
  </r>
  <r>
    <x v="0"/>
    <x v="0"/>
    <s v="some college"/>
    <s v="free/reduced"/>
    <s v="completed"/>
    <x v="31"/>
    <n v="66"/>
    <n v="73"/>
  </r>
  <r>
    <x v="1"/>
    <x v="3"/>
    <s v="associate's degree"/>
    <s v="standard"/>
    <s v="none"/>
    <x v="27"/>
    <n v="71"/>
    <n v="73"/>
  </r>
  <r>
    <x v="1"/>
    <x v="1"/>
    <s v="high school"/>
    <s v="free/reduced"/>
    <s v="none"/>
    <x v="42"/>
    <n v="60"/>
    <n v="55"/>
  </r>
  <r>
    <x v="1"/>
    <x v="3"/>
    <s v="bachelor's degree"/>
    <s v="standard"/>
    <s v="none"/>
    <x v="46"/>
    <n v="73"/>
    <n v="72"/>
  </r>
  <r>
    <x v="0"/>
    <x v="2"/>
    <s v="associate's degree"/>
    <s v="free/reduced"/>
    <s v="none"/>
    <x v="69"/>
    <n v="57"/>
    <n v="56"/>
  </r>
  <r>
    <x v="0"/>
    <x v="1"/>
    <s v="high school"/>
    <s v="standard"/>
    <s v="none"/>
    <x v="27"/>
    <n v="84"/>
    <n v="82"/>
  </r>
  <r>
    <x v="0"/>
    <x v="1"/>
    <s v="associate's degree"/>
    <s v="standard"/>
    <s v="completed"/>
    <x v="32"/>
    <n v="73"/>
    <n v="72"/>
  </r>
  <r>
    <x v="1"/>
    <x v="0"/>
    <s v="some college"/>
    <s v="free/reduced"/>
    <s v="none"/>
    <x v="30"/>
    <n v="55"/>
    <n v="47"/>
  </r>
  <r>
    <x v="1"/>
    <x v="3"/>
    <s v="associate's degree"/>
    <s v="standard"/>
    <s v="none"/>
    <x v="0"/>
    <n v="79"/>
    <n v="74"/>
  </r>
  <r>
    <x v="1"/>
    <x v="3"/>
    <s v="high school"/>
    <s v="standard"/>
    <s v="none"/>
    <x v="1"/>
    <n v="75"/>
    <n v="71"/>
  </r>
  <r>
    <x v="1"/>
    <x v="1"/>
    <s v="some college"/>
    <s v="standard"/>
    <s v="none"/>
    <x v="1"/>
    <n v="64"/>
    <n v="68"/>
  </r>
  <r>
    <x v="0"/>
    <x v="1"/>
    <s v="bachelor's degree"/>
    <s v="free/reduced"/>
    <s v="none"/>
    <x v="13"/>
    <n v="60"/>
    <n v="59"/>
  </r>
  <r>
    <x v="1"/>
    <x v="0"/>
    <s v="some college"/>
    <s v="standard"/>
    <s v="completed"/>
    <x v="53"/>
    <n v="84"/>
    <n v="86"/>
  </r>
  <r>
    <x v="1"/>
    <x v="3"/>
    <s v="some high school"/>
    <s v="standard"/>
    <s v="completed"/>
    <x v="5"/>
    <n v="69"/>
    <n v="68"/>
  </r>
  <r>
    <x v="1"/>
    <x v="4"/>
    <s v="some college"/>
    <s v="standard"/>
    <s v="none"/>
    <x v="50"/>
    <n v="72"/>
    <n v="65"/>
  </r>
  <r>
    <x v="1"/>
    <x v="1"/>
    <s v="master's degree"/>
    <s v="free/reduced"/>
    <s v="completed"/>
    <x v="38"/>
    <n v="77"/>
    <n v="75"/>
  </r>
  <r>
    <x v="0"/>
    <x v="1"/>
    <s v="some high school"/>
    <s v="standard"/>
    <s v="completed"/>
    <x v="34"/>
    <n v="90"/>
    <n v="85"/>
  </r>
  <r>
    <x v="1"/>
    <x v="1"/>
    <s v="associate's degree"/>
    <s v="free/reduced"/>
    <s v="none"/>
    <x v="10"/>
    <n v="55"/>
    <n v="53"/>
  </r>
  <r>
    <x v="0"/>
    <x v="4"/>
    <s v="associate's degree"/>
    <s v="standard"/>
    <s v="none"/>
    <x v="56"/>
    <n v="95"/>
    <n v="92"/>
  </r>
  <r>
    <x v="1"/>
    <x v="3"/>
    <s v="some college"/>
    <s v="standard"/>
    <s v="none"/>
    <x v="30"/>
    <n v="58"/>
    <n v="52"/>
  </r>
  <r>
    <x v="1"/>
    <x v="4"/>
    <s v="bachelor's degree"/>
    <s v="free/reduced"/>
    <s v="completed"/>
    <x v="22"/>
    <n v="68"/>
    <n v="72"/>
  </r>
  <r>
    <x v="0"/>
    <x v="3"/>
    <s v="some college"/>
    <s v="free/reduced"/>
    <s v="completed"/>
    <x v="36"/>
    <n v="59"/>
    <n v="65"/>
  </r>
  <r>
    <x v="1"/>
    <x v="0"/>
    <s v="some college"/>
    <s v="standard"/>
    <s v="completed"/>
    <x v="1"/>
    <n v="77"/>
    <n v="77"/>
  </r>
  <r>
    <x v="0"/>
    <x v="1"/>
    <s v="high school"/>
    <s v="free/reduced"/>
    <s v="none"/>
    <x v="31"/>
    <n v="72"/>
    <n v="64"/>
  </r>
  <r>
    <x v="0"/>
    <x v="3"/>
    <s v="some high school"/>
    <s v="standard"/>
    <s v="none"/>
    <x v="64"/>
    <n v="58"/>
    <n v="54"/>
  </r>
  <r>
    <x v="1"/>
    <x v="3"/>
    <s v="some high school"/>
    <s v="standard"/>
    <s v="completed"/>
    <x v="12"/>
    <n v="81"/>
    <n v="86"/>
  </r>
  <r>
    <x v="0"/>
    <x v="0"/>
    <s v="high school"/>
    <s v="standard"/>
    <s v="none"/>
    <x v="23"/>
    <n v="62"/>
    <n v="63"/>
  </r>
  <r>
    <x v="1"/>
    <x v="3"/>
    <s v="some college"/>
    <s v="standard"/>
    <s v="none"/>
    <x v="41"/>
    <n v="63"/>
    <n v="59"/>
  </r>
  <r>
    <x v="0"/>
    <x v="0"/>
    <s v="high school"/>
    <s v="standard"/>
    <s v="none"/>
    <x v="19"/>
    <n v="72"/>
    <n v="72"/>
  </r>
  <r>
    <x v="0"/>
    <x v="1"/>
    <s v="high school"/>
    <s v="standard"/>
    <s v="completed"/>
    <x v="10"/>
    <n v="75"/>
    <n v="77"/>
  </r>
  <r>
    <x v="1"/>
    <x v="0"/>
    <s v="high school"/>
    <s v="standard"/>
    <s v="completed"/>
    <x v="4"/>
    <n v="62"/>
    <n v="60"/>
  </r>
  <r>
    <x v="0"/>
    <x v="3"/>
    <s v="some high school"/>
    <s v="standard"/>
    <s v="none"/>
    <x v="50"/>
    <n v="71"/>
    <n v="75"/>
  </r>
  <r>
    <x v="1"/>
    <x v="2"/>
    <s v="some college"/>
    <s v="free/reduced"/>
    <s v="none"/>
    <x v="10"/>
    <n v="60"/>
    <n v="57"/>
  </r>
  <r>
    <x v="1"/>
    <x v="0"/>
    <s v="high school"/>
    <s v="standard"/>
    <s v="none"/>
    <x v="36"/>
    <n v="48"/>
    <n v="49"/>
  </r>
  <r>
    <x v="1"/>
    <x v="3"/>
    <s v="bachelor's degree"/>
    <s v="standard"/>
    <s v="none"/>
    <x v="28"/>
    <n v="73"/>
    <n v="74"/>
  </r>
  <r>
    <x v="0"/>
    <x v="0"/>
    <s v="some high school"/>
    <s v="free/reduced"/>
    <s v="completed"/>
    <x v="36"/>
    <n v="67"/>
    <n v="72"/>
  </r>
  <r>
    <x v="0"/>
    <x v="1"/>
    <s v="bachelor's degree"/>
    <s v="free/reduced"/>
    <s v="none"/>
    <x v="23"/>
    <n v="78"/>
    <n v="79"/>
  </r>
  <r>
    <x v="1"/>
    <x v="0"/>
    <s v="some college"/>
    <s v="standard"/>
    <s v="none"/>
    <x v="17"/>
    <n v="65"/>
    <n v="60"/>
  </r>
  <r>
    <x v="0"/>
    <x v="0"/>
    <s v="some high school"/>
    <s v="free/reduced"/>
    <s v="none"/>
    <x v="44"/>
    <n v="58"/>
    <n v="55"/>
  </r>
  <r>
    <x v="0"/>
    <x v="0"/>
    <s v="high school"/>
    <s v="standard"/>
    <s v="none"/>
    <x v="17"/>
    <n v="72"/>
    <n v="70"/>
  </r>
  <r>
    <x v="0"/>
    <x v="1"/>
    <s v="some college"/>
    <s v="free/reduced"/>
    <s v="none"/>
    <x v="65"/>
    <n v="44"/>
    <n v="43"/>
  </r>
  <r>
    <x v="0"/>
    <x v="2"/>
    <s v="some college"/>
    <s v="standard"/>
    <s v="completed"/>
    <x v="0"/>
    <n v="79"/>
    <n v="82"/>
  </r>
  <r>
    <x v="1"/>
    <x v="4"/>
    <s v="associate's degree"/>
    <s v="standard"/>
    <s v="completed"/>
    <x v="63"/>
    <n v="85"/>
    <n v="82"/>
  </r>
  <r>
    <x v="0"/>
    <x v="3"/>
    <s v="associate's degree"/>
    <s v="free/reduced"/>
    <s v="none"/>
    <x v="15"/>
    <n v="56"/>
    <n v="57"/>
  </r>
  <r>
    <x v="0"/>
    <x v="0"/>
    <s v="master's degree"/>
    <s v="standard"/>
    <s v="none"/>
    <x v="34"/>
    <n v="90"/>
    <n v="84"/>
  </r>
  <r>
    <x v="0"/>
    <x v="0"/>
    <s v="high school"/>
    <s v="free/reduced"/>
    <s v="completed"/>
    <x v="4"/>
    <n v="85"/>
    <n v="82"/>
  </r>
  <r>
    <x v="0"/>
    <x v="1"/>
    <s v="associate's degree"/>
    <s v="standard"/>
    <s v="completed"/>
    <x v="36"/>
    <n v="59"/>
    <n v="62"/>
  </r>
  <r>
    <x v="1"/>
    <x v="1"/>
    <s v="bachelor's degree"/>
    <s v="standard"/>
    <s v="completed"/>
    <x v="57"/>
    <n v="81"/>
    <n v="79"/>
  </r>
  <r>
    <x v="0"/>
    <x v="0"/>
    <s v="some high school"/>
    <s v="standard"/>
    <s v="completed"/>
    <x v="76"/>
    <n v="51"/>
    <n v="44"/>
  </r>
  <r>
    <x v="0"/>
    <x v="4"/>
    <s v="some high school"/>
    <s v="free/reduced"/>
    <s v="none"/>
    <x v="0"/>
    <n v="79"/>
    <n v="77"/>
  </r>
  <r>
    <x v="0"/>
    <x v="0"/>
    <s v="some college"/>
    <s v="standard"/>
    <s v="none"/>
    <x v="78"/>
    <n v="38"/>
    <n v="32"/>
  </r>
  <r>
    <x v="1"/>
    <x v="1"/>
    <s v="associate's degree"/>
    <s v="free/reduced"/>
    <s v="none"/>
    <x v="50"/>
    <n v="65"/>
    <n v="61"/>
  </r>
  <r>
    <x v="0"/>
    <x v="1"/>
    <s v="master's degree"/>
    <s v="free/reduced"/>
    <s v="none"/>
    <x v="36"/>
    <n v="65"/>
    <n v="61"/>
  </r>
  <r>
    <x v="0"/>
    <x v="0"/>
    <s v="high school"/>
    <s v="standard"/>
    <s v="none"/>
    <x v="64"/>
    <n v="62"/>
    <n v="60"/>
  </r>
  <r>
    <x v="0"/>
    <x v="3"/>
    <s v="some college"/>
    <s v="free/reduced"/>
    <s v="none"/>
    <x v="41"/>
    <n v="66"/>
    <n v="70"/>
  </r>
  <r>
    <x v="1"/>
    <x v="3"/>
    <s v="high school"/>
    <s v="free/reduced"/>
    <s v="none"/>
    <x v="17"/>
    <n v="74"/>
    <n v="69"/>
  </r>
  <r>
    <x v="1"/>
    <x v="4"/>
    <s v="some high school"/>
    <s v="standard"/>
    <s v="completed"/>
    <x v="59"/>
    <n v="84"/>
    <n v="77"/>
  </r>
  <r>
    <x v="0"/>
    <x v="0"/>
    <s v="high school"/>
    <s v="standard"/>
    <s v="none"/>
    <x v="47"/>
    <n v="52"/>
    <n v="51"/>
  </r>
  <r>
    <x v="0"/>
    <x v="4"/>
    <s v="associate's degree"/>
    <s v="free/reduced"/>
    <s v="completed"/>
    <x v="29"/>
    <n v="68"/>
    <n v="73"/>
  </r>
  <r>
    <x v="1"/>
    <x v="3"/>
    <s v="high school"/>
    <s v="standard"/>
    <s v="none"/>
    <x v="22"/>
    <n v="70"/>
    <n v="70"/>
  </r>
  <r>
    <x v="0"/>
    <x v="4"/>
    <s v="associate's degree"/>
    <s v="free/reduced"/>
    <s v="none"/>
    <x v="22"/>
    <n v="84"/>
    <n v="81"/>
  </r>
  <r>
    <x v="1"/>
    <x v="4"/>
    <s v="some college"/>
    <s v="standard"/>
    <s v="none"/>
    <x v="1"/>
    <n v="60"/>
    <n v="54"/>
  </r>
  <r>
    <x v="0"/>
    <x v="1"/>
    <s v="associate's degree"/>
    <s v="standard"/>
    <s v="none"/>
    <x v="36"/>
    <n v="55"/>
    <n v="57"/>
  </r>
  <r>
    <x v="1"/>
    <x v="1"/>
    <s v="some high school"/>
    <s v="standard"/>
    <s v="completed"/>
    <x v="21"/>
    <n v="73"/>
    <n v="68"/>
  </r>
  <r>
    <x v="1"/>
    <x v="1"/>
    <s v="some high school"/>
    <s v="standard"/>
    <s v="completed"/>
    <x v="4"/>
    <n v="80"/>
    <n v="73"/>
  </r>
  <r>
    <x v="0"/>
    <x v="4"/>
    <s v="associate's degree"/>
    <s v="standard"/>
    <s v="none"/>
    <x v="53"/>
    <n v="94"/>
    <n v="95"/>
  </r>
  <r>
    <x v="0"/>
    <x v="0"/>
    <s v="some college"/>
    <s v="standard"/>
    <s v="none"/>
    <x v="33"/>
    <n v="85"/>
    <n v="87"/>
  </r>
  <r>
    <x v="0"/>
    <x v="1"/>
    <s v="some college"/>
    <s v="standard"/>
    <s v="none"/>
    <x v="20"/>
    <n v="76"/>
    <n v="78"/>
  </r>
  <r>
    <x v="1"/>
    <x v="2"/>
    <s v="some college"/>
    <s v="free/reduced"/>
    <s v="none"/>
    <x v="28"/>
    <n v="81"/>
    <n v="74"/>
  </r>
  <r>
    <x v="0"/>
    <x v="3"/>
    <s v="some college"/>
    <s v="free/reduced"/>
    <s v="none"/>
    <x v="8"/>
    <n v="74"/>
    <n v="75"/>
  </r>
  <r>
    <x v="0"/>
    <x v="4"/>
    <s v="high school"/>
    <s v="free/reduced"/>
    <s v="none"/>
    <x v="43"/>
    <n v="45"/>
    <n v="40"/>
  </r>
  <r>
    <x v="1"/>
    <x v="1"/>
    <s v="high school"/>
    <s v="standard"/>
    <s v="none"/>
    <x v="2"/>
    <n v="75"/>
    <n v="69"/>
  </r>
  <r>
    <x v="1"/>
    <x v="0"/>
    <s v="bachelor's degree"/>
    <s v="standard"/>
    <s v="none"/>
    <x v="32"/>
    <n v="54"/>
    <n v="51"/>
  </r>
  <r>
    <x v="1"/>
    <x v="2"/>
    <s v="some high school"/>
    <s v="standard"/>
    <s v="none"/>
    <x v="54"/>
    <n v="31"/>
    <n v="36"/>
  </r>
  <r>
    <x v="1"/>
    <x v="2"/>
    <s v="high school"/>
    <s v="free/reduced"/>
    <s v="none"/>
    <x v="40"/>
    <n v="47"/>
    <n v="49"/>
  </r>
  <r>
    <x v="0"/>
    <x v="1"/>
    <s v="master's degree"/>
    <s v="standard"/>
    <s v="completed"/>
    <x v="16"/>
    <n v="64"/>
    <n v="67"/>
  </r>
  <r>
    <x v="1"/>
    <x v="4"/>
    <s v="some high school"/>
    <s v="standard"/>
    <s v="completed"/>
    <x v="53"/>
    <n v="84"/>
    <n v="76"/>
  </r>
  <r>
    <x v="0"/>
    <x v="1"/>
    <s v="high school"/>
    <s v="standard"/>
    <s v="none"/>
    <x v="0"/>
    <n v="80"/>
    <n v="83"/>
  </r>
  <r>
    <x v="1"/>
    <x v="0"/>
    <s v="some high school"/>
    <s v="standard"/>
    <s v="completed"/>
    <x v="63"/>
    <n v="86"/>
    <n v="87"/>
  </r>
  <r>
    <x v="0"/>
    <x v="2"/>
    <s v="bachelor's degree"/>
    <s v="standard"/>
    <s v="none"/>
    <x v="40"/>
    <n v="59"/>
    <n v="64"/>
  </r>
  <r>
    <x v="1"/>
    <x v="3"/>
    <s v="bachelor's degree"/>
    <s v="free/reduced"/>
    <s v="completed"/>
    <x v="42"/>
    <n v="70"/>
    <n v="76"/>
  </r>
  <r>
    <x v="0"/>
    <x v="0"/>
    <s v="high school"/>
    <s v="free/reduced"/>
    <s v="none"/>
    <x v="41"/>
    <n v="72"/>
    <n v="68"/>
  </r>
  <r>
    <x v="0"/>
    <x v="1"/>
    <s v="some high school"/>
    <s v="standard"/>
    <s v="none"/>
    <x v="34"/>
    <n v="91"/>
    <n v="88"/>
  </r>
  <r>
    <x v="0"/>
    <x v="2"/>
    <s v="some high school"/>
    <s v="standard"/>
    <s v="completed"/>
    <x v="51"/>
    <n v="90"/>
    <n v="92"/>
  </r>
  <r>
    <x v="0"/>
    <x v="3"/>
    <s v="bachelor's degree"/>
    <s v="free/reduced"/>
    <s v="none"/>
    <x v="12"/>
    <n v="90"/>
    <n v="93"/>
  </r>
  <r>
    <x v="1"/>
    <x v="4"/>
    <s v="some college"/>
    <s v="free/reduced"/>
    <s v="completed"/>
    <x v="44"/>
    <n v="52"/>
    <n v="51"/>
  </r>
  <r>
    <x v="0"/>
    <x v="0"/>
    <s v="high school"/>
    <s v="free/reduced"/>
    <s v="none"/>
    <x v="5"/>
    <n v="87"/>
    <n v="82"/>
  </r>
  <r>
    <x v="0"/>
    <x v="1"/>
    <s v="some high school"/>
    <s v="free/reduced"/>
    <s v="none"/>
    <x v="64"/>
    <n v="58"/>
    <n v="52"/>
  </r>
  <r>
    <x v="1"/>
    <x v="1"/>
    <s v="high school"/>
    <s v="standard"/>
    <s v="none"/>
    <x v="23"/>
    <n v="67"/>
    <n v="58"/>
  </r>
  <r>
    <x v="0"/>
    <x v="1"/>
    <s v="associate's degree"/>
    <s v="free/reduced"/>
    <s v="completed"/>
    <x v="25"/>
    <n v="68"/>
    <n v="70"/>
  </r>
  <r>
    <x v="0"/>
    <x v="1"/>
    <s v="some high school"/>
    <s v="standard"/>
    <s v="none"/>
    <x v="11"/>
    <n v="69"/>
    <n v="76"/>
  </r>
  <r>
    <x v="0"/>
    <x v="3"/>
    <s v="some high school"/>
    <s v="free/reduced"/>
    <s v="completed"/>
    <x v="1"/>
    <n v="86"/>
    <n v="81"/>
  </r>
  <r>
    <x v="1"/>
    <x v="0"/>
    <s v="some high school"/>
    <s v="standard"/>
    <s v="none"/>
    <x v="50"/>
    <n v="54"/>
    <n v="53"/>
  </r>
  <r>
    <x v="0"/>
    <x v="2"/>
    <s v="some college"/>
    <s v="free/reduced"/>
    <s v="none"/>
    <x v="42"/>
    <n v="60"/>
    <n v="57"/>
  </r>
  <r>
    <x v="0"/>
    <x v="1"/>
    <s v="bachelor's degree"/>
    <s v="free/reduced"/>
    <s v="completed"/>
    <x v="19"/>
    <n v="86"/>
    <n v="89"/>
  </r>
  <r>
    <x v="1"/>
    <x v="2"/>
    <s v="bachelor's degree"/>
    <s v="standard"/>
    <s v="none"/>
    <x v="8"/>
    <n v="60"/>
    <n v="58"/>
  </r>
  <r>
    <x v="0"/>
    <x v="0"/>
    <s v="high school"/>
    <s v="standard"/>
    <s v="completed"/>
    <x v="34"/>
    <n v="82"/>
    <n v="89"/>
  </r>
  <r>
    <x v="1"/>
    <x v="0"/>
    <s v="some college"/>
    <s v="standard"/>
    <s v="none"/>
    <x v="10"/>
    <n v="50"/>
    <n v="45"/>
  </r>
  <r>
    <x v="0"/>
    <x v="1"/>
    <s v="high school"/>
    <s v="standard"/>
    <s v="completed"/>
    <x v="41"/>
    <n v="64"/>
    <n v="74"/>
  </r>
  <r>
    <x v="1"/>
    <x v="4"/>
    <s v="high school"/>
    <s v="standard"/>
    <s v="none"/>
    <x v="20"/>
    <n v="64"/>
    <n v="57"/>
  </r>
  <r>
    <x v="0"/>
    <x v="2"/>
    <s v="high school"/>
    <s v="standard"/>
    <s v="completed"/>
    <x v="28"/>
    <n v="82"/>
    <n v="79"/>
  </r>
  <r>
    <x v="1"/>
    <x v="0"/>
    <s v="associate's degree"/>
    <s v="free/reduced"/>
    <s v="completed"/>
    <x v="10"/>
    <n v="57"/>
    <n v="53"/>
  </r>
  <r>
    <x v="0"/>
    <x v="1"/>
    <s v="associate's degree"/>
    <s v="standard"/>
    <s v="none"/>
    <x v="17"/>
    <n v="77"/>
    <n v="73"/>
  </r>
  <r>
    <x v="0"/>
    <x v="3"/>
    <s v="high school"/>
    <s v="free/reduced"/>
    <s v="none"/>
    <x v="39"/>
    <n v="52"/>
    <n v="46"/>
  </r>
  <r>
    <x v="1"/>
    <x v="1"/>
    <s v="some high school"/>
    <s v="standard"/>
    <s v="none"/>
    <x v="8"/>
    <n v="58"/>
    <n v="51"/>
  </r>
  <r>
    <x v="0"/>
    <x v="0"/>
    <s v="high school"/>
    <s v="free/reduced"/>
    <s v="completed"/>
    <x v="79"/>
    <n v="44"/>
    <n v="36"/>
  </r>
  <r>
    <x v="1"/>
    <x v="0"/>
    <s v="some college"/>
    <s v="free/reduced"/>
    <s v="completed"/>
    <x v="19"/>
    <n v="77"/>
    <n v="76"/>
  </r>
  <r>
    <x v="0"/>
    <x v="3"/>
    <s v="some high school"/>
    <s v="free/reduced"/>
    <s v="completed"/>
    <x v="7"/>
    <n v="65"/>
    <n v="64"/>
  </r>
  <r>
    <x v="1"/>
    <x v="4"/>
    <s v="master's degree"/>
    <s v="standard"/>
    <s v="none"/>
    <x v="2"/>
    <n v="85"/>
    <n v="84"/>
  </r>
  <r>
    <x v="1"/>
    <x v="1"/>
    <s v="master's degree"/>
    <s v="standard"/>
    <s v="completed"/>
    <x v="57"/>
    <n v="85"/>
    <n v="85"/>
  </r>
  <r>
    <x v="1"/>
    <x v="3"/>
    <s v="high school"/>
    <s v="standard"/>
    <s v="none"/>
    <x v="8"/>
    <n v="54"/>
    <n v="50"/>
  </r>
  <r>
    <x v="0"/>
    <x v="1"/>
    <s v="high school"/>
    <s v="standard"/>
    <s v="none"/>
    <x v="32"/>
    <n v="72"/>
    <n v="68"/>
  </r>
  <r>
    <x v="1"/>
    <x v="3"/>
    <s v="associate's degree"/>
    <s v="standard"/>
    <s v="none"/>
    <x v="46"/>
    <n v="75"/>
    <n v="69"/>
  </r>
  <r>
    <x v="1"/>
    <x v="1"/>
    <s v="master's degree"/>
    <s v="standard"/>
    <s v="none"/>
    <x v="5"/>
    <n v="67"/>
    <n v="67"/>
  </r>
  <r>
    <x v="0"/>
    <x v="2"/>
    <s v="high school"/>
    <s v="standard"/>
    <s v="none"/>
    <x v="42"/>
    <n v="68"/>
    <n v="63"/>
  </r>
  <r>
    <x v="0"/>
    <x v="4"/>
    <s v="some college"/>
    <s v="standard"/>
    <s v="none"/>
    <x v="53"/>
    <n v="85"/>
    <n v="93"/>
  </r>
  <r>
    <x v="1"/>
    <x v="4"/>
    <s v="some high school"/>
    <s v="standard"/>
    <s v="none"/>
    <x v="33"/>
    <n v="67"/>
    <n v="61"/>
  </r>
  <r>
    <x v="1"/>
    <x v="1"/>
    <s v="some high school"/>
    <s v="standard"/>
    <s v="none"/>
    <x v="23"/>
    <n v="64"/>
    <n v="55"/>
  </r>
  <r>
    <x v="0"/>
    <x v="0"/>
    <s v="bachelor's degree"/>
    <s v="standard"/>
    <s v="none"/>
    <x v="26"/>
    <n v="97"/>
    <n v="96"/>
  </r>
  <r>
    <x v="1"/>
    <x v="0"/>
    <s v="some college"/>
    <s v="free/reduced"/>
    <s v="none"/>
    <x v="28"/>
    <n v="68"/>
    <n v="65"/>
  </r>
  <r>
    <x v="0"/>
    <x v="1"/>
    <s v="bachelor's degree"/>
    <s v="standard"/>
    <s v="none"/>
    <x v="11"/>
    <n v="79"/>
    <n v="81"/>
  </r>
  <r>
    <x v="1"/>
    <x v="0"/>
    <s v="high school"/>
    <s v="standard"/>
    <s v="completed"/>
    <x v="36"/>
    <n v="49"/>
    <n v="46"/>
  </r>
  <r>
    <x v="1"/>
    <x v="1"/>
    <s v="associate's degree"/>
    <s v="free/reduced"/>
    <s v="none"/>
    <x v="53"/>
    <n v="73"/>
    <n v="72"/>
  </r>
  <r>
    <x v="0"/>
    <x v="1"/>
    <s v="associate's degree"/>
    <s v="standard"/>
    <s v="none"/>
    <x v="31"/>
    <n v="62"/>
    <n v="53"/>
  </r>
  <r>
    <x v="0"/>
    <x v="4"/>
    <s v="master's degree"/>
    <s v="free/reduced"/>
    <s v="none"/>
    <x v="27"/>
    <n v="86"/>
    <n v="87"/>
  </r>
  <r>
    <x v="1"/>
    <x v="3"/>
    <s v="bachelor's degree"/>
    <s v="free/reduced"/>
    <s v="completed"/>
    <x v="39"/>
    <n v="42"/>
    <n v="38"/>
  </r>
  <r>
    <x v="0"/>
    <x v="1"/>
    <s v="some college"/>
    <s v="standard"/>
    <s v="completed"/>
    <x v="5"/>
    <n v="71"/>
    <n v="80"/>
  </r>
  <r>
    <x v="1"/>
    <x v="1"/>
    <s v="associate's degree"/>
    <s v="standard"/>
    <s v="none"/>
    <x v="26"/>
    <n v="93"/>
    <n v="91"/>
  </r>
  <r>
    <x v="1"/>
    <x v="3"/>
    <s v="some college"/>
    <s v="standard"/>
    <s v="completed"/>
    <x v="33"/>
    <n v="82"/>
    <n v="88"/>
  </r>
  <r>
    <x v="1"/>
    <x v="1"/>
    <s v="high school"/>
    <s v="free/reduced"/>
    <s v="none"/>
    <x v="32"/>
    <n v="53"/>
    <n v="52"/>
  </r>
  <r>
    <x v="1"/>
    <x v="0"/>
    <s v="associate's degree"/>
    <s v="standard"/>
    <s v="none"/>
    <x v="42"/>
    <n v="42"/>
    <n v="41"/>
  </r>
  <r>
    <x v="1"/>
    <x v="4"/>
    <s v="associate's degree"/>
    <s v="free/reduced"/>
    <s v="completed"/>
    <x v="12"/>
    <n v="74"/>
    <n v="72"/>
  </r>
  <r>
    <x v="1"/>
    <x v="1"/>
    <s v="associate's degree"/>
    <s v="free/reduced"/>
    <s v="none"/>
    <x v="44"/>
    <n v="51"/>
    <n v="51"/>
  </r>
  <r>
    <x v="1"/>
    <x v="0"/>
    <s v="high school"/>
    <s v="standard"/>
    <s v="none"/>
    <x v="32"/>
    <n v="58"/>
    <n v="47"/>
  </r>
  <r>
    <x v="0"/>
    <x v="1"/>
    <s v="some college"/>
    <s v="standard"/>
    <s v="completed"/>
    <x v="22"/>
    <n v="72"/>
    <n v="76"/>
  </r>
  <r>
    <x v="1"/>
    <x v="0"/>
    <s v="associate's degree"/>
    <s v="standard"/>
    <s v="completed"/>
    <x v="33"/>
    <n v="84"/>
    <n v="78"/>
  </r>
  <r>
    <x v="1"/>
    <x v="4"/>
    <s v="associate's degree"/>
    <s v="free/reduced"/>
    <s v="none"/>
    <x v="2"/>
    <n v="90"/>
    <n v="82"/>
  </r>
  <r>
    <x v="0"/>
    <x v="1"/>
    <s v="bachelor's degree"/>
    <s v="free/reduced"/>
    <s v="none"/>
    <x v="49"/>
    <n v="62"/>
    <n v="61"/>
  </r>
  <r>
    <x v="1"/>
    <x v="1"/>
    <s v="some college"/>
    <s v="free/reduced"/>
    <s v="none"/>
    <x v="46"/>
    <n v="64"/>
    <n v="66"/>
  </r>
  <r>
    <x v="1"/>
    <x v="3"/>
    <s v="some college"/>
    <s v="standard"/>
    <s v="none"/>
    <x v="27"/>
    <n v="82"/>
    <n v="84"/>
  </r>
  <r>
    <x v="1"/>
    <x v="1"/>
    <s v="some high school"/>
    <s v="standard"/>
    <s v="none"/>
    <x v="29"/>
    <n v="61"/>
    <n v="54"/>
  </r>
  <r>
    <x v="0"/>
    <x v="3"/>
    <s v="some high school"/>
    <s v="standard"/>
    <s v="none"/>
    <x v="32"/>
    <n v="72"/>
    <n v="80"/>
  </r>
  <r>
    <x v="0"/>
    <x v="3"/>
    <s v="associate's degree"/>
    <s v="standard"/>
    <s v="none"/>
    <x v="8"/>
    <n v="76"/>
    <n v="74"/>
  </r>
  <r>
    <x v="1"/>
    <x v="1"/>
    <s v="bachelor's degree"/>
    <s v="standard"/>
    <s v="completed"/>
    <x v="24"/>
    <n v="64"/>
    <n v="66"/>
  </r>
  <r>
    <x v="0"/>
    <x v="4"/>
    <s v="bachelor's degree"/>
    <s v="standard"/>
    <s v="completed"/>
    <x v="5"/>
    <n v="70"/>
    <n v="70"/>
  </r>
  <r>
    <x v="0"/>
    <x v="0"/>
    <s v="high school"/>
    <s v="free/reduced"/>
    <s v="none"/>
    <x v="8"/>
    <n v="73"/>
    <n v="71"/>
  </r>
  <r>
    <x v="1"/>
    <x v="3"/>
    <s v="bachelor's degree"/>
    <s v="free/reduced"/>
    <s v="none"/>
    <x v="30"/>
    <n v="46"/>
    <n v="44"/>
  </r>
  <r>
    <x v="0"/>
    <x v="4"/>
    <s v="associate's degree"/>
    <s v="standard"/>
    <s v="none"/>
    <x v="54"/>
    <n v="51"/>
    <n v="54"/>
  </r>
  <r>
    <x v="0"/>
    <x v="1"/>
    <s v="associate's degree"/>
    <s v="standard"/>
    <s v="completed"/>
    <x v="23"/>
    <n v="76"/>
    <n v="80"/>
  </r>
  <r>
    <x v="0"/>
    <x v="4"/>
    <s v="associate's degree"/>
    <s v="standard"/>
    <s v="completed"/>
    <x v="77"/>
    <n v="100"/>
    <n v="95"/>
  </r>
  <r>
    <x v="1"/>
    <x v="1"/>
    <s v="high school"/>
    <s v="free/reduced"/>
    <s v="none"/>
    <x v="16"/>
    <n v="72"/>
    <n v="59"/>
  </r>
  <r>
    <x v="0"/>
    <x v="3"/>
    <s v="some college"/>
    <s v="free/reduced"/>
    <s v="none"/>
    <x v="1"/>
    <n v="65"/>
    <n v="74"/>
  </r>
  <r>
    <x v="1"/>
    <x v="3"/>
    <s v="high school"/>
    <s v="free/reduced"/>
    <s v="none"/>
    <x v="18"/>
    <n v="51"/>
    <n v="48"/>
  </r>
  <r>
    <x v="0"/>
    <x v="4"/>
    <s v="some college"/>
    <s v="standard"/>
    <s v="completed"/>
    <x v="67"/>
    <n v="85"/>
    <n v="91"/>
  </r>
  <r>
    <x v="0"/>
    <x v="4"/>
    <s v="associate's degree"/>
    <s v="standard"/>
    <s v="none"/>
    <x v="51"/>
    <n v="92"/>
    <n v="85"/>
  </r>
  <r>
    <x v="0"/>
    <x v="2"/>
    <s v="master's degree"/>
    <s v="free/reduced"/>
    <s v="none"/>
    <x v="13"/>
    <n v="67"/>
    <n v="73"/>
  </r>
  <r>
    <x v="1"/>
    <x v="3"/>
    <s v="some high school"/>
    <s v="standard"/>
    <s v="completed"/>
    <x v="6"/>
    <n v="74"/>
    <n v="75"/>
  </r>
  <r>
    <x v="0"/>
    <x v="4"/>
    <s v="associate's degree"/>
    <s v="standard"/>
    <s v="none"/>
    <x v="32"/>
    <n v="62"/>
    <n v="69"/>
  </r>
  <r>
    <x v="0"/>
    <x v="4"/>
    <s v="some high school"/>
    <s v="free/reduced"/>
    <s v="none"/>
    <x v="76"/>
    <n v="34"/>
    <n v="38"/>
  </r>
  <r>
    <x v="1"/>
    <x v="0"/>
    <s v="high school"/>
    <s v="free/reduced"/>
    <s v="none"/>
    <x v="74"/>
    <n v="29"/>
    <n v="27"/>
  </r>
  <r>
    <x v="0"/>
    <x v="0"/>
    <s v="some high school"/>
    <s v="free/reduced"/>
    <s v="completed"/>
    <x v="24"/>
    <n v="78"/>
    <n v="79"/>
  </r>
  <r>
    <x v="1"/>
    <x v="3"/>
    <s v="associate's degree"/>
    <s v="standard"/>
    <s v="completed"/>
    <x v="21"/>
    <n v="54"/>
    <n v="63"/>
  </r>
  <r>
    <x v="0"/>
    <x v="3"/>
    <s v="some high school"/>
    <s v="standard"/>
    <s v="completed"/>
    <x v="11"/>
    <n v="78"/>
    <n v="82"/>
  </r>
  <r>
    <x v="1"/>
    <x v="3"/>
    <s v="master's degree"/>
    <s v="standard"/>
    <s v="none"/>
    <x v="51"/>
    <n v="84"/>
    <n v="89"/>
  </r>
  <r>
    <x v="0"/>
    <x v="1"/>
    <s v="master's degree"/>
    <s v="standard"/>
    <s v="none"/>
    <x v="20"/>
    <n v="78"/>
    <n v="74"/>
  </r>
  <r>
    <x v="0"/>
    <x v="2"/>
    <s v="high school"/>
    <s v="free/reduced"/>
    <s v="completed"/>
    <x v="66"/>
    <n v="48"/>
    <n v="41"/>
  </r>
  <r>
    <x v="0"/>
    <x v="3"/>
    <s v="bachelor's degree"/>
    <s v="free/reduced"/>
    <s v="completed"/>
    <x v="77"/>
    <n v="100"/>
    <n v="100"/>
  </r>
  <r>
    <x v="0"/>
    <x v="3"/>
    <s v="some high school"/>
    <s v="free/reduced"/>
    <s v="none"/>
    <x v="21"/>
    <n v="84"/>
    <n v="84"/>
  </r>
  <r>
    <x v="1"/>
    <x v="3"/>
    <s v="some college"/>
    <s v="standard"/>
    <s v="none"/>
    <x v="6"/>
    <n v="77"/>
    <n v="77"/>
  </r>
  <r>
    <x v="1"/>
    <x v="0"/>
    <s v="high school"/>
    <s v="standard"/>
    <s v="none"/>
    <x v="29"/>
    <n v="48"/>
    <n v="51"/>
  </r>
  <r>
    <x v="0"/>
    <x v="3"/>
    <s v="some college"/>
    <s v="standard"/>
    <s v="completed"/>
    <x v="38"/>
    <n v="84"/>
    <n v="91"/>
  </r>
  <r>
    <x v="0"/>
    <x v="1"/>
    <s v="bachelor's degree"/>
    <s v="free/reduced"/>
    <s v="none"/>
    <x v="21"/>
    <n v="75"/>
    <n v="72"/>
  </r>
  <r>
    <x v="1"/>
    <x v="4"/>
    <s v="bachelor's degree"/>
    <s v="standard"/>
    <s v="completed"/>
    <x v="22"/>
    <n v="64"/>
    <n v="70"/>
  </r>
  <r>
    <x v="1"/>
    <x v="3"/>
    <s v="bachelor's degree"/>
    <s v="free/reduced"/>
    <s v="none"/>
    <x v="13"/>
    <n v="42"/>
    <n v="48"/>
  </r>
  <r>
    <x v="0"/>
    <x v="2"/>
    <s v="some college"/>
    <s v="standard"/>
    <s v="none"/>
    <x v="1"/>
    <n v="84"/>
    <n v="82"/>
  </r>
  <r>
    <x v="0"/>
    <x v="1"/>
    <s v="bachelor's degree"/>
    <s v="standard"/>
    <s v="completed"/>
    <x v="36"/>
    <n v="61"/>
    <n v="66"/>
  </r>
  <r>
    <x v="0"/>
    <x v="1"/>
    <s v="bachelor's degree"/>
    <s v="free/reduced"/>
    <s v="completed"/>
    <x v="3"/>
    <n v="62"/>
    <n v="66"/>
  </r>
  <r>
    <x v="0"/>
    <x v="0"/>
    <s v="associate's degree"/>
    <s v="free/reduced"/>
    <s v="none"/>
    <x v="15"/>
    <n v="61"/>
    <n v="55"/>
  </r>
  <r>
    <x v="0"/>
    <x v="4"/>
    <s v="some college"/>
    <s v="standard"/>
    <s v="none"/>
    <x v="50"/>
    <n v="70"/>
    <n v="66"/>
  </r>
  <r>
    <x v="1"/>
    <x v="4"/>
    <s v="bachelor's degree"/>
    <s v="standard"/>
    <s v="completed"/>
    <x v="61"/>
    <n v="100"/>
    <n v="100"/>
  </r>
  <r>
    <x v="0"/>
    <x v="1"/>
    <s v="high school"/>
    <s v="standard"/>
    <s v="none"/>
    <x v="18"/>
    <n v="61"/>
    <n v="52"/>
  </r>
  <r>
    <x v="0"/>
    <x v="1"/>
    <s v="associate's degree"/>
    <s v="standard"/>
    <s v="completed"/>
    <x v="29"/>
    <n v="77"/>
    <n v="80"/>
  </r>
  <r>
    <x v="1"/>
    <x v="0"/>
    <s v="some college"/>
    <s v="standard"/>
    <s v="completed"/>
    <x v="57"/>
    <n v="96"/>
    <n v="91"/>
  </r>
  <r>
    <x v="1"/>
    <x v="3"/>
    <s v="high school"/>
    <s v="free/reduced"/>
    <s v="none"/>
    <x v="1"/>
    <n v="70"/>
    <n v="67"/>
  </r>
  <r>
    <x v="0"/>
    <x v="1"/>
    <s v="high school"/>
    <s v="free/reduced"/>
    <s v="none"/>
    <x v="65"/>
    <n v="53"/>
    <n v="46"/>
  </r>
  <r>
    <x v="1"/>
    <x v="3"/>
    <s v="high school"/>
    <s v="standard"/>
    <s v="none"/>
    <x v="0"/>
    <n v="66"/>
    <n v="66"/>
  </r>
  <r>
    <x v="0"/>
    <x v="0"/>
    <s v="associate's degree"/>
    <s v="free/reduced"/>
    <s v="none"/>
    <x v="16"/>
    <n v="65"/>
    <n v="65"/>
  </r>
  <r>
    <x v="1"/>
    <x v="3"/>
    <s v="high school"/>
    <s v="free/reduced"/>
    <s v="none"/>
    <x v="19"/>
    <n v="70"/>
    <n v="69"/>
  </r>
  <r>
    <x v="1"/>
    <x v="4"/>
    <s v="some high school"/>
    <s v="standard"/>
    <s v="completed"/>
    <x v="19"/>
    <n v="64"/>
    <n v="60"/>
  </r>
  <r>
    <x v="1"/>
    <x v="4"/>
    <s v="associate's degree"/>
    <s v="free/reduced"/>
    <s v="none"/>
    <x v="8"/>
    <n v="56"/>
    <n v="52"/>
  </r>
  <r>
    <x v="0"/>
    <x v="3"/>
    <s v="high school"/>
    <s v="free/reduced"/>
    <s v="completed"/>
    <x v="11"/>
    <n v="61"/>
    <n v="71"/>
  </r>
  <r>
    <x v="1"/>
    <x v="4"/>
    <s v="associate's degree"/>
    <s v="free/reduced"/>
    <s v="completed"/>
    <x v="15"/>
    <n v="43"/>
    <n v="44"/>
  </r>
  <r>
    <x v="0"/>
    <x v="1"/>
    <s v="some high school"/>
    <s v="free/reduced"/>
    <s v="none"/>
    <x v="64"/>
    <n v="56"/>
    <n v="51"/>
  </r>
  <r>
    <x v="1"/>
    <x v="1"/>
    <s v="some college"/>
    <s v="free/reduced"/>
    <s v="completed"/>
    <x v="21"/>
    <n v="74"/>
    <n v="70"/>
  </r>
  <r>
    <x v="1"/>
    <x v="3"/>
    <s v="some college"/>
    <s v="free/reduced"/>
    <s v="none"/>
    <x v="23"/>
    <n v="57"/>
    <n v="62"/>
  </r>
  <r>
    <x v="1"/>
    <x v="3"/>
    <s v="associate's degree"/>
    <s v="free/reduced"/>
    <s v="completed"/>
    <x v="42"/>
    <n v="71"/>
    <n v="73"/>
  </r>
  <r>
    <x v="1"/>
    <x v="1"/>
    <s v="bachelor's degree"/>
    <s v="free/reduced"/>
    <s v="completed"/>
    <x v="22"/>
    <n v="75"/>
    <n v="74"/>
  </r>
  <r>
    <x v="1"/>
    <x v="1"/>
    <s v="associate's degree"/>
    <s v="standard"/>
    <s v="completed"/>
    <x v="52"/>
    <n v="87"/>
    <n v="90"/>
  </r>
  <r>
    <x v="1"/>
    <x v="3"/>
    <s v="some college"/>
    <s v="free/reduced"/>
    <s v="none"/>
    <x v="22"/>
    <n v="63"/>
    <n v="58"/>
  </r>
  <r>
    <x v="1"/>
    <x v="2"/>
    <s v="associate's degree"/>
    <s v="standard"/>
    <s v="none"/>
    <x v="21"/>
    <n v="57"/>
    <n v="53"/>
  </r>
  <r>
    <x v="0"/>
    <x v="4"/>
    <s v="high school"/>
    <s v="free/reduced"/>
    <s v="none"/>
    <x v="29"/>
    <n v="58"/>
    <n v="57"/>
  </r>
  <r>
    <x v="1"/>
    <x v="3"/>
    <s v="some college"/>
    <s v="standard"/>
    <s v="completed"/>
    <x v="51"/>
    <n v="81"/>
    <n v="85"/>
  </r>
  <r>
    <x v="1"/>
    <x v="3"/>
    <s v="some high school"/>
    <s v="standard"/>
    <s v="completed"/>
    <x v="34"/>
    <n v="68"/>
    <n v="69"/>
  </r>
  <r>
    <x v="1"/>
    <x v="1"/>
    <s v="master's degree"/>
    <s v="free/reduced"/>
    <s v="completed"/>
    <x v="0"/>
    <n v="66"/>
    <n v="72"/>
  </r>
  <r>
    <x v="0"/>
    <x v="3"/>
    <s v="master's degree"/>
    <s v="standard"/>
    <s v="none"/>
    <x v="12"/>
    <n v="91"/>
    <n v="96"/>
  </r>
  <r>
    <x v="1"/>
    <x v="1"/>
    <s v="high school"/>
    <s v="standard"/>
    <s v="none"/>
    <x v="27"/>
    <n v="66"/>
    <n v="64"/>
  </r>
  <r>
    <x v="1"/>
    <x v="2"/>
    <s v="some high school"/>
    <s v="free/reduced"/>
    <s v="completed"/>
    <x v="42"/>
    <n v="62"/>
    <n v="61"/>
  </r>
  <r>
    <x v="0"/>
    <x v="0"/>
    <s v="high school"/>
    <s v="standard"/>
    <s v="none"/>
    <x v="10"/>
    <n v="68"/>
    <n v="61"/>
  </r>
  <r>
    <x v="0"/>
    <x v="1"/>
    <s v="associate's degree"/>
    <s v="standard"/>
    <s v="none"/>
    <x v="16"/>
    <n v="61"/>
    <n v="58"/>
  </r>
  <r>
    <x v="1"/>
    <x v="0"/>
    <s v="high school"/>
    <s v="standard"/>
    <s v="none"/>
    <x v="33"/>
    <n v="82"/>
    <n v="80"/>
  </r>
  <r>
    <x v="0"/>
    <x v="3"/>
    <s v="some college"/>
    <s v="free/reduced"/>
    <s v="none"/>
    <x v="44"/>
    <n v="58"/>
    <n v="60"/>
  </r>
  <r>
    <x v="1"/>
    <x v="0"/>
    <s v="some high school"/>
    <s v="free/reduced"/>
    <s v="completed"/>
    <x v="44"/>
    <n v="50"/>
    <n v="52"/>
  </r>
  <r>
    <x v="0"/>
    <x v="4"/>
    <s v="high school"/>
    <s v="free/reduced"/>
    <s v="completed"/>
    <x v="29"/>
    <n v="75"/>
    <n v="73"/>
  </r>
  <r>
    <x v="1"/>
    <x v="4"/>
    <s v="high school"/>
    <s v="standard"/>
    <s v="none"/>
    <x v="63"/>
    <n v="73"/>
    <n v="71"/>
  </r>
  <r>
    <x v="0"/>
    <x v="3"/>
    <s v="some college"/>
    <s v="standard"/>
    <s v="completed"/>
    <x v="28"/>
    <n v="77"/>
    <n v="83"/>
  </r>
  <r>
    <x v="0"/>
    <x v="4"/>
    <s v="some high school"/>
    <s v="free/reduced"/>
    <s v="none"/>
    <x v="19"/>
    <n v="74"/>
    <n v="72"/>
  </r>
  <r>
    <x v="1"/>
    <x v="1"/>
    <s v="high school"/>
    <s v="standard"/>
    <s v="completed"/>
    <x v="10"/>
    <n v="52"/>
    <n v="54"/>
  </r>
  <r>
    <x v="0"/>
    <x v="1"/>
    <s v="some college"/>
    <s v="standard"/>
    <s v="none"/>
    <x v="23"/>
    <n v="69"/>
    <n v="69"/>
  </r>
  <r>
    <x v="1"/>
    <x v="4"/>
    <s v="associate's degree"/>
    <s v="standard"/>
    <s v="none"/>
    <x v="0"/>
    <n v="57"/>
    <n v="62"/>
  </r>
  <r>
    <x v="1"/>
    <x v="1"/>
    <s v="some college"/>
    <s v="standard"/>
    <s v="none"/>
    <x v="56"/>
    <n v="87"/>
    <n v="81"/>
  </r>
  <r>
    <x v="0"/>
    <x v="3"/>
    <s v="master's degree"/>
    <s v="standard"/>
    <s v="none"/>
    <x v="68"/>
    <n v="100"/>
    <n v="100"/>
  </r>
  <r>
    <x v="0"/>
    <x v="3"/>
    <s v="high school"/>
    <s v="standard"/>
    <s v="none"/>
    <x v="40"/>
    <n v="63"/>
    <n v="59"/>
  </r>
  <r>
    <x v="1"/>
    <x v="1"/>
    <s v="high school"/>
    <s v="standard"/>
    <s v="none"/>
    <x v="28"/>
    <n v="81"/>
    <n v="71"/>
  </r>
  <r>
    <x v="0"/>
    <x v="2"/>
    <s v="some college"/>
    <s v="standard"/>
    <s v="none"/>
    <x v="25"/>
    <n v="58"/>
    <n v="64"/>
  </r>
  <r>
    <x v="0"/>
    <x v="3"/>
    <s v="some high school"/>
    <s v="free/reduced"/>
    <s v="none"/>
    <x v="64"/>
    <n v="54"/>
    <n v="53"/>
  </r>
  <r>
    <x v="0"/>
    <x v="4"/>
    <s v="associate's degree"/>
    <s v="standard"/>
    <s v="none"/>
    <x v="61"/>
    <n v="100"/>
    <n v="100"/>
  </r>
  <r>
    <x v="0"/>
    <x v="1"/>
    <s v="some high school"/>
    <s v="free/reduced"/>
    <s v="completed"/>
    <x v="11"/>
    <n v="76"/>
    <n v="75"/>
  </r>
  <r>
    <x v="1"/>
    <x v="3"/>
    <s v="some college"/>
    <s v="standard"/>
    <s v="none"/>
    <x v="0"/>
    <n v="57"/>
    <n v="58"/>
  </r>
  <r>
    <x v="0"/>
    <x v="3"/>
    <s v="some college"/>
    <s v="standard"/>
    <s v="none"/>
    <x v="23"/>
    <n v="70"/>
    <n v="72"/>
  </r>
  <r>
    <x v="1"/>
    <x v="2"/>
    <s v="some high school"/>
    <s v="standard"/>
    <s v="completed"/>
    <x v="17"/>
    <n v="68"/>
    <n v="64"/>
  </r>
  <r>
    <x v="1"/>
    <x v="1"/>
    <s v="some college"/>
    <s v="standard"/>
    <s v="none"/>
    <x v="24"/>
    <n v="63"/>
    <n v="60"/>
  </r>
  <r>
    <x v="0"/>
    <x v="4"/>
    <s v="associate's degree"/>
    <s v="standard"/>
    <s v="none"/>
    <x v="50"/>
    <n v="76"/>
    <n v="67"/>
  </r>
  <r>
    <x v="0"/>
    <x v="0"/>
    <s v="bachelor's degree"/>
    <s v="standard"/>
    <s v="none"/>
    <x v="28"/>
    <n v="84"/>
    <n v="80"/>
  </r>
  <r>
    <x v="0"/>
    <x v="3"/>
    <s v="bachelor's degree"/>
    <s v="standard"/>
    <s v="none"/>
    <x v="59"/>
    <n v="100"/>
    <n v="100"/>
  </r>
  <r>
    <x v="1"/>
    <x v="1"/>
    <s v="some high school"/>
    <s v="standard"/>
    <s v="completed"/>
    <x v="12"/>
    <n v="72"/>
    <n v="69"/>
  </r>
  <r>
    <x v="0"/>
    <x v="2"/>
    <s v="high school"/>
    <s v="free/reduced"/>
    <s v="completed"/>
    <x v="31"/>
    <n v="50"/>
    <n v="60"/>
  </r>
  <r>
    <x v="0"/>
    <x v="3"/>
    <s v="some college"/>
    <s v="free/reduced"/>
    <s v="none"/>
    <x v="44"/>
    <n v="65"/>
    <n v="61"/>
  </r>
  <r>
    <x v="0"/>
    <x v="2"/>
    <s v="some college"/>
    <s v="standard"/>
    <s v="none"/>
    <x v="16"/>
    <n v="63"/>
    <n v="67"/>
  </r>
  <r>
    <x v="0"/>
    <x v="1"/>
    <s v="some college"/>
    <s v="standard"/>
    <s v="completed"/>
    <x v="8"/>
    <n v="82"/>
    <n v="77"/>
  </r>
  <r>
    <x v="1"/>
    <x v="0"/>
    <s v="some college"/>
    <s v="free/reduced"/>
    <s v="completed"/>
    <x v="41"/>
    <n v="62"/>
    <n v="60"/>
  </r>
  <r>
    <x v="1"/>
    <x v="1"/>
    <s v="associate's degree"/>
    <s v="standard"/>
    <s v="none"/>
    <x v="23"/>
    <n v="65"/>
    <n v="58"/>
  </r>
  <r>
    <x v="1"/>
    <x v="3"/>
    <s v="high school"/>
    <s v="standard"/>
    <s v="completed"/>
    <x v="30"/>
    <n v="41"/>
    <n v="48"/>
  </r>
  <r>
    <x v="0"/>
    <x v="1"/>
    <s v="associate's degree"/>
    <s v="standard"/>
    <s v="none"/>
    <x v="57"/>
    <n v="95"/>
    <n v="94"/>
  </r>
  <r>
    <x v="0"/>
    <x v="0"/>
    <s v="high school"/>
    <s v="free/reduced"/>
    <s v="none"/>
    <x v="80"/>
    <n v="24"/>
    <n v="23"/>
  </r>
  <r>
    <x v="1"/>
    <x v="3"/>
    <s v="some high school"/>
    <s v="standard"/>
    <s v="none"/>
    <x v="27"/>
    <n v="78"/>
    <n v="78"/>
  </r>
  <r>
    <x v="1"/>
    <x v="0"/>
    <s v="some high school"/>
    <s v="standard"/>
    <s v="completed"/>
    <x v="38"/>
    <n v="85"/>
    <n v="86"/>
  </r>
  <r>
    <x v="0"/>
    <x v="2"/>
    <s v="some college"/>
    <s v="standard"/>
    <s v="completed"/>
    <x v="12"/>
    <n v="87"/>
    <n v="91"/>
  </r>
  <r>
    <x v="0"/>
    <x v="1"/>
    <s v="some high school"/>
    <s v="standard"/>
    <s v="none"/>
    <x v="19"/>
    <n v="75"/>
    <n v="82"/>
  </r>
  <r>
    <x v="1"/>
    <x v="2"/>
    <s v="high school"/>
    <s v="standard"/>
    <s v="none"/>
    <x v="29"/>
    <n v="51"/>
    <n v="54"/>
  </r>
  <r>
    <x v="0"/>
    <x v="1"/>
    <s v="associate's degree"/>
    <s v="standard"/>
    <s v="none"/>
    <x v="7"/>
    <n v="59"/>
    <n v="51"/>
  </r>
  <r>
    <x v="1"/>
    <x v="4"/>
    <s v="some high school"/>
    <s v="standard"/>
    <s v="completed"/>
    <x v="27"/>
    <n v="75"/>
    <n v="76"/>
  </r>
  <r>
    <x v="0"/>
    <x v="2"/>
    <s v="some high school"/>
    <s v="free/reduced"/>
    <s v="none"/>
    <x v="18"/>
    <n v="45"/>
    <n v="45"/>
  </r>
  <r>
    <x v="0"/>
    <x v="3"/>
    <s v="some college"/>
    <s v="free/reduced"/>
    <s v="completed"/>
    <x v="21"/>
    <n v="86"/>
    <n v="83"/>
  </r>
  <r>
    <x v="1"/>
    <x v="4"/>
    <s v="high school"/>
    <s v="free/reduced"/>
    <s v="completed"/>
    <x v="67"/>
    <n v="81"/>
    <n v="75"/>
  </r>
  <r>
    <x v="0"/>
    <x v="0"/>
    <s v="some high school"/>
    <s v="standard"/>
    <s v="completed"/>
    <x v="11"/>
    <n v="82"/>
    <n v="78"/>
  </r>
  <r>
    <x v="0"/>
    <x v="3"/>
    <s v="associate's degree"/>
    <s v="free/reduced"/>
    <s v="none"/>
    <x v="30"/>
    <n v="76"/>
    <n v="76"/>
  </r>
  <r>
    <x v="0"/>
    <x v="3"/>
    <s v="bachelor's degree"/>
    <s v="free/reduced"/>
    <s v="none"/>
    <x v="23"/>
    <n v="72"/>
    <n v="74"/>
  </r>
  <r>
    <x v="1"/>
    <x v="2"/>
    <s v="high school"/>
    <s v="standard"/>
    <s v="none"/>
    <x v="24"/>
    <n v="63"/>
    <n v="62"/>
  </r>
  <r>
    <x v="0"/>
    <x v="4"/>
    <s v="master's degree"/>
    <s v="standard"/>
    <s v="completed"/>
    <x v="6"/>
    <n v="99"/>
    <n v="95"/>
  </r>
  <r>
    <x v="1"/>
    <x v="1"/>
    <s v="high school"/>
    <s v="free/reduced"/>
    <s v="none"/>
    <x v="23"/>
    <n v="55"/>
    <n v="55"/>
  </r>
  <r>
    <x v="0"/>
    <x v="1"/>
    <s v="high school"/>
    <s v="free/reduced"/>
    <s v="completed"/>
    <x v="32"/>
    <n v="71"/>
    <n v="65"/>
  </r>
  <r>
    <x v="0"/>
    <x v="3"/>
    <s v="some college"/>
    <s v="standard"/>
    <s v="completed"/>
    <x v="50"/>
    <n v="78"/>
    <n v="77"/>
  </r>
  <r>
    <x v="0"/>
    <x v="3"/>
    <s v="some college"/>
    <s v="free/reduced"/>
    <s v="none"/>
    <x v="34"/>
    <n v="86"/>
    <n v="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3D4BE3-3D63-4B60-8623-19910231EB29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J23:L40" firstHeaderRow="1" firstDataRow="1" firstDataCol="0"/>
  <pivotFields count="8">
    <pivotField showAll="0"/>
    <pivotField showAll="0"/>
    <pivotField showAll="0"/>
    <pivotField showAll="0"/>
    <pivotField showAll="0"/>
    <pivotField showAll="0">
      <items count="82">
        <item x="37"/>
        <item x="80"/>
        <item x="14"/>
        <item x="78"/>
        <item x="60"/>
        <item x="79"/>
        <item x="71"/>
        <item x="72"/>
        <item x="48"/>
        <item x="70"/>
        <item x="75"/>
        <item x="45"/>
        <item x="76"/>
        <item x="35"/>
        <item x="66"/>
        <item x="65"/>
        <item x="74"/>
        <item x="69"/>
        <item x="9"/>
        <item x="39"/>
        <item x="7"/>
        <item x="43"/>
        <item x="47"/>
        <item x="49"/>
        <item x="18"/>
        <item x="40"/>
        <item x="15"/>
        <item x="3"/>
        <item x="64"/>
        <item x="44"/>
        <item x="13"/>
        <item x="54"/>
        <item x="36"/>
        <item x="31"/>
        <item x="16"/>
        <item x="30"/>
        <item x="25"/>
        <item x="29"/>
        <item x="10"/>
        <item x="32"/>
        <item x="41"/>
        <item x="42"/>
        <item x="23"/>
        <item x="24"/>
        <item x="8"/>
        <item x="11"/>
        <item x="17"/>
        <item x="21"/>
        <item x="50"/>
        <item x="1"/>
        <item x="22"/>
        <item x="5"/>
        <item x="0"/>
        <item x="20"/>
        <item x="19"/>
        <item x="28"/>
        <item x="4"/>
        <item x="34"/>
        <item x="12"/>
        <item x="38"/>
        <item x="46"/>
        <item x="27"/>
        <item x="33"/>
        <item x="58"/>
        <item x="56"/>
        <item x="51"/>
        <item x="67"/>
        <item x="53"/>
        <item x="6"/>
        <item x="59"/>
        <item x="2"/>
        <item x="57"/>
        <item x="68"/>
        <item x="77"/>
        <item x="63"/>
        <item x="73"/>
        <item x="62"/>
        <item x="26"/>
        <item x="52"/>
        <item x="55"/>
        <item x="61"/>
        <item t="default"/>
      </items>
    </pivotField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7E77A2-3186-4528-BB37-47EC7BD4332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J2:P6" firstHeaderRow="1" firstDataRow="2" firstDataCol="1"/>
  <pivotFields count="8">
    <pivotField axis="axisRow" showAll="0" sortType="ascending">
      <items count="3">
        <item x="0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axis="axisCol" showAll="0" sortType="ascending">
      <items count="6">
        <item x="2"/>
        <item x="0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6">
    <i>
      <x/>
    </i>
    <i>
      <x v="4"/>
    </i>
    <i>
      <x v="1"/>
    </i>
    <i>
      <x v="3"/>
    </i>
    <i>
      <x v="2"/>
    </i>
    <i t="grand">
      <x/>
    </i>
  </colItems>
  <dataFields count="1">
    <dataField name="Sum of math score" fld="5" baseField="0" baseItem="0"/>
  </dataFields>
  <chartFormats count="11">
    <chartFormat chart="0" format="1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opLeftCell="E1" workbookViewId="0">
      <selection activeCell="G1" activeCellId="1" sqref="F1:F1048576 G1:G1048576"/>
    </sheetView>
  </sheetViews>
  <sheetFormatPr defaultRowHeight="15" x14ac:dyDescent="0.25"/>
  <cols>
    <col min="10" max="11" width="17.5703125" bestFit="1" customWidth="1"/>
    <col min="12" max="12" width="7.5703125" bestFit="1" customWidth="1"/>
    <col min="13" max="13" width="8.7109375" customWidth="1"/>
    <col min="14" max="14" width="7.85546875" bestFit="1" customWidth="1"/>
    <col min="15" max="15" width="12.140625" customWidth="1"/>
    <col min="16" max="16" width="11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S1" t="s">
        <v>31</v>
      </c>
    </row>
    <row r="2" spans="1:1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  <c r="I2" s="21">
        <f>STANDARDIZE(F2, 66.09, 15.16)</f>
        <v>0.38984168865435331</v>
      </c>
      <c r="J2" s="1" t="s">
        <v>32</v>
      </c>
      <c r="K2" s="1" t="s">
        <v>28</v>
      </c>
      <c r="R2" t="s">
        <v>18</v>
      </c>
      <c r="S2">
        <f>COUNTIF($B$2:$B$1001,R2)</f>
        <v>89</v>
      </c>
    </row>
    <row r="3" spans="1:19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  <c r="I3" s="21">
        <f t="shared" ref="I3:I66" si="0">STANDARDIZE(F3, 66.09, 15.16)</f>
        <v>0.19195250659630583</v>
      </c>
      <c r="J3" s="1" t="s">
        <v>27</v>
      </c>
      <c r="K3" t="s">
        <v>18</v>
      </c>
      <c r="L3" t="s">
        <v>24</v>
      </c>
      <c r="M3" t="s">
        <v>9</v>
      </c>
      <c r="N3" t="s">
        <v>21</v>
      </c>
      <c r="O3" t="s">
        <v>13</v>
      </c>
      <c r="P3" t="s">
        <v>29</v>
      </c>
      <c r="R3" t="s">
        <v>9</v>
      </c>
      <c r="S3">
        <f t="shared" ref="S3:S6" si="1">COUNTIF($B$2:$B$1001,R3)</f>
        <v>190</v>
      </c>
    </row>
    <row r="4" spans="1:19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  <c r="I4" s="21">
        <f t="shared" si="0"/>
        <v>1.5771767810026383</v>
      </c>
      <c r="J4" s="2" t="s">
        <v>8</v>
      </c>
      <c r="K4" s="3">
        <v>2107</v>
      </c>
      <c r="L4" s="3">
        <v>4886</v>
      </c>
      <c r="M4" s="3">
        <v>6386</v>
      </c>
      <c r="N4" s="3">
        <v>8417</v>
      </c>
      <c r="O4" s="3">
        <v>11166</v>
      </c>
      <c r="P4" s="3">
        <v>32962</v>
      </c>
      <c r="R4" t="s">
        <v>13</v>
      </c>
      <c r="S4">
        <f t="shared" si="1"/>
        <v>319</v>
      </c>
    </row>
    <row r="5" spans="1:19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  <c r="I5" s="21">
        <f t="shared" si="0"/>
        <v>-1.2592348284960424</v>
      </c>
      <c r="J5" s="2" t="s">
        <v>17</v>
      </c>
      <c r="K5" s="3">
        <v>3378</v>
      </c>
      <c r="L5" s="3">
        <v>5449</v>
      </c>
      <c r="M5" s="3">
        <v>5670</v>
      </c>
      <c r="N5" s="3">
        <v>9232</v>
      </c>
      <c r="O5" s="3">
        <v>9398</v>
      </c>
      <c r="P5" s="3">
        <v>33127</v>
      </c>
      <c r="R5" t="s">
        <v>21</v>
      </c>
      <c r="S5">
        <f t="shared" si="1"/>
        <v>262</v>
      </c>
    </row>
    <row r="6" spans="1:19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  <c r="I6" s="21">
        <f t="shared" si="0"/>
        <v>0.65369393139841669</v>
      </c>
      <c r="J6" s="2" t="s">
        <v>29</v>
      </c>
      <c r="K6" s="3">
        <v>5485</v>
      </c>
      <c r="L6" s="3">
        <v>10335</v>
      </c>
      <c r="M6" s="3">
        <v>12056</v>
      </c>
      <c r="N6" s="3">
        <v>17649</v>
      </c>
      <c r="O6" s="3">
        <v>20564</v>
      </c>
      <c r="P6" s="3">
        <v>66089</v>
      </c>
      <c r="R6" t="s">
        <v>24</v>
      </c>
      <c r="S6">
        <f t="shared" si="1"/>
        <v>140</v>
      </c>
    </row>
    <row r="7" spans="1:19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  <c r="I7" s="21">
        <f t="shared" si="0"/>
        <v>0.3238786279683375</v>
      </c>
    </row>
    <row r="8" spans="1:19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  <c r="I8" s="21">
        <f t="shared" si="0"/>
        <v>1.4452506596306067</v>
      </c>
      <c r="R8" t="s">
        <v>60</v>
      </c>
      <c r="S8" s="21">
        <f>AVERAGE(F2:F1001)</f>
        <v>66.088999999999999</v>
      </c>
    </row>
    <row r="9" spans="1:19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  <c r="I9" s="21">
        <f t="shared" si="0"/>
        <v>-1.7209762532981532</v>
      </c>
      <c r="R9" t="s">
        <v>61</v>
      </c>
      <c r="S9" s="21">
        <f>_xlfn.STDEV.S(F2:F1001)</f>
        <v>15.163080096009448</v>
      </c>
    </row>
    <row r="10" spans="1:19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  <c r="I10" s="21">
        <f t="shared" si="0"/>
        <v>-0.13786279683377331</v>
      </c>
    </row>
    <row r="11" spans="1:19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  <c r="I11" s="21">
        <f t="shared" si="0"/>
        <v>-1.8529023746701849</v>
      </c>
    </row>
    <row r="12" spans="1:19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  <c r="I12" s="21">
        <f t="shared" si="0"/>
        <v>-0.53364116094986824</v>
      </c>
    </row>
    <row r="13" spans="1:19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  <c r="I13" s="21">
        <f t="shared" si="0"/>
        <v>-1.7209762532981532</v>
      </c>
    </row>
    <row r="14" spans="1:19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  <c r="I14" s="21">
        <f t="shared" si="0"/>
        <v>-7.1899736147757479E-2</v>
      </c>
    </row>
    <row r="15" spans="1:19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  <c r="I15" s="21">
        <f t="shared" si="0"/>
        <v>0.78562005277044833</v>
      </c>
    </row>
    <row r="16" spans="1:19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  <c r="I16" s="21">
        <f t="shared" si="0"/>
        <v>-1.0613456464379949</v>
      </c>
    </row>
    <row r="17" spans="1:17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  <c r="I17" s="21">
        <f t="shared" si="0"/>
        <v>0.19195250659630583</v>
      </c>
    </row>
    <row r="18" spans="1:17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  <c r="I18" s="21">
        <f t="shared" si="0"/>
        <v>1.4452506596306067</v>
      </c>
    </row>
    <row r="19" spans="1:17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  <c r="I19" s="21">
        <f t="shared" si="0"/>
        <v>-3.1721635883905015</v>
      </c>
    </row>
    <row r="20" spans="1:17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  <c r="I20" s="21">
        <f t="shared" si="0"/>
        <v>-1.3251978891820582</v>
      </c>
    </row>
    <row r="21" spans="1:17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  <c r="I21" s="21">
        <f t="shared" si="0"/>
        <v>-0.79749340369393162</v>
      </c>
    </row>
    <row r="22" spans="1:17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  <c r="I22" s="21">
        <f t="shared" si="0"/>
        <v>-5.9366754617416499E-3</v>
      </c>
    </row>
    <row r="23" spans="1:17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  <c r="I23" s="21">
        <f t="shared" si="0"/>
        <v>-7.1899736147757479E-2</v>
      </c>
      <c r="J23" s="5"/>
      <c r="K23" s="6"/>
      <c r="L23" s="7"/>
    </row>
    <row r="24" spans="1:17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  <c r="I24" s="21">
        <f t="shared" si="0"/>
        <v>-1.4571240105540899</v>
      </c>
      <c r="J24" s="8"/>
      <c r="K24" s="9"/>
      <c r="L24" s="10"/>
      <c r="N24">
        <v>1</v>
      </c>
      <c r="O24">
        <f>POWER(2,N24)</f>
        <v>2</v>
      </c>
      <c r="P24" t="s">
        <v>26</v>
      </c>
      <c r="Q24">
        <f>1000</f>
        <v>1000</v>
      </c>
    </row>
    <row r="25" spans="1:17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  <c r="I25" s="21">
        <f t="shared" si="0"/>
        <v>0.19195250659630583</v>
      </c>
      <c r="J25" s="8"/>
      <c r="K25" s="9"/>
      <c r="L25" s="10"/>
      <c r="N25">
        <f>N24+1</f>
        <v>2</v>
      </c>
      <c r="O25">
        <f t="shared" ref="O25:O33" si="2">POWER(2,N25)</f>
        <v>4</v>
      </c>
      <c r="P25" t="s">
        <v>35</v>
      </c>
      <c r="Q25">
        <f>MAX(F2:F1001)</f>
        <v>100</v>
      </c>
    </row>
    <row r="26" spans="1:17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  <c r="I26" s="21">
        <f t="shared" si="0"/>
        <v>0.52176781002638495</v>
      </c>
      <c r="J26" s="8"/>
      <c r="K26" s="9"/>
      <c r="L26" s="10"/>
      <c r="N26">
        <f t="shared" ref="N26:N33" si="3">N25+1</f>
        <v>3</v>
      </c>
      <c r="O26">
        <f t="shared" si="2"/>
        <v>8</v>
      </c>
      <c r="P26" t="s">
        <v>36</v>
      </c>
      <c r="Q26">
        <f>MIN(F2:F1001)</f>
        <v>0</v>
      </c>
    </row>
    <row r="27" spans="1:17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  <c r="I27" s="21">
        <f t="shared" si="0"/>
        <v>0.45580474934036919</v>
      </c>
      <c r="J27" s="8"/>
      <c r="K27" s="9"/>
      <c r="L27" s="10"/>
      <c r="N27">
        <f t="shared" si="3"/>
        <v>4</v>
      </c>
      <c r="O27">
        <f t="shared" si="2"/>
        <v>16</v>
      </c>
    </row>
    <row r="28" spans="1:17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  <c r="I28" s="21">
        <f t="shared" si="0"/>
        <v>0.19195250659630583</v>
      </c>
      <c r="J28" s="8"/>
      <c r="K28" s="9"/>
      <c r="L28" s="10"/>
      <c r="N28">
        <f t="shared" si="3"/>
        <v>5</v>
      </c>
      <c r="O28">
        <f t="shared" si="2"/>
        <v>32</v>
      </c>
    </row>
    <row r="29" spans="1:17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  <c r="I29" s="21">
        <f t="shared" si="0"/>
        <v>6.0026385224274184E-2</v>
      </c>
      <c r="J29" s="8"/>
      <c r="K29" s="9"/>
      <c r="L29" s="10"/>
      <c r="N29">
        <f t="shared" si="3"/>
        <v>6</v>
      </c>
      <c r="O29">
        <f t="shared" si="2"/>
        <v>64</v>
      </c>
    </row>
    <row r="30" spans="1:17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  <c r="I30" s="21">
        <f t="shared" si="0"/>
        <v>0.25791556728232168</v>
      </c>
      <c r="J30" s="8"/>
      <c r="K30" s="9"/>
      <c r="L30" s="10"/>
      <c r="N30">
        <f t="shared" si="3"/>
        <v>7</v>
      </c>
      <c r="O30">
        <f t="shared" si="2"/>
        <v>128</v>
      </c>
    </row>
    <row r="31" spans="1:17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  <c r="I31" s="21">
        <f t="shared" si="0"/>
        <v>-0.26978891820580497</v>
      </c>
      <c r="J31" s="8"/>
      <c r="K31" s="9"/>
      <c r="L31" s="10"/>
      <c r="N31">
        <f t="shared" si="3"/>
        <v>8</v>
      </c>
      <c r="O31">
        <f t="shared" si="2"/>
        <v>256</v>
      </c>
    </row>
    <row r="32" spans="1:17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  <c r="I32" s="21">
        <f t="shared" si="0"/>
        <v>0.19195250659630583</v>
      </c>
      <c r="J32" s="8"/>
      <c r="K32" s="9"/>
      <c r="L32" s="10"/>
      <c r="N32">
        <f t="shared" si="3"/>
        <v>9</v>
      </c>
      <c r="O32">
        <f t="shared" si="2"/>
        <v>512</v>
      </c>
    </row>
    <row r="33" spans="1:16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  <c r="I33" s="21">
        <f t="shared" si="0"/>
        <v>-0.20382585751978913</v>
      </c>
      <c r="J33" s="8"/>
      <c r="K33" s="9"/>
      <c r="L33" s="10"/>
      <c r="M33" s="4" t="s">
        <v>33</v>
      </c>
      <c r="N33" s="4">
        <f t="shared" si="3"/>
        <v>10</v>
      </c>
      <c r="O33">
        <f t="shared" si="2"/>
        <v>1024</v>
      </c>
    </row>
    <row r="34" spans="1:16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  <c r="I34" s="21">
        <f t="shared" si="0"/>
        <v>-0.66556728232189999</v>
      </c>
      <c r="J34" s="8"/>
      <c r="K34" s="9"/>
      <c r="L34" s="10"/>
      <c r="N34" s="4" t="s">
        <v>34</v>
      </c>
      <c r="O34" s="4">
        <f>(Q25-Q26)/N33</f>
        <v>10</v>
      </c>
    </row>
    <row r="35" spans="1:16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  <c r="I35" s="21">
        <f t="shared" si="0"/>
        <v>-1.7209762532981532</v>
      </c>
      <c r="J35" s="8"/>
      <c r="K35" s="9"/>
      <c r="L35" s="10"/>
      <c r="M35" s="23" t="s">
        <v>30</v>
      </c>
      <c r="N35" s="24"/>
      <c r="O35" t="s">
        <v>25</v>
      </c>
      <c r="P35" s="15" t="s">
        <v>50</v>
      </c>
    </row>
    <row r="36" spans="1:16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  <c r="I36" s="21">
        <f t="shared" si="0"/>
        <v>2.038918205804749</v>
      </c>
      <c r="J36" s="8"/>
      <c r="K36" s="9"/>
      <c r="L36" s="10"/>
      <c r="M36">
        <v>0</v>
      </c>
      <c r="N36">
        <v>9</v>
      </c>
      <c r="O36">
        <f t="array" ref="O36:O46">FREQUENCY(F1:F1001,N36:N46)</f>
        <v>2</v>
      </c>
      <c r="P36" s="14">
        <f>O36</f>
        <v>2</v>
      </c>
    </row>
    <row r="37" spans="1:16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  <c r="I37" s="21">
        <f t="shared" si="0"/>
        <v>0.98350923482849584</v>
      </c>
      <c r="J37" s="8"/>
      <c r="K37" s="9"/>
      <c r="L37" s="10"/>
      <c r="M37">
        <f>M36+10</f>
        <v>10</v>
      </c>
      <c r="N37">
        <f>N36+10</f>
        <v>19</v>
      </c>
      <c r="O37">
        <v>2</v>
      </c>
      <c r="P37" s="14">
        <f>P36+O37</f>
        <v>4</v>
      </c>
    </row>
    <row r="38" spans="1:16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  <c r="I38" s="21">
        <f t="shared" si="0"/>
        <v>0.52176781002638495</v>
      </c>
      <c r="J38" s="8"/>
      <c r="K38" s="9"/>
      <c r="L38" s="10"/>
      <c r="M38">
        <f t="shared" ref="M38:M43" si="4">M37+10</f>
        <v>20</v>
      </c>
      <c r="N38">
        <f t="shared" ref="N38:N46" si="5">N37+10</f>
        <v>29</v>
      </c>
      <c r="O38">
        <v>10</v>
      </c>
      <c r="P38" s="14">
        <f t="shared" ref="P38:P46" si="6">P37+O38</f>
        <v>14</v>
      </c>
    </row>
    <row r="39" spans="1:16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  <c r="I39" s="21">
        <f t="shared" si="0"/>
        <v>-1.0613456464379949</v>
      </c>
      <c r="J39" s="8"/>
      <c r="K39" s="9"/>
      <c r="L39" s="10"/>
      <c r="M39">
        <f t="shared" si="4"/>
        <v>30</v>
      </c>
      <c r="N39">
        <f t="shared" si="5"/>
        <v>39</v>
      </c>
      <c r="O39">
        <v>26</v>
      </c>
      <c r="P39" s="14">
        <f t="shared" si="6"/>
        <v>40</v>
      </c>
    </row>
    <row r="40" spans="1:16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  <c r="I40" s="21">
        <f t="shared" si="0"/>
        <v>0.58773087071240082</v>
      </c>
      <c r="J40" s="11"/>
      <c r="K40" s="12"/>
      <c r="L40" s="13"/>
      <c r="M40">
        <f t="shared" si="4"/>
        <v>40</v>
      </c>
      <c r="N40">
        <f t="shared" si="5"/>
        <v>49</v>
      </c>
      <c r="O40">
        <v>95</v>
      </c>
      <c r="P40" s="14">
        <f t="shared" si="6"/>
        <v>135</v>
      </c>
    </row>
    <row r="41" spans="1:16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  <c r="I41" s="21">
        <f t="shared" si="0"/>
        <v>-0.59960422163588412</v>
      </c>
      <c r="M41">
        <f>M40+10</f>
        <v>50</v>
      </c>
      <c r="N41">
        <f t="shared" si="5"/>
        <v>59</v>
      </c>
      <c r="O41">
        <v>188</v>
      </c>
      <c r="P41" s="14">
        <f t="shared" si="6"/>
        <v>323</v>
      </c>
    </row>
    <row r="42" spans="1:16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  <c r="I42" s="21">
        <f t="shared" si="0"/>
        <v>-0.73153034300791575</v>
      </c>
      <c r="M42">
        <f t="shared" si="4"/>
        <v>60</v>
      </c>
      <c r="N42">
        <f t="shared" si="5"/>
        <v>69</v>
      </c>
      <c r="O42">
        <v>268</v>
      </c>
      <c r="P42" s="14">
        <f t="shared" si="6"/>
        <v>591</v>
      </c>
    </row>
    <row r="43" spans="1:16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  <c r="I43" s="21">
        <f t="shared" si="0"/>
        <v>-0.53364116094986824</v>
      </c>
      <c r="M43">
        <f t="shared" si="4"/>
        <v>70</v>
      </c>
      <c r="N43">
        <f t="shared" si="5"/>
        <v>79</v>
      </c>
      <c r="O43">
        <v>216</v>
      </c>
      <c r="P43" s="14">
        <f t="shared" si="6"/>
        <v>807</v>
      </c>
    </row>
    <row r="44" spans="1:16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  <c r="I44" s="21">
        <f t="shared" si="0"/>
        <v>-0.8634564643799475</v>
      </c>
      <c r="M44">
        <f>M43+10</f>
        <v>80</v>
      </c>
      <c r="N44">
        <f t="shared" si="5"/>
        <v>89</v>
      </c>
      <c r="O44">
        <v>135</v>
      </c>
      <c r="P44" s="14">
        <f t="shared" si="6"/>
        <v>942</v>
      </c>
    </row>
    <row r="45" spans="1:16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  <c r="I45" s="21">
        <f t="shared" si="0"/>
        <v>-0.46767810026385248</v>
      </c>
      <c r="M45">
        <f>M44+10</f>
        <v>90</v>
      </c>
      <c r="N45">
        <f t="shared" si="5"/>
        <v>99</v>
      </c>
      <c r="O45">
        <v>51</v>
      </c>
      <c r="P45" s="14">
        <f t="shared" si="6"/>
        <v>993</v>
      </c>
    </row>
    <row r="46" spans="1:16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  <c r="I46" s="21">
        <f t="shared" si="0"/>
        <v>-1.0613456464379949</v>
      </c>
      <c r="M46">
        <f>M45+10</f>
        <v>100</v>
      </c>
      <c r="N46">
        <f t="shared" si="5"/>
        <v>109</v>
      </c>
      <c r="O46">
        <v>7</v>
      </c>
      <c r="P46" s="14">
        <f t="shared" si="6"/>
        <v>1000</v>
      </c>
    </row>
    <row r="47" spans="1:16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  <c r="I47" s="21">
        <f t="shared" si="0"/>
        <v>-7.1899736147757479E-2</v>
      </c>
    </row>
    <row r="48" spans="1:16" ht="15.75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  <c r="I48" s="21">
        <f t="shared" si="0"/>
        <v>-0.73153034300791575</v>
      </c>
    </row>
    <row r="49" spans="1:11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  <c r="I49" s="21">
        <f t="shared" si="0"/>
        <v>-5.9366754617416499E-3</v>
      </c>
      <c r="J49" s="19" t="s">
        <v>48</v>
      </c>
      <c r="K49" s="19" t="s">
        <v>49</v>
      </c>
    </row>
    <row r="50" spans="1:11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  <c r="I50" s="21">
        <f t="shared" si="0"/>
        <v>-0.59960422163588412</v>
      </c>
      <c r="J50" s="16" t="s">
        <v>37</v>
      </c>
      <c r="K50" s="17">
        <v>2</v>
      </c>
    </row>
    <row r="51" spans="1:11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  <c r="I51" s="21">
        <f t="shared" si="0"/>
        <v>1.0494722955145117</v>
      </c>
      <c r="J51" s="20" t="s">
        <v>47</v>
      </c>
      <c r="K51" s="17">
        <v>2</v>
      </c>
    </row>
    <row r="52" spans="1:11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  <c r="I52" s="21">
        <f t="shared" si="0"/>
        <v>-0.8634564643799475</v>
      </c>
      <c r="J52" s="16" t="s">
        <v>38</v>
      </c>
      <c r="K52" s="17">
        <v>10</v>
      </c>
    </row>
    <row r="53" spans="1:11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  <c r="I53" s="21">
        <f t="shared" si="0"/>
        <v>0.71965699208443246</v>
      </c>
      <c r="J53" s="16" t="s">
        <v>39</v>
      </c>
      <c r="K53" s="17">
        <v>26</v>
      </c>
    </row>
    <row r="54" spans="1:11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  <c r="I54" s="21">
        <f t="shared" si="0"/>
        <v>-0.8634564643799475</v>
      </c>
      <c r="J54" s="16" t="s">
        <v>40</v>
      </c>
      <c r="K54" s="17">
        <v>95</v>
      </c>
    </row>
    <row r="55" spans="1:11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  <c r="I55" s="21">
        <f t="shared" si="0"/>
        <v>1.4452506596306067</v>
      </c>
      <c r="J55" s="16" t="s">
        <v>41</v>
      </c>
      <c r="K55" s="17">
        <v>188</v>
      </c>
    </row>
    <row r="56" spans="1:11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  <c r="I56" s="21">
        <f t="shared" si="0"/>
        <v>0.3238786279683375</v>
      </c>
      <c r="J56" s="16" t="s">
        <v>42</v>
      </c>
      <c r="K56" s="17">
        <v>268</v>
      </c>
    </row>
    <row r="57" spans="1:11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  <c r="I57" s="21">
        <f t="shared" si="0"/>
        <v>-2.1827176781002642</v>
      </c>
      <c r="J57" s="16" t="s">
        <v>43</v>
      </c>
      <c r="K57" s="17">
        <v>216</v>
      </c>
    </row>
    <row r="58" spans="1:11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  <c r="I58" s="21">
        <f t="shared" si="0"/>
        <v>1.0494722955145117</v>
      </c>
      <c r="J58" s="16" t="s">
        <v>44</v>
      </c>
      <c r="K58" s="17">
        <v>135</v>
      </c>
    </row>
    <row r="59" spans="1:11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  <c r="I59" s="21">
        <f t="shared" si="0"/>
        <v>-0.92941952506596326</v>
      </c>
      <c r="J59" s="16" t="s">
        <v>45</v>
      </c>
      <c r="K59" s="17">
        <v>51</v>
      </c>
    </row>
    <row r="60" spans="1:11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  <c r="I60" s="21">
        <f t="shared" si="0"/>
        <v>-0.53364116094986824</v>
      </c>
      <c r="J60" s="16" t="s">
        <v>46</v>
      </c>
      <c r="K60" s="17">
        <v>7</v>
      </c>
    </row>
    <row r="61" spans="1:11" ht="15.75" thickBot="1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  <c r="I61" s="21">
        <f t="shared" si="0"/>
        <v>-4.3594986807387865</v>
      </c>
      <c r="J61" s="18"/>
      <c r="K61" s="18"/>
    </row>
    <row r="62" spans="1:11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  <c r="I62" s="21">
        <f t="shared" si="0"/>
        <v>0.8515831134564642</v>
      </c>
    </row>
    <row r="63" spans="1:11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  <c r="I63" s="21">
        <f t="shared" si="0"/>
        <v>-1.7869393139841692</v>
      </c>
    </row>
    <row r="64" spans="1:11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  <c r="I64" s="21">
        <f t="shared" si="0"/>
        <v>-0.26978891820580497</v>
      </c>
    </row>
    <row r="65" spans="1:9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  <c r="I65" s="21">
        <f t="shared" si="0"/>
        <v>0.19195250659630583</v>
      </c>
    </row>
    <row r="66" spans="1:9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  <c r="I66" s="21">
        <f t="shared" si="0"/>
        <v>-0.46767810026385248</v>
      </c>
    </row>
    <row r="67" spans="1:9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  <c r="I67" s="21">
        <f t="shared" ref="I67:I130" si="7">STANDARDIZE(F67, 66.09, 15.16)</f>
        <v>6.0026385224274184E-2</v>
      </c>
    </row>
    <row r="68" spans="1:9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  <c r="I68" s="21">
        <f t="shared" si="7"/>
        <v>-1.3911609498680741</v>
      </c>
    </row>
    <row r="69" spans="1:9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  <c r="I69" s="21">
        <f t="shared" si="7"/>
        <v>-0.40171503957783661</v>
      </c>
    </row>
    <row r="70" spans="1:9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  <c r="I70" s="21">
        <f t="shared" si="7"/>
        <v>-0.33575197889182079</v>
      </c>
    </row>
    <row r="71" spans="1:9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  <c r="I71" s="21">
        <f t="shared" si="7"/>
        <v>-1.7869393139841692</v>
      </c>
    </row>
    <row r="72" spans="1:9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  <c r="I72" s="21">
        <f t="shared" si="7"/>
        <v>-0.53364116094986824</v>
      </c>
    </row>
    <row r="73" spans="1:9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  <c r="I73" s="21">
        <f t="shared" si="7"/>
        <v>-0.20382585751978913</v>
      </c>
    </row>
    <row r="74" spans="1:9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  <c r="I74" s="21">
        <f t="shared" si="7"/>
        <v>-1.6550131926121374</v>
      </c>
    </row>
    <row r="75" spans="1:9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  <c r="I75" s="21">
        <f t="shared" si="7"/>
        <v>-0.33575197889182079</v>
      </c>
    </row>
    <row r="76" spans="1:9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  <c r="I76" s="21">
        <f t="shared" si="7"/>
        <v>-1.1273087071240109</v>
      </c>
    </row>
    <row r="77" spans="1:9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  <c r="I77" s="21">
        <f t="shared" si="7"/>
        <v>-1.4571240105540899</v>
      </c>
    </row>
    <row r="78" spans="1:9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  <c r="I78" s="21">
        <f t="shared" si="7"/>
        <v>-2.3806068601583115</v>
      </c>
    </row>
    <row r="79" spans="1:9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  <c r="I79" s="21">
        <f t="shared" si="7"/>
        <v>0.91754617414247996</v>
      </c>
    </row>
    <row r="80" spans="1:9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  <c r="I80" s="21">
        <f t="shared" si="7"/>
        <v>-0.33575197889182079</v>
      </c>
    </row>
    <row r="81" spans="1:9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  <c r="I81" s="21">
        <f t="shared" si="7"/>
        <v>-0.26978891820580497</v>
      </c>
    </row>
    <row r="82" spans="1:9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  <c r="I82" s="21">
        <f t="shared" si="7"/>
        <v>-1.2592348284960424</v>
      </c>
    </row>
    <row r="83" spans="1:9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  <c r="I83" s="21">
        <f t="shared" si="7"/>
        <v>-1.1273087071240109</v>
      </c>
    </row>
    <row r="84" spans="1:9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  <c r="I84" s="21">
        <f t="shared" si="7"/>
        <v>-1.0613456464379949</v>
      </c>
    </row>
    <row r="85" spans="1:9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  <c r="I85" s="21">
        <f t="shared" si="7"/>
        <v>0.38984168865435331</v>
      </c>
    </row>
    <row r="86" spans="1:9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  <c r="I86" s="21">
        <f t="shared" si="7"/>
        <v>-1.5890501319261217</v>
      </c>
    </row>
    <row r="87" spans="1:9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  <c r="I87" s="21">
        <f t="shared" si="7"/>
        <v>0.45580474934036919</v>
      </c>
    </row>
    <row r="88" spans="1:9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  <c r="I88" s="21">
        <f t="shared" si="7"/>
        <v>0.65369393139841669</v>
      </c>
    </row>
    <row r="89" spans="1:9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  <c r="I89" s="21">
        <f t="shared" si="7"/>
        <v>0.3238786279683375</v>
      </c>
    </row>
    <row r="90" spans="1:9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  <c r="I90" s="21">
        <f t="shared" si="7"/>
        <v>-0.53364116094986824</v>
      </c>
    </row>
    <row r="91" spans="1:9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  <c r="I91" s="21">
        <f t="shared" si="7"/>
        <v>0.45580474934036919</v>
      </c>
    </row>
    <row r="92" spans="1:9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  <c r="I92" s="21">
        <f t="shared" si="7"/>
        <v>-7.1899736147757479E-2</v>
      </c>
    </row>
    <row r="93" spans="1:9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  <c r="I93" s="21">
        <f t="shared" si="7"/>
        <v>-2.5784960422163592</v>
      </c>
    </row>
    <row r="94" spans="1:9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  <c r="I94" s="21">
        <f t="shared" si="7"/>
        <v>0.3238786279683375</v>
      </c>
    </row>
    <row r="95" spans="1:9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  <c r="I95" s="21">
        <f t="shared" si="7"/>
        <v>-1.5230870712401057</v>
      </c>
    </row>
    <row r="96" spans="1:9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  <c r="I96" s="21">
        <f t="shared" si="7"/>
        <v>0.8515831134564642</v>
      </c>
    </row>
    <row r="97" spans="1:9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  <c r="I97" s="21">
        <f t="shared" si="7"/>
        <v>0.78562005277044833</v>
      </c>
    </row>
    <row r="98" spans="1:9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  <c r="I98" s="21">
        <f t="shared" si="7"/>
        <v>-7.1899736147757479E-2</v>
      </c>
    </row>
    <row r="99" spans="1:9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  <c r="I99" s="21">
        <f t="shared" si="7"/>
        <v>-0.20382585751978913</v>
      </c>
    </row>
    <row r="100" spans="1:9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  <c r="I100" s="21">
        <f t="shared" si="7"/>
        <v>-0.53364116094986824</v>
      </c>
    </row>
    <row r="101" spans="1:9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  <c r="I101" s="21">
        <f t="shared" si="7"/>
        <v>-7.1899736147757479E-2</v>
      </c>
    </row>
    <row r="102" spans="1:9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  <c r="I102" s="21">
        <f t="shared" si="7"/>
        <v>0.8515831134564642</v>
      </c>
    </row>
    <row r="103" spans="1:9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  <c r="I103" s="21">
        <f t="shared" si="7"/>
        <v>0.12598944591029002</v>
      </c>
    </row>
    <row r="104" spans="1:9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  <c r="I104" s="21">
        <f t="shared" si="7"/>
        <v>1.2473614775725592</v>
      </c>
    </row>
    <row r="105" spans="1:9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  <c r="I105" s="21">
        <f t="shared" si="7"/>
        <v>-0.40171503957783661</v>
      </c>
    </row>
    <row r="106" spans="1:9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  <c r="I106" s="21">
        <f t="shared" si="7"/>
        <v>2.1048812664907648</v>
      </c>
    </row>
    <row r="107" spans="1:9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  <c r="I107" s="21">
        <f t="shared" si="7"/>
        <v>-0.53364116094986824</v>
      </c>
    </row>
    <row r="108" spans="1:9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  <c r="I108" s="21">
        <f t="shared" si="7"/>
        <v>1.3792875989445907</v>
      </c>
    </row>
    <row r="109" spans="1:9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  <c r="I109" s="21">
        <f t="shared" si="7"/>
        <v>-5.9366754617416499E-3</v>
      </c>
    </row>
    <row r="110" spans="1:9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  <c r="I110" s="21">
        <f t="shared" si="7"/>
        <v>-0.92941952506596326</v>
      </c>
    </row>
    <row r="111" spans="1:9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  <c r="I111" s="21">
        <f t="shared" si="7"/>
        <v>0.25791556728232168</v>
      </c>
    </row>
    <row r="112" spans="1:9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  <c r="I112" s="21">
        <f t="shared" si="7"/>
        <v>0.71965699208443246</v>
      </c>
    </row>
    <row r="113" spans="1:9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  <c r="I113" s="21">
        <f t="shared" si="7"/>
        <v>-0.26978891820580497</v>
      </c>
    </row>
    <row r="114" spans="1:9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  <c r="I114" s="21">
        <f t="shared" si="7"/>
        <v>-0.79749340369393162</v>
      </c>
    </row>
    <row r="115" spans="1:9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  <c r="I115" s="21">
        <f t="shared" si="7"/>
        <v>-0.99538258575197913</v>
      </c>
    </row>
    <row r="116" spans="1:9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  <c r="I116" s="21">
        <f t="shared" si="7"/>
        <v>2.1708443271767806</v>
      </c>
    </row>
    <row r="117" spans="1:9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  <c r="I117" s="21">
        <f t="shared" si="7"/>
        <v>1.1813984168865432</v>
      </c>
    </row>
    <row r="118" spans="1:9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  <c r="I118" s="21">
        <f t="shared" si="7"/>
        <v>0.58773087071240082</v>
      </c>
    </row>
    <row r="119" spans="1:9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  <c r="I119" s="21">
        <f t="shared" si="7"/>
        <v>0.78562005277044833</v>
      </c>
    </row>
    <row r="120" spans="1:9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  <c r="I120" s="21">
        <f t="shared" si="7"/>
        <v>-0.99538258575197913</v>
      </c>
    </row>
    <row r="121" spans="1:9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  <c r="I121" s="21">
        <f t="shared" si="7"/>
        <v>-0.73153034300791575</v>
      </c>
    </row>
    <row r="122" spans="1:9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  <c r="I122" s="21">
        <f t="shared" si="7"/>
        <v>0.8515831134564642</v>
      </c>
    </row>
    <row r="123" spans="1:9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  <c r="I123" s="21">
        <f t="shared" si="7"/>
        <v>1.643139841688654</v>
      </c>
    </row>
    <row r="124" spans="1:9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  <c r="I124" s="21">
        <f t="shared" si="7"/>
        <v>1.4452506596306067</v>
      </c>
    </row>
    <row r="125" spans="1:9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  <c r="I125" s="21">
        <f t="shared" si="7"/>
        <v>-0.20382585751978913</v>
      </c>
    </row>
    <row r="126" spans="1:9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  <c r="I126" s="21">
        <f t="shared" si="7"/>
        <v>1.1154353562005275</v>
      </c>
    </row>
    <row r="127" spans="1:9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  <c r="I127" s="21">
        <f t="shared" si="7"/>
        <v>1.3792875989445907</v>
      </c>
    </row>
    <row r="128" spans="1:9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  <c r="I128" s="21">
        <f t="shared" si="7"/>
        <v>0.38984168865435331</v>
      </c>
    </row>
    <row r="129" spans="1:9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  <c r="I129" s="21">
        <f t="shared" si="7"/>
        <v>-7.1899736147757479E-2</v>
      </c>
    </row>
    <row r="130" spans="1:9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  <c r="I130" s="21">
        <f t="shared" si="7"/>
        <v>1.0494722955145117</v>
      </c>
    </row>
    <row r="131" spans="1:9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  <c r="I131" s="21">
        <f t="shared" ref="I131:I194" si="8">STANDARDIZE(F131, 66.09, 15.16)</f>
        <v>-0.99538258575197913</v>
      </c>
    </row>
    <row r="132" spans="1:9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  <c r="I132" s="21">
        <f t="shared" si="8"/>
        <v>1.5112137203166225</v>
      </c>
    </row>
    <row r="133" spans="1:9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  <c r="I133" s="21">
        <f t="shared" si="8"/>
        <v>-0.8634564643799475</v>
      </c>
    </row>
    <row r="134" spans="1:9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  <c r="I134" s="21">
        <f t="shared" si="8"/>
        <v>1.3792875989445907</v>
      </c>
    </row>
    <row r="135" spans="1:9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  <c r="I135" s="21">
        <f t="shared" si="8"/>
        <v>0.58773087071240082</v>
      </c>
    </row>
    <row r="136" spans="1:9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  <c r="I136" s="21">
        <f t="shared" si="8"/>
        <v>0.52176781002638495</v>
      </c>
    </row>
    <row r="137" spans="1:9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  <c r="I137" s="21">
        <f t="shared" si="8"/>
        <v>-0.53364116094986824</v>
      </c>
    </row>
    <row r="138" spans="1:9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  <c r="I138" s="21">
        <f t="shared" si="8"/>
        <v>-0.99538258575197913</v>
      </c>
    </row>
    <row r="139" spans="1:9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  <c r="I139" s="21">
        <f t="shared" si="8"/>
        <v>0.25791556728232168</v>
      </c>
    </row>
    <row r="140" spans="1:9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  <c r="I140" s="21">
        <f t="shared" si="8"/>
        <v>-0.46767810026385248</v>
      </c>
    </row>
    <row r="141" spans="1:9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  <c r="I141" s="21">
        <f t="shared" si="8"/>
        <v>0.3238786279683375</v>
      </c>
    </row>
    <row r="142" spans="1:9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  <c r="I142" s="21">
        <f t="shared" si="8"/>
        <v>0.65369393139841669</v>
      </c>
    </row>
    <row r="143" spans="1:9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  <c r="I143" s="21">
        <f t="shared" si="8"/>
        <v>-0.46767810026385248</v>
      </c>
    </row>
    <row r="144" spans="1:9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  <c r="I144" s="21">
        <f t="shared" si="8"/>
        <v>-1.5890501319261217</v>
      </c>
    </row>
    <row r="145" spans="1:9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  <c r="I145" s="21">
        <f t="shared" si="8"/>
        <v>-0.59960422163588412</v>
      </c>
    </row>
    <row r="146" spans="1:9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  <c r="I146" s="21">
        <f t="shared" si="8"/>
        <v>1.4452506596306067</v>
      </c>
    </row>
    <row r="147" spans="1:9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  <c r="I147" s="21">
        <f t="shared" si="8"/>
        <v>-2.908311345646438</v>
      </c>
    </row>
    <row r="148" spans="1:9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  <c r="I148" s="21">
        <f t="shared" si="8"/>
        <v>1.4452506596306067</v>
      </c>
    </row>
    <row r="149" spans="1:9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  <c r="I149" s="21">
        <f t="shared" si="8"/>
        <v>0.45580474934036919</v>
      </c>
    </row>
    <row r="150" spans="1:9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  <c r="I150" s="21">
        <f t="shared" si="8"/>
        <v>0.12598944591029002</v>
      </c>
    </row>
    <row r="151" spans="1:9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  <c r="I151" s="21">
        <f t="shared" si="8"/>
        <v>2.2368073878627968</v>
      </c>
    </row>
    <row r="152" spans="1:9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  <c r="I152" s="21">
        <f t="shared" si="8"/>
        <v>-0.26978891820580497</v>
      </c>
    </row>
    <row r="153" spans="1:9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  <c r="I153" s="21">
        <f t="shared" si="8"/>
        <v>0.71965699208443246</v>
      </c>
    </row>
    <row r="154" spans="1:9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  <c r="I154" s="21">
        <f t="shared" si="8"/>
        <v>-0.46767810026385248</v>
      </c>
    </row>
    <row r="155" spans="1:9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  <c r="I155" s="21">
        <f t="shared" si="8"/>
        <v>-0.79749340369393162</v>
      </c>
    </row>
    <row r="156" spans="1:9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  <c r="I156" s="21">
        <f t="shared" si="8"/>
        <v>-0.26978891820580497</v>
      </c>
    </row>
    <row r="157" spans="1:9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  <c r="I157" s="21">
        <f t="shared" si="8"/>
        <v>0.25791556728232168</v>
      </c>
    </row>
    <row r="158" spans="1:9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  <c r="I158" s="21">
        <f t="shared" si="8"/>
        <v>-5.9366754617416499E-3</v>
      </c>
    </row>
    <row r="159" spans="1:9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  <c r="I159" s="21">
        <f t="shared" si="8"/>
        <v>-0.40171503957783661</v>
      </c>
    </row>
    <row r="160" spans="1:9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  <c r="I160" s="21">
        <f t="shared" si="8"/>
        <v>-0.33575197889182079</v>
      </c>
    </row>
    <row r="161" spans="1:9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  <c r="I161" s="21">
        <f t="shared" si="8"/>
        <v>-5.9366754617416499E-3</v>
      </c>
    </row>
    <row r="162" spans="1:9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  <c r="I162" s="21">
        <f t="shared" si="8"/>
        <v>1.0494722955145117</v>
      </c>
    </row>
    <row r="163" spans="1:9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  <c r="I163" s="21">
        <f t="shared" si="8"/>
        <v>0.58773087071240082</v>
      </c>
    </row>
    <row r="164" spans="1:9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  <c r="I164" s="21">
        <f t="shared" si="8"/>
        <v>-1.1273087071240109</v>
      </c>
    </row>
    <row r="165" spans="1:9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  <c r="I165" s="21">
        <f t="shared" si="8"/>
        <v>-0.92941952506596326</v>
      </c>
    </row>
    <row r="166" spans="1:9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  <c r="I166" s="21">
        <f t="shared" si="8"/>
        <v>0.98350923482849584</v>
      </c>
    </row>
    <row r="167" spans="1:9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  <c r="I167" s="21">
        <f t="shared" si="8"/>
        <v>1.9729551451187333</v>
      </c>
    </row>
    <row r="168" spans="1:9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  <c r="I168" s="21">
        <f t="shared" si="8"/>
        <v>-0.8634564643799475</v>
      </c>
    </row>
    <row r="169" spans="1:9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  <c r="I169" s="21">
        <f t="shared" si="8"/>
        <v>-0.53364116094986824</v>
      </c>
    </row>
    <row r="170" spans="1:9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  <c r="I170" s="21">
        <f t="shared" si="8"/>
        <v>0.12598944591029002</v>
      </c>
    </row>
    <row r="171" spans="1:9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  <c r="I171" s="21">
        <f t="shared" si="8"/>
        <v>6.0026385224274184E-2</v>
      </c>
    </row>
    <row r="172" spans="1:9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  <c r="I172" s="21">
        <f t="shared" si="8"/>
        <v>0.38984168865435331</v>
      </c>
    </row>
    <row r="173" spans="1:9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  <c r="I173" s="21">
        <f t="shared" si="8"/>
        <v>1.8410290237467015</v>
      </c>
    </row>
    <row r="174" spans="1:9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  <c r="I174" s="21">
        <f t="shared" si="8"/>
        <v>0.8515831134564642</v>
      </c>
    </row>
    <row r="175" spans="1:9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  <c r="I175" s="21">
        <f t="shared" si="8"/>
        <v>-0.20382585751978913</v>
      </c>
    </row>
    <row r="176" spans="1:9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  <c r="I176" s="21">
        <f t="shared" si="8"/>
        <v>-1.5230870712401057</v>
      </c>
    </row>
    <row r="177" spans="1:9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  <c r="I177" s="21">
        <f t="shared" si="8"/>
        <v>0.98350923482849584</v>
      </c>
    </row>
    <row r="178" spans="1:9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  <c r="I178" s="21">
        <f t="shared" si="8"/>
        <v>-1.3251978891820582</v>
      </c>
    </row>
    <row r="179" spans="1:9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  <c r="I179" s="21">
        <f t="shared" si="8"/>
        <v>0.3238786279683375</v>
      </c>
    </row>
    <row r="180" spans="1:9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  <c r="I180" s="21">
        <f t="shared" si="8"/>
        <v>-0.92941952506596326</v>
      </c>
    </row>
    <row r="181" spans="1:9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  <c r="I181" s="21">
        <f t="shared" si="8"/>
        <v>2.038918205804749</v>
      </c>
    </row>
    <row r="182" spans="1:9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  <c r="I182" s="21">
        <f t="shared" si="8"/>
        <v>-0.26978891820580497</v>
      </c>
    </row>
    <row r="183" spans="1:9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  <c r="I183" s="21">
        <f t="shared" si="8"/>
        <v>-1.3251978891820582</v>
      </c>
    </row>
    <row r="184" spans="1:9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  <c r="I184" s="21">
        <f t="shared" si="8"/>
        <v>-1.0613456464379949</v>
      </c>
    </row>
    <row r="185" spans="1:9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  <c r="I185" s="21">
        <f t="shared" si="8"/>
        <v>-7.1899736147757479E-2</v>
      </c>
    </row>
    <row r="186" spans="1:9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  <c r="I186" s="21">
        <f t="shared" si="8"/>
        <v>-1.3911609498680741</v>
      </c>
    </row>
    <row r="187" spans="1:9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  <c r="I187" s="21">
        <f t="shared" si="8"/>
        <v>-7.1899736147757479E-2</v>
      </c>
    </row>
    <row r="188" spans="1:9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  <c r="I188" s="21">
        <f t="shared" si="8"/>
        <v>0.91754617414247996</v>
      </c>
    </row>
    <row r="189" spans="1:9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  <c r="I189" s="21">
        <f t="shared" si="8"/>
        <v>-0.26978891820580497</v>
      </c>
    </row>
    <row r="190" spans="1:9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  <c r="I190" s="21">
        <f t="shared" si="8"/>
        <v>-1.1932717678100266</v>
      </c>
    </row>
    <row r="191" spans="1:9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  <c r="I191" s="21">
        <f t="shared" si="8"/>
        <v>0.71965699208443246</v>
      </c>
    </row>
    <row r="192" spans="1:9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  <c r="I192" s="21">
        <f t="shared" si="8"/>
        <v>-5.9366754617416499E-3</v>
      </c>
    </row>
    <row r="193" spans="1:9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  <c r="I193" s="21">
        <f t="shared" si="8"/>
        <v>0.65369393139841669</v>
      </c>
    </row>
    <row r="194" spans="1:9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  <c r="I194" s="21">
        <f t="shared" si="8"/>
        <v>-0.26978891820580497</v>
      </c>
    </row>
    <row r="195" spans="1:9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  <c r="I195" s="21">
        <f t="shared" ref="I195:I258" si="9">STANDARDIZE(F195, 66.09, 15.16)</f>
        <v>0.71965699208443246</v>
      </c>
    </row>
    <row r="196" spans="1:9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  <c r="I196" s="21">
        <f t="shared" si="9"/>
        <v>0.19195250659630583</v>
      </c>
    </row>
    <row r="197" spans="1:9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  <c r="I197" s="21">
        <f t="shared" si="9"/>
        <v>-0.33575197889182079</v>
      </c>
    </row>
    <row r="198" spans="1:9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  <c r="I198" s="21">
        <f t="shared" si="9"/>
        <v>-0.46767810026385248</v>
      </c>
    </row>
    <row r="199" spans="1:9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  <c r="I199" s="21">
        <f t="shared" si="9"/>
        <v>-0.73153034300791575</v>
      </c>
    </row>
    <row r="200" spans="1:9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  <c r="I200" s="21">
        <f t="shared" si="9"/>
        <v>-1.3911609498680741</v>
      </c>
    </row>
    <row r="201" spans="1:9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  <c r="I201" s="21">
        <f t="shared" si="9"/>
        <v>0.78562005277044833</v>
      </c>
    </row>
    <row r="202" spans="1:9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  <c r="I202" s="21">
        <f t="shared" si="9"/>
        <v>6.0026385224274184E-2</v>
      </c>
    </row>
    <row r="203" spans="1:9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  <c r="I203" s="21">
        <f t="shared" si="9"/>
        <v>-7.1899736147757479E-2</v>
      </c>
    </row>
    <row r="204" spans="1:9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  <c r="I204" s="21">
        <f t="shared" si="9"/>
        <v>0.19195250659630583</v>
      </c>
    </row>
    <row r="205" spans="1:9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  <c r="I205" s="21">
        <f t="shared" si="9"/>
        <v>-0.59960422163588412</v>
      </c>
    </row>
    <row r="206" spans="1:9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  <c r="I206" s="21">
        <f t="shared" si="9"/>
        <v>-0.46767810026385248</v>
      </c>
    </row>
    <row r="207" spans="1:9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  <c r="I207" s="21">
        <f t="shared" si="9"/>
        <v>0.52176781002638495</v>
      </c>
    </row>
    <row r="208" spans="1:9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  <c r="I208" s="21">
        <f t="shared" si="9"/>
        <v>1.0494722955145117</v>
      </c>
    </row>
    <row r="209" spans="1:9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  <c r="I209" s="21">
        <f t="shared" si="9"/>
        <v>0.98350923482849584</v>
      </c>
    </row>
    <row r="210" spans="1:9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  <c r="I210" s="21">
        <f t="shared" si="9"/>
        <v>0.52176781002638495</v>
      </c>
    </row>
    <row r="211" spans="1:9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  <c r="I211" s="21">
        <f t="shared" si="9"/>
        <v>-0.53364116094986824</v>
      </c>
    </row>
    <row r="212" spans="1:9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  <c r="I212" s="21">
        <f t="shared" si="9"/>
        <v>0.91754617414247996</v>
      </c>
    </row>
    <row r="213" spans="1:9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  <c r="I213" s="21">
        <f t="shared" si="9"/>
        <v>-2.0507915567282322</v>
      </c>
    </row>
    <row r="214" spans="1:9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  <c r="I214" s="21">
        <f t="shared" si="9"/>
        <v>-1.5890501319261217</v>
      </c>
    </row>
    <row r="215" spans="1:9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  <c r="I215" s="21">
        <f t="shared" si="9"/>
        <v>-0.40171503957783661</v>
      </c>
    </row>
    <row r="216" spans="1:9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  <c r="I216" s="21">
        <f t="shared" si="9"/>
        <v>1.3792875989445907</v>
      </c>
    </row>
    <row r="217" spans="1:9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  <c r="I217" s="21">
        <f t="shared" si="9"/>
        <v>1.1813984168865432</v>
      </c>
    </row>
    <row r="218" spans="1:9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  <c r="I218" s="21">
        <f t="shared" si="9"/>
        <v>1.1154353562005275</v>
      </c>
    </row>
    <row r="219" spans="1:9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  <c r="I219" s="21">
        <f t="shared" si="9"/>
        <v>-2.1167546174142484</v>
      </c>
    </row>
    <row r="220" spans="1:9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  <c r="I220" s="21">
        <f t="shared" si="9"/>
        <v>-5.9366754617416499E-3</v>
      </c>
    </row>
    <row r="221" spans="1:9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  <c r="I221" s="21">
        <f t="shared" si="9"/>
        <v>-0.33575197889182079</v>
      </c>
    </row>
    <row r="222" spans="1:9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  <c r="I222" s="21">
        <f t="shared" si="9"/>
        <v>-0.66556728232189999</v>
      </c>
    </row>
    <row r="223" spans="1:9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  <c r="I223" s="21">
        <f t="shared" si="9"/>
        <v>1.3792875989445907</v>
      </c>
    </row>
    <row r="224" spans="1:9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  <c r="I224" s="21">
        <f t="shared" si="9"/>
        <v>-0.73153034300791575</v>
      </c>
    </row>
    <row r="225" spans="1:9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  <c r="I225" s="21">
        <f t="shared" si="9"/>
        <v>1.313324538258575</v>
      </c>
    </row>
    <row r="226" spans="1:9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  <c r="I226" s="21">
        <f t="shared" si="9"/>
        <v>-0.92941952506596326</v>
      </c>
    </row>
    <row r="227" spans="1:9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  <c r="I227" s="21">
        <f t="shared" si="9"/>
        <v>-1.3911609498680741</v>
      </c>
    </row>
    <row r="228" spans="1:9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  <c r="I228" s="21">
        <f t="shared" si="9"/>
        <v>0.38984168865435331</v>
      </c>
    </row>
    <row r="229" spans="1:9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  <c r="I229" s="21">
        <f t="shared" si="9"/>
        <v>-0.59960422163588412</v>
      </c>
    </row>
    <row r="230" spans="1:9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  <c r="I230" s="21">
        <f t="shared" si="9"/>
        <v>0.12598944591029002</v>
      </c>
    </row>
    <row r="231" spans="1:9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  <c r="I231" s="21">
        <f t="shared" si="9"/>
        <v>1.4452506596306067</v>
      </c>
    </row>
    <row r="232" spans="1:9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  <c r="I232" s="21">
        <f t="shared" si="9"/>
        <v>0.65369393139841669</v>
      </c>
    </row>
    <row r="233" spans="1:9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  <c r="I233" s="21">
        <f t="shared" si="9"/>
        <v>-1.3251978891820582</v>
      </c>
    </row>
    <row r="234" spans="1:9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  <c r="I234" s="21">
        <f t="shared" si="9"/>
        <v>6.0026385224274184E-2</v>
      </c>
    </row>
    <row r="235" spans="1:9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  <c r="I235" s="21">
        <f t="shared" si="9"/>
        <v>1.70910290237467</v>
      </c>
    </row>
    <row r="236" spans="1:9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  <c r="I236" s="21">
        <f t="shared" si="9"/>
        <v>1.1154353562005275</v>
      </c>
    </row>
    <row r="237" spans="1:9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  <c r="I237" s="21">
        <f t="shared" si="9"/>
        <v>0.91754617414247996</v>
      </c>
    </row>
    <row r="238" spans="1:9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  <c r="I238" s="21">
        <f t="shared" si="9"/>
        <v>-0.20382585751978913</v>
      </c>
    </row>
    <row r="239" spans="1:9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  <c r="I239" s="21">
        <f t="shared" si="9"/>
        <v>-0.13786279683377331</v>
      </c>
    </row>
    <row r="240" spans="1:9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  <c r="I240" s="21">
        <f t="shared" si="9"/>
        <v>-0.79749340369393162</v>
      </c>
    </row>
    <row r="241" spans="1:9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  <c r="I241" s="21">
        <f t="shared" si="9"/>
        <v>1.1813984168865432</v>
      </c>
    </row>
    <row r="242" spans="1:9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  <c r="I242" s="21">
        <f t="shared" si="9"/>
        <v>0.45580474934036919</v>
      </c>
    </row>
    <row r="243" spans="1:9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  <c r="I243" s="21">
        <f t="shared" si="9"/>
        <v>0.91754617414247996</v>
      </c>
    </row>
    <row r="244" spans="1:9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  <c r="I244" s="21">
        <f t="shared" si="9"/>
        <v>-0.66556728232189999</v>
      </c>
    </row>
    <row r="245" spans="1:9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  <c r="I245" s="21">
        <f t="shared" si="9"/>
        <v>-0.46767810026385248</v>
      </c>
    </row>
    <row r="246" spans="1:9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  <c r="I246" s="21">
        <f t="shared" si="9"/>
        <v>0.58773087071240082</v>
      </c>
    </row>
    <row r="247" spans="1:9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  <c r="I247" s="21">
        <f t="shared" si="9"/>
        <v>1.2473614775725592</v>
      </c>
    </row>
    <row r="248" spans="1:9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  <c r="I248" s="21">
        <f t="shared" si="9"/>
        <v>1.5112137203166225</v>
      </c>
    </row>
    <row r="249" spans="1:9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  <c r="I249" s="21">
        <f t="shared" si="9"/>
        <v>-0.53364116094986824</v>
      </c>
    </row>
    <row r="250" spans="1:9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  <c r="I250" s="21">
        <f t="shared" si="9"/>
        <v>-7.1899736147757479E-2</v>
      </c>
    </row>
    <row r="251" spans="1:9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  <c r="I251" s="21">
        <f t="shared" si="9"/>
        <v>0.12598944591029002</v>
      </c>
    </row>
    <row r="252" spans="1:9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  <c r="I252" s="21">
        <f t="shared" si="9"/>
        <v>-1.2592348284960424</v>
      </c>
    </row>
    <row r="253" spans="1:9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  <c r="I253" s="21">
        <f t="shared" si="9"/>
        <v>0.3238786279683375</v>
      </c>
    </row>
    <row r="254" spans="1:9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  <c r="I254" s="21">
        <f t="shared" si="9"/>
        <v>-0.40171503957783661</v>
      </c>
    </row>
    <row r="255" spans="1:9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  <c r="I255" s="21">
        <f t="shared" si="9"/>
        <v>0.91754617414247996</v>
      </c>
    </row>
    <row r="256" spans="1:9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  <c r="I256" s="21">
        <f t="shared" si="9"/>
        <v>-0.79749340369393162</v>
      </c>
    </row>
    <row r="257" spans="1:9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  <c r="I257" s="21">
        <f t="shared" si="9"/>
        <v>-0.26978891820580497</v>
      </c>
    </row>
    <row r="258" spans="1:9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  <c r="I258" s="21">
        <f t="shared" si="9"/>
        <v>-0.13786279683377331</v>
      </c>
    </row>
    <row r="259" spans="1:9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  <c r="I259" s="21">
        <f t="shared" ref="I259:I322" si="10">STANDARDIZE(F259, 66.09, 15.16)</f>
        <v>0.78562005277044833</v>
      </c>
    </row>
    <row r="260" spans="1:9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  <c r="I260" s="21">
        <f t="shared" si="10"/>
        <v>0.25791556728232168</v>
      </c>
    </row>
    <row r="261" spans="1:9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  <c r="I261" s="21">
        <f t="shared" si="10"/>
        <v>-7.1899736147757479E-2</v>
      </c>
    </row>
    <row r="262" spans="1:9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  <c r="I262" s="21">
        <f t="shared" si="10"/>
        <v>-0.13786279683377331</v>
      </c>
    </row>
    <row r="263" spans="1:9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  <c r="I263" s="21">
        <f t="shared" si="10"/>
        <v>0.8515831134564642</v>
      </c>
    </row>
    <row r="264" spans="1:9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  <c r="I264" s="21">
        <f t="shared" si="10"/>
        <v>-1.4571240105540899</v>
      </c>
    </row>
    <row r="265" spans="1:9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  <c r="I265" s="21">
        <f t="shared" si="10"/>
        <v>2.1708443271767806</v>
      </c>
    </row>
    <row r="266" spans="1:9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  <c r="I266" s="21">
        <f t="shared" si="10"/>
        <v>0.65369393139841669</v>
      </c>
    </row>
    <row r="267" spans="1:9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  <c r="I267" s="21">
        <f t="shared" si="10"/>
        <v>-0.46767810026385248</v>
      </c>
    </row>
    <row r="268" spans="1:9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  <c r="I268" s="21">
        <f t="shared" si="10"/>
        <v>-0.20382585751978913</v>
      </c>
    </row>
    <row r="269" spans="1:9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  <c r="I269" s="21">
        <f t="shared" si="10"/>
        <v>0.19195250659630583</v>
      </c>
    </row>
    <row r="270" spans="1:9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  <c r="I270" s="21">
        <f t="shared" si="10"/>
        <v>1.4452506596306067</v>
      </c>
    </row>
    <row r="271" spans="1:9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  <c r="I271" s="21">
        <f t="shared" si="10"/>
        <v>0.3238786279683375</v>
      </c>
    </row>
    <row r="272" spans="1:9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  <c r="I272" s="21">
        <f t="shared" si="10"/>
        <v>0.19195250659630583</v>
      </c>
    </row>
    <row r="273" spans="1:9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  <c r="I273" s="21">
        <f t="shared" si="10"/>
        <v>-0.53364116094986824</v>
      </c>
    </row>
    <row r="274" spans="1:9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  <c r="I274" s="21">
        <f t="shared" si="10"/>
        <v>-1.2592348284960424</v>
      </c>
    </row>
    <row r="275" spans="1:9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  <c r="I275" s="21">
        <f t="shared" si="10"/>
        <v>-7.1899736147757479E-2</v>
      </c>
    </row>
    <row r="276" spans="1:9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  <c r="I276" s="21">
        <f t="shared" si="10"/>
        <v>1.4452506596306067</v>
      </c>
    </row>
    <row r="277" spans="1:9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  <c r="I277" s="21">
        <f t="shared" si="10"/>
        <v>1.1154353562005275</v>
      </c>
    </row>
    <row r="278" spans="1:9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  <c r="I278" s="21">
        <f t="shared" si="10"/>
        <v>1.2473614775725592</v>
      </c>
    </row>
    <row r="279" spans="1:9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  <c r="I279" s="21">
        <f t="shared" si="10"/>
        <v>-0.46767810026385248</v>
      </c>
    </row>
    <row r="280" spans="1:9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  <c r="I280" s="21">
        <f t="shared" si="10"/>
        <v>-7.1899736147757479E-2</v>
      </c>
    </row>
    <row r="281" spans="1:9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  <c r="I281" s="21">
        <f t="shared" si="10"/>
        <v>0.45580474934036919</v>
      </c>
    </row>
    <row r="282" spans="1:9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  <c r="I282" s="21">
        <f t="shared" si="10"/>
        <v>-0.8634564643799475</v>
      </c>
    </row>
    <row r="283" spans="1:9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  <c r="I283" s="21">
        <f t="shared" si="10"/>
        <v>-1.3911609498680741</v>
      </c>
    </row>
    <row r="284" spans="1:9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  <c r="I284" s="21">
        <f t="shared" si="10"/>
        <v>0.45580474934036919</v>
      </c>
    </row>
    <row r="285" spans="1:9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  <c r="I285" s="21">
        <f t="shared" si="10"/>
        <v>0.25791556728232168</v>
      </c>
    </row>
    <row r="286" spans="1:9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  <c r="I286" s="21">
        <f t="shared" si="10"/>
        <v>-1.9188654353562007</v>
      </c>
    </row>
    <row r="287" spans="1:9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  <c r="I287" s="21">
        <f t="shared" si="10"/>
        <v>0.98350923482849584</v>
      </c>
    </row>
    <row r="288" spans="1:9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  <c r="I288" s="21">
        <f t="shared" si="10"/>
        <v>2.038918205804749</v>
      </c>
    </row>
    <row r="289" spans="1:9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  <c r="I289" s="21">
        <f t="shared" si="10"/>
        <v>6.0026385224274184E-2</v>
      </c>
    </row>
    <row r="290" spans="1:9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  <c r="I290" s="21">
        <f t="shared" si="10"/>
        <v>1.4452506596306067</v>
      </c>
    </row>
    <row r="291" spans="1:9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  <c r="I291" s="21">
        <f t="shared" si="10"/>
        <v>0.71965699208443246</v>
      </c>
    </row>
    <row r="292" spans="1:9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  <c r="I292" s="21">
        <f t="shared" si="10"/>
        <v>0.65369393139841669</v>
      </c>
    </row>
    <row r="293" spans="1:9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  <c r="I293" s="21">
        <f t="shared" si="10"/>
        <v>1.313324538258575</v>
      </c>
    </row>
    <row r="294" spans="1:9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  <c r="I294" s="21">
        <f t="shared" si="10"/>
        <v>-0.20382585751978913</v>
      </c>
    </row>
    <row r="295" spans="1:9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  <c r="I295" s="21">
        <f t="shared" si="10"/>
        <v>-7.1899736147757479E-2</v>
      </c>
    </row>
    <row r="296" spans="1:9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  <c r="I296" s="21">
        <f t="shared" si="10"/>
        <v>0.78562005277044833</v>
      </c>
    </row>
    <row r="297" spans="1:9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  <c r="I297" s="21">
        <f t="shared" si="10"/>
        <v>6.0026385224274184E-2</v>
      </c>
    </row>
    <row r="298" spans="1:9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  <c r="I298" s="21">
        <f t="shared" si="10"/>
        <v>-1.3251978891820582</v>
      </c>
    </row>
    <row r="299" spans="1:9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  <c r="I299" s="21">
        <f t="shared" si="10"/>
        <v>0.3238786279683375</v>
      </c>
    </row>
    <row r="300" spans="1:9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  <c r="I300" s="21">
        <f t="shared" si="10"/>
        <v>-1.7209762532981532</v>
      </c>
    </row>
    <row r="301" spans="1:9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  <c r="I301" s="21">
        <f t="shared" si="10"/>
        <v>1.5771767810026383</v>
      </c>
    </row>
    <row r="302" spans="1:9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  <c r="I302" s="21">
        <f t="shared" si="10"/>
        <v>0.98350923482849584</v>
      </c>
    </row>
    <row r="303" spans="1:9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  <c r="I303" s="21">
        <f t="shared" si="10"/>
        <v>-0.66556728232189999</v>
      </c>
    </row>
    <row r="304" spans="1:9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  <c r="I304" s="21">
        <f t="shared" si="10"/>
        <v>6.0026385224274184E-2</v>
      </c>
    </row>
    <row r="305" spans="1:9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  <c r="I305" s="21">
        <f t="shared" si="10"/>
        <v>0.91754617414247996</v>
      </c>
    </row>
    <row r="306" spans="1:9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  <c r="I306" s="21">
        <f t="shared" si="10"/>
        <v>0.52176781002638495</v>
      </c>
    </row>
    <row r="307" spans="1:9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  <c r="I307" s="21">
        <f t="shared" si="10"/>
        <v>0.19195250659630583</v>
      </c>
    </row>
    <row r="308" spans="1:9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  <c r="I308" s="21">
        <f t="shared" si="10"/>
        <v>2.1708443271767806</v>
      </c>
    </row>
    <row r="309" spans="1:9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  <c r="I309" s="21">
        <f t="shared" si="10"/>
        <v>-0.99538258575197913</v>
      </c>
    </row>
    <row r="310" spans="1:9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  <c r="I310" s="21">
        <f t="shared" si="10"/>
        <v>-0.8634564643799475</v>
      </c>
    </row>
    <row r="311" spans="1:9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  <c r="I311" s="21">
        <f t="shared" si="10"/>
        <v>-1.1273087071240109</v>
      </c>
    </row>
    <row r="312" spans="1:9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  <c r="I312" s="21">
        <f t="shared" si="10"/>
        <v>0.45580474934036919</v>
      </c>
    </row>
    <row r="313" spans="1:9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  <c r="I313" s="21">
        <f t="shared" si="10"/>
        <v>-5.9366754617416499E-3</v>
      </c>
    </row>
    <row r="314" spans="1:9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  <c r="I314" s="21">
        <f t="shared" si="10"/>
        <v>6.0026385224274184E-2</v>
      </c>
    </row>
    <row r="315" spans="1:9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  <c r="I315" s="21">
        <f t="shared" si="10"/>
        <v>0.12598944591029002</v>
      </c>
    </row>
    <row r="316" spans="1:9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  <c r="I316" s="21">
        <f t="shared" si="10"/>
        <v>-0.46767810026385248</v>
      </c>
    </row>
    <row r="317" spans="1:9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  <c r="I317" s="21">
        <f t="shared" si="10"/>
        <v>0.3238786279683375</v>
      </c>
    </row>
    <row r="318" spans="1:9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  <c r="I318" s="21">
        <f t="shared" si="10"/>
        <v>0.71965699208443246</v>
      </c>
    </row>
    <row r="319" spans="1:9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  <c r="I319" s="21">
        <f t="shared" si="10"/>
        <v>1.1154353562005275</v>
      </c>
    </row>
    <row r="320" spans="1:9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  <c r="I320" s="21">
        <f t="shared" si="10"/>
        <v>-0.20382585751978913</v>
      </c>
    </row>
    <row r="321" spans="1:9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  <c r="I321" s="21">
        <f t="shared" si="10"/>
        <v>-0.66556728232189999</v>
      </c>
    </row>
    <row r="322" spans="1:9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  <c r="I322" s="21">
        <f t="shared" si="10"/>
        <v>6.0026385224274184E-2</v>
      </c>
    </row>
    <row r="323" spans="1:9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  <c r="I323" s="21">
        <f t="shared" ref="I323:I386" si="11">STANDARDIZE(F323, 66.09, 15.16)</f>
        <v>0.58773087071240082</v>
      </c>
    </row>
    <row r="324" spans="1:9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  <c r="I324" s="21">
        <f t="shared" si="11"/>
        <v>0.3238786279683375</v>
      </c>
    </row>
    <row r="325" spans="1:9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  <c r="I325" s="21">
        <f t="shared" si="11"/>
        <v>-1.5230870712401057</v>
      </c>
    </row>
    <row r="326" spans="1:9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  <c r="I326" s="21">
        <f t="shared" si="11"/>
        <v>-1.6550131926121374</v>
      </c>
    </row>
    <row r="327" spans="1:9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  <c r="I327" s="21">
        <f t="shared" si="11"/>
        <v>1.0494722955145117</v>
      </c>
    </row>
    <row r="328" spans="1:9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  <c r="I328" s="21">
        <f t="shared" si="11"/>
        <v>-0.33575197889182079</v>
      </c>
    </row>
    <row r="329" spans="1:9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  <c r="I329" s="21">
        <f t="shared" si="11"/>
        <v>-2.512532981530343</v>
      </c>
    </row>
    <row r="330" spans="1:9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  <c r="I330" s="21">
        <f t="shared" si="11"/>
        <v>1.0494722955145117</v>
      </c>
    </row>
    <row r="331" spans="1:9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  <c r="I331" s="21">
        <f t="shared" si="11"/>
        <v>-1.6550131926121374</v>
      </c>
    </row>
    <row r="332" spans="1:9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  <c r="I332" s="21">
        <f t="shared" si="11"/>
        <v>0.3238786279683375</v>
      </c>
    </row>
    <row r="333" spans="1:9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  <c r="I333" s="21">
        <f t="shared" si="11"/>
        <v>-1.2592348284960424</v>
      </c>
    </row>
    <row r="334" spans="1:9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  <c r="I334" s="21">
        <f t="shared" si="11"/>
        <v>-0.26978891820580497</v>
      </c>
    </row>
    <row r="335" spans="1:9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  <c r="I335" s="21">
        <f t="shared" si="11"/>
        <v>1.5771767810026383</v>
      </c>
    </row>
    <row r="336" spans="1:9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  <c r="I336" s="21">
        <f t="shared" si="11"/>
        <v>1.1154353562005275</v>
      </c>
    </row>
    <row r="337" spans="1:9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  <c r="I337" s="21">
        <f t="shared" si="11"/>
        <v>-0.33575197889182079</v>
      </c>
    </row>
    <row r="338" spans="1:9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  <c r="I338" s="21">
        <f t="shared" si="11"/>
        <v>0.65369393139841669</v>
      </c>
    </row>
    <row r="339" spans="1:9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  <c r="I339" s="21">
        <f t="shared" si="11"/>
        <v>-1.1273087071240109</v>
      </c>
    </row>
    <row r="340" spans="1:9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  <c r="I340" s="21">
        <f t="shared" si="11"/>
        <v>-2.7763852242744065</v>
      </c>
    </row>
    <row r="341" spans="1:9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  <c r="I341" s="21">
        <f t="shared" si="11"/>
        <v>-2.0507915567282322</v>
      </c>
    </row>
    <row r="342" spans="1:9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  <c r="I342" s="21">
        <f t="shared" si="11"/>
        <v>-0.53364116094986824</v>
      </c>
    </row>
    <row r="343" spans="1:9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  <c r="I343" s="21">
        <f t="shared" si="11"/>
        <v>-0.33575197889182079</v>
      </c>
    </row>
    <row r="344" spans="1:9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  <c r="I344" s="21">
        <f t="shared" si="11"/>
        <v>0.19195250659630583</v>
      </c>
    </row>
    <row r="345" spans="1:9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  <c r="I345" s="21">
        <f t="shared" si="11"/>
        <v>6.0026385224274184E-2</v>
      </c>
    </row>
    <row r="346" spans="1:9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  <c r="I346" s="21">
        <f t="shared" si="11"/>
        <v>0.8515831134564642</v>
      </c>
    </row>
    <row r="347" spans="1:9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  <c r="I347" s="21">
        <f t="shared" si="11"/>
        <v>0.38984168865435331</v>
      </c>
    </row>
    <row r="348" spans="1:9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  <c r="I348" s="21">
        <f t="shared" si="11"/>
        <v>-0.26978891820580497</v>
      </c>
    </row>
    <row r="349" spans="1:9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  <c r="I349" s="21">
        <f t="shared" si="11"/>
        <v>0.71965699208443246</v>
      </c>
    </row>
    <row r="350" spans="1:9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  <c r="I350" s="21">
        <f t="shared" si="11"/>
        <v>0.58773087071240082</v>
      </c>
    </row>
    <row r="351" spans="1:9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  <c r="I351" s="21">
        <f t="shared" si="11"/>
        <v>1.3792875989445907</v>
      </c>
    </row>
    <row r="352" spans="1:9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  <c r="I352" s="21">
        <f t="shared" si="11"/>
        <v>-0.92941952506596326</v>
      </c>
    </row>
    <row r="353" spans="1:9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  <c r="I353" s="21">
        <f t="shared" si="11"/>
        <v>-5.9366754617416499E-3</v>
      </c>
    </row>
    <row r="354" spans="1:9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  <c r="I354" s="21">
        <f t="shared" si="11"/>
        <v>-0.20382585751978913</v>
      </c>
    </row>
    <row r="355" spans="1:9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  <c r="I355" s="21">
        <f t="shared" si="11"/>
        <v>-1.3251978891820582</v>
      </c>
    </row>
    <row r="356" spans="1:9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  <c r="I356" s="21">
        <f t="shared" si="11"/>
        <v>-0.46767810026385248</v>
      </c>
    </row>
    <row r="357" spans="1:9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  <c r="I357" s="21">
        <f t="shared" si="11"/>
        <v>-0.33575197889182079</v>
      </c>
    </row>
    <row r="358" spans="1:9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  <c r="I358" s="21">
        <f t="shared" si="11"/>
        <v>-0.20382585751978913</v>
      </c>
    </row>
    <row r="359" spans="1:9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  <c r="I359" s="21">
        <f t="shared" si="11"/>
        <v>-1.5890501319261217</v>
      </c>
    </row>
    <row r="360" spans="1:9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  <c r="I360" s="21">
        <f t="shared" si="11"/>
        <v>-0.46767810026385248</v>
      </c>
    </row>
    <row r="361" spans="1:9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  <c r="I361" s="21">
        <f t="shared" si="11"/>
        <v>0.91754617414247996</v>
      </c>
    </row>
    <row r="362" spans="1:9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  <c r="I362" s="21">
        <f t="shared" si="11"/>
        <v>-0.53364116094986824</v>
      </c>
    </row>
    <row r="363" spans="1:9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  <c r="I363" s="21">
        <f t="shared" si="11"/>
        <v>1.2473614775725592</v>
      </c>
    </row>
    <row r="364" spans="1:9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  <c r="I364" s="21">
        <f t="shared" si="11"/>
        <v>-0.92941952506596326</v>
      </c>
    </row>
    <row r="365" spans="1:9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  <c r="I365" s="21">
        <f t="shared" si="11"/>
        <v>-2.5784960422163592</v>
      </c>
    </row>
    <row r="366" spans="1:9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  <c r="I366" s="21">
        <f t="shared" si="11"/>
        <v>-0.46767810026385248</v>
      </c>
    </row>
    <row r="367" spans="1:9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  <c r="I367" s="21">
        <f t="shared" si="11"/>
        <v>-1.1273087071240109</v>
      </c>
    </row>
    <row r="368" spans="1:9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  <c r="I368" s="21">
        <f t="shared" si="11"/>
        <v>0.19195250659630583</v>
      </c>
    </row>
    <row r="369" spans="1:9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  <c r="I369" s="21">
        <f t="shared" si="11"/>
        <v>-0.33575197889182079</v>
      </c>
    </row>
    <row r="370" spans="1:9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  <c r="I370" s="21">
        <f t="shared" si="11"/>
        <v>-1.4571240105540899</v>
      </c>
    </row>
    <row r="371" spans="1:9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  <c r="I371" s="21">
        <f t="shared" si="11"/>
        <v>0.45580474934036919</v>
      </c>
    </row>
    <row r="372" spans="1:9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  <c r="I372" s="21">
        <f t="shared" si="11"/>
        <v>1.1813984168865432</v>
      </c>
    </row>
    <row r="373" spans="1:9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  <c r="I373" s="21">
        <f t="shared" si="11"/>
        <v>-1.3911609498680741</v>
      </c>
    </row>
    <row r="374" spans="1:9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  <c r="I374" s="21">
        <f t="shared" si="11"/>
        <v>0.52176781002638495</v>
      </c>
    </row>
    <row r="375" spans="1:9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  <c r="I375" s="21">
        <f t="shared" si="11"/>
        <v>1.0494722955145117</v>
      </c>
    </row>
    <row r="376" spans="1:9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  <c r="I376" s="21">
        <f t="shared" si="11"/>
        <v>-0.46767810026385248</v>
      </c>
    </row>
    <row r="377" spans="1:9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  <c r="I377" s="21">
        <f t="shared" si="11"/>
        <v>-1.3251978891820582</v>
      </c>
    </row>
    <row r="378" spans="1:9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  <c r="I378" s="21">
        <f t="shared" si="11"/>
        <v>0.91754617414247996</v>
      </c>
    </row>
    <row r="379" spans="1:9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  <c r="I379" s="21">
        <f t="shared" si="11"/>
        <v>1.2473614775725592</v>
      </c>
    </row>
    <row r="380" spans="1:9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  <c r="I380" s="21">
        <f t="shared" si="11"/>
        <v>0.3238786279683375</v>
      </c>
    </row>
    <row r="381" spans="1:9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  <c r="I381" s="21">
        <f t="shared" si="11"/>
        <v>-5.9366754617416499E-3</v>
      </c>
    </row>
    <row r="382" spans="1:9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  <c r="I382" s="21">
        <f t="shared" si="11"/>
        <v>0.91754617414247996</v>
      </c>
    </row>
    <row r="383" spans="1:9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  <c r="I383" s="21">
        <f t="shared" si="11"/>
        <v>1.3792875989445907</v>
      </c>
    </row>
    <row r="384" spans="1:9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  <c r="I384" s="21">
        <f t="shared" si="11"/>
        <v>0.8515831134564642</v>
      </c>
    </row>
    <row r="385" spans="1:9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  <c r="I385" s="21">
        <f t="shared" si="11"/>
        <v>-1.8529023746701849</v>
      </c>
    </row>
    <row r="386" spans="1:9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  <c r="I386" s="21">
        <f t="shared" si="11"/>
        <v>-1.8529023746701849</v>
      </c>
    </row>
    <row r="387" spans="1:9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  <c r="I387" s="21">
        <f t="shared" ref="I387:I450" si="12">STANDARDIZE(F387, 66.09, 15.16)</f>
        <v>6.0026385224274184E-2</v>
      </c>
    </row>
    <row r="388" spans="1:9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  <c r="I388" s="21">
        <f t="shared" si="12"/>
        <v>-0.13786279683377331</v>
      </c>
    </row>
    <row r="389" spans="1:9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  <c r="I389" s="21">
        <f t="shared" si="12"/>
        <v>-0.59960422163588412</v>
      </c>
    </row>
    <row r="390" spans="1:9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  <c r="I390" s="21">
        <f t="shared" si="12"/>
        <v>-0.26978891820580497</v>
      </c>
    </row>
    <row r="391" spans="1:9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  <c r="I391" s="21">
        <f t="shared" si="12"/>
        <v>0.45580474934036919</v>
      </c>
    </row>
    <row r="392" spans="1:9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  <c r="I392" s="21">
        <f t="shared" si="12"/>
        <v>0.45580474934036919</v>
      </c>
    </row>
    <row r="393" spans="1:9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  <c r="I393" s="21">
        <f t="shared" si="12"/>
        <v>0.71965699208443246</v>
      </c>
    </row>
    <row r="394" spans="1:9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  <c r="I394" s="21">
        <f t="shared" si="12"/>
        <v>0.65369393139841669</v>
      </c>
    </row>
    <row r="395" spans="1:9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  <c r="I395" s="21">
        <f t="shared" si="12"/>
        <v>-0.59960422163588412</v>
      </c>
    </row>
    <row r="396" spans="1:9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  <c r="I396" s="21">
        <f t="shared" si="12"/>
        <v>-7.1899736147757479E-2</v>
      </c>
    </row>
    <row r="397" spans="1:9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  <c r="I397" s="21">
        <f t="shared" si="12"/>
        <v>-1.1932717678100266</v>
      </c>
    </row>
    <row r="398" spans="1:9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  <c r="I398" s="21">
        <f t="shared" si="12"/>
        <v>-1.0613456464379949</v>
      </c>
    </row>
    <row r="399" spans="1:9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  <c r="I399" s="21">
        <f t="shared" si="12"/>
        <v>1.2473614775725592</v>
      </c>
    </row>
    <row r="400" spans="1:9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  <c r="I400" s="21">
        <f t="shared" si="12"/>
        <v>0.52176781002638495</v>
      </c>
    </row>
    <row r="401" spans="1:9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  <c r="I401" s="21">
        <f t="shared" si="12"/>
        <v>-0.40171503957783661</v>
      </c>
    </row>
    <row r="402" spans="1:9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  <c r="I402" s="21">
        <f t="shared" si="12"/>
        <v>-0.46767810026385248</v>
      </c>
    </row>
    <row r="403" spans="1:9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  <c r="I403" s="21">
        <f t="shared" si="12"/>
        <v>-0.8634564643799475</v>
      </c>
    </row>
    <row r="404" spans="1:9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  <c r="I404" s="21">
        <f t="shared" si="12"/>
        <v>-1.1273087071240109</v>
      </c>
    </row>
    <row r="405" spans="1:9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  <c r="I405" s="21">
        <f t="shared" si="12"/>
        <v>1.4452506596306067</v>
      </c>
    </row>
    <row r="406" spans="1:9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  <c r="I406" s="21">
        <f t="shared" si="12"/>
        <v>-0.79749340369393162</v>
      </c>
    </row>
    <row r="407" spans="1:9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  <c r="I407" s="21">
        <f t="shared" si="12"/>
        <v>-0.20382585751978913</v>
      </c>
    </row>
    <row r="408" spans="1:9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  <c r="I408" s="21">
        <f t="shared" si="12"/>
        <v>-7.1899736147757479E-2</v>
      </c>
    </row>
    <row r="409" spans="1:9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  <c r="I409" s="21">
        <f t="shared" si="12"/>
        <v>1.0494722955145117</v>
      </c>
    </row>
    <row r="410" spans="1:9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  <c r="I410" s="21">
        <f t="shared" si="12"/>
        <v>-0.92941952506596326</v>
      </c>
    </row>
    <row r="411" spans="1:9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  <c r="I411" s="21">
        <f t="shared" si="12"/>
        <v>1.3792875989445907</v>
      </c>
    </row>
    <row r="412" spans="1:9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  <c r="I412" s="21">
        <f t="shared" si="12"/>
        <v>0.25791556728232168</v>
      </c>
    </row>
    <row r="413" spans="1:9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  <c r="I413" s="21">
        <f t="shared" si="12"/>
        <v>1.1813984168865432</v>
      </c>
    </row>
    <row r="414" spans="1:9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  <c r="I414" s="21">
        <f t="shared" si="12"/>
        <v>0.3238786279683375</v>
      </c>
    </row>
    <row r="415" spans="1:9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  <c r="I415" s="21">
        <f t="shared" si="12"/>
        <v>-0.20382585751978913</v>
      </c>
    </row>
    <row r="416" spans="1:9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  <c r="I416" s="21">
        <f t="shared" si="12"/>
        <v>-0.99538258575197913</v>
      </c>
    </row>
    <row r="417" spans="1:9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  <c r="I417" s="21">
        <f t="shared" si="12"/>
        <v>1.1813984168865432</v>
      </c>
    </row>
    <row r="418" spans="1:9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  <c r="I418" s="21">
        <f t="shared" si="12"/>
        <v>0.3238786279683375</v>
      </c>
    </row>
    <row r="419" spans="1:9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  <c r="I419" s="21">
        <f t="shared" si="12"/>
        <v>0.52176781002638495</v>
      </c>
    </row>
    <row r="420" spans="1:9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  <c r="I420" s="21">
        <f t="shared" si="12"/>
        <v>0.12598944591029002</v>
      </c>
    </row>
    <row r="421" spans="1:9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  <c r="I421" s="21">
        <f t="shared" si="12"/>
        <v>-0.59960422163588412</v>
      </c>
    </row>
    <row r="422" spans="1:9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  <c r="I422" s="21">
        <f t="shared" si="12"/>
        <v>1.0494722955145117</v>
      </c>
    </row>
    <row r="423" spans="1:9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  <c r="I423" s="21">
        <f t="shared" si="12"/>
        <v>-0.59960422163588412</v>
      </c>
    </row>
    <row r="424" spans="1:9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  <c r="I424" s="21">
        <f t="shared" si="12"/>
        <v>-1.2592348284960424</v>
      </c>
    </row>
    <row r="425" spans="1:9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  <c r="I425" s="21">
        <f t="shared" si="12"/>
        <v>-0.46767810026385248</v>
      </c>
    </row>
    <row r="426" spans="1:9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  <c r="I426" s="21">
        <f t="shared" si="12"/>
        <v>-1.6550131926121374</v>
      </c>
    </row>
    <row r="427" spans="1:9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  <c r="I427" s="21">
        <f t="shared" si="12"/>
        <v>-0.26978891820580497</v>
      </c>
    </row>
    <row r="428" spans="1:9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  <c r="I428" s="21">
        <f t="shared" si="12"/>
        <v>1.313324538258575</v>
      </c>
    </row>
    <row r="429" spans="1:9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  <c r="I429" s="21">
        <f t="shared" si="12"/>
        <v>0.19195250659630583</v>
      </c>
    </row>
    <row r="430" spans="1:9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  <c r="I430" s="21">
        <f t="shared" si="12"/>
        <v>-7.1899736147757479E-2</v>
      </c>
    </row>
    <row r="431" spans="1:9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  <c r="I431" s="21">
        <f t="shared" si="12"/>
        <v>0.12598944591029002</v>
      </c>
    </row>
    <row r="432" spans="1:9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  <c r="I432" s="21">
        <f t="shared" si="12"/>
        <v>-0.13786279683377331</v>
      </c>
    </row>
    <row r="433" spans="1:9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  <c r="I433" s="21">
        <f t="shared" si="12"/>
        <v>-0.33575197889182079</v>
      </c>
    </row>
    <row r="434" spans="1:9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  <c r="I434" s="21">
        <f t="shared" si="12"/>
        <v>-0.33575197889182079</v>
      </c>
    </row>
    <row r="435" spans="1:9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  <c r="I435" s="21">
        <f t="shared" si="12"/>
        <v>-1.2592348284960424</v>
      </c>
    </row>
    <row r="436" spans="1:9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  <c r="I436" s="21">
        <f t="shared" si="12"/>
        <v>0.45580474934036919</v>
      </c>
    </row>
    <row r="437" spans="1:9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  <c r="I437" s="21">
        <f t="shared" si="12"/>
        <v>-1.0613456464379949</v>
      </c>
    </row>
    <row r="438" spans="1:9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  <c r="I438" s="21">
        <f t="shared" si="12"/>
        <v>0.58773087071240082</v>
      </c>
    </row>
    <row r="439" spans="1:9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  <c r="I439" s="21">
        <f t="shared" si="12"/>
        <v>0.58773087071240082</v>
      </c>
    </row>
    <row r="440" spans="1:9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  <c r="I440" s="21">
        <f t="shared" si="12"/>
        <v>0.25791556728232168</v>
      </c>
    </row>
    <row r="441" spans="1:9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  <c r="I441" s="21">
        <f t="shared" si="12"/>
        <v>1.5112137203166225</v>
      </c>
    </row>
    <row r="442" spans="1:9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  <c r="I442" s="21">
        <f t="shared" si="12"/>
        <v>6.0026385224274184E-2</v>
      </c>
    </row>
    <row r="443" spans="1:9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  <c r="I443" s="21">
        <f t="shared" si="12"/>
        <v>0.78562005277044833</v>
      </c>
    </row>
    <row r="444" spans="1:9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  <c r="I444" s="21">
        <f t="shared" si="12"/>
        <v>-0.46767810026385248</v>
      </c>
    </row>
    <row r="445" spans="1:9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  <c r="I445" s="21">
        <f t="shared" si="12"/>
        <v>0.45580474934036919</v>
      </c>
    </row>
    <row r="446" spans="1:9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  <c r="I446" s="21">
        <f t="shared" si="12"/>
        <v>0.8515831134564642</v>
      </c>
    </row>
    <row r="447" spans="1:9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  <c r="I447" s="21">
        <f t="shared" si="12"/>
        <v>6.0026385224274184E-2</v>
      </c>
    </row>
    <row r="448" spans="1:9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  <c r="I448" s="21">
        <f t="shared" si="12"/>
        <v>0.19195250659630583</v>
      </c>
    </row>
    <row r="449" spans="1:9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  <c r="I449" s="21">
        <f t="shared" si="12"/>
        <v>1.313324538258575</v>
      </c>
    </row>
    <row r="450" spans="1:9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  <c r="I450" s="21">
        <f t="shared" si="12"/>
        <v>-1.2592348284960424</v>
      </c>
    </row>
    <row r="451" spans="1:9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  <c r="I451" s="21">
        <f t="shared" ref="I451:I514" si="13">STANDARDIZE(F451, 66.09, 15.16)</f>
        <v>0.98350923482849584</v>
      </c>
    </row>
    <row r="452" spans="1:9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  <c r="I452" s="21">
        <f t="shared" si="13"/>
        <v>-0.13786279683377331</v>
      </c>
    </row>
    <row r="453" spans="1:9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  <c r="I453" s="21">
        <f t="shared" si="13"/>
        <v>2.2368073878627968</v>
      </c>
    </row>
    <row r="454" spans="1:9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  <c r="I454" s="21">
        <f t="shared" si="13"/>
        <v>-7.1899736147757479E-2</v>
      </c>
    </row>
    <row r="455" spans="1:9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  <c r="I455" s="21">
        <f t="shared" si="13"/>
        <v>-7.1899736147757479E-2</v>
      </c>
    </row>
    <row r="456" spans="1:9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  <c r="I456" s="21">
        <f t="shared" si="13"/>
        <v>-0.8634564643799475</v>
      </c>
    </row>
    <row r="457" spans="1:9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  <c r="I457" s="21">
        <f t="shared" si="13"/>
        <v>-1.9188654353562007</v>
      </c>
    </row>
    <row r="458" spans="1:9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  <c r="I458" s="21">
        <f t="shared" si="13"/>
        <v>0.8515831134564642</v>
      </c>
    </row>
    <row r="459" spans="1:9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  <c r="I459" s="21">
        <f t="shared" si="13"/>
        <v>-0.8634564643799475</v>
      </c>
    </row>
    <row r="460" spans="1:9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  <c r="I460" s="21">
        <f t="shared" si="13"/>
        <v>2.2368073878627968</v>
      </c>
    </row>
    <row r="461" spans="1:9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  <c r="I461" s="21">
        <f t="shared" si="13"/>
        <v>0.38984168865435331</v>
      </c>
    </row>
    <row r="462" spans="1:9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  <c r="I462" s="21">
        <f t="shared" si="13"/>
        <v>-0.8634564643799475</v>
      </c>
    </row>
    <row r="463" spans="1:9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  <c r="I463" s="21">
        <f t="shared" si="13"/>
        <v>-0.79749340369393162</v>
      </c>
    </row>
    <row r="464" spans="1:9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  <c r="I464" s="21">
        <f t="shared" si="13"/>
        <v>0.3238786279683375</v>
      </c>
    </row>
    <row r="465" spans="1:9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  <c r="I465" s="21">
        <f t="shared" si="13"/>
        <v>0.71965699208443246</v>
      </c>
    </row>
    <row r="466" spans="1:9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  <c r="I466" s="21">
        <f t="shared" si="13"/>
        <v>0.58773087071240082</v>
      </c>
    </row>
    <row r="467" spans="1:9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  <c r="I467" s="21">
        <f t="shared" si="13"/>
        <v>1.1813984168865432</v>
      </c>
    </row>
    <row r="468" spans="1:9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  <c r="I468" s="21">
        <f t="shared" si="13"/>
        <v>-2.644459102902375</v>
      </c>
    </row>
    <row r="469" spans="1:9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  <c r="I469" s="21">
        <f t="shared" si="13"/>
        <v>0.38984168865435331</v>
      </c>
    </row>
    <row r="470" spans="1:9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  <c r="I470" s="21">
        <f t="shared" si="13"/>
        <v>0.71965699208443246</v>
      </c>
    </row>
    <row r="471" spans="1:9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  <c r="I471" s="21">
        <f t="shared" si="13"/>
        <v>1.643139841688654</v>
      </c>
    </row>
    <row r="472" spans="1:9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  <c r="I472" s="21">
        <f t="shared" si="13"/>
        <v>1.1154353562005275</v>
      </c>
    </row>
    <row r="473" spans="1:9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  <c r="I473" s="21">
        <f t="shared" si="13"/>
        <v>-0.20382585751978913</v>
      </c>
    </row>
    <row r="474" spans="1:9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  <c r="I474" s="21">
        <f t="shared" si="13"/>
        <v>0.12598944591029002</v>
      </c>
    </row>
    <row r="475" spans="1:9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  <c r="I475" s="21">
        <f t="shared" si="13"/>
        <v>-0.46767810026385248</v>
      </c>
    </row>
    <row r="476" spans="1:9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  <c r="I476" s="21">
        <f t="shared" si="13"/>
        <v>1.5771767810026383</v>
      </c>
    </row>
    <row r="477" spans="1:9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  <c r="I477" s="21">
        <f t="shared" si="13"/>
        <v>0.3238786279683375</v>
      </c>
    </row>
    <row r="478" spans="1:9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  <c r="I478" s="21">
        <f t="shared" si="13"/>
        <v>0.65369393139841669</v>
      </c>
    </row>
    <row r="479" spans="1:9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  <c r="I479" s="21">
        <f t="shared" si="13"/>
        <v>0.91754617414247996</v>
      </c>
    </row>
    <row r="480" spans="1:9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  <c r="I480" s="21">
        <f t="shared" si="13"/>
        <v>-0.73153034300791575</v>
      </c>
    </row>
    <row r="481" spans="1:9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  <c r="I481" s="21">
        <f t="shared" si="13"/>
        <v>0.65369393139841669</v>
      </c>
    </row>
    <row r="482" spans="1:9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  <c r="I482" s="21">
        <f t="shared" si="13"/>
        <v>0.45580474934036919</v>
      </c>
    </row>
    <row r="483" spans="1:9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  <c r="I483" s="21">
        <f t="shared" si="13"/>
        <v>-0.92941952506596326</v>
      </c>
    </row>
    <row r="484" spans="1:9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  <c r="I484" s="21">
        <f t="shared" si="13"/>
        <v>0.12598944591029002</v>
      </c>
    </row>
    <row r="485" spans="1:9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  <c r="I485" s="21">
        <f t="shared" si="13"/>
        <v>-0.46767810026385248</v>
      </c>
    </row>
    <row r="486" spans="1:9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  <c r="I486" s="21">
        <f t="shared" si="13"/>
        <v>-1.1273087071240109</v>
      </c>
    </row>
    <row r="487" spans="1:9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  <c r="I487" s="21">
        <f t="shared" si="13"/>
        <v>0.25791556728232168</v>
      </c>
    </row>
    <row r="488" spans="1:9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  <c r="I488" s="21">
        <f t="shared" si="13"/>
        <v>-0.33575197889182079</v>
      </c>
    </row>
    <row r="489" spans="1:9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  <c r="I489" s="21">
        <f t="shared" si="13"/>
        <v>-0.40171503957783661</v>
      </c>
    </row>
    <row r="490" spans="1:9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  <c r="I490" s="21">
        <f t="shared" si="13"/>
        <v>-0.13786279683377331</v>
      </c>
    </row>
    <row r="491" spans="1:9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  <c r="I491" s="21">
        <f t="shared" si="13"/>
        <v>0.8515831134564642</v>
      </c>
    </row>
    <row r="492" spans="1:9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  <c r="I492" s="21">
        <f t="shared" si="13"/>
        <v>-7.1899736147757479E-2</v>
      </c>
    </row>
    <row r="493" spans="1:9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  <c r="I493" s="21">
        <f t="shared" si="13"/>
        <v>-0.13786279683377331</v>
      </c>
    </row>
    <row r="494" spans="1:9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  <c r="I494" s="21">
        <f t="shared" si="13"/>
        <v>1.1154353562005275</v>
      </c>
    </row>
    <row r="495" spans="1:9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  <c r="I495" s="21">
        <f t="shared" si="13"/>
        <v>0.98350923482849584</v>
      </c>
    </row>
    <row r="496" spans="1:9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  <c r="I496" s="21">
        <f t="shared" si="13"/>
        <v>-0.79749340369393162</v>
      </c>
    </row>
    <row r="497" spans="1:9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  <c r="I497" s="21">
        <f t="shared" si="13"/>
        <v>0.12598944591029002</v>
      </c>
    </row>
    <row r="498" spans="1:9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  <c r="I498" s="21">
        <f t="shared" si="13"/>
        <v>-0.79749340369393162</v>
      </c>
    </row>
    <row r="499" spans="1:9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  <c r="I499" s="21">
        <f t="shared" si="13"/>
        <v>-0.46767810026385248</v>
      </c>
    </row>
    <row r="500" spans="1:9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  <c r="I500" s="21">
        <f t="shared" si="13"/>
        <v>-5.9366754617416499E-3</v>
      </c>
    </row>
    <row r="501" spans="1:9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  <c r="I501" s="21">
        <f t="shared" si="13"/>
        <v>0.65369393139841669</v>
      </c>
    </row>
    <row r="502" spans="1:9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  <c r="I502" s="21">
        <f t="shared" si="13"/>
        <v>0.52176781002638495</v>
      </c>
    </row>
    <row r="503" spans="1:9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  <c r="I503" s="21">
        <f t="shared" si="13"/>
        <v>1.8410290237467015</v>
      </c>
    </row>
    <row r="504" spans="1:9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  <c r="I504" s="21">
        <f t="shared" si="13"/>
        <v>-0.20382585751978913</v>
      </c>
    </row>
    <row r="505" spans="1:9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  <c r="I505" s="21">
        <f t="shared" si="13"/>
        <v>1.9069920844327175</v>
      </c>
    </row>
    <row r="506" spans="1:9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  <c r="I506" s="21">
        <f t="shared" si="13"/>
        <v>-1.7209762532981532</v>
      </c>
    </row>
    <row r="507" spans="1:9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  <c r="I507" s="21">
        <f t="shared" si="13"/>
        <v>1.0494722955145117</v>
      </c>
    </row>
    <row r="508" spans="1:9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  <c r="I508" s="21">
        <f t="shared" si="13"/>
        <v>0.12598944591029002</v>
      </c>
    </row>
    <row r="509" spans="1:9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  <c r="I509" s="21">
        <f t="shared" si="13"/>
        <v>-0.73153034300791575</v>
      </c>
    </row>
    <row r="510" spans="1:9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  <c r="I510" s="21">
        <f t="shared" si="13"/>
        <v>0.8515831134564642</v>
      </c>
    </row>
    <row r="511" spans="1:9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  <c r="I511" s="21">
        <f t="shared" si="13"/>
        <v>1.313324538258575</v>
      </c>
    </row>
    <row r="512" spans="1:9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  <c r="I512" s="21">
        <f t="shared" si="13"/>
        <v>0.65369393139841669</v>
      </c>
    </row>
    <row r="513" spans="1:9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  <c r="I513" s="21">
        <f t="shared" si="13"/>
        <v>-0.13786279683377331</v>
      </c>
    </row>
    <row r="514" spans="1:9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  <c r="I514" s="21">
        <f t="shared" si="13"/>
        <v>-0.26978891820580497</v>
      </c>
    </row>
    <row r="515" spans="1:9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  <c r="I515" s="21">
        <f t="shared" ref="I515:I578" si="14">STANDARDIZE(F515, 66.09, 15.16)</f>
        <v>-0.79749340369393162</v>
      </c>
    </row>
    <row r="516" spans="1:9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  <c r="I516" s="21">
        <f t="shared" si="14"/>
        <v>0.71965699208443246</v>
      </c>
    </row>
    <row r="517" spans="1:9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  <c r="I517" s="21">
        <f t="shared" si="14"/>
        <v>0.65369393139841669</v>
      </c>
    </row>
    <row r="518" spans="1:9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  <c r="I518" s="21">
        <f t="shared" si="14"/>
        <v>0.52176781002638495</v>
      </c>
    </row>
    <row r="519" spans="1:9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  <c r="I519" s="21">
        <f t="shared" si="14"/>
        <v>-5.9366754617416499E-3</v>
      </c>
    </row>
    <row r="520" spans="1:9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  <c r="I520" s="21">
        <f t="shared" si="14"/>
        <v>-5.9366754617416499E-3</v>
      </c>
    </row>
    <row r="521" spans="1:9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  <c r="I521" s="21">
        <f t="shared" si="14"/>
        <v>6.0026385224274184E-2</v>
      </c>
    </row>
    <row r="522" spans="1:9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  <c r="I522" s="21">
        <f t="shared" si="14"/>
        <v>0.3238786279683375</v>
      </c>
    </row>
    <row r="523" spans="1:9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  <c r="I523" s="21">
        <f t="shared" si="14"/>
        <v>1.643139841688654</v>
      </c>
    </row>
    <row r="524" spans="1:9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  <c r="I524" s="21">
        <f t="shared" si="14"/>
        <v>0.19195250659630583</v>
      </c>
    </row>
    <row r="525" spans="1:9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  <c r="I525" s="21">
        <f t="shared" si="14"/>
        <v>-0.79749340369393162</v>
      </c>
    </row>
    <row r="526" spans="1:9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  <c r="I526" s="21">
        <f t="shared" si="14"/>
        <v>-0.8634564643799475</v>
      </c>
    </row>
    <row r="527" spans="1:9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  <c r="I527" s="21">
        <f t="shared" si="14"/>
        <v>0.12598944591029002</v>
      </c>
    </row>
    <row r="528" spans="1:9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  <c r="I528" s="21">
        <f t="shared" si="14"/>
        <v>-0.66556728232189999</v>
      </c>
    </row>
    <row r="529" spans="1:9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  <c r="I529" s="21">
        <f t="shared" si="14"/>
        <v>-1.9848284960422167</v>
      </c>
    </row>
    <row r="530" spans="1:9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  <c r="I530" s="21">
        <f t="shared" si="14"/>
        <v>-2.4465699208443272</v>
      </c>
    </row>
    <row r="531" spans="1:9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  <c r="I531" s="21">
        <f t="shared" si="14"/>
        <v>-0.26978891820580497</v>
      </c>
    </row>
    <row r="532" spans="1:9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  <c r="I532" s="21">
        <f t="shared" si="14"/>
        <v>0.12598944591029002</v>
      </c>
    </row>
    <row r="533" spans="1:9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  <c r="I533" s="21">
        <f t="shared" si="14"/>
        <v>-1.2592348284960424</v>
      </c>
    </row>
    <row r="534" spans="1:9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  <c r="I534" s="21">
        <f t="shared" si="14"/>
        <v>-0.26978891820580497</v>
      </c>
    </row>
    <row r="535" spans="1:9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  <c r="I535" s="21">
        <f t="shared" si="14"/>
        <v>0.8515831134564642</v>
      </c>
    </row>
    <row r="536" spans="1:9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  <c r="I536" s="21">
        <f t="shared" si="14"/>
        <v>0.45580474934036919</v>
      </c>
    </row>
    <row r="537" spans="1:9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  <c r="I537" s="21">
        <f t="shared" si="14"/>
        <v>-5.9366754617416499E-3</v>
      </c>
    </row>
    <row r="538" spans="1:9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  <c r="I538" s="21">
        <f t="shared" si="14"/>
        <v>-0.99538258575197913</v>
      </c>
    </row>
    <row r="539" spans="1:9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  <c r="I539" s="21">
        <f t="shared" si="14"/>
        <v>-0.99538258575197913</v>
      </c>
    </row>
    <row r="540" spans="1:9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  <c r="I540" s="21">
        <f t="shared" si="14"/>
        <v>1.2473614775725592</v>
      </c>
    </row>
    <row r="541" spans="1:9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  <c r="I541" s="21">
        <f t="shared" si="14"/>
        <v>2.038918205804749</v>
      </c>
    </row>
    <row r="542" spans="1:9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  <c r="I542" s="21">
        <f t="shared" si="14"/>
        <v>0.58773087071240082</v>
      </c>
    </row>
    <row r="543" spans="1:9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  <c r="I543" s="21">
        <f t="shared" si="14"/>
        <v>0.8515831134564642</v>
      </c>
    </row>
    <row r="544" spans="1:9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  <c r="I544" s="21">
        <f t="shared" si="14"/>
        <v>0.98350923482849584</v>
      </c>
    </row>
    <row r="545" spans="1:9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  <c r="I545" s="21">
        <f t="shared" si="14"/>
        <v>1.0494722955145117</v>
      </c>
    </row>
    <row r="546" spans="1:9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  <c r="I546" s="21">
        <f t="shared" si="14"/>
        <v>-0.13786279683377331</v>
      </c>
    </row>
    <row r="547" spans="1:9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  <c r="I547" s="21">
        <f t="shared" si="14"/>
        <v>0.78562005277044833</v>
      </c>
    </row>
    <row r="548" spans="1:9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  <c r="I548" s="21">
        <f t="shared" si="14"/>
        <v>1.70910290237467</v>
      </c>
    </row>
    <row r="549" spans="1:9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  <c r="I549" s="21">
        <f t="shared" si="14"/>
        <v>0.38984168865435331</v>
      </c>
    </row>
    <row r="550" spans="1:9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  <c r="I550" s="21">
        <f t="shared" si="14"/>
        <v>-0.26978891820580497</v>
      </c>
    </row>
    <row r="551" spans="1:9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  <c r="I551" s="21">
        <f t="shared" si="14"/>
        <v>0.8515831134564642</v>
      </c>
    </row>
    <row r="552" spans="1:9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  <c r="I552" s="21">
        <f t="shared" si="14"/>
        <v>0.8515831134564642</v>
      </c>
    </row>
    <row r="553" spans="1:9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  <c r="I553" s="21">
        <f t="shared" si="14"/>
        <v>1.3792875989445907</v>
      </c>
    </row>
    <row r="554" spans="1:9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  <c r="I554" s="21">
        <f t="shared" si="14"/>
        <v>-1.7209762532981532</v>
      </c>
    </row>
    <row r="555" spans="1:9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  <c r="I555" s="21">
        <f t="shared" si="14"/>
        <v>0.71965699208443246</v>
      </c>
    </row>
    <row r="556" spans="1:9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  <c r="I556" s="21">
        <f t="shared" si="14"/>
        <v>-0.8634564643799475</v>
      </c>
    </row>
    <row r="557" spans="1:9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  <c r="I557" s="21">
        <f t="shared" si="14"/>
        <v>-2.2486807387862799</v>
      </c>
    </row>
    <row r="558" spans="1:9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  <c r="I558" s="21">
        <f t="shared" si="14"/>
        <v>-0.73153034300791575</v>
      </c>
    </row>
    <row r="559" spans="1:9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  <c r="I559" s="21">
        <f t="shared" si="14"/>
        <v>-0.33575197889182079</v>
      </c>
    </row>
    <row r="560" spans="1:9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  <c r="I560" s="21">
        <f t="shared" si="14"/>
        <v>-0.8634564643799475</v>
      </c>
    </row>
    <row r="561" spans="1:9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  <c r="I561" s="21">
        <f t="shared" si="14"/>
        <v>0.45580474934036919</v>
      </c>
    </row>
    <row r="562" spans="1:9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  <c r="I562" s="21">
        <f t="shared" si="14"/>
        <v>0.52176781002638495</v>
      </c>
    </row>
    <row r="563" spans="1:9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  <c r="I563" s="21">
        <f t="shared" si="14"/>
        <v>-0.20382585751978913</v>
      </c>
    </row>
    <row r="564" spans="1:9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  <c r="I564" s="21">
        <f t="shared" si="14"/>
        <v>1.9729551451187333</v>
      </c>
    </row>
    <row r="565" spans="1:9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  <c r="I565" s="21">
        <f t="shared" si="14"/>
        <v>-0.20382585751978913</v>
      </c>
    </row>
    <row r="566" spans="1:9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  <c r="I566" s="21">
        <f t="shared" si="14"/>
        <v>-1.1932717678100266</v>
      </c>
    </row>
    <row r="567" spans="1:9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  <c r="I567" s="21">
        <f t="shared" si="14"/>
        <v>-1.1932717678100266</v>
      </c>
    </row>
    <row r="568" spans="1:9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  <c r="I568" s="21">
        <f t="shared" si="14"/>
        <v>1.70910290237467</v>
      </c>
    </row>
    <row r="569" spans="1:9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  <c r="I569" s="21">
        <f t="shared" si="14"/>
        <v>-0.33575197889182079</v>
      </c>
    </row>
    <row r="570" spans="1:9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  <c r="I570" s="21">
        <f t="shared" si="14"/>
        <v>-0.20382585751978913</v>
      </c>
    </row>
    <row r="571" spans="1:9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  <c r="I571" s="21">
        <f t="shared" si="14"/>
        <v>0.12598944591029002</v>
      </c>
    </row>
    <row r="572" spans="1:9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  <c r="I572" s="21">
        <f t="shared" si="14"/>
        <v>0.3238786279683375</v>
      </c>
    </row>
    <row r="573" spans="1:9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  <c r="I573" s="21">
        <f t="shared" si="14"/>
        <v>1.643139841688654</v>
      </c>
    </row>
    <row r="574" spans="1:9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  <c r="I574" s="21">
        <f t="shared" si="14"/>
        <v>-0.8634564643799475</v>
      </c>
    </row>
    <row r="575" spans="1:9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  <c r="I575" s="21">
        <f t="shared" si="14"/>
        <v>-1.0613456464379949</v>
      </c>
    </row>
    <row r="576" spans="1:9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  <c r="I576" s="21">
        <f t="shared" si="14"/>
        <v>0.52176781002638495</v>
      </c>
    </row>
    <row r="577" spans="1:9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  <c r="I577" s="21">
        <f t="shared" si="14"/>
        <v>-1.7209762532981532</v>
      </c>
    </row>
    <row r="578" spans="1:9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  <c r="I578" s="21">
        <f t="shared" si="14"/>
        <v>-0.33575197889182079</v>
      </c>
    </row>
    <row r="579" spans="1:9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  <c r="I579" s="21">
        <f t="shared" ref="I579:I642" si="15">STANDARDIZE(F579, 66.09, 15.16)</f>
        <v>0.98350923482849584</v>
      </c>
    </row>
    <row r="580" spans="1:9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  <c r="I580" s="21">
        <f t="shared" si="15"/>
        <v>-1.1932717678100266</v>
      </c>
    </row>
    <row r="581" spans="1:9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  <c r="I581" s="21">
        <f t="shared" si="15"/>
        <v>-0.8634564643799475</v>
      </c>
    </row>
    <row r="582" spans="1:9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  <c r="I582" s="21">
        <f t="shared" si="15"/>
        <v>0.98350923482849584</v>
      </c>
    </row>
    <row r="583" spans="1:9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  <c r="I583" s="21">
        <f t="shared" si="15"/>
        <v>0.71965699208443246</v>
      </c>
    </row>
    <row r="584" spans="1:9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  <c r="I584" s="21">
        <f t="shared" si="15"/>
        <v>-0.20382585751978913</v>
      </c>
    </row>
    <row r="585" spans="1:9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  <c r="I585" s="21">
        <f t="shared" si="15"/>
        <v>0.45580474934036919</v>
      </c>
    </row>
    <row r="586" spans="1:9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  <c r="I586" s="21">
        <f t="shared" si="15"/>
        <v>0.19195250659630583</v>
      </c>
    </row>
    <row r="587" spans="1:9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  <c r="I587" s="21">
        <f t="shared" si="15"/>
        <v>-7.1899736147757479E-2</v>
      </c>
    </row>
    <row r="588" spans="1:9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  <c r="I588" s="21">
        <f t="shared" si="15"/>
        <v>-0.73153034300791575</v>
      </c>
    </row>
    <row r="589" spans="1:9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  <c r="I589" s="21">
        <f t="shared" si="15"/>
        <v>-1.4571240105540899</v>
      </c>
    </row>
    <row r="590" spans="1:9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  <c r="I590" s="21">
        <f t="shared" si="15"/>
        <v>-0.79749340369393162</v>
      </c>
    </row>
    <row r="591" spans="1:9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  <c r="I591" s="21">
        <f t="shared" si="15"/>
        <v>-1.1932717678100266</v>
      </c>
    </row>
    <row r="592" spans="1:9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  <c r="I592" s="21">
        <f t="shared" si="15"/>
        <v>-0.53364116094986824</v>
      </c>
    </row>
    <row r="593" spans="1:9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  <c r="I593" s="21">
        <f t="shared" si="15"/>
        <v>0.3238786279683375</v>
      </c>
    </row>
    <row r="594" spans="1:9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  <c r="I594" s="21">
        <f t="shared" si="15"/>
        <v>0.12598944591029002</v>
      </c>
    </row>
    <row r="595" spans="1:9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  <c r="I595" s="21">
        <f t="shared" si="15"/>
        <v>0.52176781002638495</v>
      </c>
    </row>
    <row r="596" spans="1:9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  <c r="I596" s="21">
        <f t="shared" si="15"/>
        <v>1.70910290237467</v>
      </c>
    </row>
    <row r="597" spans="1:9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  <c r="I597" s="21">
        <f t="shared" si="15"/>
        <v>-0.66556728232189999</v>
      </c>
    </row>
    <row r="598" spans="1:9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  <c r="I598" s="21">
        <f t="shared" si="15"/>
        <v>-2.3806068601583115</v>
      </c>
    </row>
    <row r="599" spans="1:9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  <c r="I599" s="21">
        <f t="shared" si="15"/>
        <v>-0.8634564643799475</v>
      </c>
    </row>
    <row r="600" spans="1:9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  <c r="I600" s="21">
        <f t="shared" si="15"/>
        <v>0.19195250659630583</v>
      </c>
    </row>
    <row r="601" spans="1:9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  <c r="I601" s="21">
        <f t="shared" si="15"/>
        <v>-7.1899736147757479E-2</v>
      </c>
    </row>
    <row r="602" spans="1:9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  <c r="I602" s="21">
        <f t="shared" si="15"/>
        <v>-0.79749340369393162</v>
      </c>
    </row>
    <row r="603" spans="1:9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  <c r="I603" s="21">
        <f t="shared" si="15"/>
        <v>-2.4465699208443272</v>
      </c>
    </row>
    <row r="604" spans="1:9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  <c r="I604" s="21">
        <f t="shared" si="15"/>
        <v>0.65369393139841669</v>
      </c>
    </row>
    <row r="605" spans="1:9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  <c r="I605" s="21">
        <f t="shared" si="15"/>
        <v>-0.40171503957783661</v>
      </c>
    </row>
    <row r="606" spans="1:9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  <c r="I606" s="21">
        <f t="shared" si="15"/>
        <v>1.1813984168865432</v>
      </c>
    </row>
    <row r="607" spans="1:9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  <c r="I607" s="21">
        <f t="shared" si="15"/>
        <v>0.58773087071240082</v>
      </c>
    </row>
    <row r="608" spans="1:9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  <c r="I608" s="21">
        <f t="shared" si="15"/>
        <v>1.2473614775725592</v>
      </c>
    </row>
    <row r="609" spans="1:9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  <c r="I609" s="21">
        <f t="shared" si="15"/>
        <v>-1.7209762532981532</v>
      </c>
    </row>
    <row r="610" spans="1:9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  <c r="I610" s="21">
        <f t="shared" si="15"/>
        <v>-0.33575197889182079</v>
      </c>
    </row>
    <row r="611" spans="1:9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  <c r="I611" s="21">
        <f t="shared" si="15"/>
        <v>-0.53364116094986824</v>
      </c>
    </row>
    <row r="612" spans="1:9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  <c r="I612" s="21">
        <f t="shared" si="15"/>
        <v>0.19195250659630583</v>
      </c>
    </row>
    <row r="613" spans="1:9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  <c r="I613" s="21">
        <f t="shared" si="15"/>
        <v>-0.53364116094986824</v>
      </c>
    </row>
    <row r="614" spans="1:9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  <c r="I614" s="21">
        <f t="shared" si="15"/>
        <v>1.8410290237467015</v>
      </c>
    </row>
    <row r="615" spans="1:9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  <c r="I615" s="21">
        <f t="shared" si="15"/>
        <v>-7.1899736147757479E-2</v>
      </c>
    </row>
    <row r="616" spans="1:9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  <c r="I616" s="21">
        <f t="shared" si="15"/>
        <v>1.0494722955145117</v>
      </c>
    </row>
    <row r="617" spans="1:9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  <c r="I617" s="21">
        <f t="shared" si="15"/>
        <v>-0.40171503957783661</v>
      </c>
    </row>
    <row r="618" spans="1:9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  <c r="I618" s="21">
        <f t="shared" si="15"/>
        <v>-1.9188654353562007</v>
      </c>
    </row>
    <row r="619" spans="1:9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  <c r="I619" s="21">
        <f t="shared" si="15"/>
        <v>1.4452506596306067</v>
      </c>
    </row>
    <row r="620" spans="1:9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  <c r="I620" s="21">
        <f t="shared" si="15"/>
        <v>1.9069920844327175</v>
      </c>
    </row>
    <row r="621" spans="1:9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  <c r="I621" s="21">
        <f t="shared" si="15"/>
        <v>-7.1899736147757479E-2</v>
      </c>
    </row>
    <row r="622" spans="1:9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  <c r="I622" s="21">
        <f t="shared" si="15"/>
        <v>-2.0507915567282322</v>
      </c>
    </row>
    <row r="623" spans="1:9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  <c r="I623" s="21">
        <f t="shared" si="15"/>
        <v>-0.26978891820580497</v>
      </c>
    </row>
    <row r="624" spans="1:9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  <c r="I624" s="21">
        <f t="shared" si="15"/>
        <v>-0.53364116094986824</v>
      </c>
    </row>
    <row r="625" spans="1:9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  <c r="I625" s="21">
        <f t="shared" si="15"/>
        <v>2.2368073878627968</v>
      </c>
    </row>
    <row r="626" spans="1:9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  <c r="I626" s="21">
        <f t="shared" si="15"/>
        <v>-0.33575197889182079</v>
      </c>
    </row>
    <row r="627" spans="1:9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  <c r="I627" s="21">
        <f t="shared" si="15"/>
        <v>2.2368073878627968</v>
      </c>
    </row>
    <row r="628" spans="1:9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  <c r="I628" s="21">
        <f t="shared" si="15"/>
        <v>0.19195250659630583</v>
      </c>
    </row>
    <row r="629" spans="1:9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  <c r="I629" s="21">
        <f t="shared" si="15"/>
        <v>-0.33575197889182079</v>
      </c>
    </row>
    <row r="630" spans="1:9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  <c r="I630" s="21">
        <f t="shared" si="15"/>
        <v>-1.1273087071240109</v>
      </c>
    </row>
    <row r="631" spans="1:9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  <c r="I631" s="21">
        <f t="shared" si="15"/>
        <v>-1.4571240105540899</v>
      </c>
    </row>
    <row r="632" spans="1:9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  <c r="I632" s="21">
        <f t="shared" si="15"/>
        <v>6.0026385224274184E-2</v>
      </c>
    </row>
    <row r="633" spans="1:9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  <c r="I633" s="21">
        <f t="shared" si="15"/>
        <v>0.8515831134564642</v>
      </c>
    </row>
    <row r="634" spans="1:9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  <c r="I634" s="21">
        <f t="shared" si="15"/>
        <v>-5.9366754617416499E-3</v>
      </c>
    </row>
    <row r="635" spans="1:9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  <c r="I635" s="21">
        <f t="shared" si="15"/>
        <v>0.58773087071240082</v>
      </c>
    </row>
    <row r="636" spans="1:9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  <c r="I636" s="21">
        <f t="shared" si="15"/>
        <v>1.1813984168865432</v>
      </c>
    </row>
    <row r="637" spans="1:9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  <c r="I637" s="21">
        <f t="shared" si="15"/>
        <v>0.3238786279683375</v>
      </c>
    </row>
    <row r="638" spans="1:9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  <c r="I638" s="21">
        <f t="shared" si="15"/>
        <v>6.0026385224274184E-2</v>
      </c>
    </row>
    <row r="639" spans="1:9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  <c r="I639" s="21">
        <f t="shared" si="15"/>
        <v>0.91754617414247996</v>
      </c>
    </row>
    <row r="640" spans="1:9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  <c r="I640" s="21">
        <f t="shared" si="15"/>
        <v>1.313324538258575</v>
      </c>
    </row>
    <row r="641" spans="1:9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  <c r="I641" s="21">
        <f t="shared" si="15"/>
        <v>0.65369393139841669</v>
      </c>
    </row>
    <row r="642" spans="1:9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  <c r="I642" s="21">
        <f t="shared" si="15"/>
        <v>-1.6550131926121374</v>
      </c>
    </row>
    <row r="643" spans="1:9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  <c r="I643" s="21">
        <f t="shared" ref="I643:I706" si="16">STANDARDIZE(F643, 66.09, 15.16)</f>
        <v>0.52176781002638495</v>
      </c>
    </row>
    <row r="644" spans="1:9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  <c r="I644" s="21">
        <f t="shared" si="16"/>
        <v>0.38984168865435331</v>
      </c>
    </row>
    <row r="645" spans="1:9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  <c r="I645" s="21">
        <f t="shared" si="16"/>
        <v>0.52176781002638495</v>
      </c>
    </row>
    <row r="646" spans="1:9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  <c r="I646" s="21">
        <f t="shared" si="16"/>
        <v>0.25791556728232168</v>
      </c>
    </row>
    <row r="647" spans="1:9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  <c r="I647" s="21">
        <f t="shared" si="16"/>
        <v>-7.1899736147757479E-2</v>
      </c>
    </row>
    <row r="648" spans="1:9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  <c r="I648" s="21">
        <f t="shared" si="16"/>
        <v>-0.46767810026385248</v>
      </c>
    </row>
    <row r="649" spans="1:9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  <c r="I649" s="21">
        <f t="shared" si="16"/>
        <v>-0.13786279683377331</v>
      </c>
    </row>
    <row r="650" spans="1:9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  <c r="I650" s="21">
        <f t="shared" si="16"/>
        <v>-1.0613456464379949</v>
      </c>
    </row>
    <row r="651" spans="1:9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  <c r="I651" s="21">
        <f t="shared" si="16"/>
        <v>0.19195250659630583</v>
      </c>
    </row>
    <row r="652" spans="1:9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  <c r="I652" s="21">
        <f t="shared" si="16"/>
        <v>-0.99538258575197913</v>
      </c>
    </row>
    <row r="653" spans="1:9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  <c r="I653" s="21">
        <f t="shared" si="16"/>
        <v>0.12598944591029002</v>
      </c>
    </row>
    <row r="654" spans="1:9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  <c r="I654" s="21">
        <f t="shared" si="16"/>
        <v>1.2473614775725592</v>
      </c>
    </row>
    <row r="655" spans="1:9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  <c r="I655" s="21">
        <f t="shared" si="16"/>
        <v>-7.1899736147757479E-2</v>
      </c>
    </row>
    <row r="656" spans="1:9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  <c r="I656" s="21">
        <f t="shared" si="16"/>
        <v>0.45580474934036919</v>
      </c>
    </row>
    <row r="657" spans="1:9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  <c r="I657" s="21">
        <f t="shared" si="16"/>
        <v>-0.26978891820580497</v>
      </c>
    </row>
    <row r="658" spans="1:9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  <c r="I658" s="21">
        <f t="shared" si="16"/>
        <v>0.71965699208443246</v>
      </c>
    </row>
    <row r="659" spans="1:9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  <c r="I659" s="21">
        <f t="shared" si="16"/>
        <v>0.19195250659630583</v>
      </c>
    </row>
    <row r="660" spans="1:9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  <c r="I660" s="21">
        <f t="shared" si="16"/>
        <v>-1.5230870712401057</v>
      </c>
    </row>
    <row r="661" spans="1:9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  <c r="I661" s="21">
        <f t="shared" si="16"/>
        <v>1.5771767810026383</v>
      </c>
    </row>
    <row r="662" spans="1:9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  <c r="I662" s="21">
        <f t="shared" si="16"/>
        <v>0.52176781002638495</v>
      </c>
    </row>
    <row r="663" spans="1:9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  <c r="I663" s="21">
        <f t="shared" si="16"/>
        <v>0.45580474934036919</v>
      </c>
    </row>
    <row r="664" spans="1:9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  <c r="I664" s="21">
        <f t="shared" si="16"/>
        <v>-0.73153034300791575</v>
      </c>
    </row>
    <row r="665" spans="1:9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  <c r="I665" s="21">
        <f t="shared" si="16"/>
        <v>-7.1899736147757479E-2</v>
      </c>
    </row>
    <row r="666" spans="1:9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  <c r="I666" s="21">
        <f t="shared" si="16"/>
        <v>0.91754617414247996</v>
      </c>
    </row>
    <row r="667" spans="1:9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  <c r="I667" s="21">
        <f t="shared" si="16"/>
        <v>-1.0613456464379949</v>
      </c>
    </row>
    <row r="668" spans="1:9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  <c r="I668" s="21">
        <f t="shared" si="16"/>
        <v>-0.20382585751978913</v>
      </c>
    </row>
    <row r="669" spans="1:9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  <c r="I669" s="21">
        <f t="shared" si="16"/>
        <v>0.71965699208443246</v>
      </c>
    </row>
    <row r="670" spans="1:9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  <c r="I670" s="21">
        <f t="shared" si="16"/>
        <v>0.45580474934036919</v>
      </c>
    </row>
    <row r="671" spans="1:9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  <c r="I671" s="21">
        <f t="shared" si="16"/>
        <v>0.98350923482849584</v>
      </c>
    </row>
    <row r="672" spans="1:9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  <c r="I672" s="21">
        <f t="shared" si="16"/>
        <v>-5.9366754617416499E-3</v>
      </c>
    </row>
    <row r="673" spans="1:9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  <c r="I673" s="21">
        <f t="shared" si="16"/>
        <v>-0.92941952506596326</v>
      </c>
    </row>
    <row r="674" spans="1:9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  <c r="I674" s="21">
        <f t="shared" si="16"/>
        <v>0.19195250659630583</v>
      </c>
    </row>
    <row r="675" spans="1:9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  <c r="I675" s="21">
        <f t="shared" si="16"/>
        <v>-7.1899736147757479E-2</v>
      </c>
    </row>
    <row r="676" spans="1:9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  <c r="I676" s="21">
        <f t="shared" si="16"/>
        <v>0.19195250659630583</v>
      </c>
    </row>
    <row r="677" spans="1:9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  <c r="I677" s="21">
        <f t="shared" si="16"/>
        <v>-1.0613456464379949</v>
      </c>
    </row>
    <row r="678" spans="1:9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  <c r="I678" s="21">
        <f t="shared" si="16"/>
        <v>0.45580474934036919</v>
      </c>
    </row>
    <row r="679" spans="1:9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  <c r="I679" s="21">
        <f t="shared" si="16"/>
        <v>0.25791556728232168</v>
      </c>
    </row>
    <row r="680" spans="1:9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  <c r="I680" s="21">
        <f t="shared" si="16"/>
        <v>0.98350923482849584</v>
      </c>
    </row>
    <row r="681" spans="1:9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  <c r="I681" s="21">
        <f t="shared" si="16"/>
        <v>-0.20382585751978913</v>
      </c>
    </row>
    <row r="682" spans="1:9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  <c r="I682" s="21">
        <f t="shared" si="16"/>
        <v>6.0026385224274184E-2</v>
      </c>
    </row>
    <row r="683" spans="1:9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  <c r="I683" s="21">
        <f t="shared" si="16"/>
        <v>-0.40171503957783661</v>
      </c>
    </row>
    <row r="684" spans="1:9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  <c r="I684" s="21">
        <f t="shared" si="16"/>
        <v>-0.26978891820580497</v>
      </c>
    </row>
    <row r="685" spans="1:9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  <c r="I685" s="21">
        <f t="shared" si="16"/>
        <v>-2.4465699208443272</v>
      </c>
    </row>
    <row r="686" spans="1:9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  <c r="I686" s="21">
        <f t="shared" si="16"/>
        <v>-0.26978891820580497</v>
      </c>
    </row>
    <row r="687" spans="1:9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  <c r="I687" s="21">
        <f t="shared" si="16"/>
        <v>1.8410290237467015</v>
      </c>
    </row>
    <row r="688" spans="1:9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  <c r="I688" s="21">
        <f t="shared" si="16"/>
        <v>1.2473614775725592</v>
      </c>
    </row>
    <row r="689" spans="1:9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  <c r="I689" s="21">
        <f t="shared" si="16"/>
        <v>0.71965699208443246</v>
      </c>
    </row>
    <row r="690" spans="1:9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  <c r="I690" s="21">
        <f t="shared" si="16"/>
        <v>-0.8634564643799475</v>
      </c>
    </row>
    <row r="691" spans="1:9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  <c r="I691" s="21">
        <f t="shared" si="16"/>
        <v>1.7750659630606858</v>
      </c>
    </row>
    <row r="692" spans="1:9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  <c r="I692" s="21">
        <f t="shared" si="16"/>
        <v>-1.1273087071240109</v>
      </c>
    </row>
    <row r="693" spans="1:9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  <c r="I693" s="21">
        <f t="shared" si="16"/>
        <v>0.45580474934036919</v>
      </c>
    </row>
    <row r="694" spans="1:9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  <c r="I694" s="21">
        <f t="shared" si="16"/>
        <v>-5.9366754617416499E-3</v>
      </c>
    </row>
    <row r="695" spans="1:9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  <c r="I695" s="21">
        <f t="shared" si="16"/>
        <v>0.71965699208443246</v>
      </c>
    </row>
    <row r="696" spans="1:9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  <c r="I696" s="21">
        <f t="shared" si="16"/>
        <v>-1.1273087071240109</v>
      </c>
    </row>
    <row r="697" spans="1:9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  <c r="I697" s="21">
        <f t="shared" si="16"/>
        <v>0.8515831134564642</v>
      </c>
    </row>
    <row r="698" spans="1:9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  <c r="I698" s="21">
        <f t="shared" si="16"/>
        <v>0.58773087071240082</v>
      </c>
    </row>
    <row r="699" spans="1:9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  <c r="I699" s="21">
        <f t="shared" si="16"/>
        <v>-0.46767810026385248</v>
      </c>
    </row>
    <row r="700" spans="1:9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  <c r="I700" s="21">
        <f t="shared" si="16"/>
        <v>-0.59960422163588412</v>
      </c>
    </row>
    <row r="701" spans="1:9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  <c r="I701" s="21">
        <f t="shared" si="16"/>
        <v>-5.9366754617416499E-3</v>
      </c>
    </row>
    <row r="702" spans="1:9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  <c r="I702" s="21">
        <f t="shared" si="16"/>
        <v>0.8515831134564642</v>
      </c>
    </row>
    <row r="703" spans="1:9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  <c r="I703" s="21">
        <f t="shared" si="16"/>
        <v>-0.59960422163588412</v>
      </c>
    </row>
    <row r="704" spans="1:9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  <c r="I704" s="21">
        <f t="shared" si="16"/>
        <v>1.3792875989445907</v>
      </c>
    </row>
    <row r="705" spans="1:9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  <c r="I705" s="21">
        <f t="shared" si="16"/>
        <v>-0.20382585751978913</v>
      </c>
    </row>
    <row r="706" spans="1:9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  <c r="I706" s="21">
        <f t="shared" si="16"/>
        <v>-0.46767810026385248</v>
      </c>
    </row>
    <row r="707" spans="1:9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  <c r="I707" s="21">
        <f t="shared" ref="I707:I770" si="17">STANDARDIZE(F707, 66.09, 15.16)</f>
        <v>-0.26978891820580497</v>
      </c>
    </row>
    <row r="708" spans="1:9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  <c r="I708" s="21">
        <f t="shared" si="17"/>
        <v>-1.3251978891820582</v>
      </c>
    </row>
    <row r="709" spans="1:9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  <c r="I709" s="21">
        <f t="shared" si="17"/>
        <v>-5.9366754617416499E-3</v>
      </c>
    </row>
    <row r="710" spans="1:9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  <c r="I710" s="21">
        <f t="shared" si="17"/>
        <v>1.5112137203166225</v>
      </c>
    </row>
    <row r="711" spans="1:9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  <c r="I711" s="21">
        <f t="shared" si="17"/>
        <v>-1.5890501319261217</v>
      </c>
    </row>
    <row r="712" spans="1:9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  <c r="I712" s="21">
        <f t="shared" si="17"/>
        <v>1.7750659630606858</v>
      </c>
    </row>
    <row r="713" spans="1:9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  <c r="I713" s="21">
        <f t="shared" si="17"/>
        <v>0.91754617414247996</v>
      </c>
    </row>
    <row r="714" spans="1:9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  <c r="I714" s="21">
        <f t="shared" si="17"/>
        <v>2.1048812664907648</v>
      </c>
    </row>
    <row r="715" spans="1:9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  <c r="I715" s="21">
        <f t="shared" si="17"/>
        <v>0.98350923482849584</v>
      </c>
    </row>
    <row r="716" spans="1:9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  <c r="I716" s="21">
        <f t="shared" si="17"/>
        <v>-0.40171503957783661</v>
      </c>
    </row>
    <row r="717" spans="1:9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  <c r="I717" s="21">
        <f t="shared" si="17"/>
        <v>0.65369393139841669</v>
      </c>
    </row>
    <row r="718" spans="1:9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  <c r="I718" s="21">
        <f t="shared" si="17"/>
        <v>0.45580474934036919</v>
      </c>
    </row>
    <row r="719" spans="1:9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  <c r="I719" s="21">
        <f t="shared" si="17"/>
        <v>1.9729551451187333</v>
      </c>
    </row>
    <row r="720" spans="1:9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  <c r="I720" s="21">
        <f t="shared" si="17"/>
        <v>0.65369393139841669</v>
      </c>
    </row>
    <row r="721" spans="1:9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  <c r="I721" s="21">
        <f t="shared" si="17"/>
        <v>1.643139841688654</v>
      </c>
    </row>
    <row r="722" spans="1:9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  <c r="I722" s="21">
        <f t="shared" si="17"/>
        <v>-0.26978891820580497</v>
      </c>
    </row>
    <row r="723" spans="1:9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  <c r="I723" s="21">
        <f t="shared" si="17"/>
        <v>-0.73153034300791575</v>
      </c>
    </row>
    <row r="724" spans="1:9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  <c r="I724" s="21">
        <f t="shared" si="17"/>
        <v>0.52176781002638495</v>
      </c>
    </row>
    <row r="725" spans="1:9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  <c r="I725" s="21">
        <f t="shared" si="17"/>
        <v>-1.0613456464379949</v>
      </c>
    </row>
    <row r="726" spans="1:9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  <c r="I726" s="21">
        <f t="shared" si="17"/>
        <v>-1.2592348284960424</v>
      </c>
    </row>
    <row r="727" spans="1:9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  <c r="I727" s="21">
        <f t="shared" si="17"/>
        <v>0.98350923482849584</v>
      </c>
    </row>
    <row r="728" spans="1:9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  <c r="I728" s="21">
        <f t="shared" si="17"/>
        <v>-7.1899736147757479E-2</v>
      </c>
    </row>
    <row r="729" spans="1:9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  <c r="I729" s="21">
        <f t="shared" si="17"/>
        <v>0.12598944591029002</v>
      </c>
    </row>
    <row r="730" spans="1:9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  <c r="I730" s="21">
        <f t="shared" si="17"/>
        <v>0.45580474934036919</v>
      </c>
    </row>
    <row r="731" spans="1:9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  <c r="I731" s="21">
        <f t="shared" si="17"/>
        <v>-0.8634564643799475</v>
      </c>
    </row>
    <row r="732" spans="1:9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  <c r="I732" s="21">
        <f t="shared" si="17"/>
        <v>0.12598944591029002</v>
      </c>
    </row>
    <row r="733" spans="1:9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  <c r="I733" s="21">
        <f t="shared" si="17"/>
        <v>-0.73153034300791575</v>
      </c>
    </row>
    <row r="734" spans="1:9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  <c r="I734" s="21">
        <f t="shared" si="17"/>
        <v>1.3792875989445907</v>
      </c>
    </row>
    <row r="735" spans="1:9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  <c r="I735" s="21">
        <f t="shared" si="17"/>
        <v>-0.73153034300791575</v>
      </c>
    </row>
    <row r="736" spans="1:9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  <c r="I736" s="21">
        <f t="shared" si="17"/>
        <v>-0.8634564643799475</v>
      </c>
    </row>
    <row r="737" spans="1:9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  <c r="I737" s="21">
        <f t="shared" si="17"/>
        <v>6.0026385224274184E-2</v>
      </c>
    </row>
    <row r="738" spans="1:9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  <c r="I738" s="21">
        <f t="shared" si="17"/>
        <v>1.70910290237467</v>
      </c>
    </row>
    <row r="739" spans="1:9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  <c r="I739" s="21">
        <f t="shared" si="17"/>
        <v>-0.8634564643799475</v>
      </c>
    </row>
    <row r="740" spans="1:9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  <c r="I740" s="21">
        <f t="shared" si="17"/>
        <v>0.98350923482849584</v>
      </c>
    </row>
    <row r="741" spans="1:9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  <c r="I741" s="21">
        <f t="shared" si="17"/>
        <v>-0.33575197889182079</v>
      </c>
    </row>
    <row r="742" spans="1:9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  <c r="I742" s="21">
        <f t="shared" si="17"/>
        <v>0.91754617414247996</v>
      </c>
    </row>
    <row r="743" spans="1:9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  <c r="I743" s="21">
        <f t="shared" si="17"/>
        <v>-1.9188654353562007</v>
      </c>
    </row>
    <row r="744" spans="1:9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  <c r="I744" s="21">
        <f t="shared" si="17"/>
        <v>0.98350923482849584</v>
      </c>
    </row>
    <row r="745" spans="1:9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  <c r="I745" s="21">
        <f t="shared" si="17"/>
        <v>-0.46767810026385248</v>
      </c>
    </row>
    <row r="746" spans="1:9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  <c r="I746" s="21">
        <f t="shared" si="17"/>
        <v>-0.73153034300791575</v>
      </c>
    </row>
    <row r="747" spans="1:9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  <c r="I747" s="21">
        <f t="shared" si="17"/>
        <v>0.38984168865435331</v>
      </c>
    </row>
    <row r="748" spans="1:9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  <c r="I748" s="21">
        <f t="shared" si="17"/>
        <v>0.19195250659630583</v>
      </c>
    </row>
    <row r="749" spans="1:9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  <c r="I749" s="21">
        <f t="shared" si="17"/>
        <v>0.19195250659630583</v>
      </c>
    </row>
    <row r="750" spans="1:9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  <c r="I750" s="21">
        <f t="shared" si="17"/>
        <v>-1.0613456464379949</v>
      </c>
    </row>
    <row r="751" spans="1:9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  <c r="I751" s="21">
        <f t="shared" si="17"/>
        <v>1.3792875989445907</v>
      </c>
    </row>
    <row r="752" spans="1:9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  <c r="I752" s="21">
        <f t="shared" si="17"/>
        <v>0.3238786279683375</v>
      </c>
    </row>
    <row r="753" spans="1:9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  <c r="I753" s="21">
        <f t="shared" si="17"/>
        <v>0.12598944591029002</v>
      </c>
    </row>
    <row r="754" spans="1:9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  <c r="I754" s="21">
        <f t="shared" si="17"/>
        <v>0.8515831134564642</v>
      </c>
    </row>
    <row r="755" spans="1:9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  <c r="I755" s="21">
        <f t="shared" si="17"/>
        <v>0.71965699208443246</v>
      </c>
    </row>
    <row r="756" spans="1:9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  <c r="I756" s="21">
        <f t="shared" si="17"/>
        <v>-0.53364116094986824</v>
      </c>
    </row>
    <row r="757" spans="1:9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  <c r="I757" s="21">
        <f t="shared" si="17"/>
        <v>1.1813984168865432</v>
      </c>
    </row>
    <row r="758" spans="1:9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  <c r="I758" s="21">
        <f t="shared" si="17"/>
        <v>-0.73153034300791575</v>
      </c>
    </row>
    <row r="759" spans="1:9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  <c r="I759" s="21">
        <f t="shared" si="17"/>
        <v>0.25791556728232168</v>
      </c>
    </row>
    <row r="760" spans="1:9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  <c r="I760" s="21">
        <f t="shared" si="17"/>
        <v>-0.92941952506596326</v>
      </c>
    </row>
    <row r="761" spans="1:9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  <c r="I761" s="21">
        <f t="shared" si="17"/>
        <v>0.19195250659630583</v>
      </c>
    </row>
    <row r="762" spans="1:9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  <c r="I762" s="21">
        <f t="shared" si="17"/>
        <v>-0.8634564643799475</v>
      </c>
    </row>
    <row r="763" spans="1:9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  <c r="I763" s="21">
        <f t="shared" si="17"/>
        <v>-1.1932717678100266</v>
      </c>
    </row>
    <row r="764" spans="1:9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  <c r="I764" s="21">
        <f t="shared" si="17"/>
        <v>0.78562005277044833</v>
      </c>
    </row>
    <row r="765" spans="1:9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  <c r="I765" s="21">
        <f t="shared" si="17"/>
        <v>-0.26978891820580497</v>
      </c>
    </row>
    <row r="766" spans="1:9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  <c r="I766" s="21">
        <f t="shared" si="17"/>
        <v>-0.40171503957783661</v>
      </c>
    </row>
    <row r="767" spans="1:9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  <c r="I767" s="21">
        <f t="shared" si="17"/>
        <v>0.52176781002638495</v>
      </c>
    </row>
    <row r="768" spans="1:9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  <c r="I768" s="21">
        <f t="shared" si="17"/>
        <v>-0.53364116094986824</v>
      </c>
    </row>
    <row r="769" spans="1:9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  <c r="I769" s="21">
        <f t="shared" si="17"/>
        <v>0.65369393139841669</v>
      </c>
    </row>
    <row r="770" spans="1:9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  <c r="I770" s="21">
        <f t="shared" si="17"/>
        <v>0.12598944591029002</v>
      </c>
    </row>
    <row r="771" spans="1:9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  <c r="I771" s="21">
        <f t="shared" ref="I771:I834" si="18">STANDARDIZE(F771, 66.09, 15.16)</f>
        <v>-0.53364116094986824</v>
      </c>
    </row>
    <row r="772" spans="1:9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  <c r="I772" s="21">
        <f t="shared" si="18"/>
        <v>-0.92941952506596326</v>
      </c>
    </row>
    <row r="773" spans="1:9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  <c r="I773" s="21">
        <f t="shared" si="18"/>
        <v>0.58773087071240082</v>
      </c>
    </row>
    <row r="774" spans="1:9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  <c r="I774" s="21">
        <f t="shared" si="18"/>
        <v>-0.92941952506596326</v>
      </c>
    </row>
    <row r="775" spans="1:9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  <c r="I775" s="21">
        <f t="shared" si="18"/>
        <v>-0.26978891820580497</v>
      </c>
    </row>
    <row r="776" spans="1:9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  <c r="I776" s="21">
        <f t="shared" si="18"/>
        <v>-5.9366754617416499E-3</v>
      </c>
    </row>
    <row r="777" spans="1:9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  <c r="I777" s="21">
        <f t="shared" si="18"/>
        <v>-1.1273087071240109</v>
      </c>
    </row>
    <row r="778" spans="1:9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  <c r="I778" s="21">
        <f t="shared" si="18"/>
        <v>-5.9366754617416499E-3</v>
      </c>
    </row>
    <row r="779" spans="1:9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  <c r="I779" s="21">
        <f t="shared" si="18"/>
        <v>-2.0507915567282322</v>
      </c>
    </row>
    <row r="780" spans="1:9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  <c r="I780" s="21">
        <f t="shared" si="18"/>
        <v>0.38984168865435331</v>
      </c>
    </row>
    <row r="781" spans="1:9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  <c r="I781" s="21">
        <f t="shared" si="18"/>
        <v>1.8410290237467015</v>
      </c>
    </row>
    <row r="782" spans="1:9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  <c r="I782" s="21">
        <f t="shared" si="18"/>
        <v>-1.3251978891820582</v>
      </c>
    </row>
    <row r="783" spans="1:9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  <c r="I783" s="21">
        <f t="shared" si="18"/>
        <v>0.71965699208443246</v>
      </c>
    </row>
    <row r="784" spans="1:9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  <c r="I784" s="21">
        <f t="shared" si="18"/>
        <v>0.65369393139841669</v>
      </c>
    </row>
    <row r="785" spans="1:9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  <c r="I785" s="21">
        <f t="shared" si="18"/>
        <v>-0.92941952506596326</v>
      </c>
    </row>
    <row r="786" spans="1:9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  <c r="I786" s="21">
        <f t="shared" si="18"/>
        <v>1.643139841688654</v>
      </c>
    </row>
    <row r="787" spans="1:9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  <c r="I787" s="21">
        <f t="shared" si="18"/>
        <v>-2.2486807387862799</v>
      </c>
    </row>
    <row r="788" spans="1:9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  <c r="I788" s="21">
        <f t="shared" si="18"/>
        <v>0.38984168865435331</v>
      </c>
    </row>
    <row r="789" spans="1:9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  <c r="I789" s="21">
        <f t="shared" si="18"/>
        <v>-3.1062005277044857</v>
      </c>
    </row>
    <row r="790" spans="1:9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  <c r="I790" s="21">
        <f t="shared" si="18"/>
        <v>0.12598944591029002</v>
      </c>
    </row>
    <row r="791" spans="1:9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  <c r="I791" s="21">
        <f t="shared" si="18"/>
        <v>-0.92941952506596326</v>
      </c>
    </row>
    <row r="792" spans="1:9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  <c r="I792" s="21">
        <f t="shared" si="18"/>
        <v>-1.1932717678100266</v>
      </c>
    </row>
    <row r="793" spans="1:9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  <c r="I793" s="21">
        <f t="shared" si="18"/>
        <v>-0.40171503957783661</v>
      </c>
    </row>
    <row r="794" spans="1:9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  <c r="I794" s="21">
        <f t="shared" si="18"/>
        <v>-5.9366754617416499E-3</v>
      </c>
    </row>
    <row r="795" spans="1:9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  <c r="I795" s="21">
        <f t="shared" si="18"/>
        <v>1.5112137203166225</v>
      </c>
    </row>
    <row r="796" spans="1:9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  <c r="I796" s="21">
        <f t="shared" si="18"/>
        <v>-1.5890501319261217</v>
      </c>
    </row>
    <row r="797" spans="1:9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  <c r="I797" s="21">
        <f t="shared" si="18"/>
        <v>-0.59960422163588412</v>
      </c>
    </row>
    <row r="798" spans="1:9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  <c r="I798" s="21">
        <f t="shared" si="18"/>
        <v>0.25791556728232168</v>
      </c>
    </row>
    <row r="799" spans="1:9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  <c r="I799" s="21">
        <f t="shared" si="18"/>
        <v>0.25791556728232168</v>
      </c>
    </row>
    <row r="800" spans="1:9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  <c r="I800" s="21">
        <f t="shared" si="18"/>
        <v>0.19195250659630583</v>
      </c>
    </row>
    <row r="801" spans="1:9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  <c r="I801" s="21">
        <f t="shared" si="18"/>
        <v>-0.92941952506596326</v>
      </c>
    </row>
    <row r="802" spans="1:9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  <c r="I802" s="21">
        <f t="shared" si="18"/>
        <v>6.0026385224274184E-2</v>
      </c>
    </row>
    <row r="803" spans="1:9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  <c r="I803" s="21">
        <f t="shared" si="18"/>
        <v>0.65369393139841669</v>
      </c>
    </row>
    <row r="804" spans="1:9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  <c r="I804" s="21">
        <f t="shared" si="18"/>
        <v>1.3792875989445907</v>
      </c>
    </row>
    <row r="805" spans="1:9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  <c r="I805" s="21">
        <f t="shared" si="18"/>
        <v>1.0494722955145117</v>
      </c>
    </row>
    <row r="806" spans="1:9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  <c r="I806" s="21">
        <f t="shared" si="18"/>
        <v>0.45580474934036919</v>
      </c>
    </row>
    <row r="807" spans="1:9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  <c r="I807" s="21">
        <f t="shared" si="18"/>
        <v>0.58773087071240082</v>
      </c>
    </row>
    <row r="808" spans="1:9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  <c r="I808" s="21">
        <f t="shared" si="18"/>
        <v>-0.13786279683377331</v>
      </c>
    </row>
    <row r="809" spans="1:9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  <c r="I809" s="21">
        <f t="shared" si="18"/>
        <v>-1.6550131926121374</v>
      </c>
    </row>
    <row r="810" spans="1:9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  <c r="I810" s="21">
        <f t="shared" si="18"/>
        <v>1.5771767810026383</v>
      </c>
    </row>
    <row r="811" spans="1:9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  <c r="I811" s="21">
        <f t="shared" si="18"/>
        <v>-0.46767810026385248</v>
      </c>
    </row>
    <row r="812" spans="1:9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  <c r="I812" s="21">
        <f t="shared" si="18"/>
        <v>-0.99538258575197913</v>
      </c>
    </row>
    <row r="813" spans="1:9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  <c r="I813" s="21">
        <f t="shared" si="18"/>
        <v>-1.3911609498680741</v>
      </c>
    </row>
    <row r="814" spans="1:9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  <c r="I814" s="21">
        <f t="shared" si="18"/>
        <v>-0.79749340369393162</v>
      </c>
    </row>
    <row r="815" spans="1:9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  <c r="I815" s="21">
        <f t="shared" si="18"/>
        <v>1.3792875989445907</v>
      </c>
    </row>
    <row r="816" spans="1:9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  <c r="I816" s="21">
        <f t="shared" si="18"/>
        <v>0.38984168865435331</v>
      </c>
    </row>
    <row r="817" spans="1:9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  <c r="I817" s="21">
        <f t="shared" si="18"/>
        <v>1.8410290237467015</v>
      </c>
    </row>
    <row r="818" spans="1:9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  <c r="I818" s="21">
        <f t="shared" si="18"/>
        <v>-1.3911609498680741</v>
      </c>
    </row>
    <row r="819" spans="1:9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  <c r="I819" s="21">
        <f t="shared" si="18"/>
        <v>-0.33575197889182079</v>
      </c>
    </row>
    <row r="820" spans="1:9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  <c r="I820" s="21">
        <f t="shared" si="18"/>
        <v>-0.40171503957783661</v>
      </c>
    </row>
    <row r="821" spans="1:9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  <c r="I821" s="21">
        <f t="shared" si="18"/>
        <v>0.71965699208443246</v>
      </c>
    </row>
    <row r="822" spans="1:9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  <c r="I822" s="21">
        <f t="shared" si="18"/>
        <v>1.2473614775725592</v>
      </c>
    </row>
    <row r="823" spans="1:9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  <c r="I823" s="21">
        <f t="shared" si="18"/>
        <v>0.78562005277044833</v>
      </c>
    </row>
    <row r="824" spans="1:9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  <c r="I824" s="21">
        <f t="shared" si="18"/>
        <v>-1.1273087071240109</v>
      </c>
    </row>
    <row r="825" spans="1:9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  <c r="I825" s="21">
        <f t="shared" si="18"/>
        <v>0.3238786279683375</v>
      </c>
    </row>
    <row r="826" spans="1:9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  <c r="I826" s="21">
        <f t="shared" si="18"/>
        <v>-1.1932717678100266</v>
      </c>
    </row>
    <row r="827" spans="1:9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  <c r="I827" s="21">
        <f t="shared" si="18"/>
        <v>-0.26978891820580497</v>
      </c>
    </row>
    <row r="828" spans="1:9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  <c r="I828" s="21">
        <f t="shared" si="18"/>
        <v>-0.66556728232189999</v>
      </c>
    </row>
    <row r="829" spans="1:9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  <c r="I829" s="21">
        <f t="shared" si="18"/>
        <v>-7.1899736147757479E-2</v>
      </c>
    </row>
    <row r="830" spans="1:9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  <c r="I830" s="21">
        <f t="shared" si="18"/>
        <v>0.19195250659630583</v>
      </c>
    </row>
    <row r="831" spans="1:9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  <c r="I831" s="21">
        <f t="shared" si="18"/>
        <v>0.12598944591029002</v>
      </c>
    </row>
    <row r="832" spans="1:9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  <c r="I832" s="21">
        <f t="shared" si="18"/>
        <v>-0.33575197889182079</v>
      </c>
    </row>
    <row r="833" spans="1:9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  <c r="I833" s="21">
        <f t="shared" si="18"/>
        <v>0.52176781002638495</v>
      </c>
    </row>
    <row r="834" spans="1:9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  <c r="I834" s="21">
        <f t="shared" si="18"/>
        <v>-0.13786279683377331</v>
      </c>
    </row>
    <row r="835" spans="1:9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  <c r="I835" s="21">
        <f t="shared" ref="I835:I898" si="19">STANDARDIZE(F835, 66.09, 15.16)</f>
        <v>0.71965699208443246</v>
      </c>
    </row>
    <row r="836" spans="1:9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  <c r="I836" s="21">
        <f t="shared" si="19"/>
        <v>-0.53364116094986824</v>
      </c>
    </row>
    <row r="837" spans="1:9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  <c r="I837" s="21">
        <f t="shared" si="19"/>
        <v>-0.40171503957783661</v>
      </c>
    </row>
    <row r="838" spans="1:9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  <c r="I838" s="21">
        <f t="shared" si="19"/>
        <v>0.45580474934036919</v>
      </c>
    </row>
    <row r="839" spans="1:9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  <c r="I839" s="21">
        <f t="shared" si="19"/>
        <v>0.58773087071240082</v>
      </c>
    </row>
    <row r="840" spans="1:9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  <c r="I840" s="21">
        <f t="shared" si="19"/>
        <v>-0.53364116094986824</v>
      </c>
    </row>
    <row r="841" spans="1:9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  <c r="I841" s="21">
        <f t="shared" si="19"/>
        <v>-5.9366754617416499E-3</v>
      </c>
    </row>
    <row r="842" spans="1:9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  <c r="I842" s="21">
        <f t="shared" si="19"/>
        <v>-1.7869393139841692</v>
      </c>
    </row>
    <row r="843" spans="1:9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  <c r="I843" s="21">
        <f t="shared" si="19"/>
        <v>-0.13786279683377331</v>
      </c>
    </row>
    <row r="844" spans="1:9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  <c r="I844" s="21">
        <f t="shared" si="19"/>
        <v>-2.8423482849604222</v>
      </c>
    </row>
    <row r="845" spans="1:9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  <c r="I845" s="21">
        <f t="shared" si="19"/>
        <v>0.52176781002638495</v>
      </c>
    </row>
    <row r="846" spans="1:9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  <c r="I846" s="21">
        <f t="shared" si="19"/>
        <v>-1.7209762532981532</v>
      </c>
    </row>
    <row r="847" spans="1:9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  <c r="I847" s="21">
        <f t="shared" si="19"/>
        <v>1.5771767810026383</v>
      </c>
    </row>
    <row r="848" spans="1:9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  <c r="I848" s="21">
        <f t="shared" si="19"/>
        <v>1.643139841688654</v>
      </c>
    </row>
    <row r="849" spans="1:9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  <c r="I849" s="21">
        <f t="shared" si="19"/>
        <v>-0.13786279683377331</v>
      </c>
    </row>
    <row r="850" spans="1:9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  <c r="I850" s="21">
        <f t="shared" si="19"/>
        <v>-0.46767810026385248</v>
      </c>
    </row>
    <row r="851" spans="1:9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  <c r="I851" s="21">
        <f t="shared" si="19"/>
        <v>0.91754617414247996</v>
      </c>
    </row>
    <row r="852" spans="1:9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  <c r="I852" s="21">
        <f t="shared" si="19"/>
        <v>0.3238786279683375</v>
      </c>
    </row>
    <row r="853" spans="1:9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  <c r="I853" s="21">
        <f t="shared" si="19"/>
        <v>-0.33575197889182079</v>
      </c>
    </row>
    <row r="854" spans="1:9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  <c r="I854" s="21">
        <f t="shared" si="19"/>
        <v>1.3792875989445907</v>
      </c>
    </row>
    <row r="855" spans="1:9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  <c r="I855" s="21">
        <f t="shared" si="19"/>
        <v>1.0494722955145117</v>
      </c>
    </row>
    <row r="856" spans="1:9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  <c r="I856" s="21">
        <f t="shared" si="19"/>
        <v>-0.26978891820580497</v>
      </c>
    </row>
    <row r="857" spans="1:9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  <c r="I857" s="21">
        <f t="shared" si="19"/>
        <v>2.038918205804749</v>
      </c>
    </row>
    <row r="858" spans="1:9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  <c r="I858" s="21">
        <f t="shared" si="19"/>
        <v>0.58773087071240082</v>
      </c>
    </row>
    <row r="859" spans="1:9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  <c r="I859" s="21">
        <f t="shared" si="19"/>
        <v>-7.1899736147757479E-2</v>
      </c>
    </row>
    <row r="860" spans="1:9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  <c r="I860" s="21">
        <f t="shared" si="19"/>
        <v>-0.92941952506596326</v>
      </c>
    </row>
    <row r="861" spans="1:9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  <c r="I861" s="21">
        <f t="shared" si="19"/>
        <v>1.3792875989445907</v>
      </c>
    </row>
    <row r="862" spans="1:9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  <c r="I862" s="21">
        <f t="shared" si="19"/>
        <v>-0.8634564643799475</v>
      </c>
    </row>
    <row r="863" spans="1:9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  <c r="I863" s="21">
        <f t="shared" si="19"/>
        <v>0.98350923482849584</v>
      </c>
    </row>
    <row r="864" spans="1:9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  <c r="I864" s="21">
        <f t="shared" si="19"/>
        <v>-1.7869393139841692</v>
      </c>
    </row>
    <row r="865" spans="1:9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  <c r="I865" s="21">
        <f t="shared" si="19"/>
        <v>0.3238786279683375</v>
      </c>
    </row>
    <row r="866" spans="1:9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  <c r="I866" s="21">
        <f t="shared" si="19"/>
        <v>2.038918205804749</v>
      </c>
    </row>
    <row r="867" spans="1:9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  <c r="I867" s="21">
        <f t="shared" si="19"/>
        <v>1.0494722955145117</v>
      </c>
    </row>
    <row r="868" spans="1:9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  <c r="I868" s="21">
        <f t="shared" si="19"/>
        <v>-0.46767810026385248</v>
      </c>
    </row>
    <row r="869" spans="1:9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  <c r="I869" s="21">
        <f t="shared" si="19"/>
        <v>-0.33575197889182079</v>
      </c>
    </row>
    <row r="870" spans="1:9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  <c r="I870" s="21">
        <f t="shared" si="19"/>
        <v>0.78562005277044833</v>
      </c>
    </row>
    <row r="871" spans="1:9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  <c r="I871" s="21">
        <f t="shared" si="19"/>
        <v>-1.1273087071240109</v>
      </c>
    </row>
    <row r="872" spans="1:9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  <c r="I872" s="21">
        <f t="shared" si="19"/>
        <v>-0.46767810026385248</v>
      </c>
    </row>
    <row r="873" spans="1:9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  <c r="I873" s="21">
        <f t="shared" si="19"/>
        <v>0.25791556728232168</v>
      </c>
    </row>
    <row r="874" spans="1:9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  <c r="I874" s="21">
        <f t="shared" si="19"/>
        <v>1.0494722955145117</v>
      </c>
    </row>
    <row r="875" spans="1:9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  <c r="I875" s="21">
        <f t="shared" si="19"/>
        <v>1.5771767810026383</v>
      </c>
    </row>
    <row r="876" spans="1:9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  <c r="I876" s="21">
        <f t="shared" si="19"/>
        <v>-1.5230870712401057</v>
      </c>
    </row>
    <row r="877" spans="1:9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  <c r="I877" s="21">
        <f t="shared" si="19"/>
        <v>0.91754617414247996</v>
      </c>
    </row>
    <row r="878" spans="1:9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  <c r="I878" s="21">
        <f t="shared" si="19"/>
        <v>0.98350923482849584</v>
      </c>
    </row>
    <row r="879" spans="1:9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  <c r="I879" s="21">
        <f t="shared" si="19"/>
        <v>-0.59960422163588412</v>
      </c>
    </row>
    <row r="880" spans="1:9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  <c r="I880" s="21">
        <f t="shared" si="19"/>
        <v>-0.46767810026385248</v>
      </c>
    </row>
    <row r="881" spans="1:9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  <c r="I881" s="21">
        <f t="shared" si="19"/>
        <v>-0.13786279683377331</v>
      </c>
    </row>
    <row r="882" spans="1:9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  <c r="I882" s="21">
        <f t="shared" si="19"/>
        <v>-0.20382585751978913</v>
      </c>
    </row>
    <row r="883" spans="1:9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  <c r="I883" s="21">
        <f t="shared" si="19"/>
        <v>0.3238786279683375</v>
      </c>
    </row>
    <row r="884" spans="1:9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  <c r="I884" s="21">
        <f t="shared" si="19"/>
        <v>-0.13786279683377331</v>
      </c>
    </row>
    <row r="885" spans="1:9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  <c r="I885" s="21">
        <f t="shared" si="19"/>
        <v>-0.73153034300791575</v>
      </c>
    </row>
    <row r="886" spans="1:9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  <c r="I886" s="21">
        <f t="shared" si="19"/>
        <v>-0.99538258575197913</v>
      </c>
    </row>
    <row r="887" spans="1:9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  <c r="I887" s="21">
        <f t="shared" si="19"/>
        <v>-0.26978891820580497</v>
      </c>
    </row>
    <row r="888" spans="1:9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  <c r="I888" s="21">
        <f t="shared" si="19"/>
        <v>1.7750659630606858</v>
      </c>
    </row>
    <row r="889" spans="1:9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  <c r="I889" s="21">
        <f t="shared" si="19"/>
        <v>-0.79749340369393162</v>
      </c>
    </row>
    <row r="890" spans="1:9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  <c r="I890" s="21">
        <f t="shared" si="19"/>
        <v>0.19195250659630583</v>
      </c>
    </row>
    <row r="891" spans="1:9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  <c r="I891" s="21">
        <f t="shared" si="19"/>
        <v>-1.4571240105540899</v>
      </c>
    </row>
    <row r="892" spans="1:9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  <c r="I892" s="21">
        <f t="shared" si="19"/>
        <v>1.313324538258575</v>
      </c>
    </row>
    <row r="893" spans="1:9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  <c r="I893" s="21">
        <f t="shared" si="19"/>
        <v>1.2473614775725592</v>
      </c>
    </row>
    <row r="894" spans="1:9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  <c r="I894" s="21">
        <f t="shared" si="19"/>
        <v>-1.0613456464379949</v>
      </c>
    </row>
    <row r="895" spans="1:9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  <c r="I895" s="21">
        <f t="shared" si="19"/>
        <v>1.4452506596306067</v>
      </c>
    </row>
    <row r="896" spans="1:9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  <c r="I896" s="21">
        <f t="shared" si="19"/>
        <v>-0.46767810026385248</v>
      </c>
    </row>
    <row r="897" spans="1:9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  <c r="I897" s="21">
        <f t="shared" si="19"/>
        <v>-2.2486807387862799</v>
      </c>
    </row>
    <row r="898" spans="1:9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  <c r="I898" s="21">
        <f t="shared" si="19"/>
        <v>-1.9848284960422167</v>
      </c>
    </row>
    <row r="899" spans="1:9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  <c r="I899" s="21">
        <f t="shared" ref="I899:I962" si="20">STANDARDIZE(F899, 66.09, 15.16)</f>
        <v>-0.20382585751978913</v>
      </c>
    </row>
    <row r="900" spans="1:9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  <c r="I900" s="21">
        <f t="shared" si="20"/>
        <v>6.0026385224274184E-2</v>
      </c>
    </row>
    <row r="901" spans="1:9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  <c r="I901" s="21">
        <f t="shared" si="20"/>
        <v>-7.1899736147757479E-2</v>
      </c>
    </row>
    <row r="902" spans="1:9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  <c r="I902" s="21">
        <f t="shared" si="20"/>
        <v>1.2473614775725592</v>
      </c>
    </row>
    <row r="903" spans="1:9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  <c r="I903" s="21">
        <f t="shared" si="20"/>
        <v>0.45580474934036919</v>
      </c>
    </row>
    <row r="904" spans="1:9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  <c r="I904" s="21">
        <f t="shared" si="20"/>
        <v>-2.1167546174142484</v>
      </c>
    </row>
    <row r="905" spans="1:9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  <c r="I905" s="21">
        <f t="shared" si="20"/>
        <v>1.7750659630606858</v>
      </c>
    </row>
    <row r="906" spans="1:9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  <c r="I906" s="21">
        <f t="shared" si="20"/>
        <v>6.0026385224274184E-2</v>
      </c>
    </row>
    <row r="907" spans="1:9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  <c r="I907" s="21">
        <f t="shared" si="20"/>
        <v>1.4452506596306067</v>
      </c>
    </row>
    <row r="908" spans="1:9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  <c r="I908" s="21">
        <f t="shared" si="20"/>
        <v>-0.59960422163588412</v>
      </c>
    </row>
    <row r="909" spans="1:9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  <c r="I909" s="21">
        <f t="shared" si="20"/>
        <v>0.8515831134564642</v>
      </c>
    </row>
    <row r="910" spans="1:9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  <c r="I910" s="21">
        <f t="shared" si="20"/>
        <v>6.0026385224274184E-2</v>
      </c>
    </row>
    <row r="911" spans="1:9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  <c r="I911" s="21">
        <f t="shared" si="20"/>
        <v>0.25791556728232168</v>
      </c>
    </row>
    <row r="912" spans="1:9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  <c r="I912" s="21">
        <f t="shared" si="20"/>
        <v>-1.0613456464379949</v>
      </c>
    </row>
    <row r="913" spans="1:9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  <c r="I913" s="21">
        <f t="shared" si="20"/>
        <v>0.19195250659630583</v>
      </c>
    </row>
    <row r="914" spans="1:9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  <c r="I914" s="21">
        <f t="shared" si="20"/>
        <v>-0.92941952506596326</v>
      </c>
    </row>
    <row r="915" spans="1:9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  <c r="I915" s="21">
        <f t="shared" si="20"/>
        <v>-1.2592348284960424</v>
      </c>
    </row>
    <row r="916" spans="1:9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  <c r="I916" s="21">
        <f t="shared" si="20"/>
        <v>-1.3251978891820582</v>
      </c>
    </row>
    <row r="917" spans="1:9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  <c r="I917" s="21">
        <f t="shared" si="20"/>
        <v>0.12598944591029002</v>
      </c>
    </row>
    <row r="918" spans="1:9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  <c r="I918" s="21">
        <f t="shared" si="20"/>
        <v>2.2368073878627968</v>
      </c>
    </row>
    <row r="919" spans="1:9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  <c r="I919" s="21">
        <f t="shared" si="20"/>
        <v>-1.4571240105540899</v>
      </c>
    </row>
    <row r="920" spans="1:9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  <c r="I920" s="21">
        <f t="shared" si="20"/>
        <v>-0.59960422163588412</v>
      </c>
    </row>
    <row r="921" spans="1:9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  <c r="I921" s="21">
        <f t="shared" si="20"/>
        <v>1.643139841688654</v>
      </c>
    </row>
    <row r="922" spans="1:9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  <c r="I922" s="21">
        <f t="shared" si="20"/>
        <v>0.19195250659630583</v>
      </c>
    </row>
    <row r="923" spans="1:9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  <c r="I923" s="21">
        <f t="shared" si="20"/>
        <v>-2.0507915567282322</v>
      </c>
    </row>
    <row r="924" spans="1:9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  <c r="I924" s="21">
        <f t="shared" si="20"/>
        <v>0.38984168865435331</v>
      </c>
    </row>
    <row r="925" spans="1:9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  <c r="I925" s="21">
        <f t="shared" si="20"/>
        <v>-0.79749340369393162</v>
      </c>
    </row>
    <row r="926" spans="1:9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  <c r="I926" s="21">
        <f t="shared" si="20"/>
        <v>0.52176781002638495</v>
      </c>
    </row>
    <row r="927" spans="1:9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  <c r="I927" s="21">
        <f t="shared" si="20"/>
        <v>0.52176781002638495</v>
      </c>
    </row>
    <row r="928" spans="1:9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  <c r="I928" s="21">
        <f t="shared" si="20"/>
        <v>-0.13786279683377331</v>
      </c>
    </row>
    <row r="929" spans="1:9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  <c r="I929" s="21">
        <f t="shared" si="20"/>
        <v>-7.1899736147757479E-2</v>
      </c>
    </row>
    <row r="930" spans="1:9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  <c r="I930" s="21">
        <f t="shared" si="20"/>
        <v>-1.3251978891820582</v>
      </c>
    </row>
    <row r="931" spans="1:9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  <c r="I931" s="21">
        <f t="shared" si="20"/>
        <v>-1.1932717678100266</v>
      </c>
    </row>
    <row r="932" spans="1:9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  <c r="I932" s="21">
        <f t="shared" si="20"/>
        <v>6.0026385224274184E-2</v>
      </c>
    </row>
    <row r="933" spans="1:9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  <c r="I933" s="21">
        <f t="shared" si="20"/>
        <v>-0.26978891820580497</v>
      </c>
    </row>
    <row r="934" spans="1:9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  <c r="I934" s="21">
        <f t="shared" si="20"/>
        <v>-0.33575197889182079</v>
      </c>
    </row>
    <row r="935" spans="1:9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  <c r="I935" s="21">
        <f t="shared" si="20"/>
        <v>0.25791556728232168</v>
      </c>
    </row>
    <row r="936" spans="1:9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  <c r="I936" s="21">
        <f t="shared" si="20"/>
        <v>2.1048812664907648</v>
      </c>
    </row>
    <row r="937" spans="1:9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  <c r="I937" s="21">
        <f t="shared" si="20"/>
        <v>0.25791556728232168</v>
      </c>
    </row>
    <row r="938" spans="1:9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  <c r="I938" s="21">
        <f t="shared" si="20"/>
        <v>6.0026385224274184E-2</v>
      </c>
    </row>
    <row r="939" spans="1:9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  <c r="I939" s="21">
        <f t="shared" si="20"/>
        <v>-0.59960422163588412</v>
      </c>
    </row>
    <row r="940" spans="1:9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  <c r="I940" s="21">
        <f t="shared" si="20"/>
        <v>1.2473614775725592</v>
      </c>
    </row>
    <row r="941" spans="1:9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  <c r="I941" s="21">
        <f t="shared" si="20"/>
        <v>0.71965699208443246</v>
      </c>
    </row>
    <row r="942" spans="1:9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  <c r="I942" s="21">
        <f t="shared" si="20"/>
        <v>0.38984168865435331</v>
      </c>
    </row>
    <row r="943" spans="1:9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  <c r="I943" s="21">
        <f t="shared" si="20"/>
        <v>0.78562005277044833</v>
      </c>
    </row>
    <row r="944" spans="1:9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  <c r="I944" s="21">
        <f t="shared" si="20"/>
        <v>0.98350923482849584</v>
      </c>
    </row>
    <row r="945" spans="1:9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  <c r="I945" s="21">
        <f t="shared" si="20"/>
        <v>-0.33575197889182079</v>
      </c>
    </row>
    <row r="946" spans="1:9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  <c r="I946" s="21">
        <f t="shared" si="20"/>
        <v>-0.53364116094986824</v>
      </c>
    </row>
    <row r="947" spans="1:9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  <c r="I947" s="21">
        <f t="shared" si="20"/>
        <v>-0.79749340369393162</v>
      </c>
    </row>
    <row r="948" spans="1:9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  <c r="I948" s="21">
        <f t="shared" si="20"/>
        <v>1.0494722955145117</v>
      </c>
    </row>
    <row r="949" spans="1:9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  <c r="I949" s="21">
        <f t="shared" si="20"/>
        <v>-1.1273087071240109</v>
      </c>
    </row>
    <row r="950" spans="1:9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  <c r="I950" s="21">
        <f t="shared" si="20"/>
        <v>-1.1273087071240109</v>
      </c>
    </row>
    <row r="951" spans="1:9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  <c r="I951" s="21">
        <f t="shared" si="20"/>
        <v>-0.59960422163588412</v>
      </c>
    </row>
    <row r="952" spans="1:9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  <c r="I952" s="21">
        <f t="shared" si="20"/>
        <v>1.8410290237467015</v>
      </c>
    </row>
    <row r="953" spans="1:9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  <c r="I953" s="21">
        <f t="shared" si="20"/>
        <v>0.58773087071240082</v>
      </c>
    </row>
    <row r="954" spans="1:9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  <c r="I954" s="21">
        <f t="shared" si="20"/>
        <v>0.52176781002638495</v>
      </c>
    </row>
    <row r="955" spans="1:9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  <c r="I955" s="21">
        <f t="shared" si="20"/>
        <v>-0.53364116094986824</v>
      </c>
    </row>
    <row r="956" spans="1:9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  <c r="I956" s="21">
        <f t="shared" si="20"/>
        <v>-0.26978891820580497</v>
      </c>
    </row>
    <row r="957" spans="1:9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  <c r="I957" s="21">
        <f t="shared" si="20"/>
        <v>0.38984168865435331</v>
      </c>
    </row>
    <row r="958" spans="1:9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  <c r="I958" s="21">
        <f t="shared" si="20"/>
        <v>1.1813984168865432</v>
      </c>
    </row>
    <row r="959" spans="1:9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  <c r="I959" s="21">
        <f t="shared" si="20"/>
        <v>1.70910290237467</v>
      </c>
    </row>
    <row r="960" spans="1:9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  <c r="I960" s="21">
        <f t="shared" si="20"/>
        <v>-1.3911609498680741</v>
      </c>
    </row>
    <row r="961" spans="1:9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  <c r="I961" s="21">
        <f t="shared" si="20"/>
        <v>0.58773087071240082</v>
      </c>
    </row>
    <row r="962" spans="1:9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  <c r="I962" s="21">
        <f t="shared" si="20"/>
        <v>-0.66556728232189999</v>
      </c>
    </row>
    <row r="963" spans="1:9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  <c r="I963" s="21">
        <f t="shared" ref="I963:I1001" si="21">STANDARDIZE(F963, 66.09, 15.16)</f>
        <v>-1.1932717678100266</v>
      </c>
    </row>
    <row r="964" spans="1:9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  <c r="I964" s="21">
        <f t="shared" si="21"/>
        <v>2.2368073878627968</v>
      </c>
    </row>
    <row r="965" spans="1:9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  <c r="I965" s="21">
        <f t="shared" si="21"/>
        <v>-7.1899736147757479E-2</v>
      </c>
    </row>
    <row r="966" spans="1:9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  <c r="I966" s="21">
        <f t="shared" si="21"/>
        <v>0.38984168865435331</v>
      </c>
    </row>
    <row r="967" spans="1:9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  <c r="I967" s="21">
        <f t="shared" si="21"/>
        <v>-0.26978891820580497</v>
      </c>
    </row>
    <row r="968" spans="1:9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  <c r="I968" s="21">
        <f t="shared" si="21"/>
        <v>-5.9366754617416499E-3</v>
      </c>
    </row>
    <row r="969" spans="1:9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  <c r="I969" s="21">
        <f t="shared" si="21"/>
        <v>-0.20382585751978913</v>
      </c>
    </row>
    <row r="970" spans="1:9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  <c r="I970" s="21">
        <f t="shared" si="21"/>
        <v>0.12598944591029002</v>
      </c>
    </row>
    <row r="971" spans="1:9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  <c r="I971" s="21">
        <f t="shared" si="21"/>
        <v>0.58773087071240082</v>
      </c>
    </row>
    <row r="972" spans="1:9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  <c r="I972" s="21">
        <f t="shared" si="21"/>
        <v>1.5112137203166225</v>
      </c>
    </row>
    <row r="973" spans="1:9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  <c r="I973" s="21">
        <f t="shared" si="21"/>
        <v>0.78562005277044833</v>
      </c>
    </row>
    <row r="974" spans="1:9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  <c r="I974" s="21">
        <f t="shared" si="21"/>
        <v>-0.8634564643799475</v>
      </c>
    </row>
    <row r="975" spans="1:9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  <c r="I975" s="21">
        <f t="shared" si="21"/>
        <v>-1.1273087071240109</v>
      </c>
    </row>
    <row r="976" spans="1:9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  <c r="I976" s="21">
        <f t="shared" si="21"/>
        <v>-0.79749340369393162</v>
      </c>
    </row>
    <row r="977" spans="1:9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  <c r="I977" s="21">
        <f t="shared" si="21"/>
        <v>-0.13786279683377331</v>
      </c>
    </row>
    <row r="978" spans="1:9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  <c r="I978" s="21">
        <f t="shared" si="21"/>
        <v>-0.40171503957783661</v>
      </c>
    </row>
    <row r="979" spans="1:9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  <c r="I979" s="21">
        <f t="shared" si="21"/>
        <v>-0.26978891820580497</v>
      </c>
    </row>
    <row r="980" spans="1:9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  <c r="I980" s="21">
        <f t="shared" si="21"/>
        <v>-0.73153034300791575</v>
      </c>
    </row>
    <row r="981" spans="1:9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  <c r="I981" s="21">
        <f t="shared" si="21"/>
        <v>1.643139841688654</v>
      </c>
    </row>
    <row r="982" spans="1:9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  <c r="I982" s="21">
        <f t="shared" si="21"/>
        <v>-3.83179419525066</v>
      </c>
    </row>
    <row r="983" spans="1:9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  <c r="I983" s="21">
        <f t="shared" si="21"/>
        <v>0.98350923482849584</v>
      </c>
    </row>
    <row r="984" spans="1:9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  <c r="I984" s="21">
        <f t="shared" si="21"/>
        <v>0.8515831134564642</v>
      </c>
    </row>
    <row r="985" spans="1:9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  <c r="I985" s="21">
        <f t="shared" si="21"/>
        <v>0.78562005277044833</v>
      </c>
    </row>
    <row r="986" spans="1:9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  <c r="I986" s="21">
        <f t="shared" si="21"/>
        <v>0.52176781002638495</v>
      </c>
    </row>
    <row r="987" spans="1:9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  <c r="I987" s="21">
        <f t="shared" si="21"/>
        <v>-0.59960422163588412</v>
      </c>
    </row>
    <row r="988" spans="1:9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  <c r="I988" s="21">
        <f t="shared" si="21"/>
        <v>-1.7209762532981532</v>
      </c>
    </row>
    <row r="989" spans="1:9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  <c r="I989" s="21">
        <f t="shared" si="21"/>
        <v>0.98350923482849584</v>
      </c>
    </row>
    <row r="990" spans="1:9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  <c r="I990" s="21">
        <f t="shared" si="21"/>
        <v>-1.4571240105540899</v>
      </c>
    </row>
    <row r="991" spans="1:9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  <c r="I991" s="21">
        <f t="shared" si="21"/>
        <v>6.0026385224274184E-2</v>
      </c>
    </row>
    <row r="992" spans="1:9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  <c r="I992" s="21">
        <f t="shared" si="21"/>
        <v>1.313324538258575</v>
      </c>
    </row>
    <row r="993" spans="1:9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  <c r="I993" s="21">
        <f t="shared" si="21"/>
        <v>-7.1899736147757479E-2</v>
      </c>
    </row>
    <row r="994" spans="1:9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  <c r="I994" s="21">
        <f t="shared" si="21"/>
        <v>-0.73153034300791575</v>
      </c>
    </row>
    <row r="995" spans="1:9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  <c r="I995" s="21">
        <f t="shared" si="21"/>
        <v>-0.26978891820580497</v>
      </c>
    </row>
    <row r="996" spans="1:9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  <c r="I996" s="21">
        <f t="shared" si="21"/>
        <v>-0.20382585751978913</v>
      </c>
    </row>
    <row r="997" spans="1:9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  <c r="I997" s="21">
        <f t="shared" si="21"/>
        <v>1.4452506596306067</v>
      </c>
    </row>
    <row r="998" spans="1:9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  <c r="I998" s="21">
        <f t="shared" si="21"/>
        <v>-0.26978891820580497</v>
      </c>
    </row>
    <row r="999" spans="1:9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  <c r="I999" s="21">
        <f t="shared" si="21"/>
        <v>-0.46767810026385248</v>
      </c>
    </row>
    <row r="1000" spans="1:9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  <c r="I1000" s="21">
        <f t="shared" si="21"/>
        <v>0.12598944591029002</v>
      </c>
    </row>
    <row r="1001" spans="1:9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  <c r="I1001" s="21">
        <f t="shared" si="21"/>
        <v>0.71965699208443246</v>
      </c>
    </row>
  </sheetData>
  <sortState xmlns:xlrd2="http://schemas.microsoft.com/office/spreadsheetml/2017/richdata2" ref="J50:J60">
    <sortCondition ref="J50"/>
  </sortState>
  <mergeCells count="1">
    <mergeCell ref="M35:N35"/>
  </mergeCells>
  <conditionalFormatting sqref="I2:I1001">
    <cfRule type="cellIs" dxfId="1" priority="1" operator="greaterThan">
      <formula>3</formula>
    </cfRule>
    <cfRule type="cellIs" dxfId="0" priority="2" operator="lessThan">
      <formula>-3</formula>
    </cfRule>
  </conditionalFormatting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EB80-2FD4-4306-8125-30A301C68F5E}">
  <dimension ref="A1:U995"/>
  <sheetViews>
    <sheetView tabSelected="1" workbookViewId="0">
      <selection activeCell="U3" sqref="U3"/>
    </sheetView>
  </sheetViews>
  <sheetFormatPr defaultRowHeight="15" x14ac:dyDescent="0.25"/>
  <cols>
    <col min="1" max="1" width="10.7109375" bestFit="1" customWidth="1"/>
    <col min="2" max="2" width="12.85546875" bestFit="1" customWidth="1"/>
    <col min="16" max="18" width="9.5703125" bestFit="1" customWidth="1"/>
  </cols>
  <sheetData>
    <row r="1" spans="1:21" x14ac:dyDescent="0.25">
      <c r="A1" t="s">
        <v>5</v>
      </c>
      <c r="B1" t="s">
        <v>6</v>
      </c>
      <c r="C1" t="s">
        <v>63</v>
      </c>
      <c r="D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</row>
    <row r="2" spans="1:21" x14ac:dyDescent="0.25">
      <c r="A2">
        <v>72</v>
      </c>
      <c r="B2">
        <v>72</v>
      </c>
      <c r="C2" s="21">
        <f>STANDARDIZE(A2,66.09,15.16)</f>
        <v>0.38984168865435331</v>
      </c>
      <c r="D2" s="21">
        <f>STANDARDIZE(B2,69.17,14.6)</f>
        <v>0.19383561643835606</v>
      </c>
      <c r="F2" t="s">
        <v>60</v>
      </c>
      <c r="G2" s="21">
        <f>AVERAGE(A2:A995)</f>
        <v>66.384305835010053</v>
      </c>
      <c r="N2" s="21">
        <f>A2-$G$2</f>
        <v>5.6156941649899466</v>
      </c>
      <c r="O2" s="21">
        <f>B2-$G$3</f>
        <v>2.5724346076458744</v>
      </c>
      <c r="P2" s="21">
        <f>N2*O2</f>
        <v>14.44600601597514</v>
      </c>
      <c r="Q2" s="21">
        <f>POWER(N2,2)</f>
        <v>31.536020954702135</v>
      </c>
      <c r="R2" s="21">
        <f>POWER(O2,2)</f>
        <v>6.6174198106141837</v>
      </c>
      <c r="S2" t="s">
        <v>62</v>
      </c>
      <c r="T2" s="21">
        <f>SUM(P2:P995)/993</f>
        <v>169.21114805651632</v>
      </c>
      <c r="U2" s="21">
        <f>_xlfn.COVARIANCE.S(A2:A995, B2:B995)</f>
        <v>169.21114805651632</v>
      </c>
    </row>
    <row r="3" spans="1:21" x14ac:dyDescent="0.25">
      <c r="A3">
        <v>69</v>
      </c>
      <c r="B3">
        <v>90</v>
      </c>
      <c r="C3" s="21">
        <f t="shared" ref="C3:C64" si="0">STANDARDIZE(A3,66.09,15.16)</f>
        <v>0.19195250659630583</v>
      </c>
      <c r="D3" s="21">
        <f t="shared" ref="D3:D64" si="1">STANDARDIZE(B3,69.17,14.6)</f>
        <v>1.4267123287671233</v>
      </c>
      <c r="G3" s="21">
        <f>AVERAGE(B2:B995)</f>
        <v>69.427565392354126</v>
      </c>
      <c r="N3" s="21">
        <f t="shared" ref="N3:O66" si="2">A3-$G$2</f>
        <v>2.6156941649899466</v>
      </c>
      <c r="O3" s="21">
        <f t="shared" ref="O3:O66" si="3">B3-$G$3</f>
        <v>20.572434607645874</v>
      </c>
      <c r="P3" s="21">
        <f t="shared" ref="P3:P66" si="4">N3*O3</f>
        <v>53.811197162856551</v>
      </c>
      <c r="Q3" s="21">
        <f t="shared" ref="Q3:Q66" si="5">POWER(N3,2)</f>
        <v>6.8418559647624537</v>
      </c>
      <c r="R3" s="21">
        <f t="shared" ref="R3:R66" si="6">POWER(O3,2)</f>
        <v>423.22506568586567</v>
      </c>
      <c r="S3" t="s">
        <v>70</v>
      </c>
      <c r="T3" s="21">
        <f>SQRT(SUM(Q2:Q995)/993)</f>
        <v>14.699994011515663</v>
      </c>
    </row>
    <row r="4" spans="1:21" x14ac:dyDescent="0.25">
      <c r="A4">
        <v>90</v>
      </c>
      <c r="B4">
        <v>95</v>
      </c>
      <c r="C4" s="21">
        <f t="shared" si="0"/>
        <v>1.5771767810026383</v>
      </c>
      <c r="D4" s="21">
        <f t="shared" si="1"/>
        <v>1.7691780821917809</v>
      </c>
      <c r="F4" t="s">
        <v>56</v>
      </c>
      <c r="G4" s="21">
        <f>_xlfn.STDEV.S(A2:A995)</f>
        <v>14.699994011515674</v>
      </c>
      <c r="N4" s="21">
        <f t="shared" si="2"/>
        <v>23.615694164989947</v>
      </c>
      <c r="O4" s="21">
        <f t="shared" si="3"/>
        <v>25.572434607645874</v>
      </c>
      <c r="P4" s="21">
        <f t="shared" si="4"/>
        <v>603.91079474836965</v>
      </c>
      <c r="Q4" s="21">
        <f t="shared" si="5"/>
        <v>557.70101089434024</v>
      </c>
      <c r="R4" s="21">
        <f t="shared" si="6"/>
        <v>653.94941176232442</v>
      </c>
      <c r="S4" t="s">
        <v>71</v>
      </c>
      <c r="T4" s="21">
        <f>SQRT(SUM(R2:R995)/993)</f>
        <v>14.248523702551314</v>
      </c>
    </row>
    <row r="5" spans="1:21" x14ac:dyDescent="0.25">
      <c r="A5">
        <v>47</v>
      </c>
      <c r="B5">
        <v>57</v>
      </c>
      <c r="C5" s="21">
        <f t="shared" si="0"/>
        <v>-1.2592348284960424</v>
      </c>
      <c r="D5" s="21">
        <f t="shared" si="1"/>
        <v>-0.83356164383561659</v>
      </c>
      <c r="G5" s="21">
        <f>_xlfn.STDEV.S(B2:B995)</f>
        <v>14.248523702551241</v>
      </c>
      <c r="N5" s="21">
        <f t="shared" si="2"/>
        <v>-19.384305835010053</v>
      </c>
      <c r="O5" s="21">
        <f t="shared" si="3"/>
        <v>-12.427565392354126</v>
      </c>
      <c r="P5" s="21">
        <f t="shared" si="4"/>
        <v>240.89972834997909</v>
      </c>
      <c r="Q5" s="21">
        <f t="shared" si="5"/>
        <v>375.75131270520478</v>
      </c>
      <c r="R5" s="21">
        <f t="shared" si="6"/>
        <v>154.44438158123796</v>
      </c>
      <c r="T5" s="21"/>
    </row>
    <row r="6" spans="1:21" x14ac:dyDescent="0.25">
      <c r="A6">
        <v>76</v>
      </c>
      <c r="B6">
        <v>78</v>
      </c>
      <c r="C6" s="21">
        <f t="shared" si="0"/>
        <v>0.65369393139841669</v>
      </c>
      <c r="D6" s="21">
        <f t="shared" si="1"/>
        <v>0.60479452054794514</v>
      </c>
      <c r="N6" s="21">
        <f t="shared" si="2"/>
        <v>9.6156941649899466</v>
      </c>
      <c r="O6" s="21">
        <f t="shared" si="3"/>
        <v>8.5724346076458744</v>
      </c>
      <c r="P6" s="21">
        <f t="shared" si="4"/>
        <v>82.42990943649832</v>
      </c>
      <c r="Q6" s="21">
        <f t="shared" si="5"/>
        <v>92.461574274621711</v>
      </c>
      <c r="R6" s="21">
        <f t="shared" si="6"/>
        <v>73.486635102364673</v>
      </c>
      <c r="S6" t="s">
        <v>72</v>
      </c>
      <c r="T6" s="21">
        <f>T2/(T3*T4)</f>
        <v>0.80787086314770984</v>
      </c>
    </row>
    <row r="7" spans="1:21" x14ac:dyDescent="0.25">
      <c r="A7">
        <v>71</v>
      </c>
      <c r="B7">
        <v>83</v>
      </c>
      <c r="C7" s="21">
        <f t="shared" si="0"/>
        <v>0.3238786279683375</v>
      </c>
      <c r="D7" s="21">
        <f t="shared" si="1"/>
        <v>0.9472602739726026</v>
      </c>
      <c r="N7" s="21">
        <f t="shared" si="2"/>
        <v>4.6156941649899466</v>
      </c>
      <c r="O7" s="21">
        <f t="shared" si="3"/>
        <v>13.572434607645874</v>
      </c>
      <c r="P7" s="21">
        <f t="shared" si="4"/>
        <v>62.646207223218674</v>
      </c>
      <c r="Q7" s="21">
        <f t="shared" si="5"/>
        <v>21.304632624722242</v>
      </c>
      <c r="R7" s="21">
        <f t="shared" si="6"/>
        <v>184.21098117882343</v>
      </c>
    </row>
    <row r="8" spans="1:21" x14ac:dyDescent="0.25">
      <c r="A8">
        <v>88</v>
      </c>
      <c r="B8">
        <v>95</v>
      </c>
      <c r="C8" s="21">
        <f t="shared" si="0"/>
        <v>1.4452506596306067</v>
      </c>
      <c r="D8" s="21">
        <f t="shared" si="1"/>
        <v>1.7691780821917809</v>
      </c>
      <c r="N8" s="21">
        <f t="shared" si="2"/>
        <v>21.615694164989947</v>
      </c>
      <c r="O8" s="21">
        <f t="shared" si="3"/>
        <v>25.572434607645874</v>
      </c>
      <c r="P8" s="21">
        <f t="shared" si="4"/>
        <v>552.76592553307785</v>
      </c>
      <c r="Q8" s="21">
        <f t="shared" si="5"/>
        <v>467.2382342343804</v>
      </c>
      <c r="R8" s="21">
        <f t="shared" si="6"/>
        <v>653.94941176232442</v>
      </c>
    </row>
    <row r="9" spans="1:21" x14ac:dyDescent="0.25">
      <c r="A9">
        <v>40</v>
      </c>
      <c r="B9">
        <v>43</v>
      </c>
      <c r="C9" s="21">
        <f t="shared" si="0"/>
        <v>-1.7209762532981532</v>
      </c>
      <c r="D9" s="21">
        <f t="shared" si="1"/>
        <v>-1.7924657534246577</v>
      </c>
      <c r="N9" s="21">
        <f t="shared" si="2"/>
        <v>-26.384305835010053</v>
      </c>
      <c r="O9" s="21">
        <f t="shared" si="3"/>
        <v>-26.427565392354126</v>
      </c>
      <c r="P9" s="21">
        <f t="shared" si="4"/>
        <v>697.27296778659866</v>
      </c>
      <c r="Q9" s="21">
        <f t="shared" si="5"/>
        <v>696.13159439534559</v>
      </c>
      <c r="R9" s="21">
        <f t="shared" si="6"/>
        <v>698.41621256715348</v>
      </c>
    </row>
    <row r="10" spans="1:21" x14ac:dyDescent="0.25">
      <c r="A10">
        <v>64</v>
      </c>
      <c r="B10">
        <v>64</v>
      </c>
      <c r="C10" s="21">
        <f t="shared" si="0"/>
        <v>-0.13786279683377331</v>
      </c>
      <c r="D10" s="21">
        <f t="shared" si="1"/>
        <v>-0.35410958904109602</v>
      </c>
      <c r="N10" s="21">
        <f t="shared" si="2"/>
        <v>-2.3843058350100534</v>
      </c>
      <c r="O10" s="21">
        <f t="shared" si="3"/>
        <v>-5.4275653923541256</v>
      </c>
      <c r="P10" s="21">
        <f t="shared" si="4"/>
        <v>12.940975834888572</v>
      </c>
      <c r="Q10" s="21">
        <f t="shared" si="5"/>
        <v>5.6849143148629881</v>
      </c>
      <c r="R10" s="21">
        <f t="shared" si="6"/>
        <v>29.458466088280193</v>
      </c>
    </row>
    <row r="11" spans="1:21" x14ac:dyDescent="0.25">
      <c r="A11">
        <v>38</v>
      </c>
      <c r="B11">
        <v>60</v>
      </c>
      <c r="C11" s="21">
        <f t="shared" si="0"/>
        <v>-1.8529023746701849</v>
      </c>
      <c r="D11" s="21">
        <f t="shared" si="1"/>
        <v>-0.62808219178082203</v>
      </c>
      <c r="N11" s="21">
        <f t="shared" si="2"/>
        <v>-28.384305835010053</v>
      </c>
      <c r="O11" s="21">
        <f t="shared" si="3"/>
        <v>-9.4275653923541256</v>
      </c>
      <c r="P11" s="21">
        <f t="shared" si="4"/>
        <v>267.59489937613603</v>
      </c>
      <c r="Q11" s="21">
        <f t="shared" si="5"/>
        <v>805.6688177353858</v>
      </c>
      <c r="R11" s="21">
        <f>POWER(O11,2)</f>
        <v>88.878989227113195</v>
      </c>
    </row>
    <row r="12" spans="1:21" x14ac:dyDescent="0.25">
      <c r="A12">
        <v>58</v>
      </c>
      <c r="B12">
        <v>54</v>
      </c>
      <c r="C12" s="21">
        <f t="shared" si="0"/>
        <v>-0.53364116094986824</v>
      </c>
      <c r="D12" s="21">
        <f t="shared" si="1"/>
        <v>-1.039041095890411</v>
      </c>
      <c r="N12" s="21">
        <f t="shared" si="2"/>
        <v>-8.3843058350100534</v>
      </c>
      <c r="O12" s="21">
        <f t="shared" si="3"/>
        <v>-15.427565392354126</v>
      </c>
      <c r="P12" s="21">
        <f t="shared" si="4"/>
        <v>129.34942653911386</v>
      </c>
      <c r="Q12" s="21">
        <f t="shared" si="5"/>
        <v>70.296584334983635</v>
      </c>
      <c r="R12" s="21">
        <f t="shared" si="6"/>
        <v>238.00977393536272</v>
      </c>
    </row>
    <row r="13" spans="1:21" x14ac:dyDescent="0.25">
      <c r="A13">
        <v>40</v>
      </c>
      <c r="B13">
        <v>52</v>
      </c>
      <c r="C13" s="21">
        <f t="shared" si="0"/>
        <v>-1.7209762532981532</v>
      </c>
      <c r="D13" s="21">
        <f t="shared" si="1"/>
        <v>-1.1760273972602742</v>
      </c>
      <c r="N13" s="21">
        <f t="shared" si="2"/>
        <v>-26.384305835010053</v>
      </c>
      <c r="O13" s="21">
        <f t="shared" si="3"/>
        <v>-17.427565392354126</v>
      </c>
      <c r="P13" s="21">
        <f t="shared" si="4"/>
        <v>459.8142152715082</v>
      </c>
      <c r="Q13" s="21">
        <f t="shared" si="5"/>
        <v>696.13159439534559</v>
      </c>
      <c r="R13" s="21">
        <f t="shared" si="6"/>
        <v>303.72003550477922</v>
      </c>
    </row>
    <row r="14" spans="1:21" x14ac:dyDescent="0.25">
      <c r="A14">
        <v>65</v>
      </c>
      <c r="B14">
        <v>81</v>
      </c>
      <c r="C14" s="21">
        <f t="shared" si="0"/>
        <v>-7.1899736147757479E-2</v>
      </c>
      <c r="D14" s="21">
        <f t="shared" si="1"/>
        <v>0.81027397260273959</v>
      </c>
      <c r="N14" s="21">
        <f t="shared" si="2"/>
        <v>-1.3843058350100534</v>
      </c>
      <c r="O14" s="21">
        <f t="shared" si="3"/>
        <v>11.572434607645874</v>
      </c>
      <c r="P14" s="21">
        <f t="shared" si="4"/>
        <v>-16.019788752636462</v>
      </c>
      <c r="Q14" s="21">
        <f t="shared" si="5"/>
        <v>1.9163026448428813</v>
      </c>
      <c r="R14" s="21">
        <f t="shared" si="6"/>
        <v>133.92124274823993</v>
      </c>
    </row>
    <row r="15" spans="1:21" x14ac:dyDescent="0.25">
      <c r="A15">
        <v>78</v>
      </c>
      <c r="B15">
        <v>72</v>
      </c>
      <c r="C15" s="21">
        <f t="shared" si="0"/>
        <v>0.78562005277044833</v>
      </c>
      <c r="D15" s="21">
        <f t="shared" si="1"/>
        <v>0.19383561643835606</v>
      </c>
      <c r="N15" s="21">
        <f t="shared" si="2"/>
        <v>11.615694164989947</v>
      </c>
      <c r="O15" s="21">
        <f t="shared" si="3"/>
        <v>2.5724346076458744</v>
      </c>
      <c r="P15" s="21">
        <f t="shared" si="4"/>
        <v>29.880613661850386</v>
      </c>
      <c r="Q15" s="21">
        <f t="shared" si="5"/>
        <v>134.9243509345815</v>
      </c>
      <c r="R15" s="21">
        <f t="shared" si="6"/>
        <v>6.6174198106141837</v>
      </c>
    </row>
    <row r="16" spans="1:21" x14ac:dyDescent="0.25">
      <c r="A16">
        <v>50</v>
      </c>
      <c r="B16">
        <v>53</v>
      </c>
      <c r="C16" s="21">
        <f t="shared" si="0"/>
        <v>-1.0613456464379949</v>
      </c>
      <c r="D16" s="21">
        <f t="shared" si="1"/>
        <v>-1.1075342465753426</v>
      </c>
      <c r="N16" s="21">
        <f t="shared" si="2"/>
        <v>-16.384305835010053</v>
      </c>
      <c r="O16" s="21">
        <f t="shared" si="3"/>
        <v>-16.427565392354126</v>
      </c>
      <c r="P16" s="21">
        <f t="shared" si="4"/>
        <v>269.15425551295692</v>
      </c>
      <c r="Q16" s="21">
        <f t="shared" si="5"/>
        <v>268.44547769514446</v>
      </c>
      <c r="R16" s="21">
        <f t="shared" si="6"/>
        <v>269.86490472007097</v>
      </c>
    </row>
    <row r="17" spans="1:18" x14ac:dyDescent="0.25">
      <c r="A17">
        <v>69</v>
      </c>
      <c r="B17">
        <v>75</v>
      </c>
      <c r="C17" s="21">
        <f t="shared" si="0"/>
        <v>0.19195250659630583</v>
      </c>
      <c r="D17" s="21">
        <f t="shared" si="1"/>
        <v>0.39931506849315057</v>
      </c>
      <c r="N17" s="21">
        <f t="shared" si="2"/>
        <v>2.6156941649899466</v>
      </c>
      <c r="O17" s="21">
        <f t="shared" si="3"/>
        <v>5.5724346076458744</v>
      </c>
      <c r="P17" s="21">
        <f t="shared" si="4"/>
        <v>14.575784688007356</v>
      </c>
      <c r="Q17" s="21">
        <f t="shared" si="5"/>
        <v>6.8418559647624537</v>
      </c>
      <c r="R17" s="21">
        <f t="shared" si="6"/>
        <v>31.05202745648943</v>
      </c>
    </row>
    <row r="18" spans="1:18" x14ac:dyDescent="0.25">
      <c r="A18">
        <v>88</v>
      </c>
      <c r="B18">
        <v>89</v>
      </c>
      <c r="C18" s="21">
        <f t="shared" si="0"/>
        <v>1.4452506596306067</v>
      </c>
      <c r="D18" s="21">
        <f t="shared" si="1"/>
        <v>1.3582191780821917</v>
      </c>
      <c r="N18" s="21">
        <f t="shared" si="2"/>
        <v>21.615694164989947</v>
      </c>
      <c r="O18" s="21">
        <f t="shared" si="3"/>
        <v>19.572434607645874</v>
      </c>
      <c r="P18" s="21">
        <f t="shared" si="4"/>
        <v>423.07176054313823</v>
      </c>
      <c r="Q18" s="21">
        <f t="shared" si="5"/>
        <v>467.2382342343804</v>
      </c>
      <c r="R18" s="21">
        <f t="shared" si="6"/>
        <v>383.08019647057392</v>
      </c>
    </row>
    <row r="19" spans="1:18" x14ac:dyDescent="0.25">
      <c r="A19">
        <v>46</v>
      </c>
      <c r="B19">
        <v>42</v>
      </c>
      <c r="C19" s="21">
        <f t="shared" si="0"/>
        <v>-1.3251978891820582</v>
      </c>
      <c r="D19" s="21">
        <f t="shared" si="1"/>
        <v>-1.8609589041095893</v>
      </c>
      <c r="N19" s="21">
        <f t="shared" si="2"/>
        <v>-20.384305835010053</v>
      </c>
      <c r="O19" s="21">
        <f t="shared" si="3"/>
        <v>-27.427565392354126</v>
      </c>
      <c r="P19" s="21">
        <f t="shared" si="4"/>
        <v>559.09188126748404</v>
      </c>
      <c r="Q19" s="21">
        <f t="shared" si="5"/>
        <v>415.51992437522489</v>
      </c>
      <c r="R19" s="21">
        <f t="shared" si="6"/>
        <v>752.27134335186167</v>
      </c>
    </row>
    <row r="20" spans="1:18" x14ac:dyDescent="0.25">
      <c r="A20">
        <v>54</v>
      </c>
      <c r="B20">
        <v>58</v>
      </c>
      <c r="C20" s="21">
        <f t="shared" si="0"/>
        <v>-0.79749340369393162</v>
      </c>
      <c r="D20" s="21">
        <f t="shared" si="1"/>
        <v>-0.76506849315068504</v>
      </c>
      <c r="N20" s="21">
        <f t="shared" si="2"/>
        <v>-12.384305835010053</v>
      </c>
      <c r="O20" s="21">
        <f t="shared" si="3"/>
        <v>-11.427565392354126</v>
      </c>
      <c r="P20" s="21">
        <f t="shared" si="4"/>
        <v>141.52246476849015</v>
      </c>
      <c r="Q20" s="21">
        <f t="shared" si="5"/>
        <v>153.37103101506406</v>
      </c>
      <c r="R20" s="21">
        <f t="shared" si="6"/>
        <v>130.58925079652971</v>
      </c>
    </row>
    <row r="21" spans="1:18" x14ac:dyDescent="0.25">
      <c r="A21">
        <v>66</v>
      </c>
      <c r="B21">
        <v>69</v>
      </c>
      <c r="C21" s="21">
        <f t="shared" si="0"/>
        <v>-5.9366754617416499E-3</v>
      </c>
      <c r="D21" s="21">
        <f t="shared" si="1"/>
        <v>-1.1643835616438473E-2</v>
      </c>
      <c r="N21" s="21">
        <f t="shared" si="2"/>
        <v>-0.38430583501005344</v>
      </c>
      <c r="O21" s="21">
        <f t="shared" si="3"/>
        <v>-0.42756539235412561</v>
      </c>
      <c r="P21" s="21">
        <f t="shared" si="4"/>
        <v>0.16431587513005336</v>
      </c>
      <c r="Q21" s="21">
        <f t="shared" si="5"/>
        <v>0.14769097482277441</v>
      </c>
      <c r="R21" s="21">
        <f t="shared" si="6"/>
        <v>0.18281216473893738</v>
      </c>
    </row>
    <row r="22" spans="1:18" x14ac:dyDescent="0.25">
      <c r="A22">
        <v>65</v>
      </c>
      <c r="B22">
        <v>75</v>
      </c>
      <c r="C22" s="21">
        <f t="shared" si="0"/>
        <v>-7.1899736147757479E-2</v>
      </c>
      <c r="D22" s="21">
        <f t="shared" si="1"/>
        <v>0.39931506849315057</v>
      </c>
      <c r="N22" s="21">
        <f t="shared" si="2"/>
        <v>-1.3843058350100534</v>
      </c>
      <c r="O22" s="21">
        <f t="shared" si="3"/>
        <v>5.5724346076458744</v>
      </c>
      <c r="P22" s="21">
        <f t="shared" si="4"/>
        <v>-7.713953742576142</v>
      </c>
      <c r="Q22" s="21">
        <f t="shared" si="5"/>
        <v>1.9163026448428813</v>
      </c>
      <c r="R22" s="21">
        <f t="shared" si="6"/>
        <v>31.05202745648943</v>
      </c>
    </row>
    <row r="23" spans="1:18" x14ac:dyDescent="0.25">
      <c r="A23">
        <v>44</v>
      </c>
      <c r="B23">
        <v>54</v>
      </c>
      <c r="C23" s="21">
        <f t="shared" si="0"/>
        <v>-1.4571240105540899</v>
      </c>
      <c r="D23" s="21">
        <f t="shared" si="1"/>
        <v>-1.039041095890411</v>
      </c>
      <c r="N23" s="21">
        <f t="shared" si="2"/>
        <v>-22.384305835010053</v>
      </c>
      <c r="O23" s="21">
        <f t="shared" si="3"/>
        <v>-15.427565392354126</v>
      </c>
      <c r="P23" s="21">
        <f t="shared" si="4"/>
        <v>345.33534203207159</v>
      </c>
      <c r="Q23" s="21">
        <f t="shared" si="5"/>
        <v>501.0571477152651</v>
      </c>
      <c r="R23" s="21">
        <f t="shared" si="6"/>
        <v>238.00977393536272</v>
      </c>
    </row>
    <row r="24" spans="1:18" x14ac:dyDescent="0.25">
      <c r="A24">
        <v>69</v>
      </c>
      <c r="B24">
        <v>73</v>
      </c>
      <c r="C24" s="21">
        <f t="shared" si="0"/>
        <v>0.19195250659630583</v>
      </c>
      <c r="D24" s="21">
        <f t="shared" si="1"/>
        <v>0.26232876712328757</v>
      </c>
      <c r="N24" s="21">
        <f t="shared" si="2"/>
        <v>2.6156941649899466</v>
      </c>
      <c r="O24" s="21">
        <f t="shared" si="3"/>
        <v>3.5724346076458744</v>
      </c>
      <c r="P24" s="21">
        <f t="shared" si="4"/>
        <v>9.3443963580274634</v>
      </c>
      <c r="Q24" s="21">
        <f t="shared" si="5"/>
        <v>6.8418559647624537</v>
      </c>
      <c r="R24" s="21">
        <f t="shared" si="6"/>
        <v>12.762289025905933</v>
      </c>
    </row>
    <row r="25" spans="1:18" x14ac:dyDescent="0.25">
      <c r="A25">
        <v>74</v>
      </c>
      <c r="B25">
        <v>71</v>
      </c>
      <c r="C25" s="21">
        <f t="shared" si="0"/>
        <v>0.52176781002638495</v>
      </c>
      <c r="D25" s="21">
        <f t="shared" si="1"/>
        <v>0.12534246575342453</v>
      </c>
      <c r="N25" s="21">
        <f t="shared" si="2"/>
        <v>7.6156941649899466</v>
      </c>
      <c r="O25" s="21">
        <f t="shared" si="3"/>
        <v>1.5724346076458744</v>
      </c>
      <c r="P25" s="21">
        <f t="shared" si="4"/>
        <v>11.975181066276942</v>
      </c>
      <c r="Q25" s="21">
        <f t="shared" si="5"/>
        <v>57.998797614661918</v>
      </c>
      <c r="R25" s="21">
        <f t="shared" si="6"/>
        <v>2.4725505953224349</v>
      </c>
    </row>
    <row r="26" spans="1:18" x14ac:dyDescent="0.25">
      <c r="A26">
        <v>73</v>
      </c>
      <c r="B26">
        <v>74</v>
      </c>
      <c r="C26" s="21">
        <f t="shared" si="0"/>
        <v>0.45580474934036919</v>
      </c>
      <c r="D26" s="21">
        <f t="shared" si="1"/>
        <v>0.33082191780821907</v>
      </c>
      <c r="N26" s="21">
        <f t="shared" si="2"/>
        <v>6.6156941649899466</v>
      </c>
      <c r="O26" s="21">
        <f t="shared" si="3"/>
        <v>4.5724346076458744</v>
      </c>
      <c r="P26" s="21">
        <f t="shared" si="4"/>
        <v>30.249828953600908</v>
      </c>
      <c r="Q26" s="21">
        <f t="shared" si="5"/>
        <v>43.767409284682024</v>
      </c>
      <c r="R26" s="21">
        <f t="shared" si="6"/>
        <v>20.907158241197681</v>
      </c>
    </row>
    <row r="27" spans="1:18" x14ac:dyDescent="0.25">
      <c r="A27">
        <v>69</v>
      </c>
      <c r="B27">
        <v>54</v>
      </c>
      <c r="C27" s="21">
        <f t="shared" si="0"/>
        <v>0.19195250659630583</v>
      </c>
      <c r="D27" s="21">
        <f t="shared" si="1"/>
        <v>-1.039041095890411</v>
      </c>
      <c r="N27" s="21">
        <f t="shared" si="2"/>
        <v>2.6156941649899466</v>
      </c>
      <c r="O27" s="21">
        <f t="shared" si="3"/>
        <v>-15.427565392354126</v>
      </c>
      <c r="P27" s="21">
        <f t="shared" si="4"/>
        <v>-40.353792776781525</v>
      </c>
      <c r="Q27" s="21">
        <f t="shared" si="5"/>
        <v>6.8418559647624537</v>
      </c>
      <c r="R27" s="21">
        <f t="shared" si="6"/>
        <v>238.00977393536272</v>
      </c>
    </row>
    <row r="28" spans="1:18" x14ac:dyDescent="0.25">
      <c r="A28">
        <v>67</v>
      </c>
      <c r="B28">
        <v>69</v>
      </c>
      <c r="C28" s="21">
        <f t="shared" si="0"/>
        <v>6.0026385224274184E-2</v>
      </c>
      <c r="D28" s="21">
        <f t="shared" si="1"/>
        <v>-1.1643835616438473E-2</v>
      </c>
      <c r="N28" s="21">
        <f t="shared" si="2"/>
        <v>0.61569416498994656</v>
      </c>
      <c r="O28" s="21">
        <f t="shared" si="3"/>
        <v>-0.42756539235412561</v>
      </c>
      <c r="P28" s="21">
        <f t="shared" si="4"/>
        <v>-0.26324951722407225</v>
      </c>
      <c r="Q28" s="21">
        <f t="shared" si="5"/>
        <v>0.37907930480266755</v>
      </c>
      <c r="R28" s="21">
        <f t="shared" si="6"/>
        <v>0.18281216473893738</v>
      </c>
    </row>
    <row r="29" spans="1:18" x14ac:dyDescent="0.25">
      <c r="A29">
        <v>70</v>
      </c>
      <c r="B29">
        <v>70</v>
      </c>
      <c r="C29" s="21">
        <f t="shared" si="0"/>
        <v>0.25791556728232168</v>
      </c>
      <c r="D29" s="21">
        <f t="shared" si="1"/>
        <v>5.6849315068493035E-2</v>
      </c>
      <c r="N29" s="21">
        <f t="shared" si="2"/>
        <v>3.6156941649899466</v>
      </c>
      <c r="O29" s="21">
        <f t="shared" si="3"/>
        <v>0.57243460764587439</v>
      </c>
      <c r="P29" s="21">
        <f t="shared" si="4"/>
        <v>2.0697484707034977</v>
      </c>
      <c r="Q29" s="21">
        <f t="shared" si="5"/>
        <v>13.073244294742347</v>
      </c>
      <c r="R29" s="21">
        <f t="shared" si="6"/>
        <v>0.32768138003068614</v>
      </c>
    </row>
    <row r="30" spans="1:18" x14ac:dyDescent="0.25">
      <c r="A30">
        <v>62</v>
      </c>
      <c r="B30">
        <v>70</v>
      </c>
      <c r="C30" s="21">
        <f t="shared" si="0"/>
        <v>-0.26978891820580497</v>
      </c>
      <c r="D30" s="21">
        <f t="shared" si="1"/>
        <v>5.6849315068493035E-2</v>
      </c>
      <c r="N30" s="21">
        <f t="shared" si="2"/>
        <v>-4.3843058350100534</v>
      </c>
      <c r="O30" s="21">
        <f t="shared" si="3"/>
        <v>0.57243460764587439</v>
      </c>
      <c r="P30" s="21">
        <f t="shared" si="4"/>
        <v>-2.5097283904634975</v>
      </c>
      <c r="Q30" s="21">
        <f t="shared" si="5"/>
        <v>19.222137654903204</v>
      </c>
      <c r="R30" s="21">
        <f t="shared" si="6"/>
        <v>0.32768138003068614</v>
      </c>
    </row>
    <row r="31" spans="1:18" x14ac:dyDescent="0.25">
      <c r="A31">
        <v>69</v>
      </c>
      <c r="B31">
        <v>74</v>
      </c>
      <c r="C31" s="21">
        <f t="shared" si="0"/>
        <v>0.19195250659630583</v>
      </c>
      <c r="D31" s="21">
        <f t="shared" si="1"/>
        <v>0.33082191780821907</v>
      </c>
      <c r="N31" s="21">
        <f t="shared" si="2"/>
        <v>2.6156941649899466</v>
      </c>
      <c r="O31" s="21">
        <f t="shared" si="3"/>
        <v>4.5724346076458744</v>
      </c>
      <c r="P31" s="21">
        <f t="shared" si="4"/>
        <v>11.96009052301741</v>
      </c>
      <c r="Q31" s="21">
        <f t="shared" si="5"/>
        <v>6.8418559647624537</v>
      </c>
      <c r="R31" s="21">
        <f t="shared" si="6"/>
        <v>20.907158241197681</v>
      </c>
    </row>
    <row r="32" spans="1:18" x14ac:dyDescent="0.25">
      <c r="A32">
        <v>63</v>
      </c>
      <c r="B32">
        <v>65</v>
      </c>
      <c r="C32" s="21">
        <f t="shared" si="0"/>
        <v>-0.20382585751978913</v>
      </c>
      <c r="D32" s="21">
        <f t="shared" si="1"/>
        <v>-0.28561643835616451</v>
      </c>
      <c r="N32" s="21">
        <f t="shared" si="2"/>
        <v>-3.3843058350100534</v>
      </c>
      <c r="O32" s="21">
        <f t="shared" si="3"/>
        <v>-4.4275653923541256</v>
      </c>
      <c r="P32" s="21">
        <f t="shared" si="4"/>
        <v>14.984235392232645</v>
      </c>
      <c r="Q32" s="21">
        <f t="shared" si="5"/>
        <v>11.453525984883095</v>
      </c>
      <c r="R32" s="21">
        <f t="shared" si="6"/>
        <v>19.603335303571942</v>
      </c>
    </row>
    <row r="33" spans="1:18" x14ac:dyDescent="0.25">
      <c r="A33">
        <v>56</v>
      </c>
      <c r="B33">
        <v>72</v>
      </c>
      <c r="C33" s="21">
        <f t="shared" si="0"/>
        <v>-0.66556728232189999</v>
      </c>
      <c r="D33" s="21">
        <f t="shared" si="1"/>
        <v>0.19383561643835606</v>
      </c>
      <c r="N33" s="21">
        <f t="shared" si="2"/>
        <v>-10.384305835010053</v>
      </c>
      <c r="O33" s="21">
        <f t="shared" si="3"/>
        <v>2.5724346076458744</v>
      </c>
      <c r="P33" s="21">
        <f t="shared" si="4"/>
        <v>-26.71294770635885</v>
      </c>
      <c r="Q33" s="21">
        <f t="shared" si="5"/>
        <v>107.83380767502385</v>
      </c>
      <c r="R33" s="21">
        <f t="shared" si="6"/>
        <v>6.6174198106141837</v>
      </c>
    </row>
    <row r="34" spans="1:18" x14ac:dyDescent="0.25">
      <c r="A34">
        <v>40</v>
      </c>
      <c r="B34">
        <v>42</v>
      </c>
      <c r="C34" s="21">
        <f t="shared" si="0"/>
        <v>-1.7209762532981532</v>
      </c>
      <c r="D34" s="21">
        <f t="shared" si="1"/>
        <v>-1.8609589041095893</v>
      </c>
      <c r="N34" s="21">
        <f t="shared" si="2"/>
        <v>-26.384305835010053</v>
      </c>
      <c r="O34" s="21">
        <f t="shared" si="3"/>
        <v>-27.427565392354126</v>
      </c>
      <c r="P34" s="21">
        <f t="shared" si="4"/>
        <v>723.65727362160874</v>
      </c>
      <c r="Q34" s="21">
        <f t="shared" si="5"/>
        <v>696.13159439534559</v>
      </c>
      <c r="R34" s="21">
        <f t="shared" si="6"/>
        <v>752.27134335186167</v>
      </c>
    </row>
    <row r="35" spans="1:18" x14ac:dyDescent="0.25">
      <c r="A35">
        <v>97</v>
      </c>
      <c r="B35">
        <v>87</v>
      </c>
      <c r="C35" s="21">
        <f t="shared" si="0"/>
        <v>2.038918205804749</v>
      </c>
      <c r="D35" s="21">
        <f t="shared" si="1"/>
        <v>1.2212328767123286</v>
      </c>
      <c r="N35" s="21">
        <f t="shared" si="2"/>
        <v>30.615694164989947</v>
      </c>
      <c r="O35" s="21">
        <f t="shared" si="3"/>
        <v>17.572434607645874</v>
      </c>
      <c r="P35" s="21">
        <f t="shared" si="4"/>
        <v>537.99228368197123</v>
      </c>
      <c r="Q35" s="21">
        <f t="shared" si="5"/>
        <v>937.32072920419944</v>
      </c>
      <c r="R35" s="21">
        <f t="shared" si="6"/>
        <v>308.79045803999043</v>
      </c>
    </row>
    <row r="36" spans="1:18" x14ac:dyDescent="0.25">
      <c r="A36">
        <v>81</v>
      </c>
      <c r="B36">
        <v>81</v>
      </c>
      <c r="C36" s="21">
        <f t="shared" si="0"/>
        <v>0.98350923482849584</v>
      </c>
      <c r="D36" s="21">
        <f t="shared" si="1"/>
        <v>0.81027397260273959</v>
      </c>
      <c r="N36" s="21">
        <f t="shared" si="2"/>
        <v>14.615694164989947</v>
      </c>
      <c r="O36" s="21">
        <f t="shared" si="3"/>
        <v>11.572434607645874</v>
      </c>
      <c r="P36" s="21">
        <f t="shared" si="4"/>
        <v>169.13916496969753</v>
      </c>
      <c r="Q36" s="21">
        <f t="shared" si="5"/>
        <v>213.61851592452118</v>
      </c>
      <c r="R36" s="21">
        <f t="shared" si="6"/>
        <v>133.92124274823993</v>
      </c>
    </row>
    <row r="37" spans="1:18" x14ac:dyDescent="0.25">
      <c r="A37">
        <v>74</v>
      </c>
      <c r="B37">
        <v>81</v>
      </c>
      <c r="C37" s="21">
        <f t="shared" si="0"/>
        <v>0.52176781002638495</v>
      </c>
      <c r="D37" s="21">
        <f t="shared" si="1"/>
        <v>0.81027397260273959</v>
      </c>
      <c r="N37" s="21">
        <f t="shared" si="2"/>
        <v>7.6156941649899466</v>
      </c>
      <c r="O37" s="21">
        <f t="shared" si="3"/>
        <v>11.572434607645874</v>
      </c>
      <c r="P37" s="21">
        <f t="shared" si="4"/>
        <v>88.132122716176411</v>
      </c>
      <c r="Q37" s="21">
        <f t="shared" si="5"/>
        <v>57.998797614661918</v>
      </c>
      <c r="R37" s="21">
        <f t="shared" si="6"/>
        <v>133.92124274823993</v>
      </c>
    </row>
    <row r="38" spans="1:18" x14ac:dyDescent="0.25">
      <c r="A38">
        <v>50</v>
      </c>
      <c r="B38">
        <v>64</v>
      </c>
      <c r="C38" s="21">
        <f t="shared" si="0"/>
        <v>-1.0613456464379949</v>
      </c>
      <c r="D38" s="21">
        <f t="shared" si="1"/>
        <v>-0.35410958904109602</v>
      </c>
      <c r="N38" s="21">
        <f t="shared" si="2"/>
        <v>-16.384305835010053</v>
      </c>
      <c r="O38" s="21">
        <f t="shared" si="3"/>
        <v>-5.4275653923541256</v>
      </c>
      <c r="P38" s="21">
        <f t="shared" si="4"/>
        <v>88.926891327846334</v>
      </c>
      <c r="Q38" s="21">
        <f t="shared" si="5"/>
        <v>268.44547769514446</v>
      </c>
      <c r="R38" s="21">
        <f t="shared" si="6"/>
        <v>29.458466088280193</v>
      </c>
    </row>
    <row r="39" spans="1:18" x14ac:dyDescent="0.25">
      <c r="A39">
        <v>75</v>
      </c>
      <c r="B39">
        <v>90</v>
      </c>
      <c r="C39" s="21">
        <f t="shared" si="0"/>
        <v>0.58773087071240082</v>
      </c>
      <c r="D39" s="21">
        <f t="shared" si="1"/>
        <v>1.4267123287671233</v>
      </c>
      <c r="N39" s="21">
        <f t="shared" si="2"/>
        <v>8.6156941649899466</v>
      </c>
      <c r="O39" s="21">
        <f t="shared" si="3"/>
        <v>20.572434607645874</v>
      </c>
      <c r="P39" s="21">
        <f t="shared" si="4"/>
        <v>177.2458048087318</v>
      </c>
      <c r="Q39" s="21">
        <f t="shared" si="5"/>
        <v>74.230185944641818</v>
      </c>
      <c r="R39" s="21">
        <f t="shared" si="6"/>
        <v>423.22506568586567</v>
      </c>
    </row>
    <row r="40" spans="1:18" x14ac:dyDescent="0.25">
      <c r="A40">
        <v>57</v>
      </c>
      <c r="B40">
        <v>56</v>
      </c>
      <c r="C40" s="21">
        <f t="shared" si="0"/>
        <v>-0.59960422163588412</v>
      </c>
      <c r="D40" s="21">
        <f t="shared" si="1"/>
        <v>-0.90205479452054804</v>
      </c>
      <c r="N40" s="21">
        <f t="shared" si="2"/>
        <v>-9.3843058350100534</v>
      </c>
      <c r="O40" s="21">
        <f t="shared" si="3"/>
        <v>-13.427565392354126</v>
      </c>
      <c r="P40" s="21">
        <f t="shared" si="4"/>
        <v>126.00838026144788</v>
      </c>
      <c r="Q40" s="21">
        <f t="shared" si="5"/>
        <v>88.065196005003742</v>
      </c>
      <c r="R40" s="21">
        <f t="shared" si="6"/>
        <v>180.29951236594621</v>
      </c>
    </row>
    <row r="41" spans="1:18" x14ac:dyDescent="0.25">
      <c r="A41">
        <v>55</v>
      </c>
      <c r="B41">
        <v>61</v>
      </c>
      <c r="C41" s="21">
        <f t="shared" si="0"/>
        <v>-0.73153034300791575</v>
      </c>
      <c r="D41" s="21">
        <f t="shared" si="1"/>
        <v>-0.55958904109589058</v>
      </c>
      <c r="N41" s="21">
        <f t="shared" si="2"/>
        <v>-11.384305835010053</v>
      </c>
      <c r="O41" s="21">
        <f t="shared" si="3"/>
        <v>-8.4275653923541256</v>
      </c>
      <c r="P41" s="21">
        <f t="shared" si="4"/>
        <v>95.941981871105867</v>
      </c>
      <c r="Q41" s="21">
        <f t="shared" si="5"/>
        <v>129.60241934504396</v>
      </c>
      <c r="R41" s="21">
        <f t="shared" si="6"/>
        <v>71.023858442404944</v>
      </c>
    </row>
    <row r="42" spans="1:18" x14ac:dyDescent="0.25">
      <c r="A42">
        <v>58</v>
      </c>
      <c r="B42">
        <v>73</v>
      </c>
      <c r="C42" s="21">
        <f t="shared" si="0"/>
        <v>-0.53364116094986824</v>
      </c>
      <c r="D42" s="21">
        <f t="shared" si="1"/>
        <v>0.26232876712328757</v>
      </c>
      <c r="N42" s="21">
        <f t="shared" si="2"/>
        <v>-8.3843058350100534</v>
      </c>
      <c r="O42" s="21">
        <f t="shared" si="3"/>
        <v>3.5724346076458744</v>
      </c>
      <c r="P42" s="21">
        <f t="shared" si="4"/>
        <v>-29.952384326077155</v>
      </c>
      <c r="Q42" s="21">
        <f t="shared" si="5"/>
        <v>70.296584334983635</v>
      </c>
      <c r="R42" s="21">
        <f t="shared" si="6"/>
        <v>12.762289025905933</v>
      </c>
    </row>
    <row r="43" spans="1:18" x14ac:dyDescent="0.25">
      <c r="A43">
        <v>53</v>
      </c>
      <c r="B43">
        <v>58</v>
      </c>
      <c r="C43" s="21">
        <f t="shared" si="0"/>
        <v>-0.8634564643799475</v>
      </c>
      <c r="D43" s="21">
        <f t="shared" si="1"/>
        <v>-0.76506849315068504</v>
      </c>
      <c r="N43" s="21">
        <f t="shared" si="2"/>
        <v>-13.384305835010053</v>
      </c>
      <c r="O43" s="21">
        <f t="shared" si="3"/>
        <v>-11.427565392354126</v>
      </c>
      <c r="P43" s="21">
        <f t="shared" si="4"/>
        <v>152.95003016084428</v>
      </c>
      <c r="Q43" s="21">
        <f t="shared" si="5"/>
        <v>179.13964268508417</v>
      </c>
      <c r="R43" s="21">
        <f t="shared" si="6"/>
        <v>130.58925079652971</v>
      </c>
    </row>
    <row r="44" spans="1:18" x14ac:dyDescent="0.25">
      <c r="A44">
        <v>59</v>
      </c>
      <c r="B44">
        <v>65</v>
      </c>
      <c r="C44" s="21">
        <f t="shared" si="0"/>
        <v>-0.46767810026385248</v>
      </c>
      <c r="D44" s="21">
        <f t="shared" si="1"/>
        <v>-0.28561643835616451</v>
      </c>
      <c r="N44" s="21">
        <f t="shared" si="2"/>
        <v>-7.3843058350100534</v>
      </c>
      <c r="O44" s="21">
        <f t="shared" si="3"/>
        <v>-4.4275653923541256</v>
      </c>
      <c r="P44" s="21">
        <f t="shared" si="4"/>
        <v>32.694496961649143</v>
      </c>
      <c r="Q44" s="21">
        <f t="shared" si="5"/>
        <v>54.527972664963521</v>
      </c>
      <c r="R44" s="21">
        <f t="shared" si="6"/>
        <v>19.603335303571942</v>
      </c>
    </row>
    <row r="45" spans="1:18" x14ac:dyDescent="0.25">
      <c r="A45">
        <v>50</v>
      </c>
      <c r="B45">
        <v>56</v>
      </c>
      <c r="C45" s="21">
        <f t="shared" si="0"/>
        <v>-1.0613456464379949</v>
      </c>
      <c r="D45" s="21">
        <f t="shared" si="1"/>
        <v>-0.90205479452054804</v>
      </c>
      <c r="N45" s="21">
        <f t="shared" si="2"/>
        <v>-16.384305835010053</v>
      </c>
      <c r="O45" s="21">
        <f t="shared" si="3"/>
        <v>-13.427565392354126</v>
      </c>
      <c r="P45" s="21">
        <f t="shared" si="4"/>
        <v>220.00133800792676</v>
      </c>
      <c r="Q45" s="21">
        <f t="shared" si="5"/>
        <v>268.44547769514446</v>
      </c>
      <c r="R45" s="21">
        <f t="shared" si="6"/>
        <v>180.29951236594621</v>
      </c>
    </row>
    <row r="46" spans="1:18" x14ac:dyDescent="0.25">
      <c r="A46">
        <v>65</v>
      </c>
      <c r="B46">
        <v>54</v>
      </c>
      <c r="C46" s="21">
        <f t="shared" si="0"/>
        <v>-7.1899736147757479E-2</v>
      </c>
      <c r="D46" s="21">
        <f t="shared" si="1"/>
        <v>-1.039041095890411</v>
      </c>
      <c r="N46" s="21">
        <f t="shared" si="2"/>
        <v>-1.3843058350100534</v>
      </c>
      <c r="O46" s="21">
        <f t="shared" si="3"/>
        <v>-15.427565392354126</v>
      </c>
      <c r="P46" s="21">
        <f t="shared" si="4"/>
        <v>21.356468792634981</v>
      </c>
      <c r="Q46" s="21">
        <f t="shared" si="5"/>
        <v>1.9163026448428813</v>
      </c>
      <c r="R46" s="21">
        <f t="shared" si="6"/>
        <v>238.00977393536272</v>
      </c>
    </row>
    <row r="47" spans="1:18" x14ac:dyDescent="0.25">
      <c r="A47">
        <v>55</v>
      </c>
      <c r="B47">
        <v>65</v>
      </c>
      <c r="C47" s="21">
        <f t="shared" si="0"/>
        <v>-0.73153034300791575</v>
      </c>
      <c r="D47" s="21">
        <f t="shared" si="1"/>
        <v>-0.28561643835616451</v>
      </c>
      <c r="N47" s="21">
        <f t="shared" si="2"/>
        <v>-11.384305835010053</v>
      </c>
      <c r="O47" s="21">
        <f t="shared" si="3"/>
        <v>-4.4275653923541256</v>
      </c>
      <c r="P47" s="21">
        <f t="shared" si="4"/>
        <v>50.404758531065646</v>
      </c>
      <c r="Q47" s="21">
        <f t="shared" si="5"/>
        <v>129.60241934504396</v>
      </c>
      <c r="R47" s="21">
        <f t="shared" si="6"/>
        <v>19.603335303571942</v>
      </c>
    </row>
    <row r="48" spans="1:18" x14ac:dyDescent="0.25">
      <c r="A48">
        <v>66</v>
      </c>
      <c r="B48">
        <v>71</v>
      </c>
      <c r="C48" s="21">
        <f t="shared" si="0"/>
        <v>-5.9366754617416499E-3</v>
      </c>
      <c r="D48" s="21">
        <f t="shared" si="1"/>
        <v>0.12534246575342453</v>
      </c>
      <c r="N48" s="21">
        <f t="shared" si="2"/>
        <v>-0.38430583501005344</v>
      </c>
      <c r="O48" s="21">
        <f t="shared" si="3"/>
        <v>1.5724346076458744</v>
      </c>
      <c r="P48" s="21">
        <f t="shared" si="4"/>
        <v>-0.60429579489005347</v>
      </c>
      <c r="Q48" s="21">
        <f t="shared" si="5"/>
        <v>0.14769097482277441</v>
      </c>
      <c r="R48" s="21">
        <f t="shared" si="6"/>
        <v>2.4725505953224349</v>
      </c>
    </row>
    <row r="49" spans="1:18" x14ac:dyDescent="0.25">
      <c r="A49">
        <v>57</v>
      </c>
      <c r="B49">
        <v>74</v>
      </c>
      <c r="C49" s="21">
        <f t="shared" si="0"/>
        <v>-0.59960422163588412</v>
      </c>
      <c r="D49" s="21">
        <f t="shared" si="1"/>
        <v>0.33082191780821907</v>
      </c>
      <c r="N49" s="21">
        <f t="shared" si="2"/>
        <v>-9.3843058350100534</v>
      </c>
      <c r="O49" s="21">
        <f t="shared" si="3"/>
        <v>4.5724346076458744</v>
      </c>
      <c r="P49" s="21">
        <f t="shared" si="4"/>
        <v>-42.909124768733086</v>
      </c>
      <c r="Q49" s="21">
        <f t="shared" si="5"/>
        <v>88.065196005003742</v>
      </c>
      <c r="R49" s="21">
        <f t="shared" si="6"/>
        <v>20.907158241197681</v>
      </c>
    </row>
    <row r="50" spans="1:18" x14ac:dyDescent="0.25">
      <c r="A50">
        <v>82</v>
      </c>
      <c r="B50">
        <v>84</v>
      </c>
      <c r="C50" s="21">
        <f t="shared" si="0"/>
        <v>1.0494722955145117</v>
      </c>
      <c r="D50" s="21">
        <f t="shared" si="1"/>
        <v>1.0157534246575342</v>
      </c>
      <c r="N50" s="21">
        <f t="shared" si="2"/>
        <v>15.615694164989947</v>
      </c>
      <c r="O50" s="21">
        <f t="shared" si="3"/>
        <v>14.572434607645874</v>
      </c>
      <c r="P50" s="21">
        <f t="shared" si="4"/>
        <v>227.55868207231325</v>
      </c>
      <c r="Q50" s="21">
        <f t="shared" si="5"/>
        <v>243.84990425450107</v>
      </c>
      <c r="R50" s="21">
        <f t="shared" si="6"/>
        <v>212.35585039411518</v>
      </c>
    </row>
    <row r="51" spans="1:18" x14ac:dyDescent="0.25">
      <c r="A51">
        <v>53</v>
      </c>
      <c r="B51">
        <v>55</v>
      </c>
      <c r="C51" s="21">
        <f t="shared" si="0"/>
        <v>-0.8634564643799475</v>
      </c>
      <c r="D51" s="21">
        <f t="shared" si="1"/>
        <v>-0.9705479452054796</v>
      </c>
      <c r="N51" s="21">
        <f t="shared" si="2"/>
        <v>-13.384305835010053</v>
      </c>
      <c r="O51" s="21">
        <f t="shared" si="3"/>
        <v>-14.427565392354126</v>
      </c>
      <c r="P51" s="21">
        <f t="shared" si="4"/>
        <v>193.10294766587444</v>
      </c>
      <c r="Q51" s="21">
        <f t="shared" si="5"/>
        <v>179.13964268508417</v>
      </c>
      <c r="R51" s="21">
        <f t="shared" si="6"/>
        <v>208.15464315065446</v>
      </c>
    </row>
    <row r="52" spans="1:18" x14ac:dyDescent="0.25">
      <c r="A52">
        <v>77</v>
      </c>
      <c r="B52">
        <v>69</v>
      </c>
      <c r="C52" s="21">
        <f t="shared" si="0"/>
        <v>0.71965699208443246</v>
      </c>
      <c r="D52" s="21">
        <f t="shared" si="1"/>
        <v>-1.1643835616438473E-2</v>
      </c>
      <c r="N52" s="21">
        <f t="shared" si="2"/>
        <v>10.615694164989947</v>
      </c>
      <c r="O52" s="21">
        <f t="shared" si="3"/>
        <v>-0.42756539235412561</v>
      </c>
      <c r="P52" s="21">
        <f t="shared" si="4"/>
        <v>-4.5389034407653286</v>
      </c>
      <c r="Q52" s="21">
        <f t="shared" si="5"/>
        <v>112.6929626046016</v>
      </c>
      <c r="R52" s="21">
        <f t="shared" si="6"/>
        <v>0.18281216473893738</v>
      </c>
    </row>
    <row r="53" spans="1:18" x14ac:dyDescent="0.25">
      <c r="A53">
        <v>53</v>
      </c>
      <c r="B53">
        <v>44</v>
      </c>
      <c r="C53" s="21">
        <f t="shared" si="0"/>
        <v>-0.8634564643799475</v>
      </c>
      <c r="D53" s="21">
        <f t="shared" si="1"/>
        <v>-1.7239726027397262</v>
      </c>
      <c r="N53" s="21">
        <f t="shared" si="2"/>
        <v>-13.384305835010053</v>
      </c>
      <c r="O53" s="21">
        <f t="shared" si="3"/>
        <v>-25.427565392354126</v>
      </c>
      <c r="P53" s="21">
        <f t="shared" si="4"/>
        <v>340.33031185098503</v>
      </c>
      <c r="Q53" s="21">
        <f t="shared" si="5"/>
        <v>179.13964268508417</v>
      </c>
      <c r="R53" s="21">
        <f t="shared" si="6"/>
        <v>646.56108178244517</v>
      </c>
    </row>
    <row r="54" spans="1:18" x14ac:dyDescent="0.25">
      <c r="A54">
        <v>88</v>
      </c>
      <c r="B54">
        <v>78</v>
      </c>
      <c r="C54" s="21">
        <f t="shared" si="0"/>
        <v>1.4452506596306067</v>
      </c>
      <c r="D54" s="21">
        <f t="shared" si="1"/>
        <v>0.60479452054794514</v>
      </c>
      <c r="N54" s="21">
        <f t="shared" si="2"/>
        <v>21.615694164989947</v>
      </c>
      <c r="O54" s="21">
        <f t="shared" si="3"/>
        <v>8.5724346076458744</v>
      </c>
      <c r="P54" s="21">
        <f t="shared" si="4"/>
        <v>185.29912472824881</v>
      </c>
      <c r="Q54" s="21">
        <f t="shared" si="5"/>
        <v>467.2382342343804</v>
      </c>
      <c r="R54" s="21">
        <f t="shared" si="6"/>
        <v>73.486635102364673</v>
      </c>
    </row>
    <row r="55" spans="1:18" x14ac:dyDescent="0.25">
      <c r="A55">
        <v>71</v>
      </c>
      <c r="B55">
        <v>84</v>
      </c>
      <c r="C55" s="21">
        <f t="shared" si="0"/>
        <v>0.3238786279683375</v>
      </c>
      <c r="D55" s="21">
        <f t="shared" si="1"/>
        <v>1.0157534246575342</v>
      </c>
      <c r="N55" s="21">
        <f t="shared" si="2"/>
        <v>4.6156941649899466</v>
      </c>
      <c r="O55" s="21">
        <f t="shared" si="3"/>
        <v>14.572434607645874</v>
      </c>
      <c r="P55" s="21">
        <f t="shared" si="4"/>
        <v>67.261901388208628</v>
      </c>
      <c r="Q55" s="21">
        <f t="shared" si="5"/>
        <v>21.304632624722242</v>
      </c>
      <c r="R55" s="21">
        <f t="shared" si="6"/>
        <v>212.35585039411518</v>
      </c>
    </row>
    <row r="56" spans="1:18" x14ac:dyDescent="0.25">
      <c r="A56">
        <v>33</v>
      </c>
      <c r="B56">
        <v>41</v>
      </c>
      <c r="C56" s="21">
        <f t="shared" si="0"/>
        <v>-2.1827176781002642</v>
      </c>
      <c r="D56" s="21">
        <f t="shared" si="1"/>
        <v>-1.9294520547945206</v>
      </c>
      <c r="N56" s="21">
        <f t="shared" si="2"/>
        <v>-33.384305835010053</v>
      </c>
      <c r="O56" s="21">
        <f t="shared" si="3"/>
        <v>-28.427565392354126</v>
      </c>
      <c r="P56" s="21">
        <f t="shared" si="4"/>
        <v>949.03453720309767</v>
      </c>
      <c r="Q56" s="21">
        <f t="shared" si="5"/>
        <v>1114.5118760854864</v>
      </c>
      <c r="R56" s="21">
        <f t="shared" si="6"/>
        <v>808.12647413656998</v>
      </c>
    </row>
    <row r="57" spans="1:18" x14ac:dyDescent="0.25">
      <c r="A57">
        <v>82</v>
      </c>
      <c r="B57">
        <v>85</v>
      </c>
      <c r="C57" s="21">
        <f t="shared" si="0"/>
        <v>1.0494722955145117</v>
      </c>
      <c r="D57" s="21">
        <f t="shared" si="1"/>
        <v>1.0842465753424657</v>
      </c>
      <c r="N57" s="21">
        <f t="shared" si="2"/>
        <v>15.615694164989947</v>
      </c>
      <c r="O57" s="21">
        <f t="shared" si="3"/>
        <v>15.572434607645874</v>
      </c>
      <c r="P57" s="21">
        <f t="shared" si="4"/>
        <v>243.17437623730319</v>
      </c>
      <c r="Q57" s="21">
        <f t="shared" si="5"/>
        <v>243.84990425450107</v>
      </c>
      <c r="R57" s="21">
        <f t="shared" si="6"/>
        <v>242.50071960940693</v>
      </c>
    </row>
    <row r="58" spans="1:18" x14ac:dyDescent="0.25">
      <c r="A58">
        <v>52</v>
      </c>
      <c r="B58">
        <v>55</v>
      </c>
      <c r="C58" s="21">
        <f t="shared" si="0"/>
        <v>-0.92941952506596326</v>
      </c>
      <c r="D58" s="21">
        <f t="shared" si="1"/>
        <v>-0.9705479452054796</v>
      </c>
      <c r="N58" s="21">
        <f t="shared" si="2"/>
        <v>-14.384305835010053</v>
      </c>
      <c r="O58" s="21">
        <f t="shared" si="3"/>
        <v>-14.427565392354126</v>
      </c>
      <c r="P58" s="21">
        <f t="shared" si="4"/>
        <v>207.53051305822856</v>
      </c>
      <c r="Q58" s="21">
        <f t="shared" si="5"/>
        <v>206.90825435510428</v>
      </c>
      <c r="R58" s="21">
        <f t="shared" si="6"/>
        <v>208.15464315065446</v>
      </c>
    </row>
    <row r="59" spans="1:18" x14ac:dyDescent="0.25">
      <c r="A59">
        <v>58</v>
      </c>
      <c r="B59">
        <v>59</v>
      </c>
      <c r="C59" s="21">
        <f t="shared" si="0"/>
        <v>-0.53364116094986824</v>
      </c>
      <c r="D59" s="21">
        <f t="shared" si="1"/>
        <v>-0.69657534246575359</v>
      </c>
      <c r="N59" s="21">
        <f t="shared" si="2"/>
        <v>-8.3843058350100534</v>
      </c>
      <c r="O59" s="21">
        <f t="shared" si="3"/>
        <v>-10.427565392354126</v>
      </c>
      <c r="P59" s="21">
        <f t="shared" si="4"/>
        <v>87.427897364063597</v>
      </c>
      <c r="Q59" s="21">
        <f t="shared" si="5"/>
        <v>70.296584334983635</v>
      </c>
      <c r="R59" s="21">
        <f t="shared" si="6"/>
        <v>108.73412001182145</v>
      </c>
    </row>
    <row r="60" spans="1:18" x14ac:dyDescent="0.25">
      <c r="A60">
        <v>79</v>
      </c>
      <c r="B60">
        <v>74</v>
      </c>
      <c r="C60" s="21">
        <f t="shared" si="0"/>
        <v>0.8515831134564642</v>
      </c>
      <c r="D60" s="21">
        <f t="shared" si="1"/>
        <v>0.33082191780821907</v>
      </c>
      <c r="N60" s="21">
        <f t="shared" si="2"/>
        <v>12.615694164989947</v>
      </c>
      <c r="O60" s="21">
        <f t="shared" si="3"/>
        <v>4.5724346076458744</v>
      </c>
      <c r="P60" s="21">
        <f t="shared" si="4"/>
        <v>57.68443659947615</v>
      </c>
      <c r="Q60" s="21">
        <f t="shared" si="5"/>
        <v>159.15573926456139</v>
      </c>
      <c r="R60" s="21">
        <f t="shared" si="6"/>
        <v>20.907158241197681</v>
      </c>
    </row>
    <row r="61" spans="1:18" x14ac:dyDescent="0.25">
      <c r="A61">
        <v>39</v>
      </c>
      <c r="B61">
        <v>39</v>
      </c>
      <c r="C61" s="21">
        <f t="shared" si="0"/>
        <v>-1.7869393139841692</v>
      </c>
      <c r="D61" s="21">
        <f t="shared" si="1"/>
        <v>-2.0664383561643835</v>
      </c>
      <c r="N61" s="21">
        <f t="shared" si="2"/>
        <v>-27.384305835010053</v>
      </c>
      <c r="O61" s="21">
        <f t="shared" si="3"/>
        <v>-30.427565392354126</v>
      </c>
      <c r="P61" s="21">
        <f t="shared" si="4"/>
        <v>833.23775651899302</v>
      </c>
      <c r="Q61" s="21">
        <f t="shared" si="5"/>
        <v>749.90020606536564</v>
      </c>
      <c r="R61" s="21">
        <f t="shared" si="6"/>
        <v>925.83673570598648</v>
      </c>
    </row>
    <row r="62" spans="1:18" x14ac:dyDescent="0.25">
      <c r="A62">
        <v>62</v>
      </c>
      <c r="B62">
        <v>61</v>
      </c>
      <c r="C62" s="21">
        <f t="shared" si="0"/>
        <v>-0.26978891820580497</v>
      </c>
      <c r="D62" s="21">
        <f t="shared" si="1"/>
        <v>-0.55958904109589058</v>
      </c>
      <c r="N62" s="21">
        <f t="shared" si="2"/>
        <v>-4.3843058350100534</v>
      </c>
      <c r="O62" s="21">
        <f t="shared" si="3"/>
        <v>-8.4275653923541256</v>
      </c>
      <c r="P62" s="21">
        <f t="shared" si="4"/>
        <v>36.94902412462698</v>
      </c>
      <c r="Q62" s="21">
        <f t="shared" si="5"/>
        <v>19.222137654903204</v>
      </c>
      <c r="R62" s="21">
        <f t="shared" si="6"/>
        <v>71.023858442404944</v>
      </c>
    </row>
    <row r="63" spans="1:18" x14ac:dyDescent="0.25">
      <c r="A63">
        <v>69</v>
      </c>
      <c r="B63">
        <v>80</v>
      </c>
      <c r="C63" s="21">
        <f t="shared" si="0"/>
        <v>0.19195250659630583</v>
      </c>
      <c r="D63" s="21">
        <f t="shared" si="1"/>
        <v>0.74178082191780814</v>
      </c>
      <c r="N63" s="21">
        <f t="shared" si="2"/>
        <v>2.6156941649899466</v>
      </c>
      <c r="O63" s="21">
        <f t="shared" si="3"/>
        <v>10.572434607645874</v>
      </c>
      <c r="P63" s="21">
        <f t="shared" si="4"/>
        <v>27.654255512957089</v>
      </c>
      <c r="Q63" s="21">
        <f t="shared" si="5"/>
        <v>6.8418559647624537</v>
      </c>
      <c r="R63" s="21">
        <f t="shared" si="6"/>
        <v>111.77637353294817</v>
      </c>
    </row>
    <row r="64" spans="1:18" x14ac:dyDescent="0.25">
      <c r="A64">
        <v>59</v>
      </c>
      <c r="B64">
        <v>58</v>
      </c>
      <c r="C64" s="21">
        <f t="shared" si="0"/>
        <v>-0.46767810026385248</v>
      </c>
      <c r="D64" s="21">
        <f t="shared" si="1"/>
        <v>-0.76506849315068504</v>
      </c>
      <c r="N64" s="21">
        <f t="shared" si="2"/>
        <v>-7.3843058350100534</v>
      </c>
      <c r="O64" s="21">
        <f t="shared" si="3"/>
        <v>-11.427565392354126</v>
      </c>
      <c r="P64" s="21">
        <f t="shared" si="4"/>
        <v>84.384637806719525</v>
      </c>
      <c r="Q64" s="21">
        <f t="shared" si="5"/>
        <v>54.527972664963521</v>
      </c>
      <c r="R64" s="21">
        <f t="shared" si="6"/>
        <v>130.58925079652971</v>
      </c>
    </row>
    <row r="65" spans="1:18" x14ac:dyDescent="0.25">
      <c r="A65">
        <v>67</v>
      </c>
      <c r="B65">
        <v>64</v>
      </c>
      <c r="C65" s="21">
        <f t="shared" ref="C65:C128" si="7">STANDARDIZE(A65,66.09,15.16)</f>
        <v>6.0026385224274184E-2</v>
      </c>
      <c r="D65" s="21">
        <f t="shared" ref="D65:D128" si="8">STANDARDIZE(B65,69.17,14.6)</f>
        <v>-0.35410958904109602</v>
      </c>
      <c r="N65" s="21">
        <f t="shared" si="2"/>
        <v>0.61569416498994656</v>
      </c>
      <c r="O65" s="21">
        <f t="shared" si="3"/>
        <v>-5.4275653923541256</v>
      </c>
      <c r="P65" s="21">
        <f t="shared" si="4"/>
        <v>-3.3417203421738049</v>
      </c>
      <c r="Q65" s="21">
        <f t="shared" si="5"/>
        <v>0.37907930480266755</v>
      </c>
      <c r="R65" s="21">
        <f t="shared" si="6"/>
        <v>29.458466088280193</v>
      </c>
    </row>
    <row r="66" spans="1:18" x14ac:dyDescent="0.25">
      <c r="A66">
        <v>45</v>
      </c>
      <c r="B66">
        <v>37</v>
      </c>
      <c r="C66" s="21">
        <f t="shared" si="7"/>
        <v>-1.3911609498680741</v>
      </c>
      <c r="D66" s="21">
        <f t="shared" si="8"/>
        <v>-2.2034246575342467</v>
      </c>
      <c r="N66" s="21">
        <f t="shared" si="2"/>
        <v>-21.384305835010053</v>
      </c>
      <c r="O66" s="21">
        <f t="shared" si="3"/>
        <v>-32.427565392354126</v>
      </c>
      <c r="P66" s="21">
        <f t="shared" si="4"/>
        <v>693.44097583488838</v>
      </c>
      <c r="Q66" s="21">
        <f t="shared" si="5"/>
        <v>457.288536045245</v>
      </c>
      <c r="R66" s="21">
        <f t="shared" si="6"/>
        <v>1051.5469972754029</v>
      </c>
    </row>
    <row r="67" spans="1:18" x14ac:dyDescent="0.25">
      <c r="A67">
        <v>60</v>
      </c>
      <c r="B67">
        <v>72</v>
      </c>
      <c r="C67" s="21">
        <f t="shared" si="7"/>
        <v>-0.40171503957783661</v>
      </c>
      <c r="D67" s="21">
        <f t="shared" si="8"/>
        <v>0.19383561643835606</v>
      </c>
      <c r="N67" s="21">
        <f t="shared" ref="N67:O130" si="9">A67-$G$2</f>
        <v>-6.3843058350100534</v>
      </c>
      <c r="O67" s="21">
        <f t="shared" ref="O67:O130" si="10">B67-$G$3</f>
        <v>2.5724346076458744</v>
      </c>
      <c r="P67" s="21">
        <f t="shared" ref="P67:P130" si="11">N67*O67</f>
        <v>-16.423209275775353</v>
      </c>
      <c r="Q67" s="21">
        <f t="shared" ref="Q67:Q130" si="12">POWER(N67,2)</f>
        <v>40.759360994943414</v>
      </c>
      <c r="R67" s="21">
        <f t="shared" ref="R67:R130" si="13">POWER(O67,2)</f>
        <v>6.6174198106141837</v>
      </c>
    </row>
    <row r="68" spans="1:18" x14ac:dyDescent="0.25">
      <c r="A68">
        <v>61</v>
      </c>
      <c r="B68">
        <v>58</v>
      </c>
      <c r="C68" s="21">
        <f t="shared" si="7"/>
        <v>-0.33575197889182079</v>
      </c>
      <c r="D68" s="21">
        <f t="shared" si="8"/>
        <v>-0.76506849315068504</v>
      </c>
      <c r="N68" s="21">
        <f t="shared" si="9"/>
        <v>-5.3843058350100534</v>
      </c>
      <c r="O68" s="21">
        <f t="shared" si="10"/>
        <v>-11.427565392354126</v>
      </c>
      <c r="P68" s="21">
        <f t="shared" si="11"/>
        <v>61.529507022011266</v>
      </c>
      <c r="Q68" s="21">
        <f t="shared" si="12"/>
        <v>28.990749324923311</v>
      </c>
      <c r="R68" s="21">
        <f t="shared" si="13"/>
        <v>130.58925079652971</v>
      </c>
    </row>
    <row r="69" spans="1:18" x14ac:dyDescent="0.25">
      <c r="A69">
        <v>39</v>
      </c>
      <c r="B69">
        <v>64</v>
      </c>
      <c r="C69" s="21">
        <f t="shared" si="7"/>
        <v>-1.7869393139841692</v>
      </c>
      <c r="D69" s="21">
        <f t="shared" si="8"/>
        <v>-0.35410958904109602</v>
      </c>
      <c r="N69" s="21">
        <f t="shared" si="9"/>
        <v>-27.384305835010053</v>
      </c>
      <c r="O69" s="21">
        <f t="shared" si="10"/>
        <v>-5.4275653923541256</v>
      </c>
      <c r="P69" s="21">
        <f t="shared" si="11"/>
        <v>148.63011064374172</v>
      </c>
      <c r="Q69" s="21">
        <f t="shared" si="12"/>
        <v>749.90020606536564</v>
      </c>
      <c r="R69" s="21">
        <f t="shared" si="13"/>
        <v>29.458466088280193</v>
      </c>
    </row>
    <row r="70" spans="1:18" x14ac:dyDescent="0.25">
      <c r="A70">
        <v>58</v>
      </c>
      <c r="B70">
        <v>63</v>
      </c>
      <c r="C70" s="21">
        <f t="shared" si="7"/>
        <v>-0.53364116094986824</v>
      </c>
      <c r="D70" s="21">
        <f t="shared" si="8"/>
        <v>-0.42260273972602752</v>
      </c>
      <c r="N70" s="21">
        <f t="shared" si="9"/>
        <v>-8.3843058350100534</v>
      </c>
      <c r="O70" s="21">
        <f t="shared" si="10"/>
        <v>-6.4275653923541256</v>
      </c>
      <c r="P70" s="21">
        <f t="shared" si="11"/>
        <v>53.890674024023376</v>
      </c>
      <c r="Q70" s="21">
        <f t="shared" si="12"/>
        <v>70.296584334983635</v>
      </c>
      <c r="R70" s="21">
        <f t="shared" si="13"/>
        <v>41.313596872988448</v>
      </c>
    </row>
    <row r="71" spans="1:18" x14ac:dyDescent="0.25">
      <c r="A71">
        <v>63</v>
      </c>
      <c r="B71">
        <v>55</v>
      </c>
      <c r="C71" s="21">
        <f t="shared" si="7"/>
        <v>-0.20382585751978913</v>
      </c>
      <c r="D71" s="21">
        <f t="shared" si="8"/>
        <v>-0.9705479452054796</v>
      </c>
      <c r="N71" s="21">
        <f t="shared" si="9"/>
        <v>-3.3843058350100534</v>
      </c>
      <c r="O71" s="21">
        <f t="shared" si="10"/>
        <v>-14.427565392354126</v>
      </c>
      <c r="P71" s="21">
        <f t="shared" si="11"/>
        <v>48.827293742333175</v>
      </c>
      <c r="Q71" s="21">
        <f t="shared" si="12"/>
        <v>11.453525984883095</v>
      </c>
      <c r="R71" s="21">
        <f t="shared" si="13"/>
        <v>208.15464315065446</v>
      </c>
    </row>
    <row r="72" spans="1:18" x14ac:dyDescent="0.25">
      <c r="A72">
        <v>41</v>
      </c>
      <c r="B72">
        <v>51</v>
      </c>
      <c r="C72" s="21">
        <f t="shared" si="7"/>
        <v>-1.6550131926121374</v>
      </c>
      <c r="D72" s="21">
        <f t="shared" si="8"/>
        <v>-1.2445205479452057</v>
      </c>
      <c r="N72" s="21">
        <f t="shared" si="9"/>
        <v>-25.384305835010053</v>
      </c>
      <c r="O72" s="21">
        <f t="shared" si="10"/>
        <v>-18.427565392354126</v>
      </c>
      <c r="P72" s="21">
        <f t="shared" si="11"/>
        <v>467.77095571416413</v>
      </c>
      <c r="Q72" s="21">
        <f t="shared" si="12"/>
        <v>644.36298272532542</v>
      </c>
      <c r="R72" s="21">
        <f t="shared" si="13"/>
        <v>339.57516628948747</v>
      </c>
    </row>
    <row r="73" spans="1:18" x14ac:dyDescent="0.25">
      <c r="A73">
        <v>61</v>
      </c>
      <c r="B73">
        <v>57</v>
      </c>
      <c r="C73" s="21">
        <f t="shared" si="7"/>
        <v>-0.33575197889182079</v>
      </c>
      <c r="D73" s="21">
        <f t="shared" si="8"/>
        <v>-0.83356164383561659</v>
      </c>
      <c r="N73" s="21">
        <f t="shared" si="9"/>
        <v>-5.3843058350100534</v>
      </c>
      <c r="O73" s="21">
        <f t="shared" si="10"/>
        <v>-12.427565392354126</v>
      </c>
      <c r="P73" s="21">
        <f t="shared" si="11"/>
        <v>66.913812857021327</v>
      </c>
      <c r="Q73" s="21">
        <f t="shared" si="12"/>
        <v>28.990749324923311</v>
      </c>
      <c r="R73" s="21">
        <f t="shared" si="13"/>
        <v>154.44438158123796</v>
      </c>
    </row>
    <row r="74" spans="1:18" x14ac:dyDescent="0.25">
      <c r="A74">
        <v>49</v>
      </c>
      <c r="B74">
        <v>49</v>
      </c>
      <c r="C74" s="21">
        <f t="shared" si="7"/>
        <v>-1.1273087071240109</v>
      </c>
      <c r="D74" s="21">
        <f t="shared" si="8"/>
        <v>-1.3815068493150686</v>
      </c>
      <c r="N74" s="21">
        <f t="shared" si="9"/>
        <v>-17.384305835010053</v>
      </c>
      <c r="O74" s="21">
        <f t="shared" si="10"/>
        <v>-20.427565392354126</v>
      </c>
      <c r="P74" s="21">
        <f t="shared" si="11"/>
        <v>355.11904424535123</v>
      </c>
      <c r="Q74" s="21">
        <f t="shared" si="12"/>
        <v>302.21408936516457</v>
      </c>
      <c r="R74" s="21">
        <f t="shared" si="13"/>
        <v>417.28542785890397</v>
      </c>
    </row>
    <row r="75" spans="1:18" x14ac:dyDescent="0.25">
      <c r="A75">
        <v>44</v>
      </c>
      <c r="B75">
        <v>41</v>
      </c>
      <c r="C75" s="21">
        <f t="shared" si="7"/>
        <v>-1.4571240105540899</v>
      </c>
      <c r="D75" s="21">
        <f t="shared" si="8"/>
        <v>-1.9294520547945206</v>
      </c>
      <c r="N75" s="21">
        <f t="shared" si="9"/>
        <v>-22.384305835010053</v>
      </c>
      <c r="O75" s="21">
        <f t="shared" si="10"/>
        <v>-28.427565392354126</v>
      </c>
      <c r="P75" s="21">
        <f t="shared" si="11"/>
        <v>636.33131788720232</v>
      </c>
      <c r="Q75" s="21">
        <f t="shared" si="12"/>
        <v>501.0571477152651</v>
      </c>
      <c r="R75" s="21">
        <f t="shared" si="13"/>
        <v>808.12647413656998</v>
      </c>
    </row>
    <row r="76" spans="1:18" x14ac:dyDescent="0.25">
      <c r="A76">
        <v>30</v>
      </c>
      <c r="B76">
        <v>26</v>
      </c>
      <c r="C76" s="21">
        <f t="shared" si="7"/>
        <v>-2.3806068601583115</v>
      </c>
      <c r="D76" s="21">
        <f t="shared" si="8"/>
        <v>-2.9568493150684931</v>
      </c>
      <c r="N76" s="21">
        <f t="shared" si="9"/>
        <v>-36.384305835010053</v>
      </c>
      <c r="O76" s="21">
        <f t="shared" si="10"/>
        <v>-43.427565392354126</v>
      </c>
      <c r="P76" s="21">
        <f t="shared" si="11"/>
        <v>1580.0818209053109</v>
      </c>
      <c r="Q76" s="21">
        <f t="shared" si="12"/>
        <v>1323.8177110955467</v>
      </c>
      <c r="R76" s="21">
        <f t="shared" si="13"/>
        <v>1885.9534359071938</v>
      </c>
    </row>
    <row r="77" spans="1:18" x14ac:dyDescent="0.25">
      <c r="A77">
        <v>80</v>
      </c>
      <c r="B77">
        <v>78</v>
      </c>
      <c r="C77" s="21">
        <f t="shared" si="7"/>
        <v>0.91754617414247996</v>
      </c>
      <c r="D77" s="21">
        <f t="shared" si="8"/>
        <v>0.60479452054794514</v>
      </c>
      <c r="N77" s="21">
        <f t="shared" si="9"/>
        <v>13.615694164989947</v>
      </c>
      <c r="O77" s="21">
        <f t="shared" si="10"/>
        <v>8.5724346076458744</v>
      </c>
      <c r="P77" s="21">
        <f t="shared" si="11"/>
        <v>116.71964786708182</v>
      </c>
      <c r="Q77" s="21">
        <f t="shared" si="12"/>
        <v>185.38712759454128</v>
      </c>
      <c r="R77" s="21">
        <f t="shared" si="13"/>
        <v>73.486635102364673</v>
      </c>
    </row>
    <row r="78" spans="1:18" x14ac:dyDescent="0.25">
      <c r="A78">
        <v>61</v>
      </c>
      <c r="B78">
        <v>74</v>
      </c>
      <c r="C78" s="21">
        <f t="shared" si="7"/>
        <v>-0.33575197889182079</v>
      </c>
      <c r="D78" s="21">
        <f t="shared" si="8"/>
        <v>0.33082191780821907</v>
      </c>
      <c r="N78" s="21">
        <f t="shared" si="9"/>
        <v>-5.3843058350100534</v>
      </c>
      <c r="O78" s="21">
        <f t="shared" si="10"/>
        <v>4.5724346076458744</v>
      </c>
      <c r="P78" s="21">
        <f t="shared" si="11"/>
        <v>-24.619386338149585</v>
      </c>
      <c r="Q78" s="21">
        <f t="shared" si="12"/>
        <v>28.990749324923311</v>
      </c>
      <c r="R78" s="21">
        <f t="shared" si="13"/>
        <v>20.907158241197681</v>
      </c>
    </row>
    <row r="79" spans="1:18" x14ac:dyDescent="0.25">
      <c r="A79">
        <v>62</v>
      </c>
      <c r="B79">
        <v>68</v>
      </c>
      <c r="C79" s="21">
        <f t="shared" si="7"/>
        <v>-0.26978891820580497</v>
      </c>
      <c r="D79" s="21">
        <f t="shared" si="8"/>
        <v>-8.0136986301369978E-2</v>
      </c>
      <c r="N79" s="21">
        <f t="shared" si="9"/>
        <v>-4.3843058350100534</v>
      </c>
      <c r="O79" s="21">
        <f t="shared" si="10"/>
        <v>-1.4275653923541256</v>
      </c>
      <c r="P79" s="21">
        <f t="shared" si="11"/>
        <v>6.2588832795566089</v>
      </c>
      <c r="Q79" s="21">
        <f t="shared" si="12"/>
        <v>19.222137654903204</v>
      </c>
      <c r="R79" s="21">
        <f t="shared" si="13"/>
        <v>2.0379429494471886</v>
      </c>
    </row>
    <row r="80" spans="1:18" x14ac:dyDescent="0.25">
      <c r="A80">
        <v>47</v>
      </c>
      <c r="B80">
        <v>49</v>
      </c>
      <c r="C80" s="21">
        <f t="shared" si="7"/>
        <v>-1.2592348284960424</v>
      </c>
      <c r="D80" s="21">
        <f t="shared" si="8"/>
        <v>-1.3815068493150686</v>
      </c>
      <c r="N80" s="21">
        <f t="shared" si="9"/>
        <v>-19.384305835010053</v>
      </c>
      <c r="O80" s="21">
        <f t="shared" si="10"/>
        <v>-20.427565392354126</v>
      </c>
      <c r="P80" s="21">
        <f t="shared" si="11"/>
        <v>395.97417503005948</v>
      </c>
      <c r="Q80" s="21">
        <f t="shared" si="12"/>
        <v>375.75131270520478</v>
      </c>
      <c r="R80" s="21">
        <f t="shared" si="13"/>
        <v>417.28542785890397</v>
      </c>
    </row>
    <row r="81" spans="1:18" x14ac:dyDescent="0.25">
      <c r="A81">
        <v>49</v>
      </c>
      <c r="B81">
        <v>45</v>
      </c>
      <c r="C81" s="21">
        <f t="shared" si="7"/>
        <v>-1.1273087071240109</v>
      </c>
      <c r="D81" s="21">
        <f t="shared" si="8"/>
        <v>-1.6554794520547946</v>
      </c>
      <c r="N81" s="21">
        <f t="shared" si="9"/>
        <v>-17.384305835010053</v>
      </c>
      <c r="O81" s="21">
        <f t="shared" si="10"/>
        <v>-24.427565392354126</v>
      </c>
      <c r="P81" s="21">
        <f t="shared" si="11"/>
        <v>424.65626758539145</v>
      </c>
      <c r="Q81" s="21">
        <f t="shared" si="12"/>
        <v>302.21408936516457</v>
      </c>
      <c r="R81" s="21">
        <f t="shared" si="13"/>
        <v>596.70595099773698</v>
      </c>
    </row>
    <row r="82" spans="1:18" x14ac:dyDescent="0.25">
      <c r="A82">
        <v>50</v>
      </c>
      <c r="B82">
        <v>47</v>
      </c>
      <c r="C82" s="21">
        <f t="shared" si="7"/>
        <v>-1.0613456464379949</v>
      </c>
      <c r="D82" s="21">
        <f t="shared" si="8"/>
        <v>-1.5184931506849317</v>
      </c>
      <c r="N82" s="21">
        <f t="shared" si="9"/>
        <v>-16.384305835010053</v>
      </c>
      <c r="O82" s="21">
        <f t="shared" si="10"/>
        <v>-22.427565392354126</v>
      </c>
      <c r="P82" s="21">
        <f t="shared" si="11"/>
        <v>367.46009052301724</v>
      </c>
      <c r="Q82" s="21">
        <f t="shared" si="12"/>
        <v>268.44547769514446</v>
      </c>
      <c r="R82" s="21">
        <f t="shared" si="13"/>
        <v>502.99568942832047</v>
      </c>
    </row>
    <row r="83" spans="1:18" x14ac:dyDescent="0.25">
      <c r="A83">
        <v>72</v>
      </c>
      <c r="B83">
        <v>64</v>
      </c>
      <c r="C83" s="21">
        <f t="shared" si="7"/>
        <v>0.38984168865435331</v>
      </c>
      <c r="D83" s="21">
        <f t="shared" si="8"/>
        <v>-0.35410958904109602</v>
      </c>
      <c r="N83" s="21">
        <f t="shared" si="9"/>
        <v>5.6156941649899466</v>
      </c>
      <c r="O83" s="21">
        <f t="shared" si="10"/>
        <v>-5.4275653923541256</v>
      </c>
      <c r="P83" s="21">
        <f t="shared" si="11"/>
        <v>-30.479547303944432</v>
      </c>
      <c r="Q83" s="21">
        <f t="shared" si="12"/>
        <v>31.536020954702135</v>
      </c>
      <c r="R83" s="21">
        <f t="shared" si="13"/>
        <v>29.458466088280193</v>
      </c>
    </row>
    <row r="84" spans="1:18" x14ac:dyDescent="0.25">
      <c r="A84">
        <v>42</v>
      </c>
      <c r="B84">
        <v>39</v>
      </c>
      <c r="C84" s="21">
        <f t="shared" si="7"/>
        <v>-1.5890501319261217</v>
      </c>
      <c r="D84" s="21">
        <f t="shared" si="8"/>
        <v>-2.0664383561643835</v>
      </c>
      <c r="N84" s="21">
        <f t="shared" si="9"/>
        <v>-24.384305835010053</v>
      </c>
      <c r="O84" s="21">
        <f t="shared" si="10"/>
        <v>-30.427565392354126</v>
      </c>
      <c r="P84" s="21">
        <f t="shared" si="11"/>
        <v>741.95506034193068</v>
      </c>
      <c r="Q84" s="21">
        <f t="shared" si="12"/>
        <v>594.59437105530537</v>
      </c>
      <c r="R84" s="21">
        <f t="shared" si="13"/>
        <v>925.83673570598648</v>
      </c>
    </row>
    <row r="85" spans="1:18" x14ac:dyDescent="0.25">
      <c r="A85">
        <v>73</v>
      </c>
      <c r="B85">
        <v>80</v>
      </c>
      <c r="C85" s="21">
        <f t="shared" si="7"/>
        <v>0.45580474934036919</v>
      </c>
      <c r="D85" s="21">
        <f t="shared" si="8"/>
        <v>0.74178082191780814</v>
      </c>
      <c r="N85" s="21">
        <f t="shared" si="9"/>
        <v>6.6156941649899466</v>
      </c>
      <c r="O85" s="21">
        <f t="shared" si="10"/>
        <v>10.572434607645874</v>
      </c>
      <c r="P85" s="21">
        <f t="shared" si="11"/>
        <v>69.94399394354059</v>
      </c>
      <c r="Q85" s="21">
        <f t="shared" si="12"/>
        <v>43.767409284682024</v>
      </c>
      <c r="R85" s="21">
        <f t="shared" si="13"/>
        <v>111.77637353294817</v>
      </c>
    </row>
    <row r="86" spans="1:18" x14ac:dyDescent="0.25">
      <c r="A86">
        <v>76</v>
      </c>
      <c r="B86">
        <v>83</v>
      </c>
      <c r="C86" s="21">
        <f t="shared" si="7"/>
        <v>0.65369393139841669</v>
      </c>
      <c r="D86" s="21">
        <f t="shared" si="8"/>
        <v>0.9472602739726026</v>
      </c>
      <c r="N86" s="21">
        <f t="shared" si="9"/>
        <v>9.6156941649899466</v>
      </c>
      <c r="O86" s="21">
        <f t="shared" si="10"/>
        <v>13.572434607645874</v>
      </c>
      <c r="P86" s="21">
        <f t="shared" si="11"/>
        <v>130.50838026144805</v>
      </c>
      <c r="Q86" s="21">
        <f t="shared" si="12"/>
        <v>92.461574274621711</v>
      </c>
      <c r="R86" s="21">
        <f t="shared" si="13"/>
        <v>184.21098117882343</v>
      </c>
    </row>
    <row r="87" spans="1:18" x14ac:dyDescent="0.25">
      <c r="A87">
        <v>71</v>
      </c>
      <c r="B87">
        <v>71</v>
      </c>
      <c r="C87" s="21">
        <f t="shared" si="7"/>
        <v>0.3238786279683375</v>
      </c>
      <c r="D87" s="21">
        <f t="shared" si="8"/>
        <v>0.12534246575342453</v>
      </c>
      <c r="N87" s="21">
        <f t="shared" si="9"/>
        <v>4.6156941649899466</v>
      </c>
      <c r="O87" s="21">
        <f t="shared" si="10"/>
        <v>1.5724346076458744</v>
      </c>
      <c r="P87" s="21">
        <f t="shared" si="11"/>
        <v>7.2578772433393182</v>
      </c>
      <c r="Q87" s="21">
        <f t="shared" si="12"/>
        <v>21.304632624722242</v>
      </c>
      <c r="R87" s="21">
        <f t="shared" si="13"/>
        <v>2.4725505953224349</v>
      </c>
    </row>
    <row r="88" spans="1:18" x14ac:dyDescent="0.25">
      <c r="A88">
        <v>58</v>
      </c>
      <c r="B88">
        <v>70</v>
      </c>
      <c r="C88" s="21">
        <f t="shared" si="7"/>
        <v>-0.53364116094986824</v>
      </c>
      <c r="D88" s="21">
        <f t="shared" si="8"/>
        <v>5.6849315068493035E-2</v>
      </c>
      <c r="N88" s="21">
        <f t="shared" si="9"/>
        <v>-8.3843058350100534</v>
      </c>
      <c r="O88" s="21">
        <f t="shared" si="10"/>
        <v>0.57243460764587439</v>
      </c>
      <c r="P88" s="21">
        <f t="shared" si="11"/>
        <v>-4.7994668210469955</v>
      </c>
      <c r="Q88" s="21">
        <f t="shared" si="12"/>
        <v>70.296584334983635</v>
      </c>
      <c r="R88" s="21">
        <f t="shared" si="13"/>
        <v>0.32768138003068614</v>
      </c>
    </row>
    <row r="89" spans="1:18" x14ac:dyDescent="0.25">
      <c r="A89">
        <v>73</v>
      </c>
      <c r="B89">
        <v>86</v>
      </c>
      <c r="C89" s="21">
        <f t="shared" si="7"/>
        <v>0.45580474934036919</v>
      </c>
      <c r="D89" s="21">
        <f t="shared" si="8"/>
        <v>1.1527397260273973</v>
      </c>
      <c r="N89" s="21">
        <f t="shared" si="9"/>
        <v>6.6156941649899466</v>
      </c>
      <c r="O89" s="21">
        <f t="shared" si="10"/>
        <v>16.572434607645874</v>
      </c>
      <c r="P89" s="21">
        <f t="shared" si="11"/>
        <v>109.63815893348027</v>
      </c>
      <c r="Q89" s="21">
        <f t="shared" si="12"/>
        <v>43.767409284682024</v>
      </c>
      <c r="R89" s="21">
        <f t="shared" si="13"/>
        <v>274.64558882469868</v>
      </c>
    </row>
    <row r="90" spans="1:18" x14ac:dyDescent="0.25">
      <c r="A90">
        <v>65</v>
      </c>
      <c r="B90">
        <v>72</v>
      </c>
      <c r="C90" s="21">
        <f t="shared" si="7"/>
        <v>-7.1899736147757479E-2</v>
      </c>
      <c r="D90" s="21">
        <f t="shared" si="8"/>
        <v>0.19383561643835606</v>
      </c>
      <c r="N90" s="21">
        <f t="shared" si="9"/>
        <v>-1.3843058350100534</v>
      </c>
      <c r="O90" s="21">
        <f t="shared" si="10"/>
        <v>2.5724346076458744</v>
      </c>
      <c r="P90" s="21">
        <f t="shared" si="11"/>
        <v>-3.5610362375459812</v>
      </c>
      <c r="Q90" s="21">
        <f t="shared" si="12"/>
        <v>1.9163026448428813</v>
      </c>
      <c r="R90" s="21">
        <f t="shared" si="13"/>
        <v>6.6174198106141837</v>
      </c>
    </row>
    <row r="91" spans="1:18" x14ac:dyDescent="0.25">
      <c r="A91">
        <v>27</v>
      </c>
      <c r="B91">
        <v>34</v>
      </c>
      <c r="C91" s="21">
        <f t="shared" si="7"/>
        <v>-2.5784960422163592</v>
      </c>
      <c r="D91" s="21">
        <f t="shared" si="8"/>
        <v>-2.4089041095890411</v>
      </c>
      <c r="N91" s="21">
        <f t="shared" si="9"/>
        <v>-39.384305835010053</v>
      </c>
      <c r="O91" s="21">
        <f t="shared" si="10"/>
        <v>-35.427565392354126</v>
      </c>
      <c r="P91" s="21">
        <f t="shared" si="11"/>
        <v>1395.2900704022927</v>
      </c>
      <c r="Q91" s="21">
        <f t="shared" si="12"/>
        <v>1551.1235461056069</v>
      </c>
      <c r="R91" s="21">
        <f t="shared" si="13"/>
        <v>1255.1123896295278</v>
      </c>
    </row>
    <row r="92" spans="1:18" x14ac:dyDescent="0.25">
      <c r="A92">
        <v>71</v>
      </c>
      <c r="B92">
        <v>79</v>
      </c>
      <c r="C92" s="21">
        <f t="shared" si="7"/>
        <v>0.3238786279683375</v>
      </c>
      <c r="D92" s="21">
        <f t="shared" si="8"/>
        <v>0.67328767123287658</v>
      </c>
      <c r="N92" s="21">
        <f t="shared" si="9"/>
        <v>4.6156941649899466</v>
      </c>
      <c r="O92" s="21">
        <f t="shared" si="10"/>
        <v>9.5724346076458744</v>
      </c>
      <c r="P92" s="21">
        <f t="shared" si="11"/>
        <v>44.183430563258888</v>
      </c>
      <c r="Q92" s="21">
        <f t="shared" si="12"/>
        <v>21.304632624722242</v>
      </c>
      <c r="R92" s="21">
        <f t="shared" si="13"/>
        <v>91.631504317656422</v>
      </c>
    </row>
    <row r="93" spans="1:18" x14ac:dyDescent="0.25">
      <c r="A93">
        <v>43</v>
      </c>
      <c r="B93">
        <v>45</v>
      </c>
      <c r="C93" s="21">
        <f t="shared" si="7"/>
        <v>-1.5230870712401057</v>
      </c>
      <c r="D93" s="21">
        <f t="shared" si="8"/>
        <v>-1.6554794520547946</v>
      </c>
      <c r="N93" s="21">
        <f t="shared" si="9"/>
        <v>-23.384305835010053</v>
      </c>
      <c r="O93" s="21">
        <f t="shared" si="10"/>
        <v>-24.427565392354126</v>
      </c>
      <c r="P93" s="21">
        <f t="shared" si="11"/>
        <v>571.22165993951626</v>
      </c>
      <c r="Q93" s="21">
        <f t="shared" si="12"/>
        <v>546.82575938528521</v>
      </c>
      <c r="R93" s="21">
        <f t="shared" si="13"/>
        <v>596.70595099773698</v>
      </c>
    </row>
    <row r="94" spans="1:18" x14ac:dyDescent="0.25">
      <c r="A94">
        <v>79</v>
      </c>
      <c r="B94">
        <v>86</v>
      </c>
      <c r="C94" s="21">
        <f t="shared" si="7"/>
        <v>0.8515831134564642</v>
      </c>
      <c r="D94" s="21">
        <f t="shared" si="8"/>
        <v>1.1527397260273973</v>
      </c>
      <c r="N94" s="21">
        <f t="shared" si="9"/>
        <v>12.615694164989947</v>
      </c>
      <c r="O94" s="21">
        <f t="shared" si="10"/>
        <v>16.572434607645874</v>
      </c>
      <c r="P94" s="21">
        <f t="shared" si="11"/>
        <v>209.07276657935552</v>
      </c>
      <c r="Q94" s="21">
        <f t="shared" si="12"/>
        <v>159.15573926456139</v>
      </c>
      <c r="R94" s="21">
        <f t="shared" si="13"/>
        <v>274.64558882469868</v>
      </c>
    </row>
    <row r="95" spans="1:18" x14ac:dyDescent="0.25">
      <c r="A95">
        <v>78</v>
      </c>
      <c r="B95">
        <v>81</v>
      </c>
      <c r="C95" s="21">
        <f t="shared" si="7"/>
        <v>0.78562005277044833</v>
      </c>
      <c r="D95" s="21">
        <f t="shared" si="8"/>
        <v>0.81027397260273959</v>
      </c>
      <c r="N95" s="21">
        <f t="shared" si="9"/>
        <v>11.615694164989947</v>
      </c>
      <c r="O95" s="21">
        <f t="shared" si="10"/>
        <v>11.572434607645874</v>
      </c>
      <c r="P95" s="21">
        <f t="shared" si="11"/>
        <v>134.42186114675991</v>
      </c>
      <c r="Q95" s="21">
        <f t="shared" si="12"/>
        <v>134.9243509345815</v>
      </c>
      <c r="R95" s="21">
        <f t="shared" si="13"/>
        <v>133.92124274823993</v>
      </c>
    </row>
    <row r="96" spans="1:18" x14ac:dyDescent="0.25">
      <c r="A96">
        <v>65</v>
      </c>
      <c r="B96">
        <v>66</v>
      </c>
      <c r="C96" s="21">
        <f t="shared" si="7"/>
        <v>-7.1899736147757479E-2</v>
      </c>
      <c r="D96" s="21">
        <f t="shared" si="8"/>
        <v>-0.21712328767123301</v>
      </c>
      <c r="N96" s="21">
        <f t="shared" si="9"/>
        <v>-1.3843058350100534</v>
      </c>
      <c r="O96" s="21">
        <f t="shared" si="10"/>
        <v>-3.4275653923541256</v>
      </c>
      <c r="P96" s="21">
        <f t="shared" si="11"/>
        <v>4.744798772514339</v>
      </c>
      <c r="Q96" s="21">
        <f t="shared" si="12"/>
        <v>1.9163026448428813</v>
      </c>
      <c r="R96" s="21">
        <f t="shared" si="13"/>
        <v>11.748204518863691</v>
      </c>
    </row>
    <row r="97" spans="1:18" x14ac:dyDescent="0.25">
      <c r="A97">
        <v>63</v>
      </c>
      <c r="B97">
        <v>72</v>
      </c>
      <c r="C97" s="21">
        <f t="shared" si="7"/>
        <v>-0.20382585751978913</v>
      </c>
      <c r="D97" s="21">
        <f t="shared" si="8"/>
        <v>0.19383561643835606</v>
      </c>
      <c r="N97" s="21">
        <f t="shared" si="9"/>
        <v>-3.3843058350100534</v>
      </c>
      <c r="O97" s="21">
        <f t="shared" si="10"/>
        <v>2.5724346076458744</v>
      </c>
      <c r="P97" s="21">
        <f t="shared" si="11"/>
        <v>-8.7059054528377295</v>
      </c>
      <c r="Q97" s="21">
        <f t="shared" si="12"/>
        <v>11.453525984883095</v>
      </c>
      <c r="R97" s="21">
        <f t="shared" si="13"/>
        <v>6.6174198106141837</v>
      </c>
    </row>
    <row r="98" spans="1:18" x14ac:dyDescent="0.25">
      <c r="A98">
        <v>58</v>
      </c>
      <c r="B98">
        <v>67</v>
      </c>
      <c r="C98" s="21">
        <f t="shared" si="7"/>
        <v>-0.53364116094986824</v>
      </c>
      <c r="D98" s="21">
        <f t="shared" si="8"/>
        <v>-0.14863013698630148</v>
      </c>
      <c r="N98" s="21">
        <f t="shared" si="9"/>
        <v>-8.3843058350100534</v>
      </c>
      <c r="O98" s="21">
        <f t="shared" si="10"/>
        <v>-2.4275653923541256</v>
      </c>
      <c r="P98" s="21">
        <f t="shared" si="11"/>
        <v>20.353450683983166</v>
      </c>
      <c r="Q98" s="21">
        <f t="shared" si="12"/>
        <v>70.296584334983635</v>
      </c>
      <c r="R98" s="21">
        <f t="shared" si="13"/>
        <v>5.8930737341554398</v>
      </c>
    </row>
    <row r="99" spans="1:18" x14ac:dyDescent="0.25">
      <c r="A99">
        <v>65</v>
      </c>
      <c r="B99">
        <v>67</v>
      </c>
      <c r="C99" s="21">
        <f t="shared" si="7"/>
        <v>-7.1899736147757479E-2</v>
      </c>
      <c r="D99" s="21">
        <f t="shared" si="8"/>
        <v>-0.14863013698630148</v>
      </c>
      <c r="N99" s="21">
        <f t="shared" si="9"/>
        <v>-1.3843058350100534</v>
      </c>
      <c r="O99" s="21">
        <f t="shared" si="10"/>
        <v>-2.4275653923541256</v>
      </c>
      <c r="P99" s="21">
        <f t="shared" si="11"/>
        <v>3.360492937504286</v>
      </c>
      <c r="Q99" s="21">
        <f t="shared" si="12"/>
        <v>1.9163026448428813</v>
      </c>
      <c r="R99" s="21">
        <f t="shared" si="13"/>
        <v>5.8930737341554398</v>
      </c>
    </row>
    <row r="100" spans="1:18" x14ac:dyDescent="0.25">
      <c r="A100">
        <v>79</v>
      </c>
      <c r="B100">
        <v>67</v>
      </c>
      <c r="C100" s="21">
        <f t="shared" si="7"/>
        <v>0.8515831134564642</v>
      </c>
      <c r="D100" s="21">
        <f t="shared" si="8"/>
        <v>-0.14863013698630148</v>
      </c>
      <c r="N100" s="21">
        <f t="shared" si="9"/>
        <v>12.615694164989947</v>
      </c>
      <c r="O100" s="21">
        <f t="shared" si="10"/>
        <v>-2.4275653923541256</v>
      </c>
      <c r="P100" s="21">
        <f t="shared" si="11"/>
        <v>-30.625422555453472</v>
      </c>
      <c r="Q100" s="21">
        <f t="shared" si="12"/>
        <v>159.15573926456139</v>
      </c>
      <c r="R100" s="21">
        <f t="shared" si="13"/>
        <v>5.8930737341554398</v>
      </c>
    </row>
    <row r="101" spans="1:18" x14ac:dyDescent="0.25">
      <c r="A101">
        <v>68</v>
      </c>
      <c r="B101">
        <v>74</v>
      </c>
      <c r="C101" s="21">
        <f t="shared" si="7"/>
        <v>0.12598944591029002</v>
      </c>
      <c r="D101" s="21">
        <f t="shared" si="8"/>
        <v>0.33082191780821907</v>
      </c>
      <c r="N101" s="21">
        <f t="shared" si="9"/>
        <v>1.6156941649899466</v>
      </c>
      <c r="O101" s="21">
        <f t="shared" si="10"/>
        <v>4.5724346076458744</v>
      </c>
      <c r="P101" s="21">
        <f t="shared" si="11"/>
        <v>7.3876559153715347</v>
      </c>
      <c r="Q101" s="21">
        <f t="shared" si="12"/>
        <v>2.6104676347825606</v>
      </c>
      <c r="R101" s="21">
        <f t="shared" si="13"/>
        <v>20.907158241197681</v>
      </c>
    </row>
    <row r="102" spans="1:18" x14ac:dyDescent="0.25">
      <c r="A102">
        <v>85</v>
      </c>
      <c r="B102">
        <v>91</v>
      </c>
      <c r="C102" s="21">
        <f t="shared" si="7"/>
        <v>1.2473614775725592</v>
      </c>
      <c r="D102" s="21">
        <f t="shared" si="8"/>
        <v>1.4952054794520546</v>
      </c>
      <c r="N102" s="21">
        <f t="shared" si="9"/>
        <v>18.615694164989947</v>
      </c>
      <c r="O102" s="21">
        <f t="shared" si="10"/>
        <v>21.572434607645874</v>
      </c>
      <c r="P102" s="21">
        <f t="shared" si="11"/>
        <v>401.58584505018047</v>
      </c>
      <c r="Q102" s="21">
        <f t="shared" si="12"/>
        <v>346.54406924444072</v>
      </c>
      <c r="R102" s="21">
        <f t="shared" si="13"/>
        <v>465.36993490115742</v>
      </c>
    </row>
    <row r="103" spans="1:18" x14ac:dyDescent="0.25">
      <c r="A103">
        <v>60</v>
      </c>
      <c r="B103">
        <v>44</v>
      </c>
      <c r="C103" s="21">
        <f t="shared" si="7"/>
        <v>-0.40171503957783661</v>
      </c>
      <c r="D103" s="21">
        <f t="shared" si="8"/>
        <v>-1.7239726027397262</v>
      </c>
      <c r="N103" s="21">
        <f t="shared" si="9"/>
        <v>-6.3843058350100534</v>
      </c>
      <c r="O103" s="21">
        <f t="shared" si="10"/>
        <v>-25.427565392354126</v>
      </c>
      <c r="P103" s="21">
        <f t="shared" si="11"/>
        <v>162.33735410450615</v>
      </c>
      <c r="Q103" s="21">
        <f t="shared" si="12"/>
        <v>40.759360994943414</v>
      </c>
      <c r="R103" s="21">
        <f t="shared" si="13"/>
        <v>646.56108178244517</v>
      </c>
    </row>
    <row r="104" spans="1:18" x14ac:dyDescent="0.25">
      <c r="A104">
        <v>98</v>
      </c>
      <c r="B104">
        <v>86</v>
      </c>
      <c r="C104" s="21">
        <f t="shared" si="7"/>
        <v>2.1048812664907648</v>
      </c>
      <c r="D104" s="21">
        <f t="shared" si="8"/>
        <v>1.1527397260273973</v>
      </c>
      <c r="N104" s="21">
        <f t="shared" si="9"/>
        <v>31.615694164989947</v>
      </c>
      <c r="O104" s="21">
        <f t="shared" si="10"/>
        <v>16.572434607645874</v>
      </c>
      <c r="P104" s="21">
        <f t="shared" si="11"/>
        <v>523.94902412462716</v>
      </c>
      <c r="Q104" s="21">
        <f t="shared" si="12"/>
        <v>999.55211753417939</v>
      </c>
      <c r="R104" s="21">
        <f t="shared" si="13"/>
        <v>274.64558882469868</v>
      </c>
    </row>
    <row r="105" spans="1:18" x14ac:dyDescent="0.25">
      <c r="A105">
        <v>58</v>
      </c>
      <c r="B105">
        <v>67</v>
      </c>
      <c r="C105" s="21">
        <f t="shared" si="7"/>
        <v>-0.53364116094986824</v>
      </c>
      <c r="D105" s="21">
        <f t="shared" si="8"/>
        <v>-0.14863013698630148</v>
      </c>
      <c r="N105" s="21">
        <f t="shared" si="9"/>
        <v>-8.3843058350100534</v>
      </c>
      <c r="O105" s="21">
        <f t="shared" si="10"/>
        <v>-2.4275653923541256</v>
      </c>
      <c r="P105" s="21">
        <f t="shared" si="11"/>
        <v>20.353450683983166</v>
      </c>
      <c r="Q105" s="21">
        <f t="shared" si="12"/>
        <v>70.296584334983635</v>
      </c>
      <c r="R105" s="21">
        <f t="shared" si="13"/>
        <v>5.8930737341554398</v>
      </c>
    </row>
    <row r="106" spans="1:18" x14ac:dyDescent="0.25">
      <c r="A106">
        <v>87</v>
      </c>
      <c r="B106">
        <v>100</v>
      </c>
      <c r="C106" s="21">
        <f t="shared" si="7"/>
        <v>1.3792875989445907</v>
      </c>
      <c r="D106" s="21">
        <f t="shared" si="8"/>
        <v>2.1116438356164382</v>
      </c>
      <c r="N106" s="21">
        <f t="shared" si="9"/>
        <v>20.615694164989947</v>
      </c>
      <c r="O106" s="21">
        <f t="shared" si="10"/>
        <v>30.572434607645874</v>
      </c>
      <c r="P106" s="21">
        <f t="shared" si="11"/>
        <v>630.27196175038171</v>
      </c>
      <c r="Q106" s="21">
        <f t="shared" si="12"/>
        <v>425.00684590440051</v>
      </c>
      <c r="R106" s="21">
        <f t="shared" si="13"/>
        <v>934.6737578387831</v>
      </c>
    </row>
    <row r="107" spans="1:18" x14ac:dyDescent="0.25">
      <c r="A107">
        <v>66</v>
      </c>
      <c r="B107">
        <v>63</v>
      </c>
      <c r="C107" s="21">
        <f t="shared" si="7"/>
        <v>-5.9366754617416499E-3</v>
      </c>
      <c r="D107" s="21">
        <f t="shared" si="8"/>
        <v>-0.42260273972602752</v>
      </c>
      <c r="N107" s="21">
        <f t="shared" si="9"/>
        <v>-0.38430583501005344</v>
      </c>
      <c r="O107" s="21">
        <f t="shared" si="10"/>
        <v>-6.4275653923541256</v>
      </c>
      <c r="P107" s="21">
        <f t="shared" si="11"/>
        <v>2.4701508851903742</v>
      </c>
      <c r="Q107" s="21">
        <f t="shared" si="12"/>
        <v>0.14769097482277441</v>
      </c>
      <c r="R107" s="21">
        <f t="shared" si="13"/>
        <v>41.313596872988448</v>
      </c>
    </row>
    <row r="108" spans="1:18" x14ac:dyDescent="0.25">
      <c r="A108">
        <v>52</v>
      </c>
      <c r="B108">
        <v>76</v>
      </c>
      <c r="C108" s="21">
        <f t="shared" si="7"/>
        <v>-0.92941952506596326</v>
      </c>
      <c r="D108" s="21">
        <f t="shared" si="8"/>
        <v>0.46780821917808207</v>
      </c>
      <c r="N108" s="21">
        <f t="shared" si="9"/>
        <v>-14.384305835010053</v>
      </c>
      <c r="O108" s="21">
        <f t="shared" si="10"/>
        <v>6.5724346076458744</v>
      </c>
      <c r="P108" s="21">
        <f t="shared" si="11"/>
        <v>-94.539909476982558</v>
      </c>
      <c r="Q108" s="21">
        <f t="shared" si="12"/>
        <v>206.90825435510428</v>
      </c>
      <c r="R108" s="21">
        <f t="shared" si="13"/>
        <v>43.196896671781182</v>
      </c>
    </row>
    <row r="109" spans="1:18" x14ac:dyDescent="0.25">
      <c r="A109">
        <v>70</v>
      </c>
      <c r="B109">
        <v>64</v>
      </c>
      <c r="C109" s="21">
        <f t="shared" si="7"/>
        <v>0.25791556728232168</v>
      </c>
      <c r="D109" s="21">
        <f t="shared" si="8"/>
        <v>-0.35410958904109602</v>
      </c>
      <c r="N109" s="21">
        <f t="shared" si="9"/>
        <v>3.6156941649899466</v>
      </c>
      <c r="O109" s="21">
        <f t="shared" si="10"/>
        <v>-5.4275653923541256</v>
      </c>
      <c r="P109" s="21">
        <f t="shared" si="11"/>
        <v>-19.624416519236181</v>
      </c>
      <c r="Q109" s="21">
        <f t="shared" si="12"/>
        <v>13.073244294742347</v>
      </c>
      <c r="R109" s="21">
        <f t="shared" si="13"/>
        <v>29.458466088280193</v>
      </c>
    </row>
    <row r="110" spans="1:18" x14ac:dyDescent="0.25">
      <c r="A110">
        <v>77</v>
      </c>
      <c r="B110">
        <v>89</v>
      </c>
      <c r="C110" s="21">
        <f t="shared" si="7"/>
        <v>0.71965699208443246</v>
      </c>
      <c r="D110" s="21">
        <f t="shared" si="8"/>
        <v>1.3582191780821917</v>
      </c>
      <c r="N110" s="21">
        <f t="shared" si="9"/>
        <v>10.615694164989947</v>
      </c>
      <c r="O110" s="21">
        <f t="shared" si="10"/>
        <v>19.572434607645874</v>
      </c>
      <c r="P110" s="21">
        <f t="shared" si="11"/>
        <v>207.77497985903361</v>
      </c>
      <c r="Q110" s="21">
        <f t="shared" si="12"/>
        <v>112.6929626046016</v>
      </c>
      <c r="R110" s="21">
        <f t="shared" si="13"/>
        <v>383.08019647057392</v>
      </c>
    </row>
    <row r="111" spans="1:18" x14ac:dyDescent="0.25">
      <c r="A111">
        <v>62</v>
      </c>
      <c r="B111">
        <v>55</v>
      </c>
      <c r="C111" s="21">
        <f t="shared" si="7"/>
        <v>-0.26978891820580497</v>
      </c>
      <c r="D111" s="21">
        <f t="shared" si="8"/>
        <v>-0.9705479452054796</v>
      </c>
      <c r="N111" s="21">
        <f t="shared" si="9"/>
        <v>-4.3843058350100534</v>
      </c>
      <c r="O111" s="21">
        <f t="shared" si="10"/>
        <v>-14.427565392354126</v>
      </c>
      <c r="P111" s="21">
        <f t="shared" si="11"/>
        <v>63.254859134687301</v>
      </c>
      <c r="Q111" s="21">
        <f t="shared" si="12"/>
        <v>19.222137654903204</v>
      </c>
      <c r="R111" s="21">
        <f t="shared" si="13"/>
        <v>208.15464315065446</v>
      </c>
    </row>
    <row r="112" spans="1:18" x14ac:dyDescent="0.25">
      <c r="A112">
        <v>54</v>
      </c>
      <c r="B112">
        <v>53</v>
      </c>
      <c r="C112" s="21">
        <f t="shared" si="7"/>
        <v>-0.79749340369393162</v>
      </c>
      <c r="D112" s="21">
        <f t="shared" si="8"/>
        <v>-1.1075342465753426</v>
      </c>
      <c r="N112" s="21">
        <f t="shared" si="9"/>
        <v>-12.384305835010053</v>
      </c>
      <c r="O112" s="21">
        <f t="shared" si="10"/>
        <v>-16.427565392354126</v>
      </c>
      <c r="P112" s="21">
        <f t="shared" si="11"/>
        <v>203.44399394354042</v>
      </c>
      <c r="Q112" s="21">
        <f t="shared" si="12"/>
        <v>153.37103101506406</v>
      </c>
      <c r="R112" s="21">
        <f t="shared" si="13"/>
        <v>269.86490472007097</v>
      </c>
    </row>
    <row r="113" spans="1:18" x14ac:dyDescent="0.25">
      <c r="A113">
        <v>51</v>
      </c>
      <c r="B113">
        <v>58</v>
      </c>
      <c r="C113" s="21">
        <f t="shared" si="7"/>
        <v>-0.99538258575197913</v>
      </c>
      <c r="D113" s="21">
        <f t="shared" si="8"/>
        <v>-0.76506849315068504</v>
      </c>
      <c r="N113" s="21">
        <f t="shared" si="9"/>
        <v>-15.384305835010053</v>
      </c>
      <c r="O113" s="21">
        <f t="shared" si="10"/>
        <v>-11.427565392354126</v>
      </c>
      <c r="P113" s="21">
        <f t="shared" si="11"/>
        <v>175.80516094555253</v>
      </c>
      <c r="Q113" s="21">
        <f t="shared" si="12"/>
        <v>236.67686602512438</v>
      </c>
      <c r="R113" s="21">
        <f t="shared" si="13"/>
        <v>130.58925079652971</v>
      </c>
    </row>
    <row r="114" spans="1:18" x14ac:dyDescent="0.25">
      <c r="A114">
        <v>99</v>
      </c>
      <c r="B114">
        <v>100</v>
      </c>
      <c r="C114" s="21">
        <f t="shared" si="7"/>
        <v>2.1708443271767806</v>
      </c>
      <c r="D114" s="21">
        <f t="shared" si="8"/>
        <v>2.1116438356164382</v>
      </c>
      <c r="N114" s="21">
        <f t="shared" si="9"/>
        <v>32.615694164989947</v>
      </c>
      <c r="O114" s="21">
        <f t="shared" si="10"/>
        <v>30.572434607645874</v>
      </c>
      <c r="P114" s="21">
        <f t="shared" si="11"/>
        <v>997.1411770421322</v>
      </c>
      <c r="Q114" s="21">
        <f t="shared" si="12"/>
        <v>1063.7835058641592</v>
      </c>
      <c r="R114" s="21">
        <f t="shared" si="13"/>
        <v>934.6737578387831</v>
      </c>
    </row>
    <row r="115" spans="1:18" x14ac:dyDescent="0.25">
      <c r="A115">
        <v>84</v>
      </c>
      <c r="B115">
        <v>77</v>
      </c>
      <c r="C115" s="21">
        <f t="shared" si="7"/>
        <v>1.1813984168865432</v>
      </c>
      <c r="D115" s="21">
        <f t="shared" si="8"/>
        <v>0.53630136986301358</v>
      </c>
      <c r="N115" s="21">
        <f t="shared" si="9"/>
        <v>17.615694164989947</v>
      </c>
      <c r="O115" s="21">
        <f t="shared" si="10"/>
        <v>7.5724346076458744</v>
      </c>
      <c r="P115" s="21">
        <f t="shared" si="11"/>
        <v>133.39369213267537</v>
      </c>
      <c r="Q115" s="21">
        <f t="shared" si="12"/>
        <v>310.31268091446083</v>
      </c>
      <c r="R115" s="21">
        <f t="shared" si="13"/>
        <v>57.341765887072931</v>
      </c>
    </row>
    <row r="116" spans="1:18" x14ac:dyDescent="0.25">
      <c r="A116">
        <v>75</v>
      </c>
      <c r="B116">
        <v>85</v>
      </c>
      <c r="C116" s="21">
        <f t="shared" si="7"/>
        <v>0.58773087071240082</v>
      </c>
      <c r="D116" s="21">
        <f t="shared" si="8"/>
        <v>1.0842465753424657</v>
      </c>
      <c r="N116" s="21">
        <f t="shared" si="9"/>
        <v>8.6156941649899466</v>
      </c>
      <c r="O116" s="21">
        <f t="shared" si="10"/>
        <v>15.572434607645874</v>
      </c>
      <c r="P116" s="21">
        <f t="shared" si="11"/>
        <v>134.16733398378207</v>
      </c>
      <c r="Q116" s="21">
        <f t="shared" si="12"/>
        <v>74.230185944641818</v>
      </c>
      <c r="R116" s="21">
        <f t="shared" si="13"/>
        <v>242.50071960940693</v>
      </c>
    </row>
    <row r="117" spans="1:18" x14ac:dyDescent="0.25">
      <c r="A117">
        <v>78</v>
      </c>
      <c r="B117">
        <v>82</v>
      </c>
      <c r="C117" s="21">
        <f t="shared" si="7"/>
        <v>0.78562005277044833</v>
      </c>
      <c r="D117" s="21">
        <f t="shared" si="8"/>
        <v>0.87876712328767115</v>
      </c>
      <c r="N117" s="21">
        <f t="shared" si="9"/>
        <v>11.615694164989947</v>
      </c>
      <c r="O117" s="21">
        <f t="shared" si="10"/>
        <v>12.572434607645874</v>
      </c>
      <c r="P117" s="21">
        <f t="shared" si="11"/>
        <v>146.03755531174986</v>
      </c>
      <c r="Q117" s="21">
        <f t="shared" si="12"/>
        <v>134.9243509345815</v>
      </c>
      <c r="R117" s="21">
        <f t="shared" si="13"/>
        <v>158.06611196353168</v>
      </c>
    </row>
    <row r="118" spans="1:18" x14ac:dyDescent="0.25">
      <c r="A118">
        <v>51</v>
      </c>
      <c r="B118">
        <v>63</v>
      </c>
      <c r="C118" s="21">
        <f t="shared" si="7"/>
        <v>-0.99538258575197913</v>
      </c>
      <c r="D118" s="21">
        <f t="shared" si="8"/>
        <v>-0.42260273972602752</v>
      </c>
      <c r="N118" s="21">
        <f t="shared" si="9"/>
        <v>-15.384305835010053</v>
      </c>
      <c r="O118" s="21">
        <f t="shared" si="10"/>
        <v>-6.4275653923541256</v>
      </c>
      <c r="P118" s="21">
        <f t="shared" si="11"/>
        <v>98.883631770502262</v>
      </c>
      <c r="Q118" s="21">
        <f t="shared" si="12"/>
        <v>236.67686602512438</v>
      </c>
      <c r="R118" s="21">
        <f t="shared" si="13"/>
        <v>41.313596872988448</v>
      </c>
    </row>
    <row r="119" spans="1:18" x14ac:dyDescent="0.25">
      <c r="A119">
        <v>55</v>
      </c>
      <c r="B119">
        <v>69</v>
      </c>
      <c r="C119" s="21">
        <f t="shared" si="7"/>
        <v>-0.73153034300791575</v>
      </c>
      <c r="D119" s="21">
        <f t="shared" si="8"/>
        <v>-1.1643835616438473E-2</v>
      </c>
      <c r="N119" s="21">
        <f t="shared" si="9"/>
        <v>-11.384305835010053</v>
      </c>
      <c r="O119" s="21">
        <f t="shared" si="10"/>
        <v>-0.42756539235412561</v>
      </c>
      <c r="P119" s="21">
        <f t="shared" si="11"/>
        <v>4.8675351910254347</v>
      </c>
      <c r="Q119" s="21">
        <f t="shared" si="12"/>
        <v>129.60241934504396</v>
      </c>
      <c r="R119" s="21">
        <f t="shared" si="13"/>
        <v>0.18281216473893738</v>
      </c>
    </row>
    <row r="120" spans="1:18" x14ac:dyDescent="0.25">
      <c r="A120">
        <v>79</v>
      </c>
      <c r="B120">
        <v>92</v>
      </c>
      <c r="C120" s="21">
        <f t="shared" si="7"/>
        <v>0.8515831134564642</v>
      </c>
      <c r="D120" s="21">
        <f t="shared" si="8"/>
        <v>1.5636986301369862</v>
      </c>
      <c r="N120" s="21">
        <f t="shared" si="9"/>
        <v>12.615694164989947</v>
      </c>
      <c r="O120" s="21">
        <f t="shared" si="10"/>
        <v>22.572434607645874</v>
      </c>
      <c r="P120" s="21">
        <f t="shared" si="11"/>
        <v>284.7669315692952</v>
      </c>
      <c r="Q120" s="21">
        <f t="shared" si="12"/>
        <v>159.15573926456139</v>
      </c>
      <c r="R120" s="21">
        <f t="shared" si="13"/>
        <v>509.51480411644917</v>
      </c>
    </row>
    <row r="121" spans="1:18" x14ac:dyDescent="0.25">
      <c r="A121">
        <v>91</v>
      </c>
      <c r="B121">
        <v>89</v>
      </c>
      <c r="C121" s="21">
        <f t="shared" si="7"/>
        <v>1.643139841688654</v>
      </c>
      <c r="D121" s="21">
        <f t="shared" si="8"/>
        <v>1.3582191780821917</v>
      </c>
      <c r="N121" s="21">
        <f t="shared" si="9"/>
        <v>24.615694164989947</v>
      </c>
      <c r="O121" s="21">
        <f t="shared" si="10"/>
        <v>19.572434607645874</v>
      </c>
      <c r="P121" s="21">
        <f t="shared" si="11"/>
        <v>481.78906436607582</v>
      </c>
      <c r="Q121" s="21">
        <f t="shared" si="12"/>
        <v>605.93239922432008</v>
      </c>
      <c r="R121" s="21">
        <f t="shared" si="13"/>
        <v>383.08019647057392</v>
      </c>
    </row>
    <row r="122" spans="1:18" x14ac:dyDescent="0.25">
      <c r="A122">
        <v>88</v>
      </c>
      <c r="B122">
        <v>93</v>
      </c>
      <c r="C122" s="21">
        <f t="shared" si="7"/>
        <v>1.4452506596306067</v>
      </c>
      <c r="D122" s="21">
        <f t="shared" si="8"/>
        <v>1.6321917808219177</v>
      </c>
      <c r="N122" s="21">
        <f t="shared" si="9"/>
        <v>21.615694164989947</v>
      </c>
      <c r="O122" s="21">
        <f t="shared" si="10"/>
        <v>23.572434607645874</v>
      </c>
      <c r="P122" s="21">
        <f t="shared" si="11"/>
        <v>509.53453720309801</v>
      </c>
      <c r="Q122" s="21">
        <f t="shared" si="12"/>
        <v>467.2382342343804</v>
      </c>
      <c r="R122" s="21">
        <f t="shared" si="13"/>
        <v>555.65967333174092</v>
      </c>
    </row>
    <row r="123" spans="1:18" x14ac:dyDescent="0.25">
      <c r="A123">
        <v>63</v>
      </c>
      <c r="B123">
        <v>57</v>
      </c>
      <c r="C123" s="21">
        <f t="shared" si="7"/>
        <v>-0.20382585751978913</v>
      </c>
      <c r="D123" s="21">
        <f t="shared" si="8"/>
        <v>-0.83356164383561659</v>
      </c>
      <c r="N123" s="21">
        <f t="shared" si="9"/>
        <v>-3.3843058350100534</v>
      </c>
      <c r="O123" s="21">
        <f t="shared" si="10"/>
        <v>-12.427565392354126</v>
      </c>
      <c r="P123" s="21">
        <f t="shared" si="11"/>
        <v>42.058682072313069</v>
      </c>
      <c r="Q123" s="21">
        <f t="shared" si="12"/>
        <v>11.453525984883095</v>
      </c>
      <c r="R123" s="21">
        <f t="shared" si="13"/>
        <v>154.44438158123796</v>
      </c>
    </row>
    <row r="124" spans="1:18" x14ac:dyDescent="0.25">
      <c r="A124">
        <v>83</v>
      </c>
      <c r="B124">
        <v>80</v>
      </c>
      <c r="C124" s="21">
        <f t="shared" si="7"/>
        <v>1.1154353562005275</v>
      </c>
      <c r="D124" s="21">
        <f t="shared" si="8"/>
        <v>0.74178082191780814</v>
      </c>
      <c r="N124" s="21">
        <f t="shared" si="9"/>
        <v>16.615694164989947</v>
      </c>
      <c r="O124" s="21">
        <f t="shared" si="10"/>
        <v>10.572434607645874</v>
      </c>
      <c r="P124" s="21">
        <f t="shared" si="11"/>
        <v>175.66834001999933</v>
      </c>
      <c r="Q124" s="21">
        <f t="shared" si="12"/>
        <v>276.08129258448093</v>
      </c>
      <c r="R124" s="21">
        <f t="shared" si="13"/>
        <v>111.77637353294817</v>
      </c>
    </row>
    <row r="125" spans="1:18" x14ac:dyDescent="0.25">
      <c r="A125">
        <v>87</v>
      </c>
      <c r="B125">
        <v>95</v>
      </c>
      <c r="C125" s="21">
        <f t="shared" si="7"/>
        <v>1.3792875989445907</v>
      </c>
      <c r="D125" s="21">
        <f t="shared" si="8"/>
        <v>1.7691780821917809</v>
      </c>
      <c r="N125" s="21">
        <f t="shared" si="9"/>
        <v>20.615694164989947</v>
      </c>
      <c r="O125" s="21">
        <f t="shared" si="10"/>
        <v>25.572434607645874</v>
      </c>
      <c r="P125" s="21">
        <f t="shared" si="11"/>
        <v>527.193490925432</v>
      </c>
      <c r="Q125" s="21">
        <f t="shared" si="12"/>
        <v>425.00684590440051</v>
      </c>
      <c r="R125" s="21">
        <f t="shared" si="13"/>
        <v>653.94941176232442</v>
      </c>
    </row>
    <row r="126" spans="1:18" x14ac:dyDescent="0.25">
      <c r="A126">
        <v>72</v>
      </c>
      <c r="B126">
        <v>68</v>
      </c>
      <c r="C126" s="21">
        <f t="shared" si="7"/>
        <v>0.38984168865435331</v>
      </c>
      <c r="D126" s="21">
        <f t="shared" si="8"/>
        <v>-8.0136986301369978E-2</v>
      </c>
      <c r="N126" s="21">
        <f t="shared" si="9"/>
        <v>5.6156941649899466</v>
      </c>
      <c r="O126" s="21">
        <f t="shared" si="10"/>
        <v>-1.4275653923541256</v>
      </c>
      <c r="P126" s="21">
        <f t="shared" si="11"/>
        <v>-8.0167706439846462</v>
      </c>
      <c r="Q126" s="21">
        <f t="shared" si="12"/>
        <v>31.536020954702135</v>
      </c>
      <c r="R126" s="21">
        <f t="shared" si="13"/>
        <v>2.0379429494471886</v>
      </c>
    </row>
    <row r="127" spans="1:18" x14ac:dyDescent="0.25">
      <c r="A127">
        <v>65</v>
      </c>
      <c r="B127">
        <v>77</v>
      </c>
      <c r="C127" s="21">
        <f t="shared" si="7"/>
        <v>-7.1899736147757479E-2</v>
      </c>
      <c r="D127" s="21">
        <f t="shared" si="8"/>
        <v>0.53630136986301358</v>
      </c>
      <c r="N127" s="21">
        <f t="shared" si="9"/>
        <v>-1.3843058350100534</v>
      </c>
      <c r="O127" s="21">
        <f t="shared" si="10"/>
        <v>7.5724346076458744</v>
      </c>
      <c r="P127" s="21">
        <f t="shared" si="11"/>
        <v>-10.482565412596248</v>
      </c>
      <c r="Q127" s="21">
        <f t="shared" si="12"/>
        <v>1.9163026448428813</v>
      </c>
      <c r="R127" s="21">
        <f t="shared" si="13"/>
        <v>57.341765887072931</v>
      </c>
    </row>
    <row r="128" spans="1:18" x14ac:dyDescent="0.25">
      <c r="A128">
        <v>82</v>
      </c>
      <c r="B128">
        <v>82</v>
      </c>
      <c r="C128" s="21">
        <f t="shared" si="7"/>
        <v>1.0494722955145117</v>
      </c>
      <c r="D128" s="21">
        <f t="shared" si="8"/>
        <v>0.87876712328767115</v>
      </c>
      <c r="N128" s="21">
        <f t="shared" si="9"/>
        <v>15.615694164989947</v>
      </c>
      <c r="O128" s="21">
        <f t="shared" si="10"/>
        <v>12.572434607645874</v>
      </c>
      <c r="P128" s="21">
        <f t="shared" si="11"/>
        <v>196.32729374233335</v>
      </c>
      <c r="Q128" s="21">
        <f t="shared" si="12"/>
        <v>243.84990425450107</v>
      </c>
      <c r="R128" s="21">
        <f t="shared" si="13"/>
        <v>158.06611196353168</v>
      </c>
    </row>
    <row r="129" spans="1:18" x14ac:dyDescent="0.25">
      <c r="A129">
        <v>51</v>
      </c>
      <c r="B129">
        <v>49</v>
      </c>
      <c r="C129" s="21">
        <f t="shared" ref="C129:C192" si="14">STANDARDIZE(A129,66.09,15.16)</f>
        <v>-0.99538258575197913</v>
      </c>
      <c r="D129" s="21">
        <f t="shared" ref="D129:D192" si="15">STANDARDIZE(B129,69.17,14.6)</f>
        <v>-1.3815068493150686</v>
      </c>
      <c r="N129" s="21">
        <f t="shared" si="9"/>
        <v>-15.384305835010053</v>
      </c>
      <c r="O129" s="21">
        <f t="shared" si="10"/>
        <v>-20.427565392354126</v>
      </c>
      <c r="P129" s="21">
        <f t="shared" si="11"/>
        <v>314.26391346064298</v>
      </c>
      <c r="Q129" s="21">
        <f t="shared" si="12"/>
        <v>236.67686602512438</v>
      </c>
      <c r="R129" s="21">
        <f t="shared" si="13"/>
        <v>417.28542785890397</v>
      </c>
    </row>
    <row r="130" spans="1:18" x14ac:dyDescent="0.25">
      <c r="A130">
        <v>89</v>
      </c>
      <c r="B130">
        <v>84</v>
      </c>
      <c r="C130" s="21">
        <f t="shared" si="14"/>
        <v>1.5112137203166225</v>
      </c>
      <c r="D130" s="21">
        <f t="shared" si="15"/>
        <v>1.0157534246575342</v>
      </c>
      <c r="N130" s="21">
        <f t="shared" si="9"/>
        <v>22.615694164989947</v>
      </c>
      <c r="O130" s="21">
        <f t="shared" si="10"/>
        <v>14.572434607645874</v>
      </c>
      <c r="P130" s="21">
        <f t="shared" si="11"/>
        <v>329.56572432583437</v>
      </c>
      <c r="Q130" s="21">
        <f t="shared" si="12"/>
        <v>511.46962256436029</v>
      </c>
      <c r="R130" s="21">
        <f t="shared" si="13"/>
        <v>212.35585039411518</v>
      </c>
    </row>
    <row r="131" spans="1:18" x14ac:dyDescent="0.25">
      <c r="A131">
        <v>53</v>
      </c>
      <c r="B131">
        <v>37</v>
      </c>
      <c r="C131" s="21">
        <f t="shared" si="14"/>
        <v>-0.8634564643799475</v>
      </c>
      <c r="D131" s="21">
        <f t="shared" si="15"/>
        <v>-2.2034246575342467</v>
      </c>
      <c r="N131" s="21">
        <f t="shared" ref="N131:O194" si="16">A131-$G$2</f>
        <v>-13.384305835010053</v>
      </c>
      <c r="O131" s="21">
        <f t="shared" ref="O131:O194" si="17">B131-$G$3</f>
        <v>-32.427565392354126</v>
      </c>
      <c r="P131" s="21">
        <f t="shared" ref="P131:P194" si="18">N131*O131</f>
        <v>434.02045269605537</v>
      </c>
      <c r="Q131" s="21">
        <f t="shared" ref="Q131:Q194" si="19">POWER(N131,2)</f>
        <v>179.13964268508417</v>
      </c>
      <c r="R131" s="21">
        <f t="shared" ref="R131:R194" si="20">POWER(O131,2)</f>
        <v>1051.5469972754029</v>
      </c>
    </row>
    <row r="132" spans="1:18" x14ac:dyDescent="0.25">
      <c r="A132">
        <v>87</v>
      </c>
      <c r="B132">
        <v>74</v>
      </c>
      <c r="C132" s="21">
        <f t="shared" si="14"/>
        <v>1.3792875989445907</v>
      </c>
      <c r="D132" s="21">
        <f t="shared" si="15"/>
        <v>0.33082191780821907</v>
      </c>
      <c r="N132" s="21">
        <f t="shared" si="16"/>
        <v>20.615694164989947</v>
      </c>
      <c r="O132" s="21">
        <f t="shared" si="17"/>
        <v>4.5724346076458744</v>
      </c>
      <c r="P132" s="21">
        <f t="shared" si="18"/>
        <v>94.263913460643153</v>
      </c>
      <c r="Q132" s="21">
        <f t="shared" si="19"/>
        <v>425.00684590440051</v>
      </c>
      <c r="R132" s="21">
        <f t="shared" si="20"/>
        <v>20.907158241197681</v>
      </c>
    </row>
    <row r="133" spans="1:18" x14ac:dyDescent="0.25">
      <c r="A133">
        <v>75</v>
      </c>
      <c r="B133">
        <v>81</v>
      </c>
      <c r="C133" s="21">
        <f t="shared" si="14"/>
        <v>0.58773087071240082</v>
      </c>
      <c r="D133" s="21">
        <f t="shared" si="15"/>
        <v>0.81027397260273959</v>
      </c>
      <c r="N133" s="21">
        <f t="shared" si="16"/>
        <v>8.6156941649899466</v>
      </c>
      <c r="O133" s="21">
        <f t="shared" si="17"/>
        <v>11.572434607645874</v>
      </c>
      <c r="P133" s="21">
        <f t="shared" si="18"/>
        <v>99.704557323822286</v>
      </c>
      <c r="Q133" s="21">
        <f t="shared" si="19"/>
        <v>74.230185944641818</v>
      </c>
      <c r="R133" s="21">
        <f t="shared" si="20"/>
        <v>133.92124274823993</v>
      </c>
    </row>
    <row r="134" spans="1:18" x14ac:dyDescent="0.25">
      <c r="A134">
        <v>74</v>
      </c>
      <c r="B134">
        <v>79</v>
      </c>
      <c r="C134" s="21">
        <f t="shared" si="14"/>
        <v>0.52176781002638495</v>
      </c>
      <c r="D134" s="21">
        <f t="shared" si="15"/>
        <v>0.67328767123287658</v>
      </c>
      <c r="N134" s="21">
        <f t="shared" si="16"/>
        <v>7.6156941649899466</v>
      </c>
      <c r="O134" s="21">
        <f t="shared" si="17"/>
        <v>9.5724346076458744</v>
      </c>
      <c r="P134" s="21">
        <f t="shared" si="18"/>
        <v>72.900734386196518</v>
      </c>
      <c r="Q134" s="21">
        <f t="shared" si="19"/>
        <v>57.998797614661918</v>
      </c>
      <c r="R134" s="21">
        <f t="shared" si="20"/>
        <v>91.631504317656422</v>
      </c>
    </row>
    <row r="135" spans="1:18" x14ac:dyDescent="0.25">
      <c r="A135">
        <v>58</v>
      </c>
      <c r="B135">
        <v>55</v>
      </c>
      <c r="C135" s="21">
        <f t="shared" si="14"/>
        <v>-0.53364116094986824</v>
      </c>
      <c r="D135" s="21">
        <f t="shared" si="15"/>
        <v>-0.9705479452054796</v>
      </c>
      <c r="N135" s="21">
        <f t="shared" si="16"/>
        <v>-8.3843058350100534</v>
      </c>
      <c r="O135" s="21">
        <f t="shared" si="17"/>
        <v>-14.427565392354126</v>
      </c>
      <c r="P135" s="21">
        <f t="shared" si="18"/>
        <v>120.96512070410381</v>
      </c>
      <c r="Q135" s="21">
        <f t="shared" si="19"/>
        <v>70.296584334983635</v>
      </c>
      <c r="R135" s="21">
        <f t="shared" si="20"/>
        <v>208.15464315065446</v>
      </c>
    </row>
    <row r="136" spans="1:18" x14ac:dyDescent="0.25">
      <c r="A136">
        <v>51</v>
      </c>
      <c r="B136">
        <v>54</v>
      </c>
      <c r="C136" s="21">
        <f t="shared" si="14"/>
        <v>-0.99538258575197913</v>
      </c>
      <c r="D136" s="21">
        <f t="shared" si="15"/>
        <v>-1.039041095890411</v>
      </c>
      <c r="N136" s="21">
        <f t="shared" si="16"/>
        <v>-15.384305835010053</v>
      </c>
      <c r="O136" s="21">
        <f t="shared" si="17"/>
        <v>-15.427565392354126</v>
      </c>
      <c r="P136" s="21">
        <f t="shared" si="18"/>
        <v>237.34238428559274</v>
      </c>
      <c r="Q136" s="21">
        <f t="shared" si="19"/>
        <v>236.67686602512438</v>
      </c>
      <c r="R136" s="21">
        <f t="shared" si="20"/>
        <v>238.00977393536272</v>
      </c>
    </row>
    <row r="137" spans="1:18" x14ac:dyDescent="0.25">
      <c r="A137">
        <v>70</v>
      </c>
      <c r="B137">
        <v>55</v>
      </c>
      <c r="C137" s="21">
        <f t="shared" si="14"/>
        <v>0.25791556728232168</v>
      </c>
      <c r="D137" s="21">
        <f t="shared" si="15"/>
        <v>-0.9705479452054796</v>
      </c>
      <c r="N137" s="21">
        <f t="shared" si="16"/>
        <v>3.6156941649899466</v>
      </c>
      <c r="O137" s="21">
        <f t="shared" si="17"/>
        <v>-14.427565392354126</v>
      </c>
      <c r="P137" s="21">
        <f t="shared" si="18"/>
        <v>-52.165664004145704</v>
      </c>
      <c r="Q137" s="21">
        <f t="shared" si="19"/>
        <v>13.073244294742347</v>
      </c>
      <c r="R137" s="21">
        <f t="shared" si="20"/>
        <v>208.15464315065446</v>
      </c>
    </row>
    <row r="138" spans="1:18" x14ac:dyDescent="0.25">
      <c r="A138">
        <v>59</v>
      </c>
      <c r="B138">
        <v>66</v>
      </c>
      <c r="C138" s="21">
        <f t="shared" si="14"/>
        <v>-0.46767810026385248</v>
      </c>
      <c r="D138" s="21">
        <f t="shared" si="15"/>
        <v>-0.21712328767123301</v>
      </c>
      <c r="N138" s="21">
        <f t="shared" si="16"/>
        <v>-7.3843058350100534</v>
      </c>
      <c r="O138" s="21">
        <f t="shared" si="17"/>
        <v>-3.4275653923541256</v>
      </c>
      <c r="P138" s="21">
        <f t="shared" si="18"/>
        <v>25.310191126639094</v>
      </c>
      <c r="Q138" s="21">
        <f t="shared" si="19"/>
        <v>54.527972664963521</v>
      </c>
      <c r="R138" s="21">
        <f t="shared" si="20"/>
        <v>11.748204518863691</v>
      </c>
    </row>
    <row r="139" spans="1:18" x14ac:dyDescent="0.25">
      <c r="A139">
        <v>71</v>
      </c>
      <c r="B139">
        <v>61</v>
      </c>
      <c r="C139" s="21">
        <f t="shared" si="14"/>
        <v>0.3238786279683375</v>
      </c>
      <c r="D139" s="21">
        <f t="shared" si="15"/>
        <v>-0.55958904109589058</v>
      </c>
      <c r="N139" s="21">
        <f t="shared" si="16"/>
        <v>4.6156941649899466</v>
      </c>
      <c r="O139" s="21">
        <f t="shared" si="17"/>
        <v>-8.4275653923541256</v>
      </c>
      <c r="P139" s="21">
        <f t="shared" si="18"/>
        <v>-38.89906440656015</v>
      </c>
      <c r="Q139" s="21">
        <f t="shared" si="19"/>
        <v>21.304632624722242</v>
      </c>
      <c r="R139" s="21">
        <f t="shared" si="20"/>
        <v>71.023858442404944</v>
      </c>
    </row>
    <row r="140" spans="1:18" x14ac:dyDescent="0.25">
      <c r="A140">
        <v>76</v>
      </c>
      <c r="B140">
        <v>72</v>
      </c>
      <c r="C140" s="21">
        <f t="shared" si="14"/>
        <v>0.65369393139841669</v>
      </c>
      <c r="D140" s="21">
        <f t="shared" si="15"/>
        <v>0.19383561643835606</v>
      </c>
      <c r="N140" s="21">
        <f t="shared" si="16"/>
        <v>9.6156941649899466</v>
      </c>
      <c r="O140" s="21">
        <f t="shared" si="17"/>
        <v>2.5724346076458744</v>
      </c>
      <c r="P140" s="21">
        <f t="shared" si="18"/>
        <v>24.735744446558638</v>
      </c>
      <c r="Q140" s="21">
        <f t="shared" si="19"/>
        <v>92.461574274621711</v>
      </c>
      <c r="R140" s="21">
        <f t="shared" si="20"/>
        <v>6.6174198106141837</v>
      </c>
    </row>
    <row r="141" spans="1:18" x14ac:dyDescent="0.25">
      <c r="A141">
        <v>59</v>
      </c>
      <c r="B141">
        <v>62</v>
      </c>
      <c r="C141" s="21">
        <f t="shared" si="14"/>
        <v>-0.46767810026385248</v>
      </c>
      <c r="D141" s="21">
        <f t="shared" si="15"/>
        <v>-0.49109589041095902</v>
      </c>
      <c r="N141" s="21">
        <f t="shared" si="16"/>
        <v>-7.3843058350100534</v>
      </c>
      <c r="O141" s="21">
        <f t="shared" si="17"/>
        <v>-7.4275653923541256</v>
      </c>
      <c r="P141" s="21">
        <f t="shared" si="18"/>
        <v>54.847414466679304</v>
      </c>
      <c r="Q141" s="21">
        <f t="shared" si="19"/>
        <v>54.527972664963521</v>
      </c>
      <c r="R141" s="21">
        <f t="shared" si="20"/>
        <v>55.168727657696699</v>
      </c>
    </row>
    <row r="142" spans="1:18" x14ac:dyDescent="0.25">
      <c r="A142">
        <v>42</v>
      </c>
      <c r="B142">
        <v>55</v>
      </c>
      <c r="C142" s="21">
        <f t="shared" si="14"/>
        <v>-1.5890501319261217</v>
      </c>
      <c r="D142" s="21">
        <f t="shared" si="15"/>
        <v>-0.9705479452054796</v>
      </c>
      <c r="N142" s="21">
        <f t="shared" si="16"/>
        <v>-24.384305835010053</v>
      </c>
      <c r="O142" s="21">
        <f t="shared" si="17"/>
        <v>-14.427565392354126</v>
      </c>
      <c r="P142" s="21">
        <f t="shared" si="18"/>
        <v>351.80616698176982</v>
      </c>
      <c r="Q142" s="21">
        <f t="shared" si="19"/>
        <v>594.59437105530537</v>
      </c>
      <c r="R142" s="21">
        <f t="shared" si="20"/>
        <v>208.15464315065446</v>
      </c>
    </row>
    <row r="143" spans="1:18" x14ac:dyDescent="0.25">
      <c r="A143">
        <v>57</v>
      </c>
      <c r="B143">
        <v>43</v>
      </c>
      <c r="C143" s="21">
        <f t="shared" si="14"/>
        <v>-0.59960422163588412</v>
      </c>
      <c r="D143" s="21">
        <f t="shared" si="15"/>
        <v>-1.7924657534246577</v>
      </c>
      <c r="N143" s="21">
        <f t="shared" si="16"/>
        <v>-9.3843058350100534</v>
      </c>
      <c r="O143" s="21">
        <f t="shared" si="17"/>
        <v>-26.427565392354126</v>
      </c>
      <c r="P143" s="21">
        <f t="shared" si="18"/>
        <v>248.00435611657858</v>
      </c>
      <c r="Q143" s="21">
        <f t="shared" si="19"/>
        <v>88.065196005003742</v>
      </c>
      <c r="R143" s="21">
        <f t="shared" si="20"/>
        <v>698.41621256715348</v>
      </c>
    </row>
    <row r="144" spans="1:18" x14ac:dyDescent="0.25">
      <c r="A144">
        <v>88</v>
      </c>
      <c r="B144">
        <v>73</v>
      </c>
      <c r="C144" s="21">
        <f t="shared" si="14"/>
        <v>1.4452506596306067</v>
      </c>
      <c r="D144" s="21">
        <f t="shared" si="15"/>
        <v>0.26232876712328757</v>
      </c>
      <c r="N144" s="21">
        <f t="shared" si="16"/>
        <v>21.615694164989947</v>
      </c>
      <c r="O144" s="21">
        <f t="shared" si="17"/>
        <v>3.5724346076458744</v>
      </c>
      <c r="P144" s="21">
        <f t="shared" si="18"/>
        <v>77.22065390329908</v>
      </c>
      <c r="Q144" s="21">
        <f t="shared" si="19"/>
        <v>467.2382342343804</v>
      </c>
      <c r="R144" s="21">
        <f t="shared" si="20"/>
        <v>12.762289025905933</v>
      </c>
    </row>
    <row r="145" spans="1:18" x14ac:dyDescent="0.25">
      <c r="A145">
        <v>22</v>
      </c>
      <c r="B145">
        <v>39</v>
      </c>
      <c r="C145" s="21">
        <f t="shared" si="14"/>
        <v>-2.908311345646438</v>
      </c>
      <c r="D145" s="21">
        <f t="shared" si="15"/>
        <v>-2.0664383561643835</v>
      </c>
      <c r="N145" s="21">
        <f t="shared" si="16"/>
        <v>-44.384305835010053</v>
      </c>
      <c r="O145" s="21">
        <f t="shared" si="17"/>
        <v>-30.427565392354126</v>
      </c>
      <c r="P145" s="21">
        <f t="shared" si="18"/>
        <v>1350.5063681890131</v>
      </c>
      <c r="Q145" s="21">
        <f t="shared" si="19"/>
        <v>1969.9666044557075</v>
      </c>
      <c r="R145" s="21">
        <f t="shared" si="20"/>
        <v>925.83673570598648</v>
      </c>
    </row>
    <row r="146" spans="1:18" x14ac:dyDescent="0.25">
      <c r="A146">
        <v>88</v>
      </c>
      <c r="B146">
        <v>84</v>
      </c>
      <c r="C146" s="21">
        <f t="shared" si="14"/>
        <v>1.4452506596306067</v>
      </c>
      <c r="D146" s="21">
        <f t="shared" si="15"/>
        <v>1.0157534246575342</v>
      </c>
      <c r="N146" s="21">
        <f t="shared" si="16"/>
        <v>21.615694164989947</v>
      </c>
      <c r="O146" s="21">
        <f t="shared" si="17"/>
        <v>14.572434607645874</v>
      </c>
      <c r="P146" s="21">
        <f t="shared" si="18"/>
        <v>314.99328971818846</v>
      </c>
      <c r="Q146" s="21">
        <f t="shared" si="19"/>
        <v>467.2382342343804</v>
      </c>
      <c r="R146" s="21">
        <f t="shared" si="20"/>
        <v>212.35585039411518</v>
      </c>
    </row>
    <row r="147" spans="1:18" x14ac:dyDescent="0.25">
      <c r="A147">
        <v>73</v>
      </c>
      <c r="B147">
        <v>68</v>
      </c>
      <c r="C147" s="21">
        <f t="shared" si="14"/>
        <v>0.45580474934036919</v>
      </c>
      <c r="D147" s="21">
        <f t="shared" si="15"/>
        <v>-8.0136986301369978E-2</v>
      </c>
      <c r="N147" s="21">
        <f t="shared" si="16"/>
        <v>6.6156941649899466</v>
      </c>
      <c r="O147" s="21">
        <f t="shared" si="17"/>
        <v>-1.4275653923541256</v>
      </c>
      <c r="P147" s="21">
        <f t="shared" si="18"/>
        <v>-9.4443360363387718</v>
      </c>
      <c r="Q147" s="21">
        <f t="shared" si="19"/>
        <v>43.767409284682024</v>
      </c>
      <c r="R147" s="21">
        <f t="shared" si="20"/>
        <v>2.0379429494471886</v>
      </c>
    </row>
    <row r="148" spans="1:18" x14ac:dyDescent="0.25">
      <c r="A148">
        <v>68</v>
      </c>
      <c r="B148">
        <v>75</v>
      </c>
      <c r="C148" s="21">
        <f t="shared" si="14"/>
        <v>0.12598944591029002</v>
      </c>
      <c r="D148" s="21">
        <f t="shared" si="15"/>
        <v>0.39931506849315057</v>
      </c>
      <c r="N148" s="21">
        <f t="shared" si="16"/>
        <v>1.6156941649899466</v>
      </c>
      <c r="O148" s="21">
        <f t="shared" si="17"/>
        <v>5.5724346076458744</v>
      </c>
      <c r="P148" s="21">
        <f t="shared" si="18"/>
        <v>9.0033500803614821</v>
      </c>
      <c r="Q148" s="21">
        <f t="shared" si="19"/>
        <v>2.6104676347825606</v>
      </c>
      <c r="R148" s="21">
        <f t="shared" si="20"/>
        <v>31.05202745648943</v>
      </c>
    </row>
    <row r="149" spans="1:18" x14ac:dyDescent="0.25">
      <c r="A149">
        <v>100</v>
      </c>
      <c r="B149">
        <v>100</v>
      </c>
      <c r="C149" s="21">
        <f t="shared" si="14"/>
        <v>2.2368073878627968</v>
      </c>
      <c r="D149" s="21">
        <f t="shared" si="15"/>
        <v>2.1116438356164382</v>
      </c>
      <c r="N149" s="21">
        <f t="shared" si="16"/>
        <v>33.615694164989947</v>
      </c>
      <c r="O149" s="21">
        <f t="shared" si="17"/>
        <v>30.572434607645874</v>
      </c>
      <c r="P149" s="21">
        <f t="shared" si="18"/>
        <v>1027.7136116497782</v>
      </c>
      <c r="Q149" s="21">
        <f t="shared" si="19"/>
        <v>1130.0148941941391</v>
      </c>
      <c r="R149" s="21">
        <f t="shared" si="20"/>
        <v>934.6737578387831</v>
      </c>
    </row>
    <row r="150" spans="1:18" x14ac:dyDescent="0.25">
      <c r="A150">
        <v>62</v>
      </c>
      <c r="B150">
        <v>67</v>
      </c>
      <c r="C150" s="21">
        <f t="shared" si="14"/>
        <v>-0.26978891820580497</v>
      </c>
      <c r="D150" s="21">
        <f t="shared" si="15"/>
        <v>-0.14863013698630148</v>
      </c>
      <c r="N150" s="21">
        <f t="shared" si="16"/>
        <v>-4.3843058350100534</v>
      </c>
      <c r="O150" s="21">
        <f t="shared" si="17"/>
        <v>-2.4275653923541256</v>
      </c>
      <c r="P150" s="21">
        <f t="shared" si="18"/>
        <v>10.643189114566663</v>
      </c>
      <c r="Q150" s="21">
        <f t="shared" si="19"/>
        <v>19.222137654903204</v>
      </c>
      <c r="R150" s="21">
        <f t="shared" si="20"/>
        <v>5.8930737341554398</v>
      </c>
    </row>
    <row r="151" spans="1:18" x14ac:dyDescent="0.25">
      <c r="A151">
        <v>77</v>
      </c>
      <c r="B151">
        <v>67</v>
      </c>
      <c r="C151" s="21">
        <f t="shared" si="14"/>
        <v>0.71965699208443246</v>
      </c>
      <c r="D151" s="21">
        <f t="shared" si="15"/>
        <v>-0.14863013698630148</v>
      </c>
      <c r="N151" s="21">
        <f t="shared" si="16"/>
        <v>10.615694164989947</v>
      </c>
      <c r="O151" s="21">
        <f t="shared" si="17"/>
        <v>-2.4275653923541256</v>
      </c>
      <c r="P151" s="21">
        <f t="shared" si="18"/>
        <v>-25.770291770745221</v>
      </c>
      <c r="Q151" s="21">
        <f t="shared" si="19"/>
        <v>112.6929626046016</v>
      </c>
      <c r="R151" s="21">
        <f t="shared" si="20"/>
        <v>5.8930737341554398</v>
      </c>
    </row>
    <row r="152" spans="1:18" x14ac:dyDescent="0.25">
      <c r="A152">
        <v>59</v>
      </c>
      <c r="B152">
        <v>70</v>
      </c>
      <c r="C152" s="21">
        <f t="shared" si="14"/>
        <v>-0.46767810026385248</v>
      </c>
      <c r="D152" s="21">
        <f t="shared" si="15"/>
        <v>5.6849315068493035E-2</v>
      </c>
      <c r="N152" s="21">
        <f t="shared" si="16"/>
        <v>-7.3843058350100534</v>
      </c>
      <c r="O152" s="21">
        <f t="shared" si="17"/>
        <v>0.57243460764587439</v>
      </c>
      <c r="P152" s="21">
        <f t="shared" si="18"/>
        <v>-4.2270322134011211</v>
      </c>
      <c r="Q152" s="21">
        <f t="shared" si="19"/>
        <v>54.527972664963521</v>
      </c>
      <c r="R152" s="21">
        <f t="shared" si="20"/>
        <v>0.32768138003068614</v>
      </c>
    </row>
    <row r="153" spans="1:18" x14ac:dyDescent="0.25">
      <c r="A153">
        <v>54</v>
      </c>
      <c r="B153">
        <v>49</v>
      </c>
      <c r="C153" s="21">
        <f t="shared" si="14"/>
        <v>-0.79749340369393162</v>
      </c>
      <c r="D153" s="21">
        <f t="shared" si="15"/>
        <v>-1.3815068493150686</v>
      </c>
      <c r="N153" s="21">
        <f t="shared" si="16"/>
        <v>-12.384305835010053</v>
      </c>
      <c r="O153" s="21">
        <f t="shared" si="17"/>
        <v>-20.427565392354126</v>
      </c>
      <c r="P153" s="21">
        <f t="shared" si="18"/>
        <v>252.98121728358063</v>
      </c>
      <c r="Q153" s="21">
        <f t="shared" si="19"/>
        <v>153.37103101506406</v>
      </c>
      <c r="R153" s="21">
        <f t="shared" si="20"/>
        <v>417.28542785890397</v>
      </c>
    </row>
    <row r="154" spans="1:18" x14ac:dyDescent="0.25">
      <c r="A154">
        <v>62</v>
      </c>
      <c r="B154">
        <v>67</v>
      </c>
      <c r="C154" s="21">
        <f t="shared" si="14"/>
        <v>-0.26978891820580497</v>
      </c>
      <c r="D154" s="21">
        <f t="shared" si="15"/>
        <v>-0.14863013698630148</v>
      </c>
      <c r="N154" s="21">
        <f t="shared" si="16"/>
        <v>-4.3843058350100534</v>
      </c>
      <c r="O154" s="21">
        <f t="shared" si="17"/>
        <v>-2.4275653923541256</v>
      </c>
      <c r="P154" s="21">
        <f t="shared" si="18"/>
        <v>10.643189114566663</v>
      </c>
      <c r="Q154" s="21">
        <f t="shared" si="19"/>
        <v>19.222137654903204</v>
      </c>
      <c r="R154" s="21">
        <f t="shared" si="20"/>
        <v>5.8930737341554398</v>
      </c>
    </row>
    <row r="155" spans="1:18" x14ac:dyDescent="0.25">
      <c r="A155">
        <v>70</v>
      </c>
      <c r="B155">
        <v>89</v>
      </c>
      <c r="C155" s="21">
        <f t="shared" si="14"/>
        <v>0.25791556728232168</v>
      </c>
      <c r="D155" s="21">
        <f t="shared" si="15"/>
        <v>1.3582191780821917</v>
      </c>
      <c r="N155" s="21">
        <f t="shared" si="16"/>
        <v>3.6156941649899466</v>
      </c>
      <c r="O155" s="21">
        <f t="shared" si="17"/>
        <v>19.572434607645874</v>
      </c>
      <c r="P155" s="21">
        <f t="shared" si="18"/>
        <v>70.767937605512486</v>
      </c>
      <c r="Q155" s="21">
        <f t="shared" si="19"/>
        <v>13.073244294742347</v>
      </c>
      <c r="R155" s="21">
        <f t="shared" si="20"/>
        <v>383.08019647057392</v>
      </c>
    </row>
    <row r="156" spans="1:18" x14ac:dyDescent="0.25">
      <c r="A156">
        <v>66</v>
      </c>
      <c r="B156">
        <v>74</v>
      </c>
      <c r="C156" s="21">
        <f t="shared" si="14"/>
        <v>-5.9366754617416499E-3</v>
      </c>
      <c r="D156" s="21">
        <f t="shared" si="15"/>
        <v>0.33082191780821907</v>
      </c>
      <c r="N156" s="21">
        <f t="shared" si="16"/>
        <v>-0.38430583501005344</v>
      </c>
      <c r="O156" s="21">
        <f t="shared" si="17"/>
        <v>4.5724346076458744</v>
      </c>
      <c r="P156" s="21">
        <f t="shared" si="18"/>
        <v>-1.7572132999202139</v>
      </c>
      <c r="Q156" s="21">
        <f t="shared" si="19"/>
        <v>0.14769097482277441</v>
      </c>
      <c r="R156" s="21">
        <f t="shared" si="20"/>
        <v>20.907158241197681</v>
      </c>
    </row>
    <row r="157" spans="1:18" x14ac:dyDescent="0.25">
      <c r="A157">
        <v>60</v>
      </c>
      <c r="B157">
        <v>60</v>
      </c>
      <c r="C157" s="21">
        <f t="shared" si="14"/>
        <v>-0.40171503957783661</v>
      </c>
      <c r="D157" s="21">
        <f t="shared" si="15"/>
        <v>-0.62808219178082203</v>
      </c>
      <c r="N157" s="21">
        <f t="shared" si="16"/>
        <v>-6.3843058350100534</v>
      </c>
      <c r="O157" s="21">
        <f t="shared" si="17"/>
        <v>-9.4275653923541256</v>
      </c>
      <c r="P157" s="21">
        <f t="shared" si="18"/>
        <v>60.188460744345285</v>
      </c>
      <c r="Q157" s="21">
        <f t="shared" si="19"/>
        <v>40.759360994943414</v>
      </c>
      <c r="R157" s="21">
        <f t="shared" si="20"/>
        <v>88.878989227113195</v>
      </c>
    </row>
    <row r="158" spans="1:18" x14ac:dyDescent="0.25">
      <c r="A158">
        <v>61</v>
      </c>
      <c r="B158">
        <v>86</v>
      </c>
      <c r="C158" s="21">
        <f t="shared" si="14"/>
        <v>-0.33575197889182079</v>
      </c>
      <c r="D158" s="21">
        <f t="shared" si="15"/>
        <v>1.1527397260273973</v>
      </c>
      <c r="N158" s="21">
        <f t="shared" si="16"/>
        <v>-5.3843058350100534</v>
      </c>
      <c r="O158" s="21">
        <f t="shared" si="17"/>
        <v>16.572434607645874</v>
      </c>
      <c r="P158" s="21">
        <f t="shared" si="18"/>
        <v>-89.231056358270223</v>
      </c>
      <c r="Q158" s="21">
        <f t="shared" si="19"/>
        <v>28.990749324923311</v>
      </c>
      <c r="R158" s="21">
        <f t="shared" si="20"/>
        <v>274.64558882469868</v>
      </c>
    </row>
    <row r="159" spans="1:18" x14ac:dyDescent="0.25">
      <c r="A159">
        <v>66</v>
      </c>
      <c r="B159">
        <v>62</v>
      </c>
      <c r="C159" s="21">
        <f t="shared" si="14"/>
        <v>-5.9366754617416499E-3</v>
      </c>
      <c r="D159" s="21">
        <f t="shared" si="15"/>
        <v>-0.49109589041095902</v>
      </c>
      <c r="N159" s="21">
        <f t="shared" si="16"/>
        <v>-0.38430583501005344</v>
      </c>
      <c r="O159" s="21">
        <f t="shared" si="17"/>
        <v>-7.4275653923541256</v>
      </c>
      <c r="P159" s="21">
        <f t="shared" si="18"/>
        <v>2.8544567202004276</v>
      </c>
      <c r="Q159" s="21">
        <f t="shared" si="19"/>
        <v>0.14769097482277441</v>
      </c>
      <c r="R159" s="21">
        <f t="shared" si="20"/>
        <v>55.168727657696699</v>
      </c>
    </row>
    <row r="160" spans="1:18" x14ac:dyDescent="0.25">
      <c r="A160">
        <v>82</v>
      </c>
      <c r="B160">
        <v>78</v>
      </c>
      <c r="C160" s="21">
        <f t="shared" si="14"/>
        <v>1.0494722955145117</v>
      </c>
      <c r="D160" s="21">
        <f t="shared" si="15"/>
        <v>0.60479452054794514</v>
      </c>
      <c r="N160" s="21">
        <f t="shared" si="16"/>
        <v>15.615694164989947</v>
      </c>
      <c r="O160" s="21">
        <f t="shared" si="17"/>
        <v>8.5724346076458744</v>
      </c>
      <c r="P160" s="21">
        <f t="shared" si="18"/>
        <v>133.86451708237357</v>
      </c>
      <c r="Q160" s="21">
        <f t="shared" si="19"/>
        <v>243.84990425450107</v>
      </c>
      <c r="R160" s="21">
        <f t="shared" si="20"/>
        <v>73.486635102364673</v>
      </c>
    </row>
    <row r="161" spans="1:18" x14ac:dyDescent="0.25">
      <c r="A161">
        <v>75</v>
      </c>
      <c r="B161">
        <v>88</v>
      </c>
      <c r="C161" s="21">
        <f t="shared" si="14"/>
        <v>0.58773087071240082</v>
      </c>
      <c r="D161" s="21">
        <f t="shared" si="15"/>
        <v>1.2897260273972602</v>
      </c>
      <c r="N161" s="21">
        <f t="shared" si="16"/>
        <v>8.6156941649899466</v>
      </c>
      <c r="O161" s="21">
        <f t="shared" si="17"/>
        <v>18.572434607645874</v>
      </c>
      <c r="P161" s="21">
        <f t="shared" si="18"/>
        <v>160.01441647875191</v>
      </c>
      <c r="Q161" s="21">
        <f t="shared" si="19"/>
        <v>74.230185944641818</v>
      </c>
      <c r="R161" s="21">
        <f t="shared" si="20"/>
        <v>344.93532725528217</v>
      </c>
    </row>
    <row r="162" spans="1:18" x14ac:dyDescent="0.25">
      <c r="A162">
        <v>49</v>
      </c>
      <c r="B162">
        <v>53</v>
      </c>
      <c r="C162" s="21">
        <f t="shared" si="14"/>
        <v>-1.1273087071240109</v>
      </c>
      <c r="D162" s="21">
        <f t="shared" si="15"/>
        <v>-1.1075342465753426</v>
      </c>
      <c r="N162" s="21">
        <f t="shared" si="16"/>
        <v>-17.384305835010053</v>
      </c>
      <c r="O162" s="21">
        <f t="shared" si="17"/>
        <v>-16.427565392354126</v>
      </c>
      <c r="P162" s="21">
        <f t="shared" si="18"/>
        <v>285.58182090531102</v>
      </c>
      <c r="Q162" s="21">
        <f t="shared" si="19"/>
        <v>302.21408936516457</v>
      </c>
      <c r="R162" s="21">
        <f t="shared" si="20"/>
        <v>269.86490472007097</v>
      </c>
    </row>
    <row r="163" spans="1:18" x14ac:dyDescent="0.25">
      <c r="A163">
        <v>52</v>
      </c>
      <c r="B163">
        <v>53</v>
      </c>
      <c r="C163" s="21">
        <f t="shared" si="14"/>
        <v>-0.92941952506596326</v>
      </c>
      <c r="D163" s="21">
        <f t="shared" si="15"/>
        <v>-1.1075342465753426</v>
      </c>
      <c r="N163" s="21">
        <f t="shared" si="16"/>
        <v>-14.384305835010053</v>
      </c>
      <c r="O163" s="21">
        <f t="shared" si="17"/>
        <v>-16.427565392354126</v>
      </c>
      <c r="P163" s="21">
        <f t="shared" si="18"/>
        <v>236.29912472824867</v>
      </c>
      <c r="Q163" s="21">
        <f t="shared" si="19"/>
        <v>206.90825435510428</v>
      </c>
      <c r="R163" s="21">
        <f t="shared" si="20"/>
        <v>269.86490472007097</v>
      </c>
    </row>
    <row r="164" spans="1:18" x14ac:dyDescent="0.25">
      <c r="A164">
        <v>81</v>
      </c>
      <c r="B164">
        <v>92</v>
      </c>
      <c r="C164" s="21">
        <f t="shared" si="14"/>
        <v>0.98350923482849584</v>
      </c>
      <c r="D164" s="21">
        <f t="shared" si="15"/>
        <v>1.5636986301369862</v>
      </c>
      <c r="N164" s="21">
        <f t="shared" si="16"/>
        <v>14.615694164989947</v>
      </c>
      <c r="O164" s="21">
        <f t="shared" si="17"/>
        <v>22.572434607645874</v>
      </c>
      <c r="P164" s="21">
        <f t="shared" si="18"/>
        <v>329.91180078458694</v>
      </c>
      <c r="Q164" s="21">
        <f t="shared" si="19"/>
        <v>213.61851592452118</v>
      </c>
      <c r="R164" s="21">
        <f t="shared" si="20"/>
        <v>509.51480411644917</v>
      </c>
    </row>
    <row r="165" spans="1:18" x14ac:dyDescent="0.25">
      <c r="A165">
        <v>96</v>
      </c>
      <c r="B165">
        <v>100</v>
      </c>
      <c r="C165" s="21">
        <f t="shared" si="14"/>
        <v>1.9729551451187333</v>
      </c>
      <c r="D165" s="21">
        <f t="shared" si="15"/>
        <v>2.1116438356164382</v>
      </c>
      <c r="N165" s="21">
        <f t="shared" si="16"/>
        <v>29.615694164989947</v>
      </c>
      <c r="O165" s="21">
        <f t="shared" si="17"/>
        <v>30.572434607645874</v>
      </c>
      <c r="P165" s="21">
        <f t="shared" si="18"/>
        <v>905.42387321919466</v>
      </c>
      <c r="Q165" s="21">
        <f t="shared" si="19"/>
        <v>877.0893408742196</v>
      </c>
      <c r="R165" s="21">
        <f t="shared" si="20"/>
        <v>934.6737578387831</v>
      </c>
    </row>
    <row r="166" spans="1:18" x14ac:dyDescent="0.25">
      <c r="A166">
        <v>53</v>
      </c>
      <c r="B166">
        <v>51</v>
      </c>
      <c r="C166" s="21">
        <f t="shared" si="14"/>
        <v>-0.8634564643799475</v>
      </c>
      <c r="D166" s="21">
        <f t="shared" si="15"/>
        <v>-1.2445205479452057</v>
      </c>
      <c r="N166" s="21">
        <f t="shared" si="16"/>
        <v>-13.384305835010053</v>
      </c>
      <c r="O166" s="21">
        <f t="shared" si="17"/>
        <v>-18.427565392354126</v>
      </c>
      <c r="P166" s="21">
        <f t="shared" si="18"/>
        <v>246.64017100591465</v>
      </c>
      <c r="Q166" s="21">
        <f t="shared" si="19"/>
        <v>179.13964268508417</v>
      </c>
      <c r="R166" s="21">
        <f t="shared" si="20"/>
        <v>339.57516628948747</v>
      </c>
    </row>
    <row r="167" spans="1:18" x14ac:dyDescent="0.25">
      <c r="A167">
        <v>58</v>
      </c>
      <c r="B167">
        <v>76</v>
      </c>
      <c r="C167" s="21">
        <f t="shared" si="14"/>
        <v>-0.53364116094986824</v>
      </c>
      <c r="D167" s="21">
        <f t="shared" si="15"/>
        <v>0.46780821917808207</v>
      </c>
      <c r="N167" s="21">
        <f t="shared" si="16"/>
        <v>-8.3843058350100534</v>
      </c>
      <c r="O167" s="21">
        <f t="shared" si="17"/>
        <v>6.5724346076458744</v>
      </c>
      <c r="P167" s="21">
        <f t="shared" si="18"/>
        <v>-55.105301831107319</v>
      </c>
      <c r="Q167" s="21">
        <f t="shared" si="19"/>
        <v>70.296584334983635</v>
      </c>
      <c r="R167" s="21">
        <f t="shared" si="20"/>
        <v>43.196896671781182</v>
      </c>
    </row>
    <row r="168" spans="1:18" x14ac:dyDescent="0.25">
      <c r="A168">
        <v>68</v>
      </c>
      <c r="B168">
        <v>83</v>
      </c>
      <c r="C168" s="21">
        <f t="shared" si="14"/>
        <v>0.12598944591029002</v>
      </c>
      <c r="D168" s="21">
        <f t="shared" si="15"/>
        <v>0.9472602739726026</v>
      </c>
      <c r="N168" s="21">
        <f t="shared" si="16"/>
        <v>1.6156941649899466</v>
      </c>
      <c r="O168" s="21">
        <f t="shared" si="17"/>
        <v>13.572434607645874</v>
      </c>
      <c r="P168" s="21">
        <f t="shared" si="18"/>
        <v>21.928903400281055</v>
      </c>
      <c r="Q168" s="21">
        <f t="shared" si="19"/>
        <v>2.6104676347825606</v>
      </c>
      <c r="R168" s="21">
        <f t="shared" si="20"/>
        <v>184.21098117882343</v>
      </c>
    </row>
    <row r="169" spans="1:18" x14ac:dyDescent="0.25">
      <c r="A169">
        <v>67</v>
      </c>
      <c r="B169">
        <v>75</v>
      </c>
      <c r="C169" s="21">
        <f t="shared" si="14"/>
        <v>6.0026385224274184E-2</v>
      </c>
      <c r="D169" s="21">
        <f t="shared" si="15"/>
        <v>0.39931506849315057</v>
      </c>
      <c r="N169" s="21">
        <f t="shared" si="16"/>
        <v>0.61569416498994656</v>
      </c>
      <c r="O169" s="21">
        <f t="shared" si="17"/>
        <v>5.5724346076458744</v>
      </c>
      <c r="P169" s="21">
        <f t="shared" si="18"/>
        <v>3.4309154727156073</v>
      </c>
      <c r="Q169" s="21">
        <f t="shared" si="19"/>
        <v>0.37907930480266755</v>
      </c>
      <c r="R169" s="21">
        <f t="shared" si="20"/>
        <v>31.05202745648943</v>
      </c>
    </row>
    <row r="170" spans="1:18" x14ac:dyDescent="0.25">
      <c r="A170">
        <v>72</v>
      </c>
      <c r="B170">
        <v>73</v>
      </c>
      <c r="C170" s="21">
        <f t="shared" si="14"/>
        <v>0.38984168865435331</v>
      </c>
      <c r="D170" s="21">
        <f t="shared" si="15"/>
        <v>0.26232876712328757</v>
      </c>
      <c r="N170" s="21">
        <f t="shared" si="16"/>
        <v>5.6156941649899466</v>
      </c>
      <c r="O170" s="21">
        <f t="shared" si="17"/>
        <v>3.5724346076458744</v>
      </c>
      <c r="P170" s="21">
        <f t="shared" si="18"/>
        <v>20.061700180965087</v>
      </c>
      <c r="Q170" s="21">
        <f t="shared" si="19"/>
        <v>31.536020954702135</v>
      </c>
      <c r="R170" s="21">
        <f t="shared" si="20"/>
        <v>12.762289025905933</v>
      </c>
    </row>
    <row r="171" spans="1:18" x14ac:dyDescent="0.25">
      <c r="A171">
        <v>94</v>
      </c>
      <c r="B171">
        <v>88</v>
      </c>
      <c r="C171" s="21">
        <f t="shared" si="14"/>
        <v>1.8410290237467015</v>
      </c>
      <c r="D171" s="21">
        <f t="shared" si="15"/>
        <v>1.2897260273972602</v>
      </c>
      <c r="N171" s="21">
        <f t="shared" si="16"/>
        <v>27.615694164989947</v>
      </c>
      <c r="O171" s="21">
        <f t="shared" si="17"/>
        <v>18.572434607645874</v>
      </c>
      <c r="P171" s="21">
        <f t="shared" si="18"/>
        <v>512.8906740240235</v>
      </c>
      <c r="Q171" s="21">
        <f t="shared" si="19"/>
        <v>762.62656421425982</v>
      </c>
      <c r="R171" s="21">
        <f t="shared" si="20"/>
        <v>344.93532725528217</v>
      </c>
    </row>
    <row r="172" spans="1:18" x14ac:dyDescent="0.25">
      <c r="A172">
        <v>79</v>
      </c>
      <c r="B172">
        <v>86</v>
      </c>
      <c r="C172" s="21">
        <f t="shared" si="14"/>
        <v>0.8515831134564642</v>
      </c>
      <c r="D172" s="21">
        <f t="shared" si="15"/>
        <v>1.1527397260273973</v>
      </c>
      <c r="N172" s="21">
        <f t="shared" si="16"/>
        <v>12.615694164989947</v>
      </c>
      <c r="O172" s="21">
        <f t="shared" si="17"/>
        <v>16.572434607645874</v>
      </c>
      <c r="P172" s="21">
        <f t="shared" si="18"/>
        <v>209.07276657935552</v>
      </c>
      <c r="Q172" s="21">
        <f t="shared" si="19"/>
        <v>159.15573926456139</v>
      </c>
      <c r="R172" s="21">
        <f t="shared" si="20"/>
        <v>274.64558882469868</v>
      </c>
    </row>
    <row r="173" spans="1:18" x14ac:dyDescent="0.25">
      <c r="A173">
        <v>63</v>
      </c>
      <c r="B173">
        <v>67</v>
      </c>
      <c r="C173" s="21">
        <f t="shared" si="14"/>
        <v>-0.20382585751978913</v>
      </c>
      <c r="D173" s="21">
        <f t="shared" si="15"/>
        <v>-0.14863013698630148</v>
      </c>
      <c r="N173" s="21">
        <f t="shared" si="16"/>
        <v>-3.3843058350100534</v>
      </c>
      <c r="O173" s="21">
        <f t="shared" si="17"/>
        <v>-2.4275653923541256</v>
      </c>
      <c r="P173" s="21">
        <f t="shared" si="18"/>
        <v>8.2156237222125377</v>
      </c>
      <c r="Q173" s="21">
        <f t="shared" si="19"/>
        <v>11.453525984883095</v>
      </c>
      <c r="R173" s="21">
        <f t="shared" si="20"/>
        <v>5.8930737341554398</v>
      </c>
    </row>
    <row r="174" spans="1:18" x14ac:dyDescent="0.25">
      <c r="A174">
        <v>43</v>
      </c>
      <c r="B174">
        <v>51</v>
      </c>
      <c r="C174" s="21">
        <f t="shared" si="14"/>
        <v>-1.5230870712401057</v>
      </c>
      <c r="D174" s="21">
        <f t="shared" si="15"/>
        <v>-1.2445205479452057</v>
      </c>
      <c r="N174" s="21">
        <f t="shared" si="16"/>
        <v>-23.384305835010053</v>
      </c>
      <c r="O174" s="21">
        <f t="shared" si="17"/>
        <v>-18.427565392354126</v>
      </c>
      <c r="P174" s="21">
        <f t="shared" si="18"/>
        <v>430.91582492945588</v>
      </c>
      <c r="Q174" s="21">
        <f t="shared" si="19"/>
        <v>546.82575938528521</v>
      </c>
      <c r="R174" s="21">
        <f t="shared" si="20"/>
        <v>339.57516628948747</v>
      </c>
    </row>
    <row r="175" spans="1:18" x14ac:dyDescent="0.25">
      <c r="A175">
        <v>81</v>
      </c>
      <c r="B175">
        <v>91</v>
      </c>
      <c r="C175" s="21">
        <f t="shared" si="14"/>
        <v>0.98350923482849584</v>
      </c>
      <c r="D175" s="21">
        <f t="shared" si="15"/>
        <v>1.4952054794520546</v>
      </c>
      <c r="N175" s="21">
        <f t="shared" si="16"/>
        <v>14.615694164989947</v>
      </c>
      <c r="O175" s="21">
        <f t="shared" si="17"/>
        <v>21.572434607645874</v>
      </c>
      <c r="P175" s="21">
        <f t="shared" si="18"/>
        <v>315.29610661959697</v>
      </c>
      <c r="Q175" s="21">
        <f t="shared" si="19"/>
        <v>213.61851592452118</v>
      </c>
      <c r="R175" s="21">
        <f t="shared" si="20"/>
        <v>465.36993490115742</v>
      </c>
    </row>
    <row r="176" spans="1:18" x14ac:dyDescent="0.25">
      <c r="A176">
        <v>46</v>
      </c>
      <c r="B176">
        <v>54</v>
      </c>
      <c r="C176" s="21">
        <f t="shared" si="14"/>
        <v>-1.3251978891820582</v>
      </c>
      <c r="D176" s="21">
        <f t="shared" si="15"/>
        <v>-1.039041095890411</v>
      </c>
      <c r="N176" s="21">
        <f t="shared" si="16"/>
        <v>-20.384305835010053</v>
      </c>
      <c r="O176" s="21">
        <f t="shared" si="17"/>
        <v>-15.427565392354126</v>
      </c>
      <c r="P176" s="21">
        <f t="shared" si="18"/>
        <v>314.48021124736334</v>
      </c>
      <c r="Q176" s="21">
        <f t="shared" si="19"/>
        <v>415.51992437522489</v>
      </c>
      <c r="R176" s="21">
        <f t="shared" si="20"/>
        <v>238.00977393536272</v>
      </c>
    </row>
    <row r="177" spans="1:18" x14ac:dyDescent="0.25">
      <c r="A177">
        <v>71</v>
      </c>
      <c r="B177">
        <v>77</v>
      </c>
      <c r="C177" s="21">
        <f t="shared" si="14"/>
        <v>0.3238786279683375</v>
      </c>
      <c r="D177" s="21">
        <f t="shared" si="15"/>
        <v>0.53630136986301358</v>
      </c>
      <c r="N177" s="21">
        <f t="shared" si="16"/>
        <v>4.6156941649899466</v>
      </c>
      <c r="O177" s="21">
        <f t="shared" si="17"/>
        <v>7.5724346076458744</v>
      </c>
      <c r="P177" s="21">
        <f t="shared" si="18"/>
        <v>34.952042233278995</v>
      </c>
      <c r="Q177" s="21">
        <f t="shared" si="19"/>
        <v>21.304632624722242</v>
      </c>
      <c r="R177" s="21">
        <f t="shared" si="20"/>
        <v>57.341765887072931</v>
      </c>
    </row>
    <row r="178" spans="1:18" x14ac:dyDescent="0.25">
      <c r="A178">
        <v>52</v>
      </c>
      <c r="B178">
        <v>70</v>
      </c>
      <c r="C178" s="21">
        <f t="shared" si="14"/>
        <v>-0.92941952506596326</v>
      </c>
      <c r="D178" s="21">
        <f t="shared" si="15"/>
        <v>5.6849315068493035E-2</v>
      </c>
      <c r="N178" s="21">
        <f t="shared" si="16"/>
        <v>-14.384305835010053</v>
      </c>
      <c r="O178" s="21">
        <f t="shared" si="17"/>
        <v>0.57243460764587439</v>
      </c>
      <c r="P178" s="21">
        <f t="shared" si="18"/>
        <v>-8.234074466922241</v>
      </c>
      <c r="Q178" s="21">
        <f t="shared" si="19"/>
        <v>206.90825435510428</v>
      </c>
      <c r="R178" s="21">
        <f t="shared" si="20"/>
        <v>0.32768138003068614</v>
      </c>
    </row>
    <row r="179" spans="1:18" x14ac:dyDescent="0.25">
      <c r="A179">
        <v>97</v>
      </c>
      <c r="B179">
        <v>100</v>
      </c>
      <c r="C179" s="21">
        <f t="shared" si="14"/>
        <v>2.038918205804749</v>
      </c>
      <c r="D179" s="21">
        <f t="shared" si="15"/>
        <v>2.1116438356164382</v>
      </c>
      <c r="N179" s="21">
        <f t="shared" si="16"/>
        <v>30.615694164989947</v>
      </c>
      <c r="O179" s="21">
        <f t="shared" si="17"/>
        <v>30.572434607645874</v>
      </c>
      <c r="P179" s="21">
        <f t="shared" si="18"/>
        <v>935.99630782684051</v>
      </c>
      <c r="Q179" s="21">
        <f t="shared" si="19"/>
        <v>937.32072920419944</v>
      </c>
      <c r="R179" s="21">
        <f t="shared" si="20"/>
        <v>934.6737578387831</v>
      </c>
    </row>
    <row r="180" spans="1:18" x14ac:dyDescent="0.25">
      <c r="A180">
        <v>62</v>
      </c>
      <c r="B180">
        <v>68</v>
      </c>
      <c r="C180" s="21">
        <f t="shared" si="14"/>
        <v>-0.26978891820580497</v>
      </c>
      <c r="D180" s="21">
        <f t="shared" si="15"/>
        <v>-8.0136986301369978E-2</v>
      </c>
      <c r="N180" s="21">
        <f t="shared" si="16"/>
        <v>-4.3843058350100534</v>
      </c>
      <c r="O180" s="21">
        <f t="shared" si="17"/>
        <v>-1.4275653923541256</v>
      </c>
      <c r="P180" s="21">
        <f t="shared" si="18"/>
        <v>6.2588832795566089</v>
      </c>
      <c r="Q180" s="21">
        <f t="shared" si="19"/>
        <v>19.222137654903204</v>
      </c>
      <c r="R180" s="21">
        <f t="shared" si="20"/>
        <v>2.0379429494471886</v>
      </c>
    </row>
    <row r="181" spans="1:18" x14ac:dyDescent="0.25">
      <c r="A181">
        <v>46</v>
      </c>
      <c r="B181">
        <v>64</v>
      </c>
      <c r="C181" s="21">
        <f t="shared" si="14"/>
        <v>-1.3251978891820582</v>
      </c>
      <c r="D181" s="21">
        <f t="shared" si="15"/>
        <v>-0.35410958904109602</v>
      </c>
      <c r="N181" s="21">
        <f t="shared" si="16"/>
        <v>-20.384305835010053</v>
      </c>
      <c r="O181" s="21">
        <f t="shared" si="17"/>
        <v>-5.4275653923541256</v>
      </c>
      <c r="P181" s="21">
        <f t="shared" si="18"/>
        <v>110.63715289726284</v>
      </c>
      <c r="Q181" s="21">
        <f t="shared" si="19"/>
        <v>415.51992437522489</v>
      </c>
      <c r="R181" s="21">
        <f t="shared" si="20"/>
        <v>29.458466088280193</v>
      </c>
    </row>
    <row r="182" spans="1:18" x14ac:dyDescent="0.25">
      <c r="A182">
        <v>50</v>
      </c>
      <c r="B182">
        <v>50</v>
      </c>
      <c r="C182" s="21">
        <f t="shared" si="14"/>
        <v>-1.0613456464379949</v>
      </c>
      <c r="D182" s="21">
        <f t="shared" si="15"/>
        <v>-1.3130136986301371</v>
      </c>
      <c r="N182" s="21">
        <f t="shared" si="16"/>
        <v>-16.384305835010053</v>
      </c>
      <c r="O182" s="21">
        <f t="shared" si="17"/>
        <v>-19.427565392354126</v>
      </c>
      <c r="P182" s="21">
        <f t="shared" si="18"/>
        <v>318.30717301798705</v>
      </c>
      <c r="Q182" s="21">
        <f t="shared" si="19"/>
        <v>268.44547769514446</v>
      </c>
      <c r="R182" s="21">
        <f t="shared" si="20"/>
        <v>377.43029707419572</v>
      </c>
    </row>
    <row r="183" spans="1:18" x14ac:dyDescent="0.25">
      <c r="A183">
        <v>65</v>
      </c>
      <c r="B183">
        <v>69</v>
      </c>
      <c r="C183" s="21">
        <f t="shared" si="14"/>
        <v>-7.1899736147757479E-2</v>
      </c>
      <c r="D183" s="21">
        <f t="shared" si="15"/>
        <v>-1.1643835616438473E-2</v>
      </c>
      <c r="N183" s="21">
        <f t="shared" si="16"/>
        <v>-1.3843058350100534</v>
      </c>
      <c r="O183" s="21">
        <f t="shared" si="17"/>
        <v>-0.42756539235412561</v>
      </c>
      <c r="P183" s="21">
        <f t="shared" si="18"/>
        <v>0.59188126748417902</v>
      </c>
      <c r="Q183" s="21">
        <f t="shared" si="19"/>
        <v>1.9163026448428813</v>
      </c>
      <c r="R183" s="21">
        <f t="shared" si="20"/>
        <v>0.18281216473893738</v>
      </c>
    </row>
    <row r="184" spans="1:18" x14ac:dyDescent="0.25">
      <c r="A184">
        <v>45</v>
      </c>
      <c r="B184">
        <v>52</v>
      </c>
      <c r="C184" s="21">
        <f t="shared" si="14"/>
        <v>-1.3911609498680741</v>
      </c>
      <c r="D184" s="21">
        <f t="shared" si="15"/>
        <v>-1.1760273972602742</v>
      </c>
      <c r="N184" s="21">
        <f t="shared" si="16"/>
        <v>-21.384305835010053</v>
      </c>
      <c r="O184" s="21">
        <f t="shared" si="17"/>
        <v>-17.427565392354126</v>
      </c>
      <c r="P184" s="21">
        <f t="shared" si="18"/>
        <v>372.6763883097376</v>
      </c>
      <c r="Q184" s="21">
        <f t="shared" si="19"/>
        <v>457.288536045245</v>
      </c>
      <c r="R184" s="21">
        <f t="shared" si="20"/>
        <v>303.72003550477922</v>
      </c>
    </row>
    <row r="185" spans="1:18" x14ac:dyDescent="0.25">
      <c r="A185">
        <v>65</v>
      </c>
      <c r="B185">
        <v>67</v>
      </c>
      <c r="C185" s="21">
        <f t="shared" si="14"/>
        <v>-7.1899736147757479E-2</v>
      </c>
      <c r="D185" s="21">
        <f t="shared" si="15"/>
        <v>-0.14863013698630148</v>
      </c>
      <c r="N185" s="21">
        <f t="shared" si="16"/>
        <v>-1.3843058350100534</v>
      </c>
      <c r="O185" s="21">
        <f t="shared" si="17"/>
        <v>-2.4275653923541256</v>
      </c>
      <c r="P185" s="21">
        <f t="shared" si="18"/>
        <v>3.360492937504286</v>
      </c>
      <c r="Q185" s="21">
        <f t="shared" si="19"/>
        <v>1.9163026448428813</v>
      </c>
      <c r="R185" s="21">
        <f t="shared" si="20"/>
        <v>5.8930737341554398</v>
      </c>
    </row>
    <row r="186" spans="1:18" x14ac:dyDescent="0.25">
      <c r="A186">
        <v>80</v>
      </c>
      <c r="B186">
        <v>76</v>
      </c>
      <c r="C186" s="21">
        <f t="shared" si="14"/>
        <v>0.91754617414247996</v>
      </c>
      <c r="D186" s="21">
        <f t="shared" si="15"/>
        <v>0.46780821917808207</v>
      </c>
      <c r="N186" s="21">
        <f t="shared" si="16"/>
        <v>13.615694164989947</v>
      </c>
      <c r="O186" s="21">
        <f t="shared" si="17"/>
        <v>6.5724346076458744</v>
      </c>
      <c r="P186" s="21">
        <f t="shared" si="18"/>
        <v>89.488259537101925</v>
      </c>
      <c r="Q186" s="21">
        <f t="shared" si="19"/>
        <v>185.38712759454128</v>
      </c>
      <c r="R186" s="21">
        <f t="shared" si="20"/>
        <v>43.196896671781182</v>
      </c>
    </row>
    <row r="187" spans="1:18" x14ac:dyDescent="0.25">
      <c r="A187">
        <v>62</v>
      </c>
      <c r="B187">
        <v>66</v>
      </c>
      <c r="C187" s="21">
        <f t="shared" si="14"/>
        <v>-0.26978891820580497</v>
      </c>
      <c r="D187" s="21">
        <f t="shared" si="15"/>
        <v>-0.21712328767123301</v>
      </c>
      <c r="N187" s="21">
        <f t="shared" si="16"/>
        <v>-4.3843058350100534</v>
      </c>
      <c r="O187" s="21">
        <f t="shared" si="17"/>
        <v>-3.4275653923541256</v>
      </c>
      <c r="P187" s="21">
        <f t="shared" si="18"/>
        <v>15.027494949576717</v>
      </c>
      <c r="Q187" s="21">
        <f t="shared" si="19"/>
        <v>19.222137654903204</v>
      </c>
      <c r="R187" s="21">
        <f t="shared" si="20"/>
        <v>11.748204518863691</v>
      </c>
    </row>
    <row r="188" spans="1:18" x14ac:dyDescent="0.25">
      <c r="A188">
        <v>48</v>
      </c>
      <c r="B188">
        <v>52</v>
      </c>
      <c r="C188" s="21">
        <f t="shared" si="14"/>
        <v>-1.1932717678100266</v>
      </c>
      <c r="D188" s="21">
        <f t="shared" si="15"/>
        <v>-1.1760273972602742</v>
      </c>
      <c r="N188" s="21">
        <f t="shared" si="16"/>
        <v>-18.384305835010053</v>
      </c>
      <c r="O188" s="21">
        <f t="shared" si="17"/>
        <v>-17.427565392354126</v>
      </c>
      <c r="P188" s="21">
        <f t="shared" si="18"/>
        <v>320.3936921326752</v>
      </c>
      <c r="Q188" s="21">
        <f t="shared" si="19"/>
        <v>337.98270103518468</v>
      </c>
      <c r="R188" s="21">
        <f t="shared" si="20"/>
        <v>303.72003550477922</v>
      </c>
    </row>
    <row r="189" spans="1:18" x14ac:dyDescent="0.25">
      <c r="A189">
        <v>77</v>
      </c>
      <c r="B189">
        <v>88</v>
      </c>
      <c r="C189" s="21">
        <f t="shared" si="14"/>
        <v>0.71965699208443246</v>
      </c>
      <c r="D189" s="21">
        <f t="shared" si="15"/>
        <v>1.2897260273972602</v>
      </c>
      <c r="N189" s="21">
        <f t="shared" si="16"/>
        <v>10.615694164989947</v>
      </c>
      <c r="O189" s="21">
        <f t="shared" si="17"/>
        <v>18.572434607645874</v>
      </c>
      <c r="P189" s="21">
        <f t="shared" si="18"/>
        <v>197.15928569404366</v>
      </c>
      <c r="Q189" s="21">
        <f t="shared" si="19"/>
        <v>112.6929626046016</v>
      </c>
      <c r="R189" s="21">
        <f t="shared" si="20"/>
        <v>344.93532725528217</v>
      </c>
    </row>
    <row r="190" spans="1:18" x14ac:dyDescent="0.25">
      <c r="A190">
        <v>66</v>
      </c>
      <c r="B190">
        <v>65</v>
      </c>
      <c r="C190" s="21">
        <f t="shared" si="14"/>
        <v>-5.9366754617416499E-3</v>
      </c>
      <c r="D190" s="21">
        <f t="shared" si="15"/>
        <v>-0.28561643835616451</v>
      </c>
      <c r="N190" s="21">
        <f t="shared" si="16"/>
        <v>-0.38430583501005344</v>
      </c>
      <c r="O190" s="21">
        <f t="shared" si="17"/>
        <v>-4.4275653923541256</v>
      </c>
      <c r="P190" s="21">
        <f t="shared" si="18"/>
        <v>1.7015392151702671</v>
      </c>
      <c r="Q190" s="21">
        <f t="shared" si="19"/>
        <v>0.14769097482277441</v>
      </c>
      <c r="R190" s="21">
        <f t="shared" si="20"/>
        <v>19.603335303571942</v>
      </c>
    </row>
    <row r="191" spans="1:18" x14ac:dyDescent="0.25">
      <c r="A191">
        <v>76</v>
      </c>
      <c r="B191">
        <v>83</v>
      </c>
      <c r="C191" s="21">
        <f t="shared" si="14"/>
        <v>0.65369393139841669</v>
      </c>
      <c r="D191" s="21">
        <f t="shared" si="15"/>
        <v>0.9472602739726026</v>
      </c>
      <c r="N191" s="21">
        <f t="shared" si="16"/>
        <v>9.6156941649899466</v>
      </c>
      <c r="O191" s="21">
        <f t="shared" si="17"/>
        <v>13.572434607645874</v>
      </c>
      <c r="P191" s="21">
        <f t="shared" si="18"/>
        <v>130.50838026144805</v>
      </c>
      <c r="Q191" s="21">
        <f t="shared" si="19"/>
        <v>92.461574274621711</v>
      </c>
      <c r="R191" s="21">
        <f t="shared" si="20"/>
        <v>184.21098117882343</v>
      </c>
    </row>
    <row r="192" spans="1:18" x14ac:dyDescent="0.25">
      <c r="A192">
        <v>62</v>
      </c>
      <c r="B192">
        <v>64</v>
      </c>
      <c r="C192" s="21">
        <f t="shared" si="14"/>
        <v>-0.26978891820580497</v>
      </c>
      <c r="D192" s="21">
        <f t="shared" si="15"/>
        <v>-0.35410958904109602</v>
      </c>
      <c r="N192" s="21">
        <f t="shared" si="16"/>
        <v>-4.3843058350100534</v>
      </c>
      <c r="O192" s="21">
        <f t="shared" si="17"/>
        <v>-5.4275653923541256</v>
      </c>
      <c r="P192" s="21">
        <f t="shared" si="18"/>
        <v>23.796106619596824</v>
      </c>
      <c r="Q192" s="21">
        <f t="shared" si="19"/>
        <v>19.222137654903204</v>
      </c>
      <c r="R192" s="21">
        <f t="shared" si="20"/>
        <v>29.458466088280193</v>
      </c>
    </row>
    <row r="193" spans="1:18" x14ac:dyDescent="0.25">
      <c r="A193">
        <v>77</v>
      </c>
      <c r="B193">
        <v>62</v>
      </c>
      <c r="C193" s="21">
        <f t="shared" ref="C193:C256" si="21">STANDARDIZE(A193,66.09,15.16)</f>
        <v>0.71965699208443246</v>
      </c>
      <c r="D193" s="21">
        <f t="shared" ref="D193:D256" si="22">STANDARDIZE(B193,69.17,14.6)</f>
        <v>-0.49109589041095902</v>
      </c>
      <c r="N193" s="21">
        <f t="shared" si="16"/>
        <v>10.615694164989947</v>
      </c>
      <c r="O193" s="21">
        <f t="shared" si="17"/>
        <v>-7.4275653923541256</v>
      </c>
      <c r="P193" s="21">
        <f t="shared" si="18"/>
        <v>-78.84876259569495</v>
      </c>
      <c r="Q193" s="21">
        <f t="shared" si="19"/>
        <v>112.6929626046016</v>
      </c>
      <c r="R193" s="21">
        <f t="shared" si="20"/>
        <v>55.168727657696699</v>
      </c>
    </row>
    <row r="194" spans="1:18" x14ac:dyDescent="0.25">
      <c r="A194">
        <v>69</v>
      </c>
      <c r="B194">
        <v>84</v>
      </c>
      <c r="C194" s="21">
        <f t="shared" si="21"/>
        <v>0.19195250659630583</v>
      </c>
      <c r="D194" s="21">
        <f t="shared" si="22"/>
        <v>1.0157534246575342</v>
      </c>
      <c r="N194" s="21">
        <f t="shared" si="16"/>
        <v>2.6156941649899466</v>
      </c>
      <c r="O194" s="21">
        <f t="shared" si="17"/>
        <v>14.572434607645874</v>
      </c>
      <c r="P194" s="21">
        <f t="shared" si="18"/>
        <v>38.117032172916872</v>
      </c>
      <c r="Q194" s="21">
        <f t="shared" si="19"/>
        <v>6.8418559647624537</v>
      </c>
      <c r="R194" s="21">
        <f t="shared" si="20"/>
        <v>212.35585039411518</v>
      </c>
    </row>
    <row r="195" spans="1:18" x14ac:dyDescent="0.25">
      <c r="A195">
        <v>61</v>
      </c>
      <c r="B195">
        <v>55</v>
      </c>
      <c r="C195" s="21">
        <f t="shared" si="21"/>
        <v>-0.33575197889182079</v>
      </c>
      <c r="D195" s="21">
        <f t="shared" si="22"/>
        <v>-0.9705479452054796</v>
      </c>
      <c r="N195" s="21">
        <f t="shared" ref="N195:O258" si="23">A195-$G$2</f>
        <v>-5.3843058350100534</v>
      </c>
      <c r="O195" s="21">
        <f t="shared" ref="O195:O258" si="24">B195-$G$3</f>
        <v>-14.427565392354126</v>
      </c>
      <c r="P195" s="21">
        <f t="shared" ref="P195:P258" si="25">N195*O195</f>
        <v>77.682424527041434</v>
      </c>
      <c r="Q195" s="21">
        <f t="shared" ref="Q195:Q258" si="26">POWER(N195,2)</f>
        <v>28.990749324923311</v>
      </c>
      <c r="R195" s="21">
        <f t="shared" ref="R195:R258" si="27">POWER(O195,2)</f>
        <v>208.15464315065446</v>
      </c>
    </row>
    <row r="196" spans="1:18" x14ac:dyDescent="0.25">
      <c r="A196">
        <v>59</v>
      </c>
      <c r="B196">
        <v>69</v>
      </c>
      <c r="C196" s="21">
        <f t="shared" si="21"/>
        <v>-0.46767810026385248</v>
      </c>
      <c r="D196" s="21">
        <f t="shared" si="22"/>
        <v>-1.1643835616438473E-2</v>
      </c>
      <c r="N196" s="21">
        <f t="shared" si="23"/>
        <v>-7.3843058350100534</v>
      </c>
      <c r="O196" s="21">
        <f t="shared" si="24"/>
        <v>-0.42756539235412561</v>
      </c>
      <c r="P196" s="21">
        <f t="shared" si="25"/>
        <v>3.1572736216089328</v>
      </c>
      <c r="Q196" s="21">
        <f t="shared" si="26"/>
        <v>54.527972664963521</v>
      </c>
      <c r="R196" s="21">
        <f t="shared" si="27"/>
        <v>0.18281216473893738</v>
      </c>
    </row>
    <row r="197" spans="1:18" x14ac:dyDescent="0.25">
      <c r="A197">
        <v>55</v>
      </c>
      <c r="B197">
        <v>56</v>
      </c>
      <c r="C197" s="21">
        <f t="shared" si="21"/>
        <v>-0.73153034300791575</v>
      </c>
      <c r="D197" s="21">
        <f t="shared" si="22"/>
        <v>-0.90205479452054804</v>
      </c>
      <c r="N197" s="21">
        <f t="shared" si="23"/>
        <v>-11.384305835010053</v>
      </c>
      <c r="O197" s="21">
        <f t="shared" si="24"/>
        <v>-13.427565392354126</v>
      </c>
      <c r="P197" s="21">
        <f t="shared" si="25"/>
        <v>152.86351104615613</v>
      </c>
      <c r="Q197" s="21">
        <f t="shared" si="26"/>
        <v>129.60241934504396</v>
      </c>
      <c r="R197" s="21">
        <f t="shared" si="27"/>
        <v>180.29951236594621</v>
      </c>
    </row>
    <row r="198" spans="1:18" x14ac:dyDescent="0.25">
      <c r="A198">
        <v>45</v>
      </c>
      <c r="B198">
        <v>53</v>
      </c>
      <c r="C198" s="21">
        <f t="shared" si="21"/>
        <v>-1.3911609498680741</v>
      </c>
      <c r="D198" s="21">
        <f t="shared" si="22"/>
        <v>-1.1075342465753426</v>
      </c>
      <c r="N198" s="21">
        <f t="shared" si="23"/>
        <v>-21.384305835010053</v>
      </c>
      <c r="O198" s="21">
        <f t="shared" si="24"/>
        <v>-16.427565392354126</v>
      </c>
      <c r="P198" s="21">
        <f t="shared" si="25"/>
        <v>351.29208247472752</v>
      </c>
      <c r="Q198" s="21">
        <f t="shared" si="26"/>
        <v>457.288536045245</v>
      </c>
      <c r="R198" s="21">
        <f t="shared" si="27"/>
        <v>269.86490472007097</v>
      </c>
    </row>
    <row r="199" spans="1:18" x14ac:dyDescent="0.25">
      <c r="A199">
        <v>78</v>
      </c>
      <c r="B199">
        <v>79</v>
      </c>
      <c r="C199" s="21">
        <f t="shared" si="21"/>
        <v>0.78562005277044833</v>
      </c>
      <c r="D199" s="21">
        <f t="shared" si="22"/>
        <v>0.67328767123287658</v>
      </c>
      <c r="N199" s="21">
        <f t="shared" si="23"/>
        <v>11.615694164989947</v>
      </c>
      <c r="O199" s="21">
        <f t="shared" si="24"/>
        <v>9.5724346076458744</v>
      </c>
      <c r="P199" s="21">
        <f t="shared" si="25"/>
        <v>111.19047281678002</v>
      </c>
      <c r="Q199" s="21">
        <f t="shared" si="26"/>
        <v>134.9243509345815</v>
      </c>
      <c r="R199" s="21">
        <f t="shared" si="27"/>
        <v>91.631504317656422</v>
      </c>
    </row>
    <row r="200" spans="1:18" x14ac:dyDescent="0.25">
      <c r="A200">
        <v>67</v>
      </c>
      <c r="B200">
        <v>84</v>
      </c>
      <c r="C200" s="21">
        <f t="shared" si="21"/>
        <v>6.0026385224274184E-2</v>
      </c>
      <c r="D200" s="21">
        <f t="shared" si="22"/>
        <v>1.0157534246575342</v>
      </c>
      <c r="N200" s="21">
        <f t="shared" si="23"/>
        <v>0.61569416498994656</v>
      </c>
      <c r="O200" s="21">
        <f t="shared" si="24"/>
        <v>14.572434607645874</v>
      </c>
      <c r="P200" s="21">
        <f t="shared" si="25"/>
        <v>8.9721629576251267</v>
      </c>
      <c r="Q200" s="21">
        <f t="shared" si="26"/>
        <v>0.37907930480266755</v>
      </c>
      <c r="R200" s="21">
        <f t="shared" si="27"/>
        <v>212.35585039411518</v>
      </c>
    </row>
    <row r="201" spans="1:18" x14ac:dyDescent="0.25">
      <c r="A201">
        <v>65</v>
      </c>
      <c r="B201">
        <v>81</v>
      </c>
      <c r="C201" s="21">
        <f t="shared" si="21"/>
        <v>-7.1899736147757479E-2</v>
      </c>
      <c r="D201" s="21">
        <f t="shared" si="22"/>
        <v>0.81027397260273959</v>
      </c>
      <c r="N201" s="21">
        <f t="shared" si="23"/>
        <v>-1.3843058350100534</v>
      </c>
      <c r="O201" s="21">
        <f t="shared" si="24"/>
        <v>11.572434607645874</v>
      </c>
      <c r="P201" s="21">
        <f t="shared" si="25"/>
        <v>-16.019788752636462</v>
      </c>
      <c r="Q201" s="21">
        <f t="shared" si="26"/>
        <v>1.9163026448428813</v>
      </c>
      <c r="R201" s="21">
        <f t="shared" si="27"/>
        <v>133.92124274823993</v>
      </c>
    </row>
    <row r="202" spans="1:18" x14ac:dyDescent="0.25">
      <c r="A202">
        <v>69</v>
      </c>
      <c r="B202">
        <v>77</v>
      </c>
      <c r="C202" s="21">
        <f t="shared" si="21"/>
        <v>0.19195250659630583</v>
      </c>
      <c r="D202" s="21">
        <f t="shared" si="22"/>
        <v>0.53630136986301358</v>
      </c>
      <c r="N202" s="21">
        <f t="shared" si="23"/>
        <v>2.6156941649899466</v>
      </c>
      <c r="O202" s="21">
        <f t="shared" si="24"/>
        <v>7.5724346076458744</v>
      </c>
      <c r="P202" s="21">
        <f t="shared" si="25"/>
        <v>19.80717301798725</v>
      </c>
      <c r="Q202" s="21">
        <f t="shared" si="26"/>
        <v>6.8418559647624537</v>
      </c>
      <c r="R202" s="21">
        <f t="shared" si="27"/>
        <v>57.341765887072931</v>
      </c>
    </row>
    <row r="203" spans="1:18" x14ac:dyDescent="0.25">
      <c r="A203">
        <v>57</v>
      </c>
      <c r="B203">
        <v>69</v>
      </c>
      <c r="C203" s="21">
        <f t="shared" si="21"/>
        <v>-0.59960422163588412</v>
      </c>
      <c r="D203" s="21">
        <f t="shared" si="22"/>
        <v>-1.1643835616438473E-2</v>
      </c>
      <c r="N203" s="21">
        <f t="shared" si="23"/>
        <v>-9.3843058350100534</v>
      </c>
      <c r="O203" s="21">
        <f t="shared" si="24"/>
        <v>-0.42756539235412561</v>
      </c>
      <c r="P203" s="21">
        <f t="shared" si="25"/>
        <v>4.0124044063171835</v>
      </c>
      <c r="Q203" s="21">
        <f t="shared" si="26"/>
        <v>88.065196005003742</v>
      </c>
      <c r="R203" s="21">
        <f t="shared" si="27"/>
        <v>0.18281216473893738</v>
      </c>
    </row>
    <row r="204" spans="1:18" x14ac:dyDescent="0.25">
      <c r="A204">
        <v>59</v>
      </c>
      <c r="B204">
        <v>41</v>
      </c>
      <c r="C204" s="21">
        <f t="shared" si="21"/>
        <v>-0.46767810026385248</v>
      </c>
      <c r="D204" s="21">
        <f t="shared" si="22"/>
        <v>-1.9294520547945206</v>
      </c>
      <c r="N204" s="21">
        <f t="shared" si="23"/>
        <v>-7.3843058350100534</v>
      </c>
      <c r="O204" s="21">
        <f t="shared" si="24"/>
        <v>-28.427565392354126</v>
      </c>
      <c r="P204" s="21">
        <f t="shared" si="25"/>
        <v>209.91783700189043</v>
      </c>
      <c r="Q204" s="21">
        <f t="shared" si="26"/>
        <v>54.527972664963521</v>
      </c>
      <c r="R204" s="21">
        <f t="shared" si="27"/>
        <v>808.12647413656998</v>
      </c>
    </row>
    <row r="205" spans="1:18" x14ac:dyDescent="0.25">
      <c r="A205">
        <v>74</v>
      </c>
      <c r="B205">
        <v>71</v>
      </c>
      <c r="C205" s="21">
        <f t="shared" si="21"/>
        <v>0.52176781002638495</v>
      </c>
      <c r="D205" s="21">
        <f t="shared" si="22"/>
        <v>0.12534246575342453</v>
      </c>
      <c r="N205" s="21">
        <f t="shared" si="23"/>
        <v>7.6156941649899466</v>
      </c>
      <c r="O205" s="21">
        <f t="shared" si="24"/>
        <v>1.5724346076458744</v>
      </c>
      <c r="P205" s="21">
        <f t="shared" si="25"/>
        <v>11.975181066276942</v>
      </c>
      <c r="Q205" s="21">
        <f t="shared" si="26"/>
        <v>57.998797614661918</v>
      </c>
      <c r="R205" s="21">
        <f t="shared" si="27"/>
        <v>2.4725505953224349</v>
      </c>
    </row>
    <row r="206" spans="1:18" x14ac:dyDescent="0.25">
      <c r="A206">
        <v>82</v>
      </c>
      <c r="B206">
        <v>62</v>
      </c>
      <c r="C206" s="21">
        <f t="shared" si="21"/>
        <v>1.0494722955145117</v>
      </c>
      <c r="D206" s="21">
        <f t="shared" si="22"/>
        <v>-0.49109589041095902</v>
      </c>
      <c r="N206" s="21">
        <f t="shared" si="23"/>
        <v>15.615694164989947</v>
      </c>
      <c r="O206" s="21">
        <f t="shared" si="24"/>
        <v>-7.4275653923541256</v>
      </c>
      <c r="P206" s="21">
        <f t="shared" si="25"/>
        <v>-115.98658955746558</v>
      </c>
      <c r="Q206" s="21">
        <f t="shared" si="26"/>
        <v>243.84990425450107</v>
      </c>
      <c r="R206" s="21">
        <f t="shared" si="27"/>
        <v>55.168727657696699</v>
      </c>
    </row>
    <row r="207" spans="1:18" x14ac:dyDescent="0.25">
      <c r="A207">
        <v>81</v>
      </c>
      <c r="B207">
        <v>80</v>
      </c>
      <c r="C207" s="21">
        <f t="shared" si="21"/>
        <v>0.98350923482849584</v>
      </c>
      <c r="D207" s="21">
        <f t="shared" si="22"/>
        <v>0.74178082191780814</v>
      </c>
      <c r="N207" s="21">
        <f t="shared" si="23"/>
        <v>14.615694164989947</v>
      </c>
      <c r="O207" s="21">
        <f t="shared" si="24"/>
        <v>10.572434607645874</v>
      </c>
      <c r="P207" s="21">
        <f t="shared" si="25"/>
        <v>154.52347080470759</v>
      </c>
      <c r="Q207" s="21">
        <f t="shared" si="26"/>
        <v>213.61851592452118</v>
      </c>
      <c r="R207" s="21">
        <f t="shared" si="27"/>
        <v>111.77637353294817</v>
      </c>
    </row>
    <row r="208" spans="1:18" x14ac:dyDescent="0.25">
      <c r="A208">
        <v>74</v>
      </c>
      <c r="B208">
        <v>81</v>
      </c>
      <c r="C208" s="21">
        <f t="shared" si="21"/>
        <v>0.52176781002638495</v>
      </c>
      <c r="D208" s="21">
        <f t="shared" si="22"/>
        <v>0.81027397260273959</v>
      </c>
      <c r="N208" s="21">
        <f t="shared" si="23"/>
        <v>7.6156941649899466</v>
      </c>
      <c r="O208" s="21">
        <f t="shared" si="24"/>
        <v>11.572434607645874</v>
      </c>
      <c r="P208" s="21">
        <f t="shared" si="25"/>
        <v>88.132122716176411</v>
      </c>
      <c r="Q208" s="21">
        <f t="shared" si="26"/>
        <v>57.998797614661918</v>
      </c>
      <c r="R208" s="21">
        <f t="shared" si="27"/>
        <v>133.92124274823993</v>
      </c>
    </row>
    <row r="209" spans="1:18" x14ac:dyDescent="0.25">
      <c r="A209">
        <v>58</v>
      </c>
      <c r="B209">
        <v>61</v>
      </c>
      <c r="C209" s="21">
        <f t="shared" si="21"/>
        <v>-0.53364116094986824</v>
      </c>
      <c r="D209" s="21">
        <f t="shared" si="22"/>
        <v>-0.55958904109589058</v>
      </c>
      <c r="N209" s="21">
        <f t="shared" si="23"/>
        <v>-8.3843058350100534</v>
      </c>
      <c r="O209" s="21">
        <f t="shared" si="24"/>
        <v>-8.4275653923541256</v>
      </c>
      <c r="P209" s="21">
        <f t="shared" si="25"/>
        <v>70.65928569404349</v>
      </c>
      <c r="Q209" s="21">
        <f t="shared" si="26"/>
        <v>70.296584334983635</v>
      </c>
      <c r="R209" s="21">
        <f t="shared" si="27"/>
        <v>71.023858442404944</v>
      </c>
    </row>
    <row r="210" spans="1:18" x14ac:dyDescent="0.25">
      <c r="A210">
        <v>80</v>
      </c>
      <c r="B210">
        <v>79</v>
      </c>
      <c r="C210" s="21">
        <f t="shared" si="21"/>
        <v>0.91754617414247996</v>
      </c>
      <c r="D210" s="21">
        <f t="shared" si="22"/>
        <v>0.67328767123287658</v>
      </c>
      <c r="N210" s="21">
        <f t="shared" si="23"/>
        <v>13.615694164989947</v>
      </c>
      <c r="O210" s="21">
        <f t="shared" si="24"/>
        <v>9.5724346076458744</v>
      </c>
      <c r="P210" s="21">
        <f t="shared" si="25"/>
        <v>130.33534203207176</v>
      </c>
      <c r="Q210" s="21">
        <f t="shared" si="26"/>
        <v>185.38712759454128</v>
      </c>
      <c r="R210" s="21">
        <f t="shared" si="27"/>
        <v>91.631504317656422</v>
      </c>
    </row>
    <row r="211" spans="1:18" x14ac:dyDescent="0.25">
      <c r="A211">
        <v>35</v>
      </c>
      <c r="B211">
        <v>28</v>
      </c>
      <c r="C211" s="21">
        <f t="shared" si="21"/>
        <v>-2.0507915567282322</v>
      </c>
      <c r="D211" s="21">
        <f t="shared" si="22"/>
        <v>-2.8198630136986305</v>
      </c>
      <c r="N211" s="21">
        <f t="shared" si="23"/>
        <v>-31.384305835010053</v>
      </c>
      <c r="O211" s="21">
        <f t="shared" si="24"/>
        <v>-41.427565392354126</v>
      </c>
      <c r="P211" s="21">
        <f t="shared" si="25"/>
        <v>1300.1753822735202</v>
      </c>
      <c r="Q211" s="21">
        <f t="shared" si="26"/>
        <v>984.97465274544606</v>
      </c>
      <c r="R211" s="21">
        <f t="shared" si="27"/>
        <v>1716.2431743377772</v>
      </c>
    </row>
    <row r="212" spans="1:18" x14ac:dyDescent="0.25">
      <c r="A212">
        <v>42</v>
      </c>
      <c r="B212">
        <v>62</v>
      </c>
      <c r="C212" s="21">
        <f t="shared" si="21"/>
        <v>-1.5890501319261217</v>
      </c>
      <c r="D212" s="21">
        <f t="shared" si="22"/>
        <v>-0.49109589041095902</v>
      </c>
      <c r="N212" s="21">
        <f t="shared" si="23"/>
        <v>-24.384305835010053</v>
      </c>
      <c r="O212" s="21">
        <f t="shared" si="24"/>
        <v>-7.4275653923541256</v>
      </c>
      <c r="P212" s="21">
        <f t="shared" si="25"/>
        <v>181.11602613669945</v>
      </c>
      <c r="Q212" s="21">
        <f t="shared" si="26"/>
        <v>594.59437105530537</v>
      </c>
      <c r="R212" s="21">
        <f t="shared" si="27"/>
        <v>55.168727657696699</v>
      </c>
    </row>
    <row r="213" spans="1:18" x14ac:dyDescent="0.25">
      <c r="A213">
        <v>60</v>
      </c>
      <c r="B213">
        <v>51</v>
      </c>
      <c r="C213" s="21">
        <f t="shared" si="21"/>
        <v>-0.40171503957783661</v>
      </c>
      <c r="D213" s="21">
        <f t="shared" si="22"/>
        <v>-1.2445205479452057</v>
      </c>
      <c r="N213" s="21">
        <f t="shared" si="23"/>
        <v>-6.3843058350100534</v>
      </c>
      <c r="O213" s="21">
        <f t="shared" si="24"/>
        <v>-18.427565392354126</v>
      </c>
      <c r="P213" s="21">
        <f t="shared" si="25"/>
        <v>117.64721325943577</v>
      </c>
      <c r="Q213" s="21">
        <f t="shared" si="26"/>
        <v>40.759360994943414</v>
      </c>
      <c r="R213" s="21">
        <f t="shared" si="27"/>
        <v>339.57516628948747</v>
      </c>
    </row>
    <row r="214" spans="1:18" x14ac:dyDescent="0.25">
      <c r="A214">
        <v>87</v>
      </c>
      <c r="B214">
        <v>91</v>
      </c>
      <c r="C214" s="21">
        <f t="shared" si="21"/>
        <v>1.3792875989445907</v>
      </c>
      <c r="D214" s="21">
        <f t="shared" si="22"/>
        <v>1.4952054794520546</v>
      </c>
      <c r="N214" s="21">
        <f t="shared" si="23"/>
        <v>20.615694164989947</v>
      </c>
      <c r="O214" s="21">
        <f t="shared" si="24"/>
        <v>21.572434607645874</v>
      </c>
      <c r="P214" s="21">
        <f t="shared" si="25"/>
        <v>444.73071426547222</v>
      </c>
      <c r="Q214" s="21">
        <f t="shared" si="26"/>
        <v>425.00684590440051</v>
      </c>
      <c r="R214" s="21">
        <f t="shared" si="27"/>
        <v>465.36993490115742</v>
      </c>
    </row>
    <row r="215" spans="1:18" x14ac:dyDescent="0.25">
      <c r="A215">
        <v>84</v>
      </c>
      <c r="B215">
        <v>83</v>
      </c>
      <c r="C215" s="21">
        <f t="shared" si="21"/>
        <v>1.1813984168865432</v>
      </c>
      <c r="D215" s="21">
        <f t="shared" si="22"/>
        <v>0.9472602739726026</v>
      </c>
      <c r="N215" s="21">
        <f t="shared" si="23"/>
        <v>17.615694164989947</v>
      </c>
      <c r="O215" s="21">
        <f t="shared" si="24"/>
        <v>13.572434607645874</v>
      </c>
      <c r="P215" s="21">
        <f t="shared" si="25"/>
        <v>239.08785712261505</v>
      </c>
      <c r="Q215" s="21">
        <f t="shared" si="26"/>
        <v>310.31268091446083</v>
      </c>
      <c r="R215" s="21">
        <f t="shared" si="27"/>
        <v>184.21098117882343</v>
      </c>
    </row>
    <row r="216" spans="1:18" x14ac:dyDescent="0.25">
      <c r="A216">
        <v>83</v>
      </c>
      <c r="B216">
        <v>86</v>
      </c>
      <c r="C216" s="21">
        <f t="shared" si="21"/>
        <v>1.1154353562005275</v>
      </c>
      <c r="D216" s="21">
        <f t="shared" si="22"/>
        <v>1.1527397260273973</v>
      </c>
      <c r="N216" s="21">
        <f t="shared" si="23"/>
        <v>16.615694164989947</v>
      </c>
      <c r="O216" s="21">
        <f t="shared" si="24"/>
        <v>16.572434607645874</v>
      </c>
      <c r="P216" s="21">
        <f t="shared" si="25"/>
        <v>275.36250500993901</v>
      </c>
      <c r="Q216" s="21">
        <f t="shared" si="26"/>
        <v>276.08129258448093</v>
      </c>
      <c r="R216" s="21">
        <f t="shared" si="27"/>
        <v>274.64558882469868</v>
      </c>
    </row>
    <row r="217" spans="1:18" x14ac:dyDescent="0.25">
      <c r="A217">
        <v>34</v>
      </c>
      <c r="B217">
        <v>42</v>
      </c>
      <c r="C217" s="21">
        <f t="shared" si="21"/>
        <v>-2.1167546174142484</v>
      </c>
      <c r="D217" s="21">
        <f t="shared" si="22"/>
        <v>-1.8609589041095893</v>
      </c>
      <c r="N217" s="21">
        <f t="shared" si="23"/>
        <v>-32.384305835010053</v>
      </c>
      <c r="O217" s="21">
        <f t="shared" si="24"/>
        <v>-27.427565392354126</v>
      </c>
      <c r="P217" s="21">
        <f t="shared" si="25"/>
        <v>888.22266597573355</v>
      </c>
      <c r="Q217" s="21">
        <f t="shared" si="26"/>
        <v>1048.7432644154662</v>
      </c>
      <c r="R217" s="21">
        <f t="shared" si="27"/>
        <v>752.27134335186167</v>
      </c>
    </row>
    <row r="218" spans="1:18" x14ac:dyDescent="0.25">
      <c r="A218">
        <v>66</v>
      </c>
      <c r="B218">
        <v>77</v>
      </c>
      <c r="C218" s="21">
        <f t="shared" si="21"/>
        <v>-5.9366754617416499E-3</v>
      </c>
      <c r="D218" s="21">
        <f t="shared" si="22"/>
        <v>0.53630136986301358</v>
      </c>
      <c r="N218" s="21">
        <f t="shared" si="23"/>
        <v>-0.38430583501005344</v>
      </c>
      <c r="O218" s="21">
        <f t="shared" si="24"/>
        <v>7.5724346076458744</v>
      </c>
      <c r="P218" s="21">
        <f t="shared" si="25"/>
        <v>-2.910130804950374</v>
      </c>
      <c r="Q218" s="21">
        <f t="shared" si="26"/>
        <v>0.14769097482277441</v>
      </c>
      <c r="R218" s="21">
        <f t="shared" si="27"/>
        <v>57.341765887072931</v>
      </c>
    </row>
    <row r="219" spans="1:18" x14ac:dyDescent="0.25">
      <c r="A219">
        <v>61</v>
      </c>
      <c r="B219">
        <v>56</v>
      </c>
      <c r="C219" s="21">
        <f t="shared" si="21"/>
        <v>-0.33575197889182079</v>
      </c>
      <c r="D219" s="21">
        <f t="shared" si="22"/>
        <v>-0.90205479452054804</v>
      </c>
      <c r="N219" s="21">
        <f t="shared" si="23"/>
        <v>-5.3843058350100534</v>
      </c>
      <c r="O219" s="21">
        <f t="shared" si="24"/>
        <v>-13.427565392354126</v>
      </c>
      <c r="P219" s="21">
        <f t="shared" si="25"/>
        <v>72.29811869203138</v>
      </c>
      <c r="Q219" s="21">
        <f t="shared" si="26"/>
        <v>28.990749324923311</v>
      </c>
      <c r="R219" s="21">
        <f t="shared" si="27"/>
        <v>180.29951236594621</v>
      </c>
    </row>
    <row r="220" spans="1:18" x14ac:dyDescent="0.25">
      <c r="A220">
        <v>56</v>
      </c>
      <c r="B220">
        <v>68</v>
      </c>
      <c r="C220" s="21">
        <f t="shared" si="21"/>
        <v>-0.66556728232189999</v>
      </c>
      <c r="D220" s="21">
        <f t="shared" si="22"/>
        <v>-8.0136986301369978E-2</v>
      </c>
      <c r="N220" s="21">
        <f t="shared" si="23"/>
        <v>-10.384305835010053</v>
      </c>
      <c r="O220" s="21">
        <f t="shared" si="24"/>
        <v>-1.4275653923541256</v>
      </c>
      <c r="P220" s="21">
        <f t="shared" si="25"/>
        <v>14.824275633681363</v>
      </c>
      <c r="Q220" s="21">
        <f t="shared" si="26"/>
        <v>107.83380767502385</v>
      </c>
      <c r="R220" s="21">
        <f t="shared" si="27"/>
        <v>2.0379429494471886</v>
      </c>
    </row>
    <row r="221" spans="1:18" x14ac:dyDescent="0.25">
      <c r="A221">
        <v>87</v>
      </c>
      <c r="B221">
        <v>85</v>
      </c>
      <c r="C221" s="21">
        <f t="shared" si="21"/>
        <v>1.3792875989445907</v>
      </c>
      <c r="D221" s="21">
        <f t="shared" si="22"/>
        <v>1.0842465753424657</v>
      </c>
      <c r="N221" s="21">
        <f t="shared" si="23"/>
        <v>20.615694164989947</v>
      </c>
      <c r="O221" s="21">
        <f t="shared" si="24"/>
        <v>15.572434607645874</v>
      </c>
      <c r="P221" s="21">
        <f t="shared" si="25"/>
        <v>321.03654927553254</v>
      </c>
      <c r="Q221" s="21">
        <f t="shared" si="26"/>
        <v>425.00684590440051</v>
      </c>
      <c r="R221" s="21">
        <f t="shared" si="27"/>
        <v>242.50071960940693</v>
      </c>
    </row>
    <row r="222" spans="1:18" x14ac:dyDescent="0.25">
      <c r="A222">
        <v>55</v>
      </c>
      <c r="B222">
        <v>65</v>
      </c>
      <c r="C222" s="21">
        <f t="shared" si="21"/>
        <v>-0.73153034300791575</v>
      </c>
      <c r="D222" s="21">
        <f t="shared" si="22"/>
        <v>-0.28561643835616451</v>
      </c>
      <c r="N222" s="21">
        <f t="shared" si="23"/>
        <v>-11.384305835010053</v>
      </c>
      <c r="O222" s="21">
        <f t="shared" si="24"/>
        <v>-4.4275653923541256</v>
      </c>
      <c r="P222" s="21">
        <f t="shared" si="25"/>
        <v>50.404758531065646</v>
      </c>
      <c r="Q222" s="21">
        <f t="shared" si="26"/>
        <v>129.60241934504396</v>
      </c>
      <c r="R222" s="21">
        <f t="shared" si="27"/>
        <v>19.603335303571942</v>
      </c>
    </row>
    <row r="223" spans="1:18" x14ac:dyDescent="0.25">
      <c r="A223">
        <v>86</v>
      </c>
      <c r="B223">
        <v>80</v>
      </c>
      <c r="C223" s="21">
        <f t="shared" si="21"/>
        <v>1.313324538258575</v>
      </c>
      <c r="D223" s="21">
        <f t="shared" si="22"/>
        <v>0.74178082191780814</v>
      </c>
      <c r="N223" s="21">
        <f t="shared" si="23"/>
        <v>19.615694164989947</v>
      </c>
      <c r="O223" s="21">
        <f t="shared" si="24"/>
        <v>10.572434607645874</v>
      </c>
      <c r="P223" s="21">
        <f t="shared" si="25"/>
        <v>207.38564384293696</v>
      </c>
      <c r="Q223" s="21">
        <f t="shared" si="26"/>
        <v>384.77545757442061</v>
      </c>
      <c r="R223" s="21">
        <f t="shared" si="27"/>
        <v>111.77637353294817</v>
      </c>
    </row>
    <row r="224" spans="1:18" x14ac:dyDescent="0.25">
      <c r="A224">
        <v>52</v>
      </c>
      <c r="B224">
        <v>66</v>
      </c>
      <c r="C224" s="21">
        <f t="shared" si="21"/>
        <v>-0.92941952506596326</v>
      </c>
      <c r="D224" s="21">
        <f t="shared" si="22"/>
        <v>-0.21712328767123301</v>
      </c>
      <c r="N224" s="21">
        <f t="shared" si="23"/>
        <v>-14.384305835010053</v>
      </c>
      <c r="O224" s="21">
        <f t="shared" si="24"/>
        <v>-3.4275653923541256</v>
      </c>
      <c r="P224" s="21">
        <f t="shared" si="25"/>
        <v>49.303148873117969</v>
      </c>
      <c r="Q224" s="21">
        <f t="shared" si="26"/>
        <v>206.90825435510428</v>
      </c>
      <c r="R224" s="21">
        <f t="shared" si="27"/>
        <v>11.748204518863691</v>
      </c>
    </row>
    <row r="225" spans="1:18" x14ac:dyDescent="0.25">
      <c r="A225">
        <v>45</v>
      </c>
      <c r="B225">
        <v>56</v>
      </c>
      <c r="C225" s="21">
        <f t="shared" si="21"/>
        <v>-1.3911609498680741</v>
      </c>
      <c r="D225" s="21">
        <f t="shared" si="22"/>
        <v>-0.90205479452054804</v>
      </c>
      <c r="N225" s="21">
        <f t="shared" si="23"/>
        <v>-21.384305835010053</v>
      </c>
      <c r="O225" s="21">
        <f t="shared" si="24"/>
        <v>-13.427565392354126</v>
      </c>
      <c r="P225" s="21">
        <f t="shared" si="25"/>
        <v>287.13916496969739</v>
      </c>
      <c r="Q225" s="21">
        <f t="shared" si="26"/>
        <v>457.288536045245</v>
      </c>
      <c r="R225" s="21">
        <f t="shared" si="27"/>
        <v>180.29951236594621</v>
      </c>
    </row>
    <row r="226" spans="1:18" x14ac:dyDescent="0.25">
      <c r="A226">
        <v>72</v>
      </c>
      <c r="B226">
        <v>72</v>
      </c>
      <c r="C226" s="21">
        <f t="shared" si="21"/>
        <v>0.38984168865435331</v>
      </c>
      <c r="D226" s="21">
        <f t="shared" si="22"/>
        <v>0.19383561643835606</v>
      </c>
      <c r="N226" s="21">
        <f t="shared" si="23"/>
        <v>5.6156941649899466</v>
      </c>
      <c r="O226" s="21">
        <f t="shared" si="24"/>
        <v>2.5724346076458744</v>
      </c>
      <c r="P226" s="21">
        <f t="shared" si="25"/>
        <v>14.44600601597514</v>
      </c>
      <c r="Q226" s="21">
        <f t="shared" si="26"/>
        <v>31.536020954702135</v>
      </c>
      <c r="R226" s="21">
        <f t="shared" si="27"/>
        <v>6.6174198106141837</v>
      </c>
    </row>
    <row r="227" spans="1:18" x14ac:dyDescent="0.25">
      <c r="A227">
        <v>57</v>
      </c>
      <c r="B227">
        <v>50</v>
      </c>
      <c r="C227" s="21">
        <f t="shared" si="21"/>
        <v>-0.59960422163588412</v>
      </c>
      <c r="D227" s="21">
        <f t="shared" si="22"/>
        <v>-1.3130136986301371</v>
      </c>
      <c r="N227" s="21">
        <f t="shared" si="23"/>
        <v>-9.3843058350100534</v>
      </c>
      <c r="O227" s="21">
        <f t="shared" si="24"/>
        <v>-19.427565392354126</v>
      </c>
      <c r="P227" s="21">
        <f t="shared" si="25"/>
        <v>182.3142152715082</v>
      </c>
      <c r="Q227" s="21">
        <f t="shared" si="26"/>
        <v>88.065196005003742</v>
      </c>
      <c r="R227" s="21">
        <f t="shared" si="27"/>
        <v>377.43029707419572</v>
      </c>
    </row>
    <row r="228" spans="1:18" x14ac:dyDescent="0.25">
      <c r="A228">
        <v>68</v>
      </c>
      <c r="B228">
        <v>72</v>
      </c>
      <c r="C228" s="21">
        <f t="shared" si="21"/>
        <v>0.12598944591029002</v>
      </c>
      <c r="D228" s="21">
        <f t="shared" si="22"/>
        <v>0.19383561643835606</v>
      </c>
      <c r="N228" s="21">
        <f t="shared" si="23"/>
        <v>1.6156941649899466</v>
      </c>
      <c r="O228" s="21">
        <f t="shared" si="24"/>
        <v>2.5724346076458744</v>
      </c>
      <c r="P228" s="21">
        <f t="shared" si="25"/>
        <v>4.1562675853916415</v>
      </c>
      <c r="Q228" s="21">
        <f t="shared" si="26"/>
        <v>2.6104676347825606</v>
      </c>
      <c r="R228" s="21">
        <f t="shared" si="27"/>
        <v>6.6174198106141837</v>
      </c>
    </row>
    <row r="229" spans="1:18" x14ac:dyDescent="0.25">
      <c r="A229">
        <v>88</v>
      </c>
      <c r="B229">
        <v>95</v>
      </c>
      <c r="C229" s="21">
        <f t="shared" si="21"/>
        <v>1.4452506596306067</v>
      </c>
      <c r="D229" s="21">
        <f t="shared" si="22"/>
        <v>1.7691780821917809</v>
      </c>
      <c r="N229" s="21">
        <f t="shared" si="23"/>
        <v>21.615694164989947</v>
      </c>
      <c r="O229" s="21">
        <f t="shared" si="24"/>
        <v>25.572434607645874</v>
      </c>
      <c r="P229" s="21">
        <f t="shared" si="25"/>
        <v>552.76592553307785</v>
      </c>
      <c r="Q229" s="21">
        <f t="shared" si="26"/>
        <v>467.2382342343804</v>
      </c>
      <c r="R229" s="21">
        <f t="shared" si="27"/>
        <v>653.94941176232442</v>
      </c>
    </row>
    <row r="230" spans="1:18" x14ac:dyDescent="0.25">
      <c r="A230">
        <v>76</v>
      </c>
      <c r="B230">
        <v>64</v>
      </c>
      <c r="C230" s="21">
        <f t="shared" si="21"/>
        <v>0.65369393139841669</v>
      </c>
      <c r="D230" s="21">
        <f t="shared" si="22"/>
        <v>-0.35410958904109602</v>
      </c>
      <c r="N230" s="21">
        <f t="shared" si="23"/>
        <v>9.6156941649899466</v>
      </c>
      <c r="O230" s="21">
        <f t="shared" si="24"/>
        <v>-5.4275653923541256</v>
      </c>
      <c r="P230" s="21">
        <f t="shared" si="25"/>
        <v>-52.189808873360938</v>
      </c>
      <c r="Q230" s="21">
        <f t="shared" si="26"/>
        <v>92.461574274621711</v>
      </c>
      <c r="R230" s="21">
        <f t="shared" si="27"/>
        <v>29.458466088280193</v>
      </c>
    </row>
    <row r="231" spans="1:18" x14ac:dyDescent="0.25">
      <c r="A231">
        <v>46</v>
      </c>
      <c r="B231">
        <v>43</v>
      </c>
      <c r="C231" s="21">
        <f t="shared" si="21"/>
        <v>-1.3251978891820582</v>
      </c>
      <c r="D231" s="21">
        <f t="shared" si="22"/>
        <v>-1.7924657534246577</v>
      </c>
      <c r="N231" s="21">
        <f t="shared" si="23"/>
        <v>-20.384305835010053</v>
      </c>
      <c r="O231" s="21">
        <f t="shared" si="24"/>
        <v>-26.427565392354126</v>
      </c>
      <c r="P231" s="21">
        <f t="shared" si="25"/>
        <v>538.70757543247396</v>
      </c>
      <c r="Q231" s="21">
        <f t="shared" si="26"/>
        <v>415.51992437522489</v>
      </c>
      <c r="R231" s="21">
        <f t="shared" si="27"/>
        <v>698.41621256715348</v>
      </c>
    </row>
    <row r="232" spans="1:18" x14ac:dyDescent="0.25">
      <c r="A232">
        <v>67</v>
      </c>
      <c r="B232">
        <v>86</v>
      </c>
      <c r="C232" s="21">
        <f t="shared" si="21"/>
        <v>6.0026385224274184E-2</v>
      </c>
      <c r="D232" s="21">
        <f t="shared" si="22"/>
        <v>1.1527397260273973</v>
      </c>
      <c r="N232" s="21">
        <f t="shared" si="23"/>
        <v>0.61569416498994656</v>
      </c>
      <c r="O232" s="21">
        <f t="shared" si="24"/>
        <v>16.572434607645874</v>
      </c>
      <c r="P232" s="21">
        <f t="shared" si="25"/>
        <v>10.20355128760502</v>
      </c>
      <c r="Q232" s="21">
        <f t="shared" si="26"/>
        <v>0.37907930480266755</v>
      </c>
      <c r="R232" s="21">
        <f t="shared" si="27"/>
        <v>274.64558882469868</v>
      </c>
    </row>
    <row r="233" spans="1:18" x14ac:dyDescent="0.25">
      <c r="A233">
        <v>92</v>
      </c>
      <c r="B233">
        <v>87</v>
      </c>
      <c r="C233" s="21">
        <f t="shared" si="21"/>
        <v>1.70910290237467</v>
      </c>
      <c r="D233" s="21">
        <f t="shared" si="22"/>
        <v>1.2212328767123286</v>
      </c>
      <c r="N233" s="21">
        <f t="shared" si="23"/>
        <v>25.615694164989947</v>
      </c>
      <c r="O233" s="21">
        <f t="shared" si="24"/>
        <v>17.572434607645874</v>
      </c>
      <c r="P233" s="21">
        <f t="shared" si="25"/>
        <v>450.13011064374183</v>
      </c>
      <c r="Q233" s="21">
        <f t="shared" si="26"/>
        <v>656.16378755430003</v>
      </c>
      <c r="R233" s="21">
        <f t="shared" si="27"/>
        <v>308.79045803999043</v>
      </c>
    </row>
    <row r="234" spans="1:18" x14ac:dyDescent="0.25">
      <c r="A234">
        <v>83</v>
      </c>
      <c r="B234">
        <v>82</v>
      </c>
      <c r="C234" s="21">
        <f t="shared" si="21"/>
        <v>1.1154353562005275</v>
      </c>
      <c r="D234" s="21">
        <f t="shared" si="22"/>
        <v>0.87876712328767115</v>
      </c>
      <c r="N234" s="21">
        <f t="shared" si="23"/>
        <v>16.615694164989947</v>
      </c>
      <c r="O234" s="21">
        <f t="shared" si="24"/>
        <v>12.572434607645874</v>
      </c>
      <c r="P234" s="21">
        <f t="shared" si="25"/>
        <v>208.89972834997923</v>
      </c>
      <c r="Q234" s="21">
        <f t="shared" si="26"/>
        <v>276.08129258448093</v>
      </c>
      <c r="R234" s="21">
        <f t="shared" si="27"/>
        <v>158.06611196353168</v>
      </c>
    </row>
    <row r="235" spans="1:18" x14ac:dyDescent="0.25">
      <c r="A235">
        <v>80</v>
      </c>
      <c r="B235">
        <v>75</v>
      </c>
      <c r="C235" s="21">
        <f t="shared" si="21"/>
        <v>0.91754617414247996</v>
      </c>
      <c r="D235" s="21">
        <f t="shared" si="22"/>
        <v>0.39931506849315057</v>
      </c>
      <c r="N235" s="21">
        <f t="shared" si="23"/>
        <v>13.615694164989947</v>
      </c>
      <c r="O235" s="21">
        <f t="shared" si="24"/>
        <v>5.5724346076458744</v>
      </c>
      <c r="P235" s="21">
        <f t="shared" si="25"/>
        <v>75.872565372111978</v>
      </c>
      <c r="Q235" s="21">
        <f t="shared" si="26"/>
        <v>185.38712759454128</v>
      </c>
      <c r="R235" s="21">
        <f t="shared" si="27"/>
        <v>31.05202745648943</v>
      </c>
    </row>
    <row r="236" spans="1:18" x14ac:dyDescent="0.25">
      <c r="A236">
        <v>63</v>
      </c>
      <c r="B236">
        <v>66</v>
      </c>
      <c r="C236" s="21">
        <f t="shared" si="21"/>
        <v>-0.20382585751978913</v>
      </c>
      <c r="D236" s="21">
        <f t="shared" si="22"/>
        <v>-0.21712328767123301</v>
      </c>
      <c r="N236" s="21">
        <f t="shared" si="23"/>
        <v>-3.3843058350100534</v>
      </c>
      <c r="O236" s="21">
        <f t="shared" si="24"/>
        <v>-3.4275653923541256</v>
      </c>
      <c r="P236" s="21">
        <f t="shared" si="25"/>
        <v>11.599929557222591</v>
      </c>
      <c r="Q236" s="21">
        <f t="shared" si="26"/>
        <v>11.453525984883095</v>
      </c>
      <c r="R236" s="21">
        <f t="shared" si="27"/>
        <v>11.748204518863691</v>
      </c>
    </row>
    <row r="237" spans="1:18" x14ac:dyDescent="0.25">
      <c r="A237">
        <v>64</v>
      </c>
      <c r="B237">
        <v>60</v>
      </c>
      <c r="C237" s="21">
        <f t="shared" si="21"/>
        <v>-0.13786279683377331</v>
      </c>
      <c r="D237" s="21">
        <f t="shared" si="22"/>
        <v>-0.62808219178082203</v>
      </c>
      <c r="N237" s="21">
        <f t="shared" si="23"/>
        <v>-2.3843058350100534</v>
      </c>
      <c r="O237" s="21">
        <f t="shared" si="24"/>
        <v>-9.4275653923541256</v>
      </c>
      <c r="P237" s="21">
        <f t="shared" si="25"/>
        <v>22.478199174928786</v>
      </c>
      <c r="Q237" s="21">
        <f t="shared" si="26"/>
        <v>5.6849143148629881</v>
      </c>
      <c r="R237" s="21">
        <f t="shared" si="27"/>
        <v>88.878989227113195</v>
      </c>
    </row>
    <row r="238" spans="1:18" x14ac:dyDescent="0.25">
      <c r="A238">
        <v>54</v>
      </c>
      <c r="B238">
        <v>52</v>
      </c>
      <c r="C238" s="21">
        <f t="shared" si="21"/>
        <v>-0.79749340369393162</v>
      </c>
      <c r="D238" s="21">
        <f t="shared" si="22"/>
        <v>-1.1760273972602742</v>
      </c>
      <c r="N238" s="21">
        <f t="shared" si="23"/>
        <v>-12.384305835010053</v>
      </c>
      <c r="O238" s="21">
        <f t="shared" si="24"/>
        <v>-17.427565392354126</v>
      </c>
      <c r="P238" s="21">
        <f t="shared" si="25"/>
        <v>215.82829977855047</v>
      </c>
      <c r="Q238" s="21">
        <f t="shared" si="26"/>
        <v>153.37103101506406</v>
      </c>
      <c r="R238" s="21">
        <f t="shared" si="27"/>
        <v>303.72003550477922</v>
      </c>
    </row>
    <row r="239" spans="1:18" x14ac:dyDescent="0.25">
      <c r="A239">
        <v>84</v>
      </c>
      <c r="B239">
        <v>80</v>
      </c>
      <c r="C239" s="21">
        <f t="shared" si="21"/>
        <v>1.1813984168865432</v>
      </c>
      <c r="D239" s="21">
        <f t="shared" si="22"/>
        <v>0.74178082191780814</v>
      </c>
      <c r="N239" s="21">
        <f t="shared" si="23"/>
        <v>17.615694164989947</v>
      </c>
      <c r="O239" s="21">
        <f t="shared" si="24"/>
        <v>10.572434607645874</v>
      </c>
      <c r="P239" s="21">
        <f t="shared" si="25"/>
        <v>186.24077462764521</v>
      </c>
      <c r="Q239" s="21">
        <f t="shared" si="26"/>
        <v>310.31268091446083</v>
      </c>
      <c r="R239" s="21">
        <f t="shared" si="27"/>
        <v>111.77637353294817</v>
      </c>
    </row>
    <row r="240" spans="1:18" x14ac:dyDescent="0.25">
      <c r="A240">
        <v>73</v>
      </c>
      <c r="B240">
        <v>68</v>
      </c>
      <c r="C240" s="21">
        <f t="shared" si="21"/>
        <v>0.45580474934036919</v>
      </c>
      <c r="D240" s="21">
        <f t="shared" si="22"/>
        <v>-8.0136986301369978E-2</v>
      </c>
      <c r="N240" s="21">
        <f t="shared" si="23"/>
        <v>6.6156941649899466</v>
      </c>
      <c r="O240" s="21">
        <f t="shared" si="24"/>
        <v>-1.4275653923541256</v>
      </c>
      <c r="P240" s="21">
        <f t="shared" si="25"/>
        <v>-9.4443360363387718</v>
      </c>
      <c r="Q240" s="21">
        <f t="shared" si="26"/>
        <v>43.767409284682024</v>
      </c>
      <c r="R240" s="21">
        <f t="shared" si="27"/>
        <v>2.0379429494471886</v>
      </c>
    </row>
    <row r="241" spans="1:18" x14ac:dyDescent="0.25">
      <c r="A241">
        <v>80</v>
      </c>
      <c r="B241">
        <v>83</v>
      </c>
      <c r="C241" s="21">
        <f t="shared" si="21"/>
        <v>0.91754617414247996</v>
      </c>
      <c r="D241" s="21">
        <f t="shared" si="22"/>
        <v>0.9472602739726026</v>
      </c>
      <c r="N241" s="21">
        <f t="shared" si="23"/>
        <v>13.615694164989947</v>
      </c>
      <c r="O241" s="21">
        <f t="shared" si="24"/>
        <v>13.572434607645874</v>
      </c>
      <c r="P241" s="21">
        <f t="shared" si="25"/>
        <v>184.79811869203155</v>
      </c>
      <c r="Q241" s="21">
        <f t="shared" si="26"/>
        <v>185.38712759454128</v>
      </c>
      <c r="R241" s="21">
        <f t="shared" si="27"/>
        <v>184.21098117882343</v>
      </c>
    </row>
    <row r="242" spans="1:18" x14ac:dyDescent="0.25">
      <c r="A242">
        <v>56</v>
      </c>
      <c r="B242">
        <v>52</v>
      </c>
      <c r="C242" s="21">
        <f t="shared" si="21"/>
        <v>-0.66556728232189999</v>
      </c>
      <c r="D242" s="21">
        <f t="shared" si="22"/>
        <v>-1.1760273972602742</v>
      </c>
      <c r="N242" s="21">
        <f t="shared" si="23"/>
        <v>-10.384305835010053</v>
      </c>
      <c r="O242" s="21">
        <f t="shared" si="24"/>
        <v>-17.427565392354126</v>
      </c>
      <c r="P242" s="21">
        <f t="shared" si="25"/>
        <v>180.97316899384222</v>
      </c>
      <c r="Q242" s="21">
        <f t="shared" si="26"/>
        <v>107.83380767502385</v>
      </c>
      <c r="R242" s="21">
        <f t="shared" si="27"/>
        <v>303.72003550477922</v>
      </c>
    </row>
    <row r="243" spans="1:18" x14ac:dyDescent="0.25">
      <c r="A243">
        <v>59</v>
      </c>
      <c r="B243">
        <v>51</v>
      </c>
      <c r="C243" s="21">
        <f t="shared" si="21"/>
        <v>-0.46767810026385248</v>
      </c>
      <c r="D243" s="21">
        <f t="shared" si="22"/>
        <v>-1.2445205479452057</v>
      </c>
      <c r="N243" s="21">
        <f t="shared" si="23"/>
        <v>-7.3843058350100534</v>
      </c>
      <c r="O243" s="21">
        <f t="shared" si="24"/>
        <v>-18.427565392354126</v>
      </c>
      <c r="P243" s="21">
        <f t="shared" si="25"/>
        <v>136.0747786517899</v>
      </c>
      <c r="Q243" s="21">
        <f t="shared" si="26"/>
        <v>54.527972664963521</v>
      </c>
      <c r="R243" s="21">
        <f t="shared" si="27"/>
        <v>339.57516628948747</v>
      </c>
    </row>
    <row r="244" spans="1:18" x14ac:dyDescent="0.25">
      <c r="A244">
        <v>75</v>
      </c>
      <c r="B244">
        <v>74</v>
      </c>
      <c r="C244" s="21">
        <f t="shared" si="21"/>
        <v>0.58773087071240082</v>
      </c>
      <c r="D244" s="21">
        <f t="shared" si="22"/>
        <v>0.33082191780821907</v>
      </c>
      <c r="N244" s="21">
        <f t="shared" si="23"/>
        <v>8.6156941649899466</v>
      </c>
      <c r="O244" s="21">
        <f t="shared" si="24"/>
        <v>4.5724346076458744</v>
      </c>
      <c r="P244" s="21">
        <f t="shared" si="25"/>
        <v>39.394698168892653</v>
      </c>
      <c r="Q244" s="21">
        <f t="shared" si="26"/>
        <v>74.230185944641818</v>
      </c>
      <c r="R244" s="21">
        <f t="shared" si="27"/>
        <v>20.907158241197681</v>
      </c>
    </row>
    <row r="245" spans="1:18" x14ac:dyDescent="0.25">
      <c r="A245">
        <v>85</v>
      </c>
      <c r="B245">
        <v>76</v>
      </c>
      <c r="C245" s="21">
        <f t="shared" si="21"/>
        <v>1.2473614775725592</v>
      </c>
      <c r="D245" s="21">
        <f t="shared" si="22"/>
        <v>0.46780821917808207</v>
      </c>
      <c r="N245" s="21">
        <f t="shared" si="23"/>
        <v>18.615694164989947</v>
      </c>
      <c r="O245" s="21">
        <f t="shared" si="24"/>
        <v>6.5724346076458744</v>
      </c>
      <c r="P245" s="21">
        <f t="shared" si="25"/>
        <v>122.3504325753313</v>
      </c>
      <c r="Q245" s="21">
        <f t="shared" si="26"/>
        <v>346.54406924444072</v>
      </c>
      <c r="R245" s="21">
        <f t="shared" si="27"/>
        <v>43.196896671781182</v>
      </c>
    </row>
    <row r="246" spans="1:18" x14ac:dyDescent="0.25">
      <c r="A246">
        <v>89</v>
      </c>
      <c r="B246">
        <v>76</v>
      </c>
      <c r="C246" s="21">
        <f t="shared" si="21"/>
        <v>1.5112137203166225</v>
      </c>
      <c r="D246" s="21">
        <f t="shared" si="22"/>
        <v>0.46780821917808207</v>
      </c>
      <c r="N246" s="21">
        <f t="shared" si="23"/>
        <v>22.615694164989947</v>
      </c>
      <c r="O246" s="21">
        <f t="shared" si="24"/>
        <v>6.5724346076458744</v>
      </c>
      <c r="P246" s="21">
        <f t="shared" si="25"/>
        <v>148.64017100591479</v>
      </c>
      <c r="Q246" s="21">
        <f t="shared" si="26"/>
        <v>511.46962256436029</v>
      </c>
      <c r="R246" s="21">
        <f t="shared" si="27"/>
        <v>43.196896671781182</v>
      </c>
    </row>
    <row r="247" spans="1:18" x14ac:dyDescent="0.25">
      <c r="A247">
        <v>58</v>
      </c>
      <c r="B247">
        <v>70</v>
      </c>
      <c r="C247" s="21">
        <f t="shared" si="21"/>
        <v>-0.53364116094986824</v>
      </c>
      <c r="D247" s="21">
        <f t="shared" si="22"/>
        <v>5.6849315068493035E-2</v>
      </c>
      <c r="N247" s="21">
        <f t="shared" si="23"/>
        <v>-8.3843058350100534</v>
      </c>
      <c r="O247" s="21">
        <f t="shared" si="24"/>
        <v>0.57243460764587439</v>
      </c>
      <c r="P247" s="21">
        <f t="shared" si="25"/>
        <v>-4.7994668210469955</v>
      </c>
      <c r="Q247" s="21">
        <f t="shared" si="26"/>
        <v>70.296584334983635</v>
      </c>
      <c r="R247" s="21">
        <f t="shared" si="27"/>
        <v>0.32768138003068614</v>
      </c>
    </row>
    <row r="248" spans="1:18" x14ac:dyDescent="0.25">
      <c r="A248">
        <v>65</v>
      </c>
      <c r="B248">
        <v>64</v>
      </c>
      <c r="C248" s="21">
        <f t="shared" si="21"/>
        <v>-7.1899736147757479E-2</v>
      </c>
      <c r="D248" s="21">
        <f t="shared" si="22"/>
        <v>-0.35410958904109602</v>
      </c>
      <c r="N248" s="21">
        <f t="shared" si="23"/>
        <v>-1.3843058350100534</v>
      </c>
      <c r="O248" s="21">
        <f t="shared" si="24"/>
        <v>-5.4275653923541256</v>
      </c>
      <c r="P248" s="21">
        <f t="shared" si="25"/>
        <v>7.5134104425344459</v>
      </c>
      <c r="Q248" s="21">
        <f t="shared" si="26"/>
        <v>1.9163026448428813</v>
      </c>
      <c r="R248" s="21">
        <f t="shared" si="27"/>
        <v>29.458466088280193</v>
      </c>
    </row>
    <row r="249" spans="1:18" x14ac:dyDescent="0.25">
      <c r="A249">
        <v>68</v>
      </c>
      <c r="B249">
        <v>60</v>
      </c>
      <c r="C249" s="21">
        <f t="shared" si="21"/>
        <v>0.12598944591029002</v>
      </c>
      <c r="D249" s="21">
        <f t="shared" si="22"/>
        <v>-0.62808219178082203</v>
      </c>
      <c r="N249" s="21">
        <f t="shared" si="23"/>
        <v>1.6156941649899466</v>
      </c>
      <c r="O249" s="21">
        <f t="shared" si="24"/>
        <v>-9.4275653923541256</v>
      </c>
      <c r="P249" s="21">
        <f t="shared" si="25"/>
        <v>-15.232062394487716</v>
      </c>
      <c r="Q249" s="21">
        <f t="shared" si="26"/>
        <v>2.6104676347825606</v>
      </c>
      <c r="R249" s="21">
        <f t="shared" si="27"/>
        <v>88.878989227113195</v>
      </c>
    </row>
    <row r="250" spans="1:18" x14ac:dyDescent="0.25">
      <c r="A250">
        <v>47</v>
      </c>
      <c r="B250">
        <v>49</v>
      </c>
      <c r="C250" s="21">
        <f t="shared" si="21"/>
        <v>-1.2592348284960424</v>
      </c>
      <c r="D250" s="21">
        <f t="shared" si="22"/>
        <v>-1.3815068493150686</v>
      </c>
      <c r="N250" s="21">
        <f t="shared" si="23"/>
        <v>-19.384305835010053</v>
      </c>
      <c r="O250" s="21">
        <f t="shared" si="24"/>
        <v>-20.427565392354126</v>
      </c>
      <c r="P250" s="21">
        <f t="shared" si="25"/>
        <v>395.97417503005948</v>
      </c>
      <c r="Q250" s="21">
        <f t="shared" si="26"/>
        <v>375.75131270520478</v>
      </c>
      <c r="R250" s="21">
        <f t="shared" si="27"/>
        <v>417.28542785890397</v>
      </c>
    </row>
    <row r="251" spans="1:18" x14ac:dyDescent="0.25">
      <c r="A251">
        <v>71</v>
      </c>
      <c r="B251">
        <v>83</v>
      </c>
      <c r="C251" s="21">
        <f t="shared" si="21"/>
        <v>0.3238786279683375</v>
      </c>
      <c r="D251" s="21">
        <f t="shared" si="22"/>
        <v>0.9472602739726026</v>
      </c>
      <c r="N251" s="21">
        <f t="shared" si="23"/>
        <v>4.6156941649899466</v>
      </c>
      <c r="O251" s="21">
        <f t="shared" si="24"/>
        <v>13.572434607645874</v>
      </c>
      <c r="P251" s="21">
        <f t="shared" si="25"/>
        <v>62.646207223218674</v>
      </c>
      <c r="Q251" s="21">
        <f t="shared" si="26"/>
        <v>21.304632624722242</v>
      </c>
      <c r="R251" s="21">
        <f t="shared" si="27"/>
        <v>184.21098117882343</v>
      </c>
    </row>
    <row r="252" spans="1:18" x14ac:dyDescent="0.25">
      <c r="A252">
        <v>60</v>
      </c>
      <c r="B252">
        <v>70</v>
      </c>
      <c r="C252" s="21">
        <f t="shared" si="21"/>
        <v>-0.40171503957783661</v>
      </c>
      <c r="D252" s="21">
        <f t="shared" si="22"/>
        <v>5.6849315068493035E-2</v>
      </c>
      <c r="N252" s="21">
        <f t="shared" si="23"/>
        <v>-6.3843058350100534</v>
      </c>
      <c r="O252" s="21">
        <f t="shared" si="24"/>
        <v>0.57243460764587439</v>
      </c>
      <c r="P252" s="21">
        <f t="shared" si="25"/>
        <v>-3.6545976057552463</v>
      </c>
      <c r="Q252" s="21">
        <f t="shared" si="26"/>
        <v>40.759360994943414</v>
      </c>
      <c r="R252" s="21">
        <f t="shared" si="27"/>
        <v>0.32768138003068614</v>
      </c>
    </row>
    <row r="253" spans="1:18" x14ac:dyDescent="0.25">
      <c r="A253">
        <v>80</v>
      </c>
      <c r="B253">
        <v>80</v>
      </c>
      <c r="C253" s="21">
        <f t="shared" si="21"/>
        <v>0.91754617414247996</v>
      </c>
      <c r="D253" s="21">
        <f t="shared" si="22"/>
        <v>0.74178082191780814</v>
      </c>
      <c r="N253" s="21">
        <f t="shared" si="23"/>
        <v>13.615694164989947</v>
      </c>
      <c r="O253" s="21">
        <f t="shared" si="24"/>
        <v>10.572434607645874</v>
      </c>
      <c r="P253" s="21">
        <f t="shared" si="25"/>
        <v>143.95103619706171</v>
      </c>
      <c r="Q253" s="21">
        <f t="shared" si="26"/>
        <v>185.38712759454128</v>
      </c>
      <c r="R253" s="21">
        <f t="shared" si="27"/>
        <v>111.77637353294817</v>
      </c>
    </row>
    <row r="254" spans="1:18" x14ac:dyDescent="0.25">
      <c r="A254">
        <v>54</v>
      </c>
      <c r="B254">
        <v>52</v>
      </c>
      <c r="C254" s="21">
        <f t="shared" si="21"/>
        <v>-0.79749340369393162</v>
      </c>
      <c r="D254" s="21">
        <f t="shared" si="22"/>
        <v>-1.1760273972602742</v>
      </c>
      <c r="N254" s="21">
        <f t="shared" si="23"/>
        <v>-12.384305835010053</v>
      </c>
      <c r="O254" s="21">
        <f t="shared" si="24"/>
        <v>-17.427565392354126</v>
      </c>
      <c r="P254" s="21">
        <f t="shared" si="25"/>
        <v>215.82829977855047</v>
      </c>
      <c r="Q254" s="21">
        <f t="shared" si="26"/>
        <v>153.37103101506406</v>
      </c>
      <c r="R254" s="21">
        <f t="shared" si="27"/>
        <v>303.72003550477922</v>
      </c>
    </row>
    <row r="255" spans="1:18" x14ac:dyDescent="0.25">
      <c r="A255">
        <v>62</v>
      </c>
      <c r="B255">
        <v>73</v>
      </c>
      <c r="C255" s="21">
        <f t="shared" si="21"/>
        <v>-0.26978891820580497</v>
      </c>
      <c r="D255" s="21">
        <f t="shared" si="22"/>
        <v>0.26232876712328757</v>
      </c>
      <c r="N255" s="21">
        <f t="shared" si="23"/>
        <v>-4.3843058350100534</v>
      </c>
      <c r="O255" s="21">
        <f t="shared" si="24"/>
        <v>3.5724346076458744</v>
      </c>
      <c r="P255" s="21">
        <f t="shared" si="25"/>
        <v>-15.662645895493657</v>
      </c>
      <c r="Q255" s="21">
        <f t="shared" si="26"/>
        <v>19.222137654903204</v>
      </c>
      <c r="R255" s="21">
        <f t="shared" si="27"/>
        <v>12.762289025905933</v>
      </c>
    </row>
    <row r="256" spans="1:18" x14ac:dyDescent="0.25">
      <c r="A256">
        <v>64</v>
      </c>
      <c r="B256">
        <v>73</v>
      </c>
      <c r="C256" s="21">
        <f t="shared" si="21"/>
        <v>-0.13786279683377331</v>
      </c>
      <c r="D256" s="21">
        <f t="shared" si="22"/>
        <v>0.26232876712328757</v>
      </c>
      <c r="N256" s="21">
        <f t="shared" si="23"/>
        <v>-2.3843058350100534</v>
      </c>
      <c r="O256" s="21">
        <f t="shared" si="24"/>
        <v>3.5724346076458744</v>
      </c>
      <c r="P256" s="21">
        <f t="shared" si="25"/>
        <v>-8.5177766802019086</v>
      </c>
      <c r="Q256" s="21">
        <f t="shared" si="26"/>
        <v>5.6849143148629881</v>
      </c>
      <c r="R256" s="21">
        <f t="shared" si="27"/>
        <v>12.762289025905933</v>
      </c>
    </row>
    <row r="257" spans="1:18" x14ac:dyDescent="0.25">
      <c r="A257">
        <v>78</v>
      </c>
      <c r="B257">
        <v>77</v>
      </c>
      <c r="C257" s="21">
        <f t="shared" ref="C257:C320" si="28">STANDARDIZE(A257,66.09,15.16)</f>
        <v>0.78562005277044833</v>
      </c>
      <c r="D257" s="21">
        <f t="shared" ref="D257:D320" si="29">STANDARDIZE(B257,69.17,14.6)</f>
        <v>0.53630136986301358</v>
      </c>
      <c r="N257" s="21">
        <f t="shared" si="23"/>
        <v>11.615694164989947</v>
      </c>
      <c r="O257" s="21">
        <f t="shared" si="24"/>
        <v>7.5724346076458744</v>
      </c>
      <c r="P257" s="21">
        <f t="shared" si="25"/>
        <v>87.959084486800123</v>
      </c>
      <c r="Q257" s="21">
        <f t="shared" si="26"/>
        <v>134.9243509345815</v>
      </c>
      <c r="R257" s="21">
        <f t="shared" si="27"/>
        <v>57.341765887072931</v>
      </c>
    </row>
    <row r="258" spans="1:18" x14ac:dyDescent="0.25">
      <c r="A258">
        <v>70</v>
      </c>
      <c r="B258">
        <v>75</v>
      </c>
      <c r="C258" s="21">
        <f t="shared" si="28"/>
        <v>0.25791556728232168</v>
      </c>
      <c r="D258" s="21">
        <f t="shared" si="29"/>
        <v>0.39931506849315057</v>
      </c>
      <c r="N258" s="21">
        <f t="shared" si="23"/>
        <v>3.6156941649899466</v>
      </c>
      <c r="O258" s="21">
        <f t="shared" si="24"/>
        <v>5.5724346076458744</v>
      </c>
      <c r="P258" s="21">
        <f t="shared" si="25"/>
        <v>20.148219295653231</v>
      </c>
      <c r="Q258" s="21">
        <f t="shared" si="26"/>
        <v>13.073244294742347</v>
      </c>
      <c r="R258" s="21">
        <f t="shared" si="27"/>
        <v>31.05202745648943</v>
      </c>
    </row>
    <row r="259" spans="1:18" x14ac:dyDescent="0.25">
      <c r="A259">
        <v>65</v>
      </c>
      <c r="B259">
        <v>81</v>
      </c>
      <c r="C259" s="21">
        <f t="shared" si="28"/>
        <v>-7.1899736147757479E-2</v>
      </c>
      <c r="D259" s="21">
        <f t="shared" si="29"/>
        <v>0.81027397260273959</v>
      </c>
      <c r="N259" s="21">
        <f t="shared" ref="N259:O322" si="30">A259-$G$2</f>
        <v>-1.3843058350100534</v>
      </c>
      <c r="O259" s="21">
        <f t="shared" ref="O259:O322" si="31">B259-$G$3</f>
        <v>11.572434607645874</v>
      </c>
      <c r="P259" s="21">
        <f t="shared" ref="P259:P322" si="32">N259*O259</f>
        <v>-16.019788752636462</v>
      </c>
      <c r="Q259" s="21">
        <f t="shared" ref="Q259:Q322" si="33">POWER(N259,2)</f>
        <v>1.9163026448428813</v>
      </c>
      <c r="R259" s="21">
        <f t="shared" ref="R259:R322" si="34">POWER(O259,2)</f>
        <v>133.92124274823993</v>
      </c>
    </row>
    <row r="260" spans="1:18" x14ac:dyDescent="0.25">
      <c r="A260">
        <v>64</v>
      </c>
      <c r="B260">
        <v>79</v>
      </c>
      <c r="C260" s="21">
        <f t="shared" si="28"/>
        <v>-0.13786279683377331</v>
      </c>
      <c r="D260" s="21">
        <f t="shared" si="29"/>
        <v>0.67328767123287658</v>
      </c>
      <c r="N260" s="21">
        <f t="shared" si="30"/>
        <v>-2.3843058350100534</v>
      </c>
      <c r="O260" s="21">
        <f t="shared" si="31"/>
        <v>9.5724346076458744</v>
      </c>
      <c r="P260" s="21">
        <f t="shared" si="32"/>
        <v>-22.823611690262229</v>
      </c>
      <c r="Q260" s="21">
        <f t="shared" si="33"/>
        <v>5.6849143148629881</v>
      </c>
      <c r="R260" s="21">
        <f t="shared" si="34"/>
        <v>91.631504317656422</v>
      </c>
    </row>
    <row r="261" spans="1:18" x14ac:dyDescent="0.25">
      <c r="A261">
        <v>79</v>
      </c>
      <c r="B261">
        <v>79</v>
      </c>
      <c r="C261" s="21">
        <f t="shared" si="28"/>
        <v>0.8515831134564642</v>
      </c>
      <c r="D261" s="21">
        <f t="shared" si="29"/>
        <v>0.67328767123287658</v>
      </c>
      <c r="N261" s="21">
        <f t="shared" si="30"/>
        <v>12.615694164989947</v>
      </c>
      <c r="O261" s="21">
        <f t="shared" si="31"/>
        <v>9.5724346076458744</v>
      </c>
      <c r="P261" s="21">
        <f t="shared" si="32"/>
        <v>120.76290742442589</v>
      </c>
      <c r="Q261" s="21">
        <f t="shared" si="33"/>
        <v>159.15573926456139</v>
      </c>
      <c r="R261" s="21">
        <f t="shared" si="34"/>
        <v>91.631504317656422</v>
      </c>
    </row>
    <row r="262" spans="1:18" x14ac:dyDescent="0.25">
      <c r="A262">
        <v>44</v>
      </c>
      <c r="B262">
        <v>50</v>
      </c>
      <c r="C262" s="21">
        <f t="shared" si="28"/>
        <v>-1.4571240105540899</v>
      </c>
      <c r="D262" s="21">
        <f t="shared" si="29"/>
        <v>-1.3130136986301371</v>
      </c>
      <c r="N262" s="21">
        <f t="shared" si="30"/>
        <v>-22.384305835010053</v>
      </c>
      <c r="O262" s="21">
        <f t="shared" si="31"/>
        <v>-19.427565392354126</v>
      </c>
      <c r="P262" s="21">
        <f t="shared" si="32"/>
        <v>434.87256537211181</v>
      </c>
      <c r="Q262" s="21">
        <f t="shared" si="33"/>
        <v>501.0571477152651</v>
      </c>
      <c r="R262" s="21">
        <f t="shared" si="34"/>
        <v>377.43029707419572</v>
      </c>
    </row>
    <row r="263" spans="1:18" x14ac:dyDescent="0.25">
      <c r="A263">
        <v>99</v>
      </c>
      <c r="B263">
        <v>93</v>
      </c>
      <c r="C263" s="21">
        <f t="shared" si="28"/>
        <v>2.1708443271767806</v>
      </c>
      <c r="D263" s="21">
        <f t="shared" si="29"/>
        <v>1.6321917808219177</v>
      </c>
      <c r="N263" s="21">
        <f t="shared" si="30"/>
        <v>32.615694164989947</v>
      </c>
      <c r="O263" s="21">
        <f t="shared" si="31"/>
        <v>23.572434607645874</v>
      </c>
      <c r="P263" s="21">
        <f t="shared" si="32"/>
        <v>768.83131788720266</v>
      </c>
      <c r="Q263" s="21">
        <f t="shared" si="33"/>
        <v>1063.7835058641592</v>
      </c>
      <c r="R263" s="21">
        <f t="shared" si="34"/>
        <v>555.65967333174092</v>
      </c>
    </row>
    <row r="264" spans="1:18" x14ac:dyDescent="0.25">
      <c r="A264">
        <v>76</v>
      </c>
      <c r="B264">
        <v>73</v>
      </c>
      <c r="C264" s="21">
        <f t="shared" si="28"/>
        <v>0.65369393139841669</v>
      </c>
      <c r="D264" s="21">
        <f t="shared" si="29"/>
        <v>0.26232876712328757</v>
      </c>
      <c r="N264" s="21">
        <f t="shared" si="30"/>
        <v>9.6156941649899466</v>
      </c>
      <c r="O264" s="21">
        <f t="shared" si="31"/>
        <v>3.5724346076458744</v>
      </c>
      <c r="P264" s="21">
        <f t="shared" si="32"/>
        <v>34.351438611548581</v>
      </c>
      <c r="Q264" s="21">
        <f t="shared" si="33"/>
        <v>92.461574274621711</v>
      </c>
      <c r="R264" s="21">
        <f t="shared" si="34"/>
        <v>12.762289025905933</v>
      </c>
    </row>
    <row r="265" spans="1:18" x14ac:dyDescent="0.25">
      <c r="A265">
        <v>59</v>
      </c>
      <c r="B265">
        <v>42</v>
      </c>
      <c r="C265" s="21">
        <f t="shared" si="28"/>
        <v>-0.46767810026385248</v>
      </c>
      <c r="D265" s="21">
        <f t="shared" si="29"/>
        <v>-1.8609589041095893</v>
      </c>
      <c r="N265" s="21">
        <f t="shared" si="30"/>
        <v>-7.3843058350100534</v>
      </c>
      <c r="O265" s="21">
        <f t="shared" si="31"/>
        <v>-27.427565392354126</v>
      </c>
      <c r="P265" s="21">
        <f t="shared" si="32"/>
        <v>202.53353116688038</v>
      </c>
      <c r="Q265" s="21">
        <f t="shared" si="33"/>
        <v>54.527972664963521</v>
      </c>
      <c r="R265" s="21">
        <f t="shared" si="34"/>
        <v>752.27134335186167</v>
      </c>
    </row>
    <row r="266" spans="1:18" x14ac:dyDescent="0.25">
      <c r="A266">
        <v>63</v>
      </c>
      <c r="B266">
        <v>75</v>
      </c>
      <c r="C266" s="21">
        <f t="shared" si="28"/>
        <v>-0.20382585751978913</v>
      </c>
      <c r="D266" s="21">
        <f t="shared" si="29"/>
        <v>0.39931506849315057</v>
      </c>
      <c r="N266" s="21">
        <f t="shared" si="30"/>
        <v>-3.3843058350100534</v>
      </c>
      <c r="O266" s="21">
        <f t="shared" si="31"/>
        <v>5.5724346076458744</v>
      </c>
      <c r="P266" s="21">
        <f t="shared" si="32"/>
        <v>-18.85882295786789</v>
      </c>
      <c r="Q266" s="21">
        <f t="shared" si="33"/>
        <v>11.453525984883095</v>
      </c>
      <c r="R266" s="21">
        <f t="shared" si="34"/>
        <v>31.05202745648943</v>
      </c>
    </row>
    <row r="267" spans="1:18" x14ac:dyDescent="0.25">
      <c r="A267">
        <v>69</v>
      </c>
      <c r="B267">
        <v>72</v>
      </c>
      <c r="C267" s="21">
        <f t="shared" si="28"/>
        <v>0.19195250659630583</v>
      </c>
      <c r="D267" s="21">
        <f t="shared" si="29"/>
        <v>0.19383561643835606</v>
      </c>
      <c r="N267" s="21">
        <f t="shared" si="30"/>
        <v>2.6156941649899466</v>
      </c>
      <c r="O267" s="21">
        <f t="shared" si="31"/>
        <v>2.5724346076458744</v>
      </c>
      <c r="P267" s="21">
        <f t="shared" si="32"/>
        <v>6.7287021930375159</v>
      </c>
      <c r="Q267" s="21">
        <f t="shared" si="33"/>
        <v>6.8418559647624537</v>
      </c>
      <c r="R267" s="21">
        <f t="shared" si="34"/>
        <v>6.6174198106141837</v>
      </c>
    </row>
    <row r="268" spans="1:18" x14ac:dyDescent="0.25">
      <c r="A268">
        <v>88</v>
      </c>
      <c r="B268">
        <v>92</v>
      </c>
      <c r="C268" s="21">
        <f t="shared" si="28"/>
        <v>1.4452506596306067</v>
      </c>
      <c r="D268" s="21">
        <f t="shared" si="29"/>
        <v>1.5636986301369862</v>
      </c>
      <c r="N268" s="21">
        <f t="shared" si="30"/>
        <v>21.615694164989947</v>
      </c>
      <c r="O268" s="21">
        <f t="shared" si="31"/>
        <v>22.572434607645874</v>
      </c>
      <c r="P268" s="21">
        <f t="shared" si="32"/>
        <v>487.91884303810804</v>
      </c>
      <c r="Q268" s="21">
        <f t="shared" si="33"/>
        <v>467.2382342343804</v>
      </c>
      <c r="R268" s="21">
        <f t="shared" si="34"/>
        <v>509.51480411644917</v>
      </c>
    </row>
    <row r="269" spans="1:18" x14ac:dyDescent="0.25">
      <c r="A269">
        <v>71</v>
      </c>
      <c r="B269">
        <v>76</v>
      </c>
      <c r="C269" s="21">
        <f t="shared" si="28"/>
        <v>0.3238786279683375</v>
      </c>
      <c r="D269" s="21">
        <f t="shared" si="29"/>
        <v>0.46780821917808207</v>
      </c>
      <c r="N269" s="21">
        <f t="shared" si="30"/>
        <v>4.6156941649899466</v>
      </c>
      <c r="O269" s="21">
        <f t="shared" si="31"/>
        <v>6.5724346076458744</v>
      </c>
      <c r="P269" s="21">
        <f t="shared" si="32"/>
        <v>30.336348068289052</v>
      </c>
      <c r="Q269" s="21">
        <f t="shared" si="33"/>
        <v>21.304632624722242</v>
      </c>
      <c r="R269" s="21">
        <f t="shared" si="34"/>
        <v>43.196896671781182</v>
      </c>
    </row>
    <row r="270" spans="1:18" x14ac:dyDescent="0.25">
      <c r="A270">
        <v>69</v>
      </c>
      <c r="B270">
        <v>63</v>
      </c>
      <c r="C270" s="21">
        <f t="shared" si="28"/>
        <v>0.19195250659630583</v>
      </c>
      <c r="D270" s="21">
        <f t="shared" si="29"/>
        <v>-0.42260273972602752</v>
      </c>
      <c r="N270" s="21">
        <f t="shared" si="30"/>
        <v>2.6156941649899466</v>
      </c>
      <c r="O270" s="21">
        <f t="shared" si="31"/>
        <v>-6.4275653923541256</v>
      </c>
      <c r="P270" s="21">
        <f t="shared" si="32"/>
        <v>-16.812545291872002</v>
      </c>
      <c r="Q270" s="21">
        <f t="shared" si="33"/>
        <v>6.8418559647624537</v>
      </c>
      <c r="R270" s="21">
        <f t="shared" si="34"/>
        <v>41.313596872988448</v>
      </c>
    </row>
    <row r="271" spans="1:18" x14ac:dyDescent="0.25">
      <c r="A271">
        <v>58</v>
      </c>
      <c r="B271">
        <v>49</v>
      </c>
      <c r="C271" s="21">
        <f t="shared" si="28"/>
        <v>-0.53364116094986824</v>
      </c>
      <c r="D271" s="21">
        <f t="shared" si="29"/>
        <v>-1.3815068493150686</v>
      </c>
      <c r="N271" s="21">
        <f t="shared" si="30"/>
        <v>-8.3843058350100534</v>
      </c>
      <c r="O271" s="21">
        <f t="shared" si="31"/>
        <v>-20.427565392354126</v>
      </c>
      <c r="P271" s="21">
        <f t="shared" si="32"/>
        <v>171.27095571416413</v>
      </c>
      <c r="Q271" s="21">
        <f t="shared" si="33"/>
        <v>70.296584334983635</v>
      </c>
      <c r="R271" s="21">
        <f t="shared" si="34"/>
        <v>417.28542785890397</v>
      </c>
    </row>
    <row r="272" spans="1:18" x14ac:dyDescent="0.25">
      <c r="A272">
        <v>47</v>
      </c>
      <c r="B272">
        <v>53</v>
      </c>
      <c r="C272" s="21">
        <f t="shared" si="28"/>
        <v>-1.2592348284960424</v>
      </c>
      <c r="D272" s="21">
        <f t="shared" si="29"/>
        <v>-1.1075342465753426</v>
      </c>
      <c r="N272" s="21">
        <f t="shared" si="30"/>
        <v>-19.384305835010053</v>
      </c>
      <c r="O272" s="21">
        <f t="shared" si="31"/>
        <v>-16.427565392354126</v>
      </c>
      <c r="P272" s="21">
        <f t="shared" si="32"/>
        <v>318.43695169001927</v>
      </c>
      <c r="Q272" s="21">
        <f t="shared" si="33"/>
        <v>375.75131270520478</v>
      </c>
      <c r="R272" s="21">
        <f t="shared" si="34"/>
        <v>269.86490472007097</v>
      </c>
    </row>
    <row r="273" spans="1:18" x14ac:dyDescent="0.25">
      <c r="A273">
        <v>65</v>
      </c>
      <c r="B273">
        <v>70</v>
      </c>
      <c r="C273" s="21">
        <f t="shared" si="28"/>
        <v>-7.1899736147757479E-2</v>
      </c>
      <c r="D273" s="21">
        <f t="shared" si="29"/>
        <v>5.6849315068493035E-2</v>
      </c>
      <c r="N273" s="21">
        <f t="shared" si="30"/>
        <v>-1.3843058350100534</v>
      </c>
      <c r="O273" s="21">
        <f t="shared" si="31"/>
        <v>0.57243460764587439</v>
      </c>
      <c r="P273" s="21">
        <f t="shared" si="32"/>
        <v>-0.79242456752587442</v>
      </c>
      <c r="Q273" s="21">
        <f t="shared" si="33"/>
        <v>1.9163026448428813</v>
      </c>
      <c r="R273" s="21">
        <f t="shared" si="34"/>
        <v>0.32768138003068614</v>
      </c>
    </row>
    <row r="274" spans="1:18" x14ac:dyDescent="0.25">
      <c r="A274">
        <v>88</v>
      </c>
      <c r="B274">
        <v>85</v>
      </c>
      <c r="C274" s="21">
        <f t="shared" si="28"/>
        <v>1.4452506596306067</v>
      </c>
      <c r="D274" s="21">
        <f t="shared" si="29"/>
        <v>1.0842465753424657</v>
      </c>
      <c r="N274" s="21">
        <f t="shared" si="30"/>
        <v>21.615694164989947</v>
      </c>
      <c r="O274" s="21">
        <f t="shared" si="31"/>
        <v>15.572434607645874</v>
      </c>
      <c r="P274" s="21">
        <f t="shared" si="32"/>
        <v>336.60898388317844</v>
      </c>
      <c r="Q274" s="21">
        <f t="shared" si="33"/>
        <v>467.2382342343804</v>
      </c>
      <c r="R274" s="21">
        <f t="shared" si="34"/>
        <v>242.50071960940693</v>
      </c>
    </row>
    <row r="275" spans="1:18" x14ac:dyDescent="0.25">
      <c r="A275">
        <v>83</v>
      </c>
      <c r="B275">
        <v>78</v>
      </c>
      <c r="C275" s="21">
        <f t="shared" si="28"/>
        <v>1.1154353562005275</v>
      </c>
      <c r="D275" s="21">
        <f t="shared" si="29"/>
        <v>0.60479452054794514</v>
      </c>
      <c r="N275" s="21">
        <f t="shared" si="30"/>
        <v>16.615694164989947</v>
      </c>
      <c r="O275" s="21">
        <f t="shared" si="31"/>
        <v>8.5724346076458744</v>
      </c>
      <c r="P275" s="21">
        <f t="shared" si="32"/>
        <v>142.43695169001944</v>
      </c>
      <c r="Q275" s="21">
        <f t="shared" si="33"/>
        <v>276.08129258448093</v>
      </c>
      <c r="R275" s="21">
        <f t="shared" si="34"/>
        <v>73.486635102364673</v>
      </c>
    </row>
    <row r="276" spans="1:18" x14ac:dyDescent="0.25">
      <c r="A276">
        <v>85</v>
      </c>
      <c r="B276">
        <v>92</v>
      </c>
      <c r="C276" s="21">
        <f t="shared" si="28"/>
        <v>1.2473614775725592</v>
      </c>
      <c r="D276" s="21">
        <f t="shared" si="29"/>
        <v>1.5636986301369862</v>
      </c>
      <c r="N276" s="21">
        <f t="shared" si="30"/>
        <v>18.615694164989947</v>
      </c>
      <c r="O276" s="21">
        <f t="shared" si="31"/>
        <v>22.572434607645874</v>
      </c>
      <c r="P276" s="21">
        <f t="shared" si="32"/>
        <v>420.20153921517044</v>
      </c>
      <c r="Q276" s="21">
        <f t="shared" si="33"/>
        <v>346.54406924444072</v>
      </c>
      <c r="R276" s="21">
        <f t="shared" si="34"/>
        <v>509.51480411644917</v>
      </c>
    </row>
    <row r="277" spans="1:18" x14ac:dyDescent="0.25">
      <c r="A277">
        <v>59</v>
      </c>
      <c r="B277">
        <v>63</v>
      </c>
      <c r="C277" s="21">
        <f t="shared" si="28"/>
        <v>-0.46767810026385248</v>
      </c>
      <c r="D277" s="21">
        <f t="shared" si="29"/>
        <v>-0.42260273972602752</v>
      </c>
      <c r="N277" s="21">
        <f t="shared" si="30"/>
        <v>-7.3843058350100534</v>
      </c>
      <c r="O277" s="21">
        <f t="shared" si="31"/>
        <v>-6.4275653923541256</v>
      </c>
      <c r="P277" s="21">
        <f t="shared" si="32"/>
        <v>47.46310863166925</v>
      </c>
      <c r="Q277" s="21">
        <f t="shared" si="33"/>
        <v>54.527972664963521</v>
      </c>
      <c r="R277" s="21">
        <f t="shared" si="34"/>
        <v>41.313596872988448</v>
      </c>
    </row>
    <row r="278" spans="1:18" x14ac:dyDescent="0.25">
      <c r="A278">
        <v>65</v>
      </c>
      <c r="B278">
        <v>86</v>
      </c>
      <c r="C278" s="21">
        <f t="shared" si="28"/>
        <v>-7.1899736147757479E-2</v>
      </c>
      <c r="D278" s="21">
        <f t="shared" si="29"/>
        <v>1.1527397260273973</v>
      </c>
      <c r="N278" s="21">
        <f t="shared" si="30"/>
        <v>-1.3843058350100534</v>
      </c>
      <c r="O278" s="21">
        <f t="shared" si="31"/>
        <v>16.572434607645874</v>
      </c>
      <c r="P278" s="21">
        <f t="shared" si="32"/>
        <v>-22.941317927686729</v>
      </c>
      <c r="Q278" s="21">
        <f t="shared" si="33"/>
        <v>1.9163026448428813</v>
      </c>
      <c r="R278" s="21">
        <f t="shared" si="34"/>
        <v>274.64558882469868</v>
      </c>
    </row>
    <row r="279" spans="1:18" x14ac:dyDescent="0.25">
      <c r="A279">
        <v>73</v>
      </c>
      <c r="B279">
        <v>56</v>
      </c>
      <c r="C279" s="21">
        <f t="shared" si="28"/>
        <v>0.45580474934036919</v>
      </c>
      <c r="D279" s="21">
        <f t="shared" si="29"/>
        <v>-0.90205479452054804</v>
      </c>
      <c r="N279" s="21">
        <f t="shared" si="30"/>
        <v>6.6156941649899466</v>
      </c>
      <c r="O279" s="21">
        <f t="shared" si="31"/>
        <v>-13.427565392354126</v>
      </c>
      <c r="P279" s="21">
        <f t="shared" si="32"/>
        <v>-88.832666016218127</v>
      </c>
      <c r="Q279" s="21">
        <f t="shared" si="33"/>
        <v>43.767409284682024</v>
      </c>
      <c r="R279" s="21">
        <f t="shared" si="34"/>
        <v>180.29951236594621</v>
      </c>
    </row>
    <row r="280" spans="1:18" x14ac:dyDescent="0.25">
      <c r="A280">
        <v>53</v>
      </c>
      <c r="B280">
        <v>52</v>
      </c>
      <c r="C280" s="21">
        <f t="shared" si="28"/>
        <v>-0.8634564643799475</v>
      </c>
      <c r="D280" s="21">
        <f t="shared" si="29"/>
        <v>-1.1760273972602742</v>
      </c>
      <c r="N280" s="21">
        <f t="shared" si="30"/>
        <v>-13.384305835010053</v>
      </c>
      <c r="O280" s="21">
        <f t="shared" si="31"/>
        <v>-17.427565392354126</v>
      </c>
      <c r="P280" s="21">
        <f t="shared" si="32"/>
        <v>233.2558651709046</v>
      </c>
      <c r="Q280" s="21">
        <f t="shared" si="33"/>
        <v>179.13964268508417</v>
      </c>
      <c r="R280" s="21">
        <f t="shared" si="34"/>
        <v>303.72003550477922</v>
      </c>
    </row>
    <row r="281" spans="1:18" x14ac:dyDescent="0.25">
      <c r="A281">
        <v>45</v>
      </c>
      <c r="B281">
        <v>48</v>
      </c>
      <c r="C281" s="21">
        <f t="shared" si="28"/>
        <v>-1.3911609498680741</v>
      </c>
      <c r="D281" s="21">
        <f t="shared" si="29"/>
        <v>-1.4500000000000002</v>
      </c>
      <c r="N281" s="21">
        <f t="shared" si="30"/>
        <v>-21.384305835010053</v>
      </c>
      <c r="O281" s="21">
        <f t="shared" si="31"/>
        <v>-21.427565392354126</v>
      </c>
      <c r="P281" s="21">
        <f t="shared" si="32"/>
        <v>458.21361164977782</v>
      </c>
      <c r="Q281" s="21">
        <f t="shared" si="33"/>
        <v>457.288536045245</v>
      </c>
      <c r="R281" s="21">
        <f t="shared" si="34"/>
        <v>459.14055864361222</v>
      </c>
    </row>
    <row r="282" spans="1:18" x14ac:dyDescent="0.25">
      <c r="A282">
        <v>73</v>
      </c>
      <c r="B282">
        <v>79</v>
      </c>
      <c r="C282" s="21">
        <f t="shared" si="28"/>
        <v>0.45580474934036919</v>
      </c>
      <c r="D282" s="21">
        <f t="shared" si="29"/>
        <v>0.67328767123287658</v>
      </c>
      <c r="N282" s="21">
        <f t="shared" si="30"/>
        <v>6.6156941649899466</v>
      </c>
      <c r="O282" s="21">
        <f t="shared" si="31"/>
        <v>9.5724346076458744</v>
      </c>
      <c r="P282" s="21">
        <f t="shared" si="32"/>
        <v>63.328299778550637</v>
      </c>
      <c r="Q282" s="21">
        <f t="shared" si="33"/>
        <v>43.767409284682024</v>
      </c>
      <c r="R282" s="21">
        <f t="shared" si="34"/>
        <v>91.631504317656422</v>
      </c>
    </row>
    <row r="283" spans="1:18" x14ac:dyDescent="0.25">
      <c r="A283">
        <v>70</v>
      </c>
      <c r="B283">
        <v>78</v>
      </c>
      <c r="C283" s="21">
        <f t="shared" si="28"/>
        <v>0.25791556728232168</v>
      </c>
      <c r="D283" s="21">
        <f t="shared" si="29"/>
        <v>0.60479452054794514</v>
      </c>
      <c r="N283" s="21">
        <f t="shared" si="30"/>
        <v>3.6156941649899466</v>
      </c>
      <c r="O283" s="21">
        <f t="shared" si="31"/>
        <v>8.5724346076458744</v>
      </c>
      <c r="P283" s="21">
        <f t="shared" si="32"/>
        <v>30.995301790623071</v>
      </c>
      <c r="Q283" s="21">
        <f t="shared" si="33"/>
        <v>13.073244294742347</v>
      </c>
      <c r="R283" s="21">
        <f t="shared" si="34"/>
        <v>73.486635102364673</v>
      </c>
    </row>
    <row r="284" spans="1:18" x14ac:dyDescent="0.25">
      <c r="A284">
        <v>37</v>
      </c>
      <c r="B284">
        <v>46</v>
      </c>
      <c r="C284" s="21">
        <f t="shared" si="28"/>
        <v>-1.9188654353562007</v>
      </c>
      <c r="D284" s="21">
        <f t="shared" si="29"/>
        <v>-1.5869863013698631</v>
      </c>
      <c r="N284" s="21">
        <f t="shared" si="30"/>
        <v>-29.384305835010053</v>
      </c>
      <c r="O284" s="21">
        <f t="shared" si="31"/>
        <v>-23.427565392354126</v>
      </c>
      <c r="P284" s="21">
        <f t="shared" si="32"/>
        <v>688.40274645863087</v>
      </c>
      <c r="Q284" s="21">
        <f t="shared" si="33"/>
        <v>863.43742940540585</v>
      </c>
      <c r="R284" s="21">
        <f t="shared" si="34"/>
        <v>548.85082021302867</v>
      </c>
    </row>
    <row r="285" spans="1:18" x14ac:dyDescent="0.25">
      <c r="A285">
        <v>81</v>
      </c>
      <c r="B285">
        <v>82</v>
      </c>
      <c r="C285" s="21">
        <f t="shared" si="28"/>
        <v>0.98350923482849584</v>
      </c>
      <c r="D285" s="21">
        <f t="shared" si="29"/>
        <v>0.87876712328767115</v>
      </c>
      <c r="N285" s="21">
        <f t="shared" si="30"/>
        <v>14.615694164989947</v>
      </c>
      <c r="O285" s="21">
        <f t="shared" si="31"/>
        <v>12.572434607645874</v>
      </c>
      <c r="P285" s="21">
        <f t="shared" si="32"/>
        <v>183.75485913468748</v>
      </c>
      <c r="Q285" s="21">
        <f t="shared" si="33"/>
        <v>213.61851592452118</v>
      </c>
      <c r="R285" s="21">
        <f t="shared" si="34"/>
        <v>158.06611196353168</v>
      </c>
    </row>
    <row r="286" spans="1:18" x14ac:dyDescent="0.25">
      <c r="A286">
        <v>97</v>
      </c>
      <c r="B286">
        <v>82</v>
      </c>
      <c r="C286" s="21">
        <f t="shared" si="28"/>
        <v>2.038918205804749</v>
      </c>
      <c r="D286" s="21">
        <f t="shared" si="29"/>
        <v>0.87876712328767115</v>
      </c>
      <c r="N286" s="21">
        <f t="shared" si="30"/>
        <v>30.615694164989947</v>
      </c>
      <c r="O286" s="21">
        <f t="shared" si="31"/>
        <v>12.572434607645874</v>
      </c>
      <c r="P286" s="21">
        <f t="shared" si="32"/>
        <v>384.91381285702147</v>
      </c>
      <c r="Q286" s="21">
        <f t="shared" si="33"/>
        <v>937.32072920419944</v>
      </c>
      <c r="R286" s="21">
        <f t="shared" si="34"/>
        <v>158.06611196353168</v>
      </c>
    </row>
    <row r="287" spans="1:18" x14ac:dyDescent="0.25">
      <c r="A287">
        <v>67</v>
      </c>
      <c r="B287">
        <v>89</v>
      </c>
      <c r="C287" s="21">
        <f t="shared" si="28"/>
        <v>6.0026385224274184E-2</v>
      </c>
      <c r="D287" s="21">
        <f t="shared" si="29"/>
        <v>1.3582191780821917</v>
      </c>
      <c r="N287" s="21">
        <f t="shared" si="30"/>
        <v>0.61569416498994656</v>
      </c>
      <c r="O287" s="21">
        <f t="shared" si="31"/>
        <v>19.572434607645874</v>
      </c>
      <c r="P287" s="21">
        <f t="shared" si="32"/>
        <v>12.05063378257486</v>
      </c>
      <c r="Q287" s="21">
        <f t="shared" si="33"/>
        <v>0.37907930480266755</v>
      </c>
      <c r="R287" s="21">
        <f t="shared" si="34"/>
        <v>383.08019647057392</v>
      </c>
    </row>
    <row r="288" spans="1:18" x14ac:dyDescent="0.25">
      <c r="A288">
        <v>88</v>
      </c>
      <c r="B288">
        <v>75</v>
      </c>
      <c r="C288" s="21">
        <f t="shared" si="28"/>
        <v>1.4452506596306067</v>
      </c>
      <c r="D288" s="21">
        <f t="shared" si="29"/>
        <v>0.39931506849315057</v>
      </c>
      <c r="N288" s="21">
        <f t="shared" si="30"/>
        <v>21.615694164989947</v>
      </c>
      <c r="O288" s="21">
        <f t="shared" si="31"/>
        <v>5.5724346076458744</v>
      </c>
      <c r="P288" s="21">
        <f t="shared" si="32"/>
        <v>120.45204223327897</v>
      </c>
      <c r="Q288" s="21">
        <f t="shared" si="33"/>
        <v>467.2382342343804</v>
      </c>
      <c r="R288" s="21">
        <f t="shared" si="34"/>
        <v>31.05202745648943</v>
      </c>
    </row>
    <row r="289" spans="1:18" x14ac:dyDescent="0.25">
      <c r="A289">
        <v>77</v>
      </c>
      <c r="B289">
        <v>76</v>
      </c>
      <c r="C289" s="21">
        <f t="shared" si="28"/>
        <v>0.71965699208443246</v>
      </c>
      <c r="D289" s="21">
        <f t="shared" si="29"/>
        <v>0.46780821917808207</v>
      </c>
      <c r="N289" s="21">
        <f t="shared" si="30"/>
        <v>10.615694164989947</v>
      </c>
      <c r="O289" s="21">
        <f t="shared" si="31"/>
        <v>6.5724346076458744</v>
      </c>
      <c r="P289" s="21">
        <f t="shared" si="32"/>
        <v>69.770955714164302</v>
      </c>
      <c r="Q289" s="21">
        <f t="shared" si="33"/>
        <v>112.6929626046016</v>
      </c>
      <c r="R289" s="21">
        <f t="shared" si="34"/>
        <v>43.196896671781182</v>
      </c>
    </row>
    <row r="290" spans="1:18" x14ac:dyDescent="0.25">
      <c r="A290">
        <v>76</v>
      </c>
      <c r="B290">
        <v>70</v>
      </c>
      <c r="C290" s="21">
        <f t="shared" si="28"/>
        <v>0.65369393139841669</v>
      </c>
      <c r="D290" s="21">
        <f t="shared" si="29"/>
        <v>5.6849315068493035E-2</v>
      </c>
      <c r="N290" s="21">
        <f t="shared" si="30"/>
        <v>9.6156941649899466</v>
      </c>
      <c r="O290" s="21">
        <f t="shared" si="31"/>
        <v>0.57243460764587439</v>
      </c>
      <c r="P290" s="21">
        <f t="shared" si="32"/>
        <v>5.5043561165787436</v>
      </c>
      <c r="Q290" s="21">
        <f t="shared" si="33"/>
        <v>92.461574274621711</v>
      </c>
      <c r="R290" s="21">
        <f t="shared" si="34"/>
        <v>0.32768138003068614</v>
      </c>
    </row>
    <row r="291" spans="1:18" x14ac:dyDescent="0.25">
      <c r="A291">
        <v>86</v>
      </c>
      <c r="B291">
        <v>73</v>
      </c>
      <c r="C291" s="21">
        <f t="shared" si="28"/>
        <v>1.313324538258575</v>
      </c>
      <c r="D291" s="21">
        <f t="shared" si="29"/>
        <v>0.26232876712328757</v>
      </c>
      <c r="N291" s="21">
        <f t="shared" si="30"/>
        <v>19.615694164989947</v>
      </c>
      <c r="O291" s="21">
        <f t="shared" si="31"/>
        <v>3.5724346076458744</v>
      </c>
      <c r="P291" s="21">
        <f t="shared" si="32"/>
        <v>70.075784688007332</v>
      </c>
      <c r="Q291" s="21">
        <f t="shared" si="33"/>
        <v>384.77545757442061</v>
      </c>
      <c r="R291" s="21">
        <f t="shared" si="34"/>
        <v>12.762289025905933</v>
      </c>
    </row>
    <row r="292" spans="1:18" x14ac:dyDescent="0.25">
      <c r="A292">
        <v>63</v>
      </c>
      <c r="B292">
        <v>60</v>
      </c>
      <c r="C292" s="21">
        <f t="shared" si="28"/>
        <v>-0.20382585751978913</v>
      </c>
      <c r="D292" s="21">
        <f t="shared" si="29"/>
        <v>-0.62808219178082203</v>
      </c>
      <c r="N292" s="21">
        <f t="shared" si="30"/>
        <v>-3.3843058350100534</v>
      </c>
      <c r="O292" s="21">
        <f t="shared" si="31"/>
        <v>-9.4275653923541256</v>
      </c>
      <c r="P292" s="21">
        <f t="shared" si="32"/>
        <v>31.905764567282912</v>
      </c>
      <c r="Q292" s="21">
        <f t="shared" si="33"/>
        <v>11.453525984883095</v>
      </c>
      <c r="R292" s="21">
        <f t="shared" si="34"/>
        <v>88.878989227113195</v>
      </c>
    </row>
    <row r="293" spans="1:18" x14ac:dyDescent="0.25">
      <c r="A293">
        <v>65</v>
      </c>
      <c r="B293">
        <v>73</v>
      </c>
      <c r="C293" s="21">
        <f t="shared" si="28"/>
        <v>-7.1899736147757479E-2</v>
      </c>
      <c r="D293" s="21">
        <f t="shared" si="29"/>
        <v>0.26232876712328757</v>
      </c>
      <c r="N293" s="21">
        <f t="shared" si="30"/>
        <v>-1.3843058350100534</v>
      </c>
      <c r="O293" s="21">
        <f t="shared" si="31"/>
        <v>3.5724346076458744</v>
      </c>
      <c r="P293" s="21">
        <f t="shared" si="32"/>
        <v>-4.9453420725560351</v>
      </c>
      <c r="Q293" s="21">
        <f t="shared" si="33"/>
        <v>1.9163026448428813</v>
      </c>
      <c r="R293" s="21">
        <f t="shared" si="34"/>
        <v>12.762289025905933</v>
      </c>
    </row>
    <row r="294" spans="1:18" x14ac:dyDescent="0.25">
      <c r="A294">
        <v>78</v>
      </c>
      <c r="B294">
        <v>77</v>
      </c>
      <c r="C294" s="21">
        <f t="shared" si="28"/>
        <v>0.78562005277044833</v>
      </c>
      <c r="D294" s="21">
        <f t="shared" si="29"/>
        <v>0.53630136986301358</v>
      </c>
      <c r="N294" s="21">
        <f t="shared" si="30"/>
        <v>11.615694164989947</v>
      </c>
      <c r="O294" s="21">
        <f t="shared" si="31"/>
        <v>7.5724346076458744</v>
      </c>
      <c r="P294" s="21">
        <f t="shared" si="32"/>
        <v>87.959084486800123</v>
      </c>
      <c r="Q294" s="21">
        <f t="shared" si="33"/>
        <v>134.9243509345815</v>
      </c>
      <c r="R294" s="21">
        <f t="shared" si="34"/>
        <v>57.341765887072931</v>
      </c>
    </row>
    <row r="295" spans="1:18" x14ac:dyDescent="0.25">
      <c r="A295">
        <v>67</v>
      </c>
      <c r="B295">
        <v>62</v>
      </c>
      <c r="C295" s="21">
        <f t="shared" si="28"/>
        <v>6.0026385224274184E-2</v>
      </c>
      <c r="D295" s="21">
        <f t="shared" si="29"/>
        <v>-0.49109589041095902</v>
      </c>
      <c r="N295" s="21">
        <f t="shared" si="30"/>
        <v>0.61569416498994656</v>
      </c>
      <c r="O295" s="21">
        <f t="shared" si="31"/>
        <v>-7.4275653923541256</v>
      </c>
      <c r="P295" s="21">
        <f t="shared" si="32"/>
        <v>-4.5731086721536984</v>
      </c>
      <c r="Q295" s="21">
        <f t="shared" si="33"/>
        <v>0.37907930480266755</v>
      </c>
      <c r="R295" s="21">
        <f t="shared" si="34"/>
        <v>55.168727657696699</v>
      </c>
    </row>
    <row r="296" spans="1:18" x14ac:dyDescent="0.25">
      <c r="A296">
        <v>46</v>
      </c>
      <c r="B296">
        <v>41</v>
      </c>
      <c r="C296" s="21">
        <f t="shared" si="28"/>
        <v>-1.3251978891820582</v>
      </c>
      <c r="D296" s="21">
        <f t="shared" si="29"/>
        <v>-1.9294520547945206</v>
      </c>
      <c r="N296" s="21">
        <f t="shared" si="30"/>
        <v>-20.384305835010053</v>
      </c>
      <c r="O296" s="21">
        <f t="shared" si="31"/>
        <v>-28.427565392354126</v>
      </c>
      <c r="P296" s="21">
        <f t="shared" si="32"/>
        <v>579.47618710249401</v>
      </c>
      <c r="Q296" s="21">
        <f t="shared" si="33"/>
        <v>415.51992437522489</v>
      </c>
      <c r="R296" s="21">
        <f t="shared" si="34"/>
        <v>808.12647413656998</v>
      </c>
    </row>
    <row r="297" spans="1:18" x14ac:dyDescent="0.25">
      <c r="A297">
        <v>71</v>
      </c>
      <c r="B297">
        <v>74</v>
      </c>
      <c r="C297" s="21">
        <f t="shared" si="28"/>
        <v>0.3238786279683375</v>
      </c>
      <c r="D297" s="21">
        <f t="shared" si="29"/>
        <v>0.33082191780821907</v>
      </c>
      <c r="N297" s="21">
        <f t="shared" si="30"/>
        <v>4.6156941649899466</v>
      </c>
      <c r="O297" s="21">
        <f t="shared" si="31"/>
        <v>4.5724346076458744</v>
      </c>
      <c r="P297" s="21">
        <f t="shared" si="32"/>
        <v>21.104959738309159</v>
      </c>
      <c r="Q297" s="21">
        <f t="shared" si="33"/>
        <v>21.304632624722242</v>
      </c>
      <c r="R297" s="21">
        <f t="shared" si="34"/>
        <v>20.907158241197681</v>
      </c>
    </row>
    <row r="298" spans="1:18" x14ac:dyDescent="0.25">
      <c r="A298">
        <v>40</v>
      </c>
      <c r="B298">
        <v>46</v>
      </c>
      <c r="C298" s="21">
        <f t="shared" si="28"/>
        <v>-1.7209762532981532</v>
      </c>
      <c r="D298" s="21">
        <f t="shared" si="29"/>
        <v>-1.5869863013698631</v>
      </c>
      <c r="N298" s="21">
        <f t="shared" si="30"/>
        <v>-26.384305835010053</v>
      </c>
      <c r="O298" s="21">
        <f t="shared" si="31"/>
        <v>-23.427565392354126</v>
      </c>
      <c r="P298" s="21">
        <f t="shared" si="32"/>
        <v>618.12005028156852</v>
      </c>
      <c r="Q298" s="21">
        <f t="shared" si="33"/>
        <v>696.13159439534559</v>
      </c>
      <c r="R298" s="21">
        <f t="shared" si="34"/>
        <v>548.85082021302867</v>
      </c>
    </row>
    <row r="299" spans="1:18" x14ac:dyDescent="0.25">
      <c r="A299">
        <v>90</v>
      </c>
      <c r="B299">
        <v>87</v>
      </c>
      <c r="C299" s="21">
        <f t="shared" si="28"/>
        <v>1.5771767810026383</v>
      </c>
      <c r="D299" s="21">
        <f t="shared" si="29"/>
        <v>1.2212328767123286</v>
      </c>
      <c r="N299" s="21">
        <f t="shared" si="30"/>
        <v>23.615694164989947</v>
      </c>
      <c r="O299" s="21">
        <f t="shared" si="31"/>
        <v>17.572434607645874</v>
      </c>
      <c r="P299" s="21">
        <f t="shared" si="32"/>
        <v>414.98524142845008</v>
      </c>
      <c r="Q299" s="21">
        <f t="shared" si="33"/>
        <v>557.70101089434024</v>
      </c>
      <c r="R299" s="21">
        <f t="shared" si="34"/>
        <v>308.79045803999043</v>
      </c>
    </row>
    <row r="300" spans="1:18" x14ac:dyDescent="0.25">
      <c r="A300">
        <v>81</v>
      </c>
      <c r="B300">
        <v>78</v>
      </c>
      <c r="C300" s="21">
        <f t="shared" si="28"/>
        <v>0.98350923482849584</v>
      </c>
      <c r="D300" s="21">
        <f t="shared" si="29"/>
        <v>0.60479452054794514</v>
      </c>
      <c r="N300" s="21">
        <f t="shared" si="30"/>
        <v>14.615694164989947</v>
      </c>
      <c r="O300" s="21">
        <f t="shared" si="31"/>
        <v>8.5724346076458744</v>
      </c>
      <c r="P300" s="21">
        <f t="shared" si="32"/>
        <v>125.29208247472769</v>
      </c>
      <c r="Q300" s="21">
        <f t="shared" si="33"/>
        <v>213.61851592452118</v>
      </c>
      <c r="R300" s="21">
        <f t="shared" si="34"/>
        <v>73.486635102364673</v>
      </c>
    </row>
    <row r="301" spans="1:18" x14ac:dyDescent="0.25">
      <c r="A301">
        <v>56</v>
      </c>
      <c r="B301">
        <v>54</v>
      </c>
      <c r="C301" s="21">
        <f t="shared" si="28"/>
        <v>-0.66556728232189999</v>
      </c>
      <c r="D301" s="21">
        <f t="shared" si="29"/>
        <v>-1.039041095890411</v>
      </c>
      <c r="N301" s="21">
        <f t="shared" si="30"/>
        <v>-10.384305835010053</v>
      </c>
      <c r="O301" s="21">
        <f t="shared" si="31"/>
        <v>-15.427565392354126</v>
      </c>
      <c r="P301" s="21">
        <f t="shared" si="32"/>
        <v>160.20455732382212</v>
      </c>
      <c r="Q301" s="21">
        <f t="shared" si="33"/>
        <v>107.83380767502385</v>
      </c>
      <c r="R301" s="21">
        <f t="shared" si="34"/>
        <v>238.00977393536272</v>
      </c>
    </row>
    <row r="302" spans="1:18" x14ac:dyDescent="0.25">
      <c r="A302">
        <v>67</v>
      </c>
      <c r="B302">
        <v>84</v>
      </c>
      <c r="C302" s="21">
        <f t="shared" si="28"/>
        <v>6.0026385224274184E-2</v>
      </c>
      <c r="D302" s="21">
        <f t="shared" si="29"/>
        <v>1.0157534246575342</v>
      </c>
      <c r="N302" s="21">
        <f t="shared" si="30"/>
        <v>0.61569416498994656</v>
      </c>
      <c r="O302" s="21">
        <f t="shared" si="31"/>
        <v>14.572434607645874</v>
      </c>
      <c r="P302" s="21">
        <f t="shared" si="32"/>
        <v>8.9721629576251267</v>
      </c>
      <c r="Q302" s="21">
        <f t="shared" si="33"/>
        <v>0.37907930480266755</v>
      </c>
      <c r="R302" s="21">
        <f t="shared" si="34"/>
        <v>212.35585039411518</v>
      </c>
    </row>
    <row r="303" spans="1:18" x14ac:dyDescent="0.25">
      <c r="A303">
        <v>80</v>
      </c>
      <c r="B303">
        <v>76</v>
      </c>
      <c r="C303" s="21">
        <f t="shared" si="28"/>
        <v>0.91754617414247996</v>
      </c>
      <c r="D303" s="21">
        <f t="shared" si="29"/>
        <v>0.46780821917808207</v>
      </c>
      <c r="N303" s="21">
        <f t="shared" si="30"/>
        <v>13.615694164989947</v>
      </c>
      <c r="O303" s="21">
        <f t="shared" si="31"/>
        <v>6.5724346076458744</v>
      </c>
      <c r="P303" s="21">
        <f t="shared" si="32"/>
        <v>89.488259537101925</v>
      </c>
      <c r="Q303" s="21">
        <f t="shared" si="33"/>
        <v>185.38712759454128</v>
      </c>
      <c r="R303" s="21">
        <f t="shared" si="34"/>
        <v>43.196896671781182</v>
      </c>
    </row>
    <row r="304" spans="1:18" x14ac:dyDescent="0.25">
      <c r="A304">
        <v>74</v>
      </c>
      <c r="B304">
        <v>75</v>
      </c>
      <c r="C304" s="21">
        <f t="shared" si="28"/>
        <v>0.52176781002638495</v>
      </c>
      <c r="D304" s="21">
        <f t="shared" si="29"/>
        <v>0.39931506849315057</v>
      </c>
      <c r="N304" s="21">
        <f t="shared" si="30"/>
        <v>7.6156941649899466</v>
      </c>
      <c r="O304" s="21">
        <f t="shared" si="31"/>
        <v>5.5724346076458744</v>
      </c>
      <c r="P304" s="21">
        <f t="shared" si="32"/>
        <v>42.437957726236725</v>
      </c>
      <c r="Q304" s="21">
        <f t="shared" si="33"/>
        <v>57.998797614661918</v>
      </c>
      <c r="R304" s="21">
        <f t="shared" si="34"/>
        <v>31.05202745648943</v>
      </c>
    </row>
    <row r="305" spans="1:18" x14ac:dyDescent="0.25">
      <c r="A305">
        <v>69</v>
      </c>
      <c r="B305">
        <v>67</v>
      </c>
      <c r="C305" s="21">
        <f t="shared" si="28"/>
        <v>0.19195250659630583</v>
      </c>
      <c r="D305" s="21">
        <f t="shared" si="29"/>
        <v>-0.14863013698630148</v>
      </c>
      <c r="N305" s="21">
        <f t="shared" si="30"/>
        <v>2.6156941649899466</v>
      </c>
      <c r="O305" s="21">
        <f t="shared" si="31"/>
        <v>-2.4275653923541256</v>
      </c>
      <c r="P305" s="21">
        <f t="shared" si="32"/>
        <v>-6.3497686319122169</v>
      </c>
      <c r="Q305" s="21">
        <f t="shared" si="33"/>
        <v>6.8418559647624537</v>
      </c>
      <c r="R305" s="21">
        <f t="shared" si="34"/>
        <v>5.8930737341554398</v>
      </c>
    </row>
    <row r="306" spans="1:18" x14ac:dyDescent="0.25">
      <c r="A306">
        <v>99</v>
      </c>
      <c r="B306">
        <v>87</v>
      </c>
      <c r="C306" s="21">
        <f t="shared" si="28"/>
        <v>2.1708443271767806</v>
      </c>
      <c r="D306" s="21">
        <f t="shared" si="29"/>
        <v>1.2212328767123286</v>
      </c>
      <c r="N306" s="21">
        <f t="shared" si="30"/>
        <v>32.615694164989947</v>
      </c>
      <c r="O306" s="21">
        <f t="shared" si="31"/>
        <v>17.572434607645874</v>
      </c>
      <c r="P306" s="21">
        <f t="shared" si="32"/>
        <v>573.13715289726292</v>
      </c>
      <c r="Q306" s="21">
        <f t="shared" si="33"/>
        <v>1063.7835058641592</v>
      </c>
      <c r="R306" s="21">
        <f t="shared" si="34"/>
        <v>308.79045803999043</v>
      </c>
    </row>
    <row r="307" spans="1:18" x14ac:dyDescent="0.25">
      <c r="A307">
        <v>51</v>
      </c>
      <c r="B307">
        <v>52</v>
      </c>
      <c r="C307" s="21">
        <f t="shared" si="28"/>
        <v>-0.99538258575197913</v>
      </c>
      <c r="D307" s="21">
        <f t="shared" si="29"/>
        <v>-1.1760273972602742</v>
      </c>
      <c r="N307" s="21">
        <f t="shared" si="30"/>
        <v>-15.384305835010053</v>
      </c>
      <c r="O307" s="21">
        <f t="shared" si="31"/>
        <v>-17.427565392354126</v>
      </c>
      <c r="P307" s="21">
        <f t="shared" si="32"/>
        <v>268.11099595561285</v>
      </c>
      <c r="Q307" s="21">
        <f t="shared" si="33"/>
        <v>236.67686602512438</v>
      </c>
      <c r="R307" s="21">
        <f t="shared" si="34"/>
        <v>303.72003550477922</v>
      </c>
    </row>
    <row r="308" spans="1:18" x14ac:dyDescent="0.25">
      <c r="A308">
        <v>53</v>
      </c>
      <c r="B308">
        <v>71</v>
      </c>
      <c r="C308" s="21">
        <f t="shared" si="28"/>
        <v>-0.8634564643799475</v>
      </c>
      <c r="D308" s="21">
        <f t="shared" si="29"/>
        <v>0.12534246575342453</v>
      </c>
      <c r="N308" s="21">
        <f t="shared" si="30"/>
        <v>-13.384305835010053</v>
      </c>
      <c r="O308" s="21">
        <f t="shared" si="31"/>
        <v>1.5724346076458744</v>
      </c>
      <c r="P308" s="21">
        <f t="shared" si="32"/>
        <v>-21.04594569428642</v>
      </c>
      <c r="Q308" s="21">
        <f t="shared" si="33"/>
        <v>179.13964268508417</v>
      </c>
      <c r="R308" s="21">
        <f t="shared" si="34"/>
        <v>2.4725505953224349</v>
      </c>
    </row>
    <row r="309" spans="1:18" x14ac:dyDescent="0.25">
      <c r="A309">
        <v>49</v>
      </c>
      <c r="B309">
        <v>57</v>
      </c>
      <c r="C309" s="21">
        <f t="shared" si="28"/>
        <v>-1.1273087071240109</v>
      </c>
      <c r="D309" s="21">
        <f t="shared" si="29"/>
        <v>-0.83356164383561659</v>
      </c>
      <c r="N309" s="21">
        <f t="shared" si="30"/>
        <v>-17.384305835010053</v>
      </c>
      <c r="O309" s="21">
        <f t="shared" si="31"/>
        <v>-12.427565392354126</v>
      </c>
      <c r="P309" s="21">
        <f t="shared" si="32"/>
        <v>216.04459756527083</v>
      </c>
      <c r="Q309" s="21">
        <f t="shared" si="33"/>
        <v>302.21408936516457</v>
      </c>
      <c r="R309" s="21">
        <f t="shared" si="34"/>
        <v>154.44438158123796</v>
      </c>
    </row>
    <row r="310" spans="1:18" x14ac:dyDescent="0.25">
      <c r="A310">
        <v>73</v>
      </c>
      <c r="B310">
        <v>76</v>
      </c>
      <c r="C310" s="21">
        <f t="shared" si="28"/>
        <v>0.45580474934036919</v>
      </c>
      <c r="D310" s="21">
        <f t="shared" si="29"/>
        <v>0.46780821917808207</v>
      </c>
      <c r="N310" s="21">
        <f t="shared" si="30"/>
        <v>6.6156941649899466</v>
      </c>
      <c r="O310" s="21">
        <f t="shared" si="31"/>
        <v>6.5724346076458744</v>
      </c>
      <c r="P310" s="21">
        <f t="shared" si="32"/>
        <v>43.481217283580797</v>
      </c>
      <c r="Q310" s="21">
        <f t="shared" si="33"/>
        <v>43.767409284682024</v>
      </c>
      <c r="R310" s="21">
        <f t="shared" si="34"/>
        <v>43.196896671781182</v>
      </c>
    </row>
    <row r="311" spans="1:18" x14ac:dyDescent="0.25">
      <c r="A311">
        <v>66</v>
      </c>
      <c r="B311">
        <v>60</v>
      </c>
      <c r="C311" s="21">
        <f t="shared" si="28"/>
        <v>-5.9366754617416499E-3</v>
      </c>
      <c r="D311" s="21">
        <f t="shared" si="29"/>
        <v>-0.62808219178082203</v>
      </c>
      <c r="N311" s="21">
        <f t="shared" si="30"/>
        <v>-0.38430583501005344</v>
      </c>
      <c r="O311" s="21">
        <f t="shared" si="31"/>
        <v>-9.4275653923541256</v>
      </c>
      <c r="P311" s="21">
        <f t="shared" si="32"/>
        <v>3.6230683902205345</v>
      </c>
      <c r="Q311" s="21">
        <f t="shared" si="33"/>
        <v>0.14769097482277441</v>
      </c>
      <c r="R311" s="21">
        <f t="shared" si="34"/>
        <v>88.878989227113195</v>
      </c>
    </row>
    <row r="312" spans="1:18" x14ac:dyDescent="0.25">
      <c r="A312">
        <v>67</v>
      </c>
      <c r="B312">
        <v>61</v>
      </c>
      <c r="C312" s="21">
        <f t="shared" si="28"/>
        <v>6.0026385224274184E-2</v>
      </c>
      <c r="D312" s="21">
        <f t="shared" si="29"/>
        <v>-0.55958904109589058</v>
      </c>
      <c r="N312" s="21">
        <f t="shared" si="30"/>
        <v>0.61569416498994656</v>
      </c>
      <c r="O312" s="21">
        <f t="shared" si="31"/>
        <v>-8.4275653923541256</v>
      </c>
      <c r="P312" s="21">
        <f t="shared" si="32"/>
        <v>-5.188802837143645</v>
      </c>
      <c r="Q312" s="21">
        <f t="shared" si="33"/>
        <v>0.37907930480266755</v>
      </c>
      <c r="R312" s="21">
        <f t="shared" si="34"/>
        <v>71.023858442404944</v>
      </c>
    </row>
    <row r="313" spans="1:18" x14ac:dyDescent="0.25">
      <c r="A313">
        <v>68</v>
      </c>
      <c r="B313">
        <v>67</v>
      </c>
      <c r="C313" s="21">
        <f t="shared" si="28"/>
        <v>0.12598944591029002</v>
      </c>
      <c r="D313" s="21">
        <f t="shared" si="29"/>
        <v>-0.14863013698630148</v>
      </c>
      <c r="N313" s="21">
        <f t="shared" si="30"/>
        <v>1.6156941649899466</v>
      </c>
      <c r="O313" s="21">
        <f t="shared" si="31"/>
        <v>-2.4275653923541256</v>
      </c>
      <c r="P313" s="21">
        <f t="shared" si="32"/>
        <v>-3.9222032395580908</v>
      </c>
      <c r="Q313" s="21">
        <f t="shared" si="33"/>
        <v>2.6104676347825606</v>
      </c>
      <c r="R313" s="21">
        <f t="shared" si="34"/>
        <v>5.8930737341554398</v>
      </c>
    </row>
    <row r="314" spans="1:18" x14ac:dyDescent="0.25">
      <c r="A314">
        <v>59</v>
      </c>
      <c r="B314">
        <v>64</v>
      </c>
      <c r="C314" s="21">
        <f t="shared" si="28"/>
        <v>-0.46767810026385248</v>
      </c>
      <c r="D314" s="21">
        <f t="shared" si="29"/>
        <v>-0.35410958904109602</v>
      </c>
      <c r="N314" s="21">
        <f t="shared" si="30"/>
        <v>-7.3843058350100534</v>
      </c>
      <c r="O314" s="21">
        <f t="shared" si="31"/>
        <v>-5.4275653923541256</v>
      </c>
      <c r="P314" s="21">
        <f t="shared" si="32"/>
        <v>40.078802796659197</v>
      </c>
      <c r="Q314" s="21">
        <f t="shared" si="33"/>
        <v>54.527972664963521</v>
      </c>
      <c r="R314" s="21">
        <f t="shared" si="34"/>
        <v>29.458466088280193</v>
      </c>
    </row>
    <row r="315" spans="1:18" x14ac:dyDescent="0.25">
      <c r="A315">
        <v>71</v>
      </c>
      <c r="B315">
        <v>66</v>
      </c>
      <c r="C315" s="21">
        <f t="shared" si="28"/>
        <v>0.3238786279683375</v>
      </c>
      <c r="D315" s="21">
        <f t="shared" si="29"/>
        <v>-0.21712328767123301</v>
      </c>
      <c r="N315" s="21">
        <f t="shared" si="30"/>
        <v>4.6156941649899466</v>
      </c>
      <c r="O315" s="21">
        <f t="shared" si="31"/>
        <v>-3.4275653923541256</v>
      </c>
      <c r="P315" s="21">
        <f t="shared" si="32"/>
        <v>-15.820593581610414</v>
      </c>
      <c r="Q315" s="21">
        <f t="shared" si="33"/>
        <v>21.304632624722242</v>
      </c>
      <c r="R315" s="21">
        <f t="shared" si="34"/>
        <v>11.748204518863691</v>
      </c>
    </row>
    <row r="316" spans="1:18" x14ac:dyDescent="0.25">
      <c r="A316">
        <v>77</v>
      </c>
      <c r="B316">
        <v>82</v>
      </c>
      <c r="C316" s="21">
        <f t="shared" si="28"/>
        <v>0.71965699208443246</v>
      </c>
      <c r="D316" s="21">
        <f t="shared" si="29"/>
        <v>0.87876712328767115</v>
      </c>
      <c r="N316" s="21">
        <f t="shared" si="30"/>
        <v>10.615694164989947</v>
      </c>
      <c r="O316" s="21">
        <f t="shared" si="31"/>
        <v>12.572434607645874</v>
      </c>
      <c r="P316" s="21">
        <f t="shared" si="32"/>
        <v>133.46512070410398</v>
      </c>
      <c r="Q316" s="21">
        <f t="shared" si="33"/>
        <v>112.6929626046016</v>
      </c>
      <c r="R316" s="21">
        <f t="shared" si="34"/>
        <v>158.06611196353168</v>
      </c>
    </row>
    <row r="317" spans="1:18" x14ac:dyDescent="0.25">
      <c r="A317">
        <v>83</v>
      </c>
      <c r="B317">
        <v>72</v>
      </c>
      <c r="C317" s="21">
        <f t="shared" si="28"/>
        <v>1.1154353562005275</v>
      </c>
      <c r="D317" s="21">
        <f t="shared" si="29"/>
        <v>0.19383561643835606</v>
      </c>
      <c r="N317" s="21">
        <f t="shared" si="30"/>
        <v>16.615694164989947</v>
      </c>
      <c r="O317" s="21">
        <f t="shared" si="31"/>
        <v>2.5724346076458744</v>
      </c>
      <c r="P317" s="21">
        <f t="shared" si="32"/>
        <v>42.742786700079755</v>
      </c>
      <c r="Q317" s="21">
        <f t="shared" si="33"/>
        <v>276.08129258448093</v>
      </c>
      <c r="R317" s="21">
        <f t="shared" si="34"/>
        <v>6.6174198106141837</v>
      </c>
    </row>
    <row r="318" spans="1:18" x14ac:dyDescent="0.25">
      <c r="A318">
        <v>63</v>
      </c>
      <c r="B318">
        <v>71</v>
      </c>
      <c r="C318" s="21">
        <f t="shared" si="28"/>
        <v>-0.20382585751978913</v>
      </c>
      <c r="D318" s="21">
        <f t="shared" si="29"/>
        <v>0.12534246575342453</v>
      </c>
      <c r="N318" s="21">
        <f t="shared" si="30"/>
        <v>-3.3843058350100534</v>
      </c>
      <c r="O318" s="21">
        <f t="shared" si="31"/>
        <v>1.5724346076458744</v>
      </c>
      <c r="P318" s="21">
        <f t="shared" si="32"/>
        <v>-5.321599617827677</v>
      </c>
      <c r="Q318" s="21">
        <f t="shared" si="33"/>
        <v>11.453525984883095</v>
      </c>
      <c r="R318" s="21">
        <f t="shared" si="34"/>
        <v>2.4725505953224349</v>
      </c>
    </row>
    <row r="319" spans="1:18" x14ac:dyDescent="0.25">
      <c r="A319">
        <v>56</v>
      </c>
      <c r="B319">
        <v>65</v>
      </c>
      <c r="C319" s="21">
        <f t="shared" si="28"/>
        <v>-0.66556728232189999</v>
      </c>
      <c r="D319" s="21">
        <f t="shared" si="29"/>
        <v>-0.28561643835616451</v>
      </c>
      <c r="N319" s="21">
        <f t="shared" si="30"/>
        <v>-10.384305835010053</v>
      </c>
      <c r="O319" s="21">
        <f t="shared" si="31"/>
        <v>-4.4275653923541256</v>
      </c>
      <c r="P319" s="21">
        <f t="shared" si="32"/>
        <v>45.97719313871152</v>
      </c>
      <c r="Q319" s="21">
        <f t="shared" si="33"/>
        <v>107.83380767502385</v>
      </c>
      <c r="R319" s="21">
        <f t="shared" si="34"/>
        <v>19.603335303571942</v>
      </c>
    </row>
    <row r="320" spans="1:18" x14ac:dyDescent="0.25">
      <c r="A320">
        <v>67</v>
      </c>
      <c r="B320">
        <v>79</v>
      </c>
      <c r="C320" s="21">
        <f t="shared" si="28"/>
        <v>6.0026385224274184E-2</v>
      </c>
      <c r="D320" s="21">
        <f t="shared" si="29"/>
        <v>0.67328767123287658</v>
      </c>
      <c r="N320" s="21">
        <f t="shared" si="30"/>
        <v>0.61569416498994656</v>
      </c>
      <c r="O320" s="21">
        <f t="shared" si="31"/>
        <v>9.5724346076458744</v>
      </c>
      <c r="P320" s="21">
        <f t="shared" si="32"/>
        <v>5.893692132675393</v>
      </c>
      <c r="Q320" s="21">
        <f t="shared" si="33"/>
        <v>0.37907930480266755</v>
      </c>
      <c r="R320" s="21">
        <f t="shared" si="34"/>
        <v>91.631504317656422</v>
      </c>
    </row>
    <row r="321" spans="1:18" x14ac:dyDescent="0.25">
      <c r="A321">
        <v>75</v>
      </c>
      <c r="B321">
        <v>86</v>
      </c>
      <c r="C321" s="21">
        <f t="shared" ref="C321:C383" si="35">STANDARDIZE(A321,66.09,15.16)</f>
        <v>0.58773087071240082</v>
      </c>
      <c r="D321" s="21">
        <f t="shared" ref="D321:D383" si="36">STANDARDIZE(B321,69.17,14.6)</f>
        <v>1.1527397260273973</v>
      </c>
      <c r="N321" s="21">
        <f t="shared" si="30"/>
        <v>8.6156941649899466</v>
      </c>
      <c r="O321" s="21">
        <f t="shared" si="31"/>
        <v>16.572434607645874</v>
      </c>
      <c r="P321" s="21">
        <f t="shared" si="32"/>
        <v>142.78302814877202</v>
      </c>
      <c r="Q321" s="21">
        <f t="shared" si="33"/>
        <v>74.230185944641818</v>
      </c>
      <c r="R321" s="21">
        <f t="shared" si="34"/>
        <v>274.64558882469868</v>
      </c>
    </row>
    <row r="322" spans="1:18" x14ac:dyDescent="0.25">
      <c r="A322">
        <v>71</v>
      </c>
      <c r="B322">
        <v>81</v>
      </c>
      <c r="C322" s="21">
        <f t="shared" si="35"/>
        <v>0.3238786279683375</v>
      </c>
      <c r="D322" s="21">
        <f t="shared" si="36"/>
        <v>0.81027397260273959</v>
      </c>
      <c r="N322" s="21">
        <f t="shared" si="30"/>
        <v>4.6156941649899466</v>
      </c>
      <c r="O322" s="21">
        <f t="shared" si="31"/>
        <v>11.572434607645874</v>
      </c>
      <c r="P322" s="21">
        <f t="shared" si="32"/>
        <v>53.414818893238781</v>
      </c>
      <c r="Q322" s="21">
        <f t="shared" si="33"/>
        <v>21.304632624722242</v>
      </c>
      <c r="R322" s="21">
        <f t="shared" si="34"/>
        <v>133.92124274823993</v>
      </c>
    </row>
    <row r="323" spans="1:18" x14ac:dyDescent="0.25">
      <c r="A323">
        <v>43</v>
      </c>
      <c r="B323">
        <v>53</v>
      </c>
      <c r="C323" s="21">
        <f t="shared" si="35"/>
        <v>-1.5230870712401057</v>
      </c>
      <c r="D323" s="21">
        <f t="shared" si="36"/>
        <v>-1.1075342465753426</v>
      </c>
      <c r="N323" s="21">
        <f t="shared" ref="N323:O386" si="37">A323-$G$2</f>
        <v>-23.384305835010053</v>
      </c>
      <c r="O323" s="21">
        <f t="shared" ref="O323:O386" si="38">B323-$G$3</f>
        <v>-16.427565392354126</v>
      </c>
      <c r="P323" s="21">
        <f t="shared" ref="P323:P386" si="39">N323*O323</f>
        <v>384.14721325943577</v>
      </c>
      <c r="Q323" s="21">
        <f t="shared" ref="Q323:Q386" si="40">POWER(N323,2)</f>
        <v>546.82575938528521</v>
      </c>
      <c r="R323" s="21">
        <f t="shared" ref="R323:R386" si="41">POWER(O323,2)</f>
        <v>269.86490472007097</v>
      </c>
    </row>
    <row r="324" spans="1:18" x14ac:dyDescent="0.25">
      <c r="A324">
        <v>41</v>
      </c>
      <c r="B324">
        <v>46</v>
      </c>
      <c r="C324" s="21">
        <f t="shared" si="35"/>
        <v>-1.6550131926121374</v>
      </c>
      <c r="D324" s="21">
        <f t="shared" si="36"/>
        <v>-1.5869863013698631</v>
      </c>
      <c r="N324" s="21">
        <f t="shared" si="37"/>
        <v>-25.384305835010053</v>
      </c>
      <c r="O324" s="21">
        <f t="shared" si="38"/>
        <v>-23.427565392354126</v>
      </c>
      <c r="P324" s="21">
        <f t="shared" si="39"/>
        <v>594.69248488921437</v>
      </c>
      <c r="Q324" s="21">
        <f t="shared" si="40"/>
        <v>644.36298272532542</v>
      </c>
      <c r="R324" s="21">
        <f t="shared" si="41"/>
        <v>548.85082021302867</v>
      </c>
    </row>
    <row r="325" spans="1:18" x14ac:dyDescent="0.25">
      <c r="A325">
        <v>82</v>
      </c>
      <c r="B325">
        <v>90</v>
      </c>
      <c r="C325" s="21">
        <f t="shared" si="35"/>
        <v>1.0494722955145117</v>
      </c>
      <c r="D325" s="21">
        <f t="shared" si="36"/>
        <v>1.4267123287671233</v>
      </c>
      <c r="N325" s="21">
        <f t="shared" si="37"/>
        <v>15.615694164989947</v>
      </c>
      <c r="O325" s="21">
        <f t="shared" si="38"/>
        <v>20.572434607645874</v>
      </c>
      <c r="P325" s="21">
        <f t="shared" si="39"/>
        <v>321.2528470622529</v>
      </c>
      <c r="Q325" s="21">
        <f t="shared" si="40"/>
        <v>243.84990425450107</v>
      </c>
      <c r="R325" s="21">
        <f t="shared" si="41"/>
        <v>423.22506568586567</v>
      </c>
    </row>
    <row r="326" spans="1:18" x14ac:dyDescent="0.25">
      <c r="A326">
        <v>61</v>
      </c>
      <c r="B326">
        <v>61</v>
      </c>
      <c r="C326" s="21">
        <f t="shared" si="35"/>
        <v>-0.33575197889182079</v>
      </c>
      <c r="D326" s="21">
        <f t="shared" si="36"/>
        <v>-0.55958904109589058</v>
      </c>
      <c r="N326" s="21">
        <f t="shared" si="37"/>
        <v>-5.3843058350100534</v>
      </c>
      <c r="O326" s="21">
        <f t="shared" si="38"/>
        <v>-8.4275653923541256</v>
      </c>
      <c r="P326" s="21">
        <f t="shared" si="39"/>
        <v>45.376589516981106</v>
      </c>
      <c r="Q326" s="21">
        <f t="shared" si="40"/>
        <v>28.990749324923311</v>
      </c>
      <c r="R326" s="21">
        <f t="shared" si="41"/>
        <v>71.023858442404944</v>
      </c>
    </row>
    <row r="327" spans="1:18" x14ac:dyDescent="0.25">
      <c r="A327">
        <v>82</v>
      </c>
      <c r="B327">
        <v>75</v>
      </c>
      <c r="C327" s="21">
        <f t="shared" si="35"/>
        <v>1.0494722955145117</v>
      </c>
      <c r="D327" s="21">
        <f t="shared" si="36"/>
        <v>0.39931506849315057</v>
      </c>
      <c r="N327" s="21">
        <f t="shared" si="37"/>
        <v>15.615694164989947</v>
      </c>
      <c r="O327" s="21">
        <f t="shared" si="38"/>
        <v>5.5724346076458744</v>
      </c>
      <c r="P327" s="21">
        <f t="shared" si="39"/>
        <v>87.017434587403727</v>
      </c>
      <c r="Q327" s="21">
        <f t="shared" si="40"/>
        <v>243.84990425450107</v>
      </c>
      <c r="R327" s="21">
        <f t="shared" si="41"/>
        <v>31.05202745648943</v>
      </c>
    </row>
    <row r="328" spans="1:18" x14ac:dyDescent="0.25">
      <c r="A328">
        <v>41</v>
      </c>
      <c r="B328">
        <v>55</v>
      </c>
      <c r="C328" s="21">
        <f t="shared" si="35"/>
        <v>-1.6550131926121374</v>
      </c>
      <c r="D328" s="21">
        <f t="shared" si="36"/>
        <v>-0.9705479452054796</v>
      </c>
      <c r="N328" s="21">
        <f t="shared" si="37"/>
        <v>-25.384305835010053</v>
      </c>
      <c r="O328" s="21">
        <f t="shared" si="38"/>
        <v>-14.427565392354126</v>
      </c>
      <c r="P328" s="21">
        <f t="shared" si="39"/>
        <v>366.23373237412392</v>
      </c>
      <c r="Q328" s="21">
        <f t="shared" si="40"/>
        <v>644.36298272532542</v>
      </c>
      <c r="R328" s="21">
        <f t="shared" si="41"/>
        <v>208.15464315065446</v>
      </c>
    </row>
    <row r="329" spans="1:18" x14ac:dyDescent="0.25">
      <c r="A329">
        <v>71</v>
      </c>
      <c r="B329">
        <v>60</v>
      </c>
      <c r="C329" s="21">
        <f t="shared" si="35"/>
        <v>0.3238786279683375</v>
      </c>
      <c r="D329" s="21">
        <f t="shared" si="36"/>
        <v>-0.62808219178082203</v>
      </c>
      <c r="N329" s="21">
        <f t="shared" si="37"/>
        <v>4.6156941649899466</v>
      </c>
      <c r="O329" s="21">
        <f t="shared" si="38"/>
        <v>-9.4275653923541256</v>
      </c>
      <c r="P329" s="21">
        <f t="shared" si="39"/>
        <v>-43.514758571550097</v>
      </c>
      <c r="Q329" s="21">
        <f t="shared" si="40"/>
        <v>21.304632624722242</v>
      </c>
      <c r="R329" s="21">
        <f t="shared" si="41"/>
        <v>88.878989227113195</v>
      </c>
    </row>
    <row r="330" spans="1:18" x14ac:dyDescent="0.25">
      <c r="A330">
        <v>47</v>
      </c>
      <c r="B330">
        <v>37</v>
      </c>
      <c r="C330" s="21">
        <f t="shared" si="35"/>
        <v>-1.2592348284960424</v>
      </c>
      <c r="D330" s="21">
        <f t="shared" si="36"/>
        <v>-2.2034246575342467</v>
      </c>
      <c r="N330" s="21">
        <f t="shared" si="37"/>
        <v>-19.384305835010053</v>
      </c>
      <c r="O330" s="21">
        <f t="shared" si="38"/>
        <v>-32.427565392354126</v>
      </c>
      <c r="P330" s="21">
        <f t="shared" si="39"/>
        <v>628.58584505018018</v>
      </c>
      <c r="Q330" s="21">
        <f t="shared" si="40"/>
        <v>375.75131270520478</v>
      </c>
      <c r="R330" s="21">
        <f t="shared" si="41"/>
        <v>1051.5469972754029</v>
      </c>
    </row>
    <row r="331" spans="1:18" x14ac:dyDescent="0.25">
      <c r="A331">
        <v>62</v>
      </c>
      <c r="B331">
        <v>56</v>
      </c>
      <c r="C331" s="21">
        <f t="shared" si="35"/>
        <v>-0.26978891820580497</v>
      </c>
      <c r="D331" s="21">
        <f t="shared" si="36"/>
        <v>-0.90205479452054804</v>
      </c>
      <c r="N331" s="21">
        <f t="shared" si="37"/>
        <v>-4.3843058350100534</v>
      </c>
      <c r="O331" s="21">
        <f t="shared" si="38"/>
        <v>-13.427565392354126</v>
      </c>
      <c r="P331" s="21">
        <f t="shared" si="39"/>
        <v>58.870553299677248</v>
      </c>
      <c r="Q331" s="21">
        <f t="shared" si="40"/>
        <v>19.222137654903204</v>
      </c>
      <c r="R331" s="21">
        <f t="shared" si="41"/>
        <v>180.29951236594621</v>
      </c>
    </row>
    <row r="332" spans="1:18" x14ac:dyDescent="0.25">
      <c r="A332">
        <v>90</v>
      </c>
      <c r="B332">
        <v>78</v>
      </c>
      <c r="C332" s="21">
        <f t="shared" si="35"/>
        <v>1.5771767810026383</v>
      </c>
      <c r="D332" s="21">
        <f t="shared" si="36"/>
        <v>0.60479452054794514</v>
      </c>
      <c r="N332" s="21">
        <f t="shared" si="37"/>
        <v>23.615694164989947</v>
      </c>
      <c r="O332" s="21">
        <f t="shared" si="38"/>
        <v>8.5724346076458744</v>
      </c>
      <c r="P332" s="21">
        <f t="shared" si="39"/>
        <v>202.44399394354056</v>
      </c>
      <c r="Q332" s="21">
        <f t="shared" si="40"/>
        <v>557.70101089434024</v>
      </c>
      <c r="R332" s="21">
        <f t="shared" si="41"/>
        <v>73.486635102364673</v>
      </c>
    </row>
    <row r="333" spans="1:18" x14ac:dyDescent="0.25">
      <c r="A333">
        <v>83</v>
      </c>
      <c r="B333">
        <v>93</v>
      </c>
      <c r="C333" s="21">
        <f t="shared" si="35"/>
        <v>1.1154353562005275</v>
      </c>
      <c r="D333" s="21">
        <f t="shared" si="36"/>
        <v>1.6321917808219177</v>
      </c>
      <c r="N333" s="21">
        <f t="shared" si="37"/>
        <v>16.615694164989947</v>
      </c>
      <c r="O333" s="21">
        <f t="shared" si="38"/>
        <v>23.572434607645874</v>
      </c>
      <c r="P333" s="21">
        <f t="shared" si="39"/>
        <v>391.67236416486861</v>
      </c>
      <c r="Q333" s="21">
        <f t="shared" si="40"/>
        <v>276.08129258448093</v>
      </c>
      <c r="R333" s="21">
        <f t="shared" si="41"/>
        <v>555.65967333174092</v>
      </c>
    </row>
    <row r="334" spans="1:18" x14ac:dyDescent="0.25">
      <c r="A334">
        <v>61</v>
      </c>
      <c r="B334">
        <v>68</v>
      </c>
      <c r="C334" s="21">
        <f t="shared" si="35"/>
        <v>-0.33575197889182079</v>
      </c>
      <c r="D334" s="21">
        <f t="shared" si="36"/>
        <v>-8.0136986301369978E-2</v>
      </c>
      <c r="N334" s="21">
        <f t="shared" si="37"/>
        <v>-5.3843058350100534</v>
      </c>
      <c r="O334" s="21">
        <f t="shared" si="38"/>
        <v>-1.4275653923541256</v>
      </c>
      <c r="P334" s="21">
        <f t="shared" si="39"/>
        <v>7.6864486719107346</v>
      </c>
      <c r="Q334" s="21">
        <f t="shared" si="40"/>
        <v>28.990749324923311</v>
      </c>
      <c r="R334" s="21">
        <f t="shared" si="41"/>
        <v>2.0379429494471886</v>
      </c>
    </row>
    <row r="335" spans="1:18" x14ac:dyDescent="0.25">
      <c r="A335">
        <v>76</v>
      </c>
      <c r="B335">
        <v>70</v>
      </c>
      <c r="C335" s="21">
        <f t="shared" si="35"/>
        <v>0.65369393139841669</v>
      </c>
      <c r="D335" s="21">
        <f t="shared" si="36"/>
        <v>5.6849315068493035E-2</v>
      </c>
      <c r="N335" s="21">
        <f t="shared" si="37"/>
        <v>9.6156941649899466</v>
      </c>
      <c r="O335" s="21">
        <f t="shared" si="38"/>
        <v>0.57243460764587439</v>
      </c>
      <c r="P335" s="21">
        <f t="shared" si="39"/>
        <v>5.5043561165787436</v>
      </c>
      <c r="Q335" s="21">
        <f t="shared" si="40"/>
        <v>92.461574274621711</v>
      </c>
      <c r="R335" s="21">
        <f t="shared" si="41"/>
        <v>0.32768138003068614</v>
      </c>
    </row>
    <row r="336" spans="1:18" x14ac:dyDescent="0.25">
      <c r="A336">
        <v>49</v>
      </c>
      <c r="B336">
        <v>51</v>
      </c>
      <c r="C336" s="21">
        <f t="shared" si="35"/>
        <v>-1.1273087071240109</v>
      </c>
      <c r="D336" s="21">
        <f t="shared" si="36"/>
        <v>-1.2445205479452057</v>
      </c>
      <c r="N336" s="21">
        <f t="shared" si="37"/>
        <v>-17.384305835010053</v>
      </c>
      <c r="O336" s="21">
        <f t="shared" si="38"/>
        <v>-18.427565392354126</v>
      </c>
      <c r="P336" s="21">
        <f t="shared" si="39"/>
        <v>320.35043257533113</v>
      </c>
      <c r="Q336" s="21">
        <f t="shared" si="40"/>
        <v>302.21408936516457</v>
      </c>
      <c r="R336" s="21">
        <f t="shared" si="41"/>
        <v>339.57516628948747</v>
      </c>
    </row>
    <row r="337" spans="1:18" x14ac:dyDescent="0.25">
      <c r="A337">
        <v>24</v>
      </c>
      <c r="B337">
        <v>38</v>
      </c>
      <c r="C337" s="21">
        <f t="shared" si="35"/>
        <v>-2.7763852242744065</v>
      </c>
      <c r="D337" s="21">
        <f t="shared" si="36"/>
        <v>-2.1349315068493153</v>
      </c>
      <c r="N337" s="21">
        <f t="shared" si="37"/>
        <v>-42.384305835010053</v>
      </c>
      <c r="O337" s="21">
        <f t="shared" si="38"/>
        <v>-31.427565392354126</v>
      </c>
      <c r="P337" s="21">
        <f t="shared" si="39"/>
        <v>1332.0355432393151</v>
      </c>
      <c r="Q337" s="21">
        <f t="shared" si="40"/>
        <v>1796.4293811156672</v>
      </c>
      <c r="R337" s="21">
        <f t="shared" si="41"/>
        <v>987.69186649069468</v>
      </c>
    </row>
    <row r="338" spans="1:18" x14ac:dyDescent="0.25">
      <c r="A338">
        <v>35</v>
      </c>
      <c r="B338">
        <v>55</v>
      </c>
      <c r="C338" s="21">
        <f t="shared" si="35"/>
        <v>-2.0507915567282322</v>
      </c>
      <c r="D338" s="21">
        <f t="shared" si="36"/>
        <v>-0.9705479452054796</v>
      </c>
      <c r="N338" s="21">
        <f t="shared" si="37"/>
        <v>-31.384305835010053</v>
      </c>
      <c r="O338" s="21">
        <f t="shared" si="38"/>
        <v>-14.427565392354126</v>
      </c>
      <c r="P338" s="21">
        <f t="shared" si="39"/>
        <v>452.79912472824867</v>
      </c>
      <c r="Q338" s="21">
        <f t="shared" si="40"/>
        <v>984.97465274544606</v>
      </c>
      <c r="R338" s="21">
        <f t="shared" si="41"/>
        <v>208.15464315065446</v>
      </c>
    </row>
    <row r="339" spans="1:18" x14ac:dyDescent="0.25">
      <c r="A339">
        <v>58</v>
      </c>
      <c r="B339">
        <v>61</v>
      </c>
      <c r="C339" s="21">
        <f t="shared" si="35"/>
        <v>-0.53364116094986824</v>
      </c>
      <c r="D339" s="21">
        <f t="shared" si="36"/>
        <v>-0.55958904109589058</v>
      </c>
      <c r="N339" s="21">
        <f t="shared" si="37"/>
        <v>-8.3843058350100534</v>
      </c>
      <c r="O339" s="21">
        <f t="shared" si="38"/>
        <v>-8.4275653923541256</v>
      </c>
      <c r="P339" s="21">
        <f t="shared" si="39"/>
        <v>70.65928569404349</v>
      </c>
      <c r="Q339" s="21">
        <f t="shared" si="40"/>
        <v>70.296584334983635</v>
      </c>
      <c r="R339" s="21">
        <f t="shared" si="41"/>
        <v>71.023858442404944</v>
      </c>
    </row>
    <row r="340" spans="1:18" x14ac:dyDescent="0.25">
      <c r="A340">
        <v>61</v>
      </c>
      <c r="B340">
        <v>73</v>
      </c>
      <c r="C340" s="21">
        <f t="shared" si="35"/>
        <v>-0.33575197889182079</v>
      </c>
      <c r="D340" s="21">
        <f t="shared" si="36"/>
        <v>0.26232876712328757</v>
      </c>
      <c r="N340" s="21">
        <f t="shared" si="37"/>
        <v>-5.3843058350100534</v>
      </c>
      <c r="O340" s="21">
        <f t="shared" si="38"/>
        <v>3.5724346076458744</v>
      </c>
      <c r="P340" s="21">
        <f t="shared" si="39"/>
        <v>-19.235080503139532</v>
      </c>
      <c r="Q340" s="21">
        <f t="shared" si="40"/>
        <v>28.990749324923311</v>
      </c>
      <c r="R340" s="21">
        <f t="shared" si="41"/>
        <v>12.762289025905933</v>
      </c>
    </row>
    <row r="341" spans="1:18" x14ac:dyDescent="0.25">
      <c r="A341">
        <v>69</v>
      </c>
      <c r="B341">
        <v>76</v>
      </c>
      <c r="C341" s="21">
        <f t="shared" si="35"/>
        <v>0.19195250659630583</v>
      </c>
      <c r="D341" s="21">
        <f t="shared" si="36"/>
        <v>0.46780821917808207</v>
      </c>
      <c r="N341" s="21">
        <f t="shared" si="37"/>
        <v>2.6156941649899466</v>
      </c>
      <c r="O341" s="21">
        <f t="shared" si="38"/>
        <v>6.5724346076458744</v>
      </c>
      <c r="P341" s="21">
        <f t="shared" si="39"/>
        <v>17.191478852997303</v>
      </c>
      <c r="Q341" s="21">
        <f t="shared" si="40"/>
        <v>6.8418559647624537</v>
      </c>
      <c r="R341" s="21">
        <f t="shared" si="41"/>
        <v>43.196896671781182</v>
      </c>
    </row>
    <row r="342" spans="1:18" x14ac:dyDescent="0.25">
      <c r="A342">
        <v>67</v>
      </c>
      <c r="B342">
        <v>72</v>
      </c>
      <c r="C342" s="21">
        <f t="shared" si="35"/>
        <v>6.0026385224274184E-2</v>
      </c>
      <c r="D342" s="21">
        <f t="shared" si="36"/>
        <v>0.19383561643835606</v>
      </c>
      <c r="N342" s="21">
        <f t="shared" si="37"/>
        <v>0.61569416498994656</v>
      </c>
      <c r="O342" s="21">
        <f t="shared" si="38"/>
        <v>2.5724346076458744</v>
      </c>
      <c r="P342" s="21">
        <f t="shared" si="39"/>
        <v>1.5838329777457674</v>
      </c>
      <c r="Q342" s="21">
        <f t="shared" si="40"/>
        <v>0.37907930480266755</v>
      </c>
      <c r="R342" s="21">
        <f t="shared" si="41"/>
        <v>6.6174198106141837</v>
      </c>
    </row>
    <row r="343" spans="1:18" x14ac:dyDescent="0.25">
      <c r="A343">
        <v>79</v>
      </c>
      <c r="B343">
        <v>73</v>
      </c>
      <c r="C343" s="21">
        <f t="shared" si="35"/>
        <v>0.8515831134564642</v>
      </c>
      <c r="D343" s="21">
        <f t="shared" si="36"/>
        <v>0.26232876712328757</v>
      </c>
      <c r="N343" s="21">
        <f t="shared" si="37"/>
        <v>12.615694164989947</v>
      </c>
      <c r="O343" s="21">
        <f t="shared" si="38"/>
        <v>3.5724346076458744</v>
      </c>
      <c r="P343" s="21">
        <f t="shared" si="39"/>
        <v>45.068742434486204</v>
      </c>
      <c r="Q343" s="21">
        <f t="shared" si="40"/>
        <v>159.15573926456139</v>
      </c>
      <c r="R343" s="21">
        <f t="shared" si="41"/>
        <v>12.762289025905933</v>
      </c>
    </row>
    <row r="344" spans="1:18" x14ac:dyDescent="0.25">
      <c r="A344">
        <v>72</v>
      </c>
      <c r="B344">
        <v>80</v>
      </c>
      <c r="C344" s="21">
        <f t="shared" si="35"/>
        <v>0.38984168865435331</v>
      </c>
      <c r="D344" s="21">
        <f t="shared" si="36"/>
        <v>0.74178082191780814</v>
      </c>
      <c r="N344" s="21">
        <f t="shared" si="37"/>
        <v>5.6156941649899466</v>
      </c>
      <c r="O344" s="21">
        <f t="shared" si="38"/>
        <v>10.572434607645874</v>
      </c>
      <c r="P344" s="21">
        <f t="shared" si="39"/>
        <v>59.371559335894709</v>
      </c>
      <c r="Q344" s="21">
        <f t="shared" si="40"/>
        <v>31.536020954702135</v>
      </c>
      <c r="R344" s="21">
        <f t="shared" si="41"/>
        <v>111.77637353294817</v>
      </c>
    </row>
    <row r="345" spans="1:18" x14ac:dyDescent="0.25">
      <c r="A345">
        <v>62</v>
      </c>
      <c r="B345">
        <v>61</v>
      </c>
      <c r="C345" s="21">
        <f t="shared" si="35"/>
        <v>-0.26978891820580497</v>
      </c>
      <c r="D345" s="21">
        <f t="shared" si="36"/>
        <v>-0.55958904109589058</v>
      </c>
      <c r="N345" s="21">
        <f t="shared" si="37"/>
        <v>-4.3843058350100534</v>
      </c>
      <c r="O345" s="21">
        <f t="shared" si="38"/>
        <v>-8.4275653923541256</v>
      </c>
      <c r="P345" s="21">
        <f t="shared" si="39"/>
        <v>36.94902412462698</v>
      </c>
      <c r="Q345" s="21">
        <f t="shared" si="40"/>
        <v>19.222137654903204</v>
      </c>
      <c r="R345" s="21">
        <f t="shared" si="41"/>
        <v>71.023858442404944</v>
      </c>
    </row>
    <row r="346" spans="1:18" x14ac:dyDescent="0.25">
      <c r="A346">
        <v>77</v>
      </c>
      <c r="B346">
        <v>94</v>
      </c>
      <c r="C346" s="21">
        <f t="shared" si="35"/>
        <v>0.71965699208443246</v>
      </c>
      <c r="D346" s="21">
        <f t="shared" si="36"/>
        <v>1.7006849315068493</v>
      </c>
      <c r="N346" s="21">
        <f t="shared" si="37"/>
        <v>10.615694164989947</v>
      </c>
      <c r="O346" s="21">
        <f t="shared" si="38"/>
        <v>24.572434607645874</v>
      </c>
      <c r="P346" s="21">
        <f t="shared" si="39"/>
        <v>260.85345068398334</v>
      </c>
      <c r="Q346" s="21">
        <f t="shared" si="40"/>
        <v>112.6929626046016</v>
      </c>
      <c r="R346" s="21">
        <f t="shared" si="41"/>
        <v>603.80454254703261</v>
      </c>
    </row>
    <row r="347" spans="1:18" x14ac:dyDescent="0.25">
      <c r="A347">
        <v>75</v>
      </c>
      <c r="B347">
        <v>74</v>
      </c>
      <c r="C347" s="21">
        <f t="shared" si="35"/>
        <v>0.58773087071240082</v>
      </c>
      <c r="D347" s="21">
        <f t="shared" si="36"/>
        <v>0.33082191780821907</v>
      </c>
      <c r="N347" s="21">
        <f t="shared" si="37"/>
        <v>8.6156941649899466</v>
      </c>
      <c r="O347" s="21">
        <f t="shared" si="38"/>
        <v>4.5724346076458744</v>
      </c>
      <c r="P347" s="21">
        <f t="shared" si="39"/>
        <v>39.394698168892653</v>
      </c>
      <c r="Q347" s="21">
        <f t="shared" si="40"/>
        <v>74.230185944641818</v>
      </c>
      <c r="R347" s="21">
        <f t="shared" si="41"/>
        <v>20.907158241197681</v>
      </c>
    </row>
    <row r="348" spans="1:18" x14ac:dyDescent="0.25">
      <c r="A348">
        <v>87</v>
      </c>
      <c r="B348">
        <v>74</v>
      </c>
      <c r="C348" s="21">
        <f t="shared" si="35"/>
        <v>1.3792875989445907</v>
      </c>
      <c r="D348" s="21">
        <f t="shared" si="36"/>
        <v>0.33082191780821907</v>
      </c>
      <c r="N348" s="21">
        <f t="shared" si="37"/>
        <v>20.615694164989947</v>
      </c>
      <c r="O348" s="21">
        <f t="shared" si="38"/>
        <v>4.5724346076458744</v>
      </c>
      <c r="P348" s="21">
        <f t="shared" si="39"/>
        <v>94.263913460643153</v>
      </c>
      <c r="Q348" s="21">
        <f t="shared" si="40"/>
        <v>425.00684590440051</v>
      </c>
      <c r="R348" s="21">
        <f t="shared" si="41"/>
        <v>20.907158241197681</v>
      </c>
    </row>
    <row r="349" spans="1:18" x14ac:dyDescent="0.25">
      <c r="A349">
        <v>52</v>
      </c>
      <c r="B349">
        <v>65</v>
      </c>
      <c r="C349" s="21">
        <f t="shared" si="35"/>
        <v>-0.92941952506596326</v>
      </c>
      <c r="D349" s="21">
        <f t="shared" si="36"/>
        <v>-0.28561643835616451</v>
      </c>
      <c r="N349" s="21">
        <f t="shared" si="37"/>
        <v>-14.384305835010053</v>
      </c>
      <c r="O349" s="21">
        <f t="shared" si="38"/>
        <v>-4.4275653923541256</v>
      </c>
      <c r="P349" s="21">
        <f t="shared" si="39"/>
        <v>63.687454708128023</v>
      </c>
      <c r="Q349" s="21">
        <f t="shared" si="40"/>
        <v>206.90825435510428</v>
      </c>
      <c r="R349" s="21">
        <f t="shared" si="41"/>
        <v>19.603335303571942</v>
      </c>
    </row>
    <row r="350" spans="1:18" x14ac:dyDescent="0.25">
      <c r="A350">
        <v>66</v>
      </c>
      <c r="B350">
        <v>57</v>
      </c>
      <c r="C350" s="21">
        <f t="shared" si="35"/>
        <v>-5.9366754617416499E-3</v>
      </c>
      <c r="D350" s="21">
        <f t="shared" si="36"/>
        <v>-0.83356164383561659</v>
      </c>
      <c r="N350" s="21">
        <f t="shared" si="37"/>
        <v>-0.38430583501005344</v>
      </c>
      <c r="O350" s="21">
        <f t="shared" si="38"/>
        <v>-12.427565392354126</v>
      </c>
      <c r="P350" s="21">
        <f t="shared" si="39"/>
        <v>4.7759858952506944</v>
      </c>
      <c r="Q350" s="21">
        <f t="shared" si="40"/>
        <v>0.14769097482277441</v>
      </c>
      <c r="R350" s="21">
        <f t="shared" si="41"/>
        <v>154.44438158123796</v>
      </c>
    </row>
    <row r="351" spans="1:18" x14ac:dyDescent="0.25">
      <c r="A351">
        <v>63</v>
      </c>
      <c r="B351">
        <v>78</v>
      </c>
      <c r="C351" s="21">
        <f t="shared" si="35"/>
        <v>-0.20382585751978913</v>
      </c>
      <c r="D351" s="21">
        <f t="shared" si="36"/>
        <v>0.60479452054794514</v>
      </c>
      <c r="N351" s="21">
        <f t="shared" si="37"/>
        <v>-3.3843058350100534</v>
      </c>
      <c r="O351" s="21">
        <f t="shared" si="38"/>
        <v>8.5724346076458744</v>
      </c>
      <c r="P351" s="21">
        <f t="shared" si="39"/>
        <v>-29.01174046289805</v>
      </c>
      <c r="Q351" s="21">
        <f t="shared" si="40"/>
        <v>11.453525984883095</v>
      </c>
      <c r="R351" s="21">
        <f t="shared" si="41"/>
        <v>73.486635102364673</v>
      </c>
    </row>
    <row r="352" spans="1:18" x14ac:dyDescent="0.25">
      <c r="A352">
        <v>46</v>
      </c>
      <c r="B352">
        <v>58</v>
      </c>
      <c r="C352" s="21">
        <f t="shared" si="35"/>
        <v>-1.3251978891820582</v>
      </c>
      <c r="D352" s="21">
        <f t="shared" si="36"/>
        <v>-0.76506849315068504</v>
      </c>
      <c r="N352" s="21">
        <f t="shared" si="37"/>
        <v>-20.384305835010053</v>
      </c>
      <c r="O352" s="21">
        <f t="shared" si="38"/>
        <v>-11.427565392354126</v>
      </c>
      <c r="P352" s="21">
        <f t="shared" si="39"/>
        <v>232.94298790732316</v>
      </c>
      <c r="Q352" s="21">
        <f t="shared" si="40"/>
        <v>415.51992437522489</v>
      </c>
      <c r="R352" s="21">
        <f t="shared" si="41"/>
        <v>130.58925079652971</v>
      </c>
    </row>
    <row r="353" spans="1:18" x14ac:dyDescent="0.25">
      <c r="A353">
        <v>59</v>
      </c>
      <c r="B353">
        <v>71</v>
      </c>
      <c r="C353" s="21">
        <f t="shared" si="35"/>
        <v>-0.46767810026385248</v>
      </c>
      <c r="D353" s="21">
        <f t="shared" si="36"/>
        <v>0.12534246575342453</v>
      </c>
      <c r="N353" s="21">
        <f t="shared" si="37"/>
        <v>-7.3843058350100534</v>
      </c>
      <c r="O353" s="21">
        <f t="shared" si="38"/>
        <v>1.5724346076458744</v>
      </c>
      <c r="P353" s="21">
        <f t="shared" si="39"/>
        <v>-11.611338048411174</v>
      </c>
      <c r="Q353" s="21">
        <f t="shared" si="40"/>
        <v>54.527972664963521</v>
      </c>
      <c r="R353" s="21">
        <f t="shared" si="41"/>
        <v>2.4725505953224349</v>
      </c>
    </row>
    <row r="354" spans="1:18" x14ac:dyDescent="0.25">
      <c r="A354">
        <v>61</v>
      </c>
      <c r="B354">
        <v>72</v>
      </c>
      <c r="C354" s="21">
        <f t="shared" si="35"/>
        <v>-0.33575197889182079</v>
      </c>
      <c r="D354" s="21">
        <f t="shared" si="36"/>
        <v>0.19383561643835606</v>
      </c>
      <c r="N354" s="21">
        <f t="shared" si="37"/>
        <v>-5.3843058350100534</v>
      </c>
      <c r="O354" s="21">
        <f t="shared" si="38"/>
        <v>2.5724346076458744</v>
      </c>
      <c r="P354" s="21">
        <f t="shared" si="39"/>
        <v>-13.850774668129478</v>
      </c>
      <c r="Q354" s="21">
        <f t="shared" si="40"/>
        <v>28.990749324923311</v>
      </c>
      <c r="R354" s="21">
        <f t="shared" si="41"/>
        <v>6.6174198106141837</v>
      </c>
    </row>
    <row r="355" spans="1:18" x14ac:dyDescent="0.25">
      <c r="A355">
        <v>63</v>
      </c>
      <c r="B355">
        <v>61</v>
      </c>
      <c r="C355" s="21">
        <f t="shared" si="35"/>
        <v>-0.20382585751978913</v>
      </c>
      <c r="D355" s="21">
        <f t="shared" si="36"/>
        <v>-0.55958904109589058</v>
      </c>
      <c r="N355" s="21">
        <f t="shared" si="37"/>
        <v>-3.3843058350100534</v>
      </c>
      <c r="O355" s="21">
        <f t="shared" si="38"/>
        <v>-8.4275653923541256</v>
      </c>
      <c r="P355" s="21">
        <f t="shared" si="39"/>
        <v>28.521458732272858</v>
      </c>
      <c r="Q355" s="21">
        <f t="shared" si="40"/>
        <v>11.453525984883095</v>
      </c>
      <c r="R355" s="21">
        <f t="shared" si="41"/>
        <v>71.023858442404944</v>
      </c>
    </row>
    <row r="356" spans="1:18" x14ac:dyDescent="0.25">
      <c r="A356">
        <v>42</v>
      </c>
      <c r="B356">
        <v>66</v>
      </c>
      <c r="C356" s="21">
        <f t="shared" si="35"/>
        <v>-1.5890501319261217</v>
      </c>
      <c r="D356" s="21">
        <f t="shared" si="36"/>
        <v>-0.21712328767123301</v>
      </c>
      <c r="N356" s="21">
        <f t="shared" si="37"/>
        <v>-24.384305835010053</v>
      </c>
      <c r="O356" s="21">
        <f t="shared" si="38"/>
        <v>-3.4275653923541256</v>
      </c>
      <c r="P356" s="21">
        <f t="shared" si="39"/>
        <v>83.578802796659232</v>
      </c>
      <c r="Q356" s="21">
        <f t="shared" si="40"/>
        <v>594.59437105530537</v>
      </c>
      <c r="R356" s="21">
        <f t="shared" si="41"/>
        <v>11.748204518863691</v>
      </c>
    </row>
    <row r="357" spans="1:18" x14ac:dyDescent="0.25">
      <c r="A357">
        <v>59</v>
      </c>
      <c r="B357">
        <v>62</v>
      </c>
      <c r="C357" s="21">
        <f t="shared" si="35"/>
        <v>-0.46767810026385248</v>
      </c>
      <c r="D357" s="21">
        <f t="shared" si="36"/>
        <v>-0.49109589041095902</v>
      </c>
      <c r="N357" s="21">
        <f t="shared" si="37"/>
        <v>-7.3843058350100534</v>
      </c>
      <c r="O357" s="21">
        <f t="shared" si="38"/>
        <v>-7.4275653923541256</v>
      </c>
      <c r="P357" s="21">
        <f t="shared" si="39"/>
        <v>54.847414466679304</v>
      </c>
      <c r="Q357" s="21">
        <f t="shared" si="40"/>
        <v>54.527972664963521</v>
      </c>
      <c r="R357" s="21">
        <f t="shared" si="41"/>
        <v>55.168727657696699</v>
      </c>
    </row>
    <row r="358" spans="1:18" x14ac:dyDescent="0.25">
      <c r="A358">
        <v>80</v>
      </c>
      <c r="B358">
        <v>90</v>
      </c>
      <c r="C358" s="21">
        <f t="shared" si="35"/>
        <v>0.91754617414247996</v>
      </c>
      <c r="D358" s="21">
        <f t="shared" si="36"/>
        <v>1.4267123287671233</v>
      </c>
      <c r="N358" s="21">
        <f t="shared" si="37"/>
        <v>13.615694164989947</v>
      </c>
      <c r="O358" s="21">
        <f t="shared" si="38"/>
        <v>20.572434607645874</v>
      </c>
      <c r="P358" s="21">
        <f t="shared" si="39"/>
        <v>280.10797784696115</v>
      </c>
      <c r="Q358" s="21">
        <f t="shared" si="40"/>
        <v>185.38712759454128</v>
      </c>
      <c r="R358" s="21">
        <f t="shared" si="41"/>
        <v>423.22506568586567</v>
      </c>
    </row>
    <row r="359" spans="1:18" x14ac:dyDescent="0.25">
      <c r="A359">
        <v>58</v>
      </c>
      <c r="B359">
        <v>62</v>
      </c>
      <c r="C359" s="21">
        <f t="shared" si="35"/>
        <v>-0.53364116094986824</v>
      </c>
      <c r="D359" s="21">
        <f t="shared" si="36"/>
        <v>-0.49109589041095902</v>
      </c>
      <c r="N359" s="21">
        <f t="shared" si="37"/>
        <v>-8.3843058350100534</v>
      </c>
      <c r="O359" s="21">
        <f t="shared" si="38"/>
        <v>-7.4275653923541256</v>
      </c>
      <c r="P359" s="21">
        <f t="shared" si="39"/>
        <v>62.274979859033429</v>
      </c>
      <c r="Q359" s="21">
        <f t="shared" si="40"/>
        <v>70.296584334983635</v>
      </c>
      <c r="R359" s="21">
        <f t="shared" si="41"/>
        <v>55.168727657696699</v>
      </c>
    </row>
    <row r="360" spans="1:18" x14ac:dyDescent="0.25">
      <c r="A360">
        <v>85</v>
      </c>
      <c r="B360">
        <v>84</v>
      </c>
      <c r="C360" s="21">
        <f t="shared" si="35"/>
        <v>1.2473614775725592</v>
      </c>
      <c r="D360" s="21">
        <f t="shared" si="36"/>
        <v>1.0157534246575342</v>
      </c>
      <c r="N360" s="21">
        <f t="shared" si="37"/>
        <v>18.615694164989947</v>
      </c>
      <c r="O360" s="21">
        <f t="shared" si="38"/>
        <v>14.572434607645874</v>
      </c>
      <c r="P360" s="21">
        <f t="shared" si="39"/>
        <v>271.27598589525087</v>
      </c>
      <c r="Q360" s="21">
        <f t="shared" si="40"/>
        <v>346.54406924444072</v>
      </c>
      <c r="R360" s="21">
        <f t="shared" si="41"/>
        <v>212.35585039411518</v>
      </c>
    </row>
    <row r="361" spans="1:18" x14ac:dyDescent="0.25">
      <c r="A361">
        <v>52</v>
      </c>
      <c r="B361">
        <v>58</v>
      </c>
      <c r="C361" s="21">
        <f t="shared" si="35"/>
        <v>-0.92941952506596326</v>
      </c>
      <c r="D361" s="21">
        <f t="shared" si="36"/>
        <v>-0.76506849315068504</v>
      </c>
      <c r="N361" s="21">
        <f t="shared" si="37"/>
        <v>-14.384305835010053</v>
      </c>
      <c r="O361" s="21">
        <f t="shared" si="38"/>
        <v>-11.427565392354126</v>
      </c>
      <c r="P361" s="21">
        <f t="shared" si="39"/>
        <v>164.3775955531984</v>
      </c>
      <c r="Q361" s="21">
        <f t="shared" si="40"/>
        <v>206.90825435510428</v>
      </c>
      <c r="R361" s="21">
        <f t="shared" si="41"/>
        <v>130.58925079652971</v>
      </c>
    </row>
    <row r="362" spans="1:18" x14ac:dyDescent="0.25">
      <c r="A362">
        <v>27</v>
      </c>
      <c r="B362">
        <v>34</v>
      </c>
      <c r="C362" s="21">
        <f t="shared" si="35"/>
        <v>-2.5784960422163592</v>
      </c>
      <c r="D362" s="21">
        <f t="shared" si="36"/>
        <v>-2.4089041095890411</v>
      </c>
      <c r="N362" s="21">
        <f t="shared" si="37"/>
        <v>-39.384305835010053</v>
      </c>
      <c r="O362" s="21">
        <f t="shared" si="38"/>
        <v>-35.427565392354126</v>
      </c>
      <c r="P362" s="21">
        <f t="shared" si="39"/>
        <v>1395.2900704022927</v>
      </c>
      <c r="Q362" s="21">
        <f t="shared" si="40"/>
        <v>1551.1235461056069</v>
      </c>
      <c r="R362" s="21">
        <f t="shared" si="41"/>
        <v>1255.1123896295278</v>
      </c>
    </row>
    <row r="363" spans="1:18" x14ac:dyDescent="0.25">
      <c r="A363">
        <v>59</v>
      </c>
      <c r="B363">
        <v>60</v>
      </c>
      <c r="C363" s="21">
        <f t="shared" si="35"/>
        <v>-0.46767810026385248</v>
      </c>
      <c r="D363" s="21">
        <f t="shared" si="36"/>
        <v>-0.62808219178082203</v>
      </c>
      <c r="N363" s="21">
        <f t="shared" si="37"/>
        <v>-7.3843058350100534</v>
      </c>
      <c r="O363" s="21">
        <f t="shared" si="38"/>
        <v>-9.4275653923541256</v>
      </c>
      <c r="P363" s="21">
        <f t="shared" si="39"/>
        <v>69.616026136699418</v>
      </c>
      <c r="Q363" s="21">
        <f t="shared" si="40"/>
        <v>54.527972664963521</v>
      </c>
      <c r="R363" s="21">
        <f t="shared" si="41"/>
        <v>88.878989227113195</v>
      </c>
    </row>
    <row r="364" spans="1:18" x14ac:dyDescent="0.25">
      <c r="A364">
        <v>49</v>
      </c>
      <c r="B364">
        <v>58</v>
      </c>
      <c r="C364" s="21">
        <f t="shared" si="35"/>
        <v>-1.1273087071240109</v>
      </c>
      <c r="D364" s="21">
        <f t="shared" si="36"/>
        <v>-0.76506849315068504</v>
      </c>
      <c r="N364" s="21">
        <f t="shared" si="37"/>
        <v>-17.384305835010053</v>
      </c>
      <c r="O364" s="21">
        <f t="shared" si="38"/>
        <v>-11.427565392354126</v>
      </c>
      <c r="P364" s="21">
        <f t="shared" si="39"/>
        <v>198.66029173026078</v>
      </c>
      <c r="Q364" s="21">
        <f t="shared" si="40"/>
        <v>302.21408936516457</v>
      </c>
      <c r="R364" s="21">
        <f t="shared" si="41"/>
        <v>130.58925079652971</v>
      </c>
    </row>
    <row r="365" spans="1:18" x14ac:dyDescent="0.25">
      <c r="A365">
        <v>69</v>
      </c>
      <c r="B365">
        <v>58</v>
      </c>
      <c r="C365" s="21">
        <f t="shared" si="35"/>
        <v>0.19195250659630583</v>
      </c>
      <c r="D365" s="21">
        <f t="shared" si="36"/>
        <v>-0.76506849315068504</v>
      </c>
      <c r="N365" s="21">
        <f t="shared" si="37"/>
        <v>2.6156941649899466</v>
      </c>
      <c r="O365" s="21">
        <f t="shared" si="38"/>
        <v>-11.427565392354126</v>
      </c>
      <c r="P365" s="21">
        <f t="shared" si="39"/>
        <v>-29.891016116821735</v>
      </c>
      <c r="Q365" s="21">
        <f t="shared" si="40"/>
        <v>6.8418559647624537</v>
      </c>
      <c r="R365" s="21">
        <f t="shared" si="41"/>
        <v>130.58925079652971</v>
      </c>
    </row>
    <row r="366" spans="1:18" x14ac:dyDescent="0.25">
      <c r="A366">
        <v>61</v>
      </c>
      <c r="B366">
        <v>66</v>
      </c>
      <c r="C366" s="21">
        <f t="shared" si="35"/>
        <v>-0.33575197889182079</v>
      </c>
      <c r="D366" s="21">
        <f t="shared" si="36"/>
        <v>-0.21712328767123301</v>
      </c>
      <c r="N366" s="21">
        <f t="shared" si="37"/>
        <v>-5.3843058350100534</v>
      </c>
      <c r="O366" s="21">
        <f t="shared" si="38"/>
        <v>-3.4275653923541256</v>
      </c>
      <c r="P366" s="21">
        <f t="shared" si="39"/>
        <v>18.455060341930842</v>
      </c>
      <c r="Q366" s="21">
        <f t="shared" si="40"/>
        <v>28.990749324923311</v>
      </c>
      <c r="R366" s="21">
        <f t="shared" si="41"/>
        <v>11.748204518863691</v>
      </c>
    </row>
    <row r="367" spans="1:18" x14ac:dyDescent="0.25">
      <c r="A367">
        <v>44</v>
      </c>
      <c r="B367">
        <v>64</v>
      </c>
      <c r="C367" s="21">
        <f t="shared" si="35"/>
        <v>-1.4571240105540899</v>
      </c>
      <c r="D367" s="21">
        <f t="shared" si="36"/>
        <v>-0.35410958904109602</v>
      </c>
      <c r="N367" s="21">
        <f t="shared" si="37"/>
        <v>-22.384305835010053</v>
      </c>
      <c r="O367" s="21">
        <f t="shared" si="38"/>
        <v>-5.4275653923541256</v>
      </c>
      <c r="P367" s="21">
        <f t="shared" si="39"/>
        <v>121.49228368197109</v>
      </c>
      <c r="Q367" s="21">
        <f t="shared" si="40"/>
        <v>501.0571477152651</v>
      </c>
      <c r="R367" s="21">
        <f t="shared" si="41"/>
        <v>29.458466088280193</v>
      </c>
    </row>
    <row r="368" spans="1:18" x14ac:dyDescent="0.25">
      <c r="A368">
        <v>73</v>
      </c>
      <c r="B368">
        <v>84</v>
      </c>
      <c r="C368" s="21">
        <f t="shared" si="35"/>
        <v>0.45580474934036919</v>
      </c>
      <c r="D368" s="21">
        <f t="shared" si="36"/>
        <v>1.0157534246575342</v>
      </c>
      <c r="N368" s="21">
        <f t="shared" si="37"/>
        <v>6.6156941649899466</v>
      </c>
      <c r="O368" s="21">
        <f t="shared" si="38"/>
        <v>14.572434607645874</v>
      </c>
      <c r="P368" s="21">
        <f t="shared" si="39"/>
        <v>96.406770603500377</v>
      </c>
      <c r="Q368" s="21">
        <f t="shared" si="40"/>
        <v>43.767409284682024</v>
      </c>
      <c r="R368" s="21">
        <f t="shared" si="41"/>
        <v>212.35585039411518</v>
      </c>
    </row>
    <row r="369" spans="1:18" x14ac:dyDescent="0.25">
      <c r="A369">
        <v>84</v>
      </c>
      <c r="B369">
        <v>77</v>
      </c>
      <c r="C369" s="21">
        <f t="shared" si="35"/>
        <v>1.1813984168865432</v>
      </c>
      <c r="D369" s="21">
        <f t="shared" si="36"/>
        <v>0.53630136986301358</v>
      </c>
      <c r="N369" s="21">
        <f t="shared" si="37"/>
        <v>17.615694164989947</v>
      </c>
      <c r="O369" s="21">
        <f t="shared" si="38"/>
        <v>7.5724346076458744</v>
      </c>
      <c r="P369" s="21">
        <f t="shared" si="39"/>
        <v>133.39369213267537</v>
      </c>
      <c r="Q369" s="21">
        <f t="shared" si="40"/>
        <v>310.31268091446083</v>
      </c>
      <c r="R369" s="21">
        <f t="shared" si="41"/>
        <v>57.341765887072931</v>
      </c>
    </row>
    <row r="370" spans="1:18" x14ac:dyDescent="0.25">
      <c r="A370">
        <v>45</v>
      </c>
      <c r="B370">
        <v>73</v>
      </c>
      <c r="C370" s="21">
        <f t="shared" si="35"/>
        <v>-1.3911609498680741</v>
      </c>
      <c r="D370" s="21">
        <f t="shared" si="36"/>
        <v>0.26232876712328757</v>
      </c>
      <c r="N370" s="21">
        <f t="shared" si="37"/>
        <v>-21.384305835010053</v>
      </c>
      <c r="O370" s="21">
        <f t="shared" si="38"/>
        <v>3.5724346076458744</v>
      </c>
      <c r="P370" s="21">
        <f t="shared" si="39"/>
        <v>-76.394034225473519</v>
      </c>
      <c r="Q370" s="21">
        <f t="shared" si="40"/>
        <v>457.288536045245</v>
      </c>
      <c r="R370" s="21">
        <f t="shared" si="41"/>
        <v>12.762289025905933</v>
      </c>
    </row>
    <row r="371" spans="1:18" x14ac:dyDescent="0.25">
      <c r="A371">
        <v>74</v>
      </c>
      <c r="B371">
        <v>74</v>
      </c>
      <c r="C371" s="21">
        <f t="shared" si="35"/>
        <v>0.52176781002638495</v>
      </c>
      <c r="D371" s="21">
        <f t="shared" si="36"/>
        <v>0.33082191780821907</v>
      </c>
      <c r="N371" s="21">
        <f t="shared" si="37"/>
        <v>7.6156941649899466</v>
      </c>
      <c r="O371" s="21">
        <f t="shared" si="38"/>
        <v>4.5724346076458744</v>
      </c>
      <c r="P371" s="21">
        <f t="shared" si="39"/>
        <v>34.822263561246778</v>
      </c>
      <c r="Q371" s="21">
        <f t="shared" si="40"/>
        <v>57.998797614661918</v>
      </c>
      <c r="R371" s="21">
        <f t="shared" si="41"/>
        <v>20.907158241197681</v>
      </c>
    </row>
    <row r="372" spans="1:18" x14ac:dyDescent="0.25">
      <c r="A372">
        <v>82</v>
      </c>
      <c r="B372">
        <v>97</v>
      </c>
      <c r="C372" s="21">
        <f t="shared" si="35"/>
        <v>1.0494722955145117</v>
      </c>
      <c r="D372" s="21">
        <f t="shared" si="36"/>
        <v>1.9061643835616437</v>
      </c>
      <c r="N372" s="21">
        <f t="shared" si="37"/>
        <v>15.615694164989947</v>
      </c>
      <c r="O372" s="21">
        <f t="shared" si="38"/>
        <v>27.572434607645874</v>
      </c>
      <c r="P372" s="21">
        <f t="shared" si="39"/>
        <v>430.56270621718255</v>
      </c>
      <c r="Q372" s="21">
        <f t="shared" si="40"/>
        <v>243.84990425450107</v>
      </c>
      <c r="R372" s="21">
        <f t="shared" si="41"/>
        <v>760.23915019290791</v>
      </c>
    </row>
    <row r="373" spans="1:18" x14ac:dyDescent="0.25">
      <c r="A373">
        <v>59</v>
      </c>
      <c r="B373">
        <v>70</v>
      </c>
      <c r="C373" s="21">
        <f t="shared" si="35"/>
        <v>-0.46767810026385248</v>
      </c>
      <c r="D373" s="21">
        <f t="shared" si="36"/>
        <v>5.6849315068493035E-2</v>
      </c>
      <c r="N373" s="21">
        <f t="shared" si="37"/>
        <v>-7.3843058350100534</v>
      </c>
      <c r="O373" s="21">
        <f t="shared" si="38"/>
        <v>0.57243460764587439</v>
      </c>
      <c r="P373" s="21">
        <f t="shared" si="39"/>
        <v>-4.2270322134011211</v>
      </c>
      <c r="Q373" s="21">
        <f t="shared" si="40"/>
        <v>54.527972664963521</v>
      </c>
      <c r="R373" s="21">
        <f t="shared" si="41"/>
        <v>0.32768138003068614</v>
      </c>
    </row>
    <row r="374" spans="1:18" x14ac:dyDescent="0.25">
      <c r="A374">
        <v>46</v>
      </c>
      <c r="B374">
        <v>43</v>
      </c>
      <c r="C374" s="21">
        <f t="shared" si="35"/>
        <v>-1.3251978891820582</v>
      </c>
      <c r="D374" s="21">
        <f t="shared" si="36"/>
        <v>-1.7924657534246577</v>
      </c>
      <c r="N374" s="21">
        <f t="shared" si="37"/>
        <v>-20.384305835010053</v>
      </c>
      <c r="O374" s="21">
        <f t="shared" si="38"/>
        <v>-26.427565392354126</v>
      </c>
      <c r="P374" s="21">
        <f t="shared" si="39"/>
        <v>538.70757543247396</v>
      </c>
      <c r="Q374" s="21">
        <f t="shared" si="40"/>
        <v>415.51992437522489</v>
      </c>
      <c r="R374" s="21">
        <f t="shared" si="41"/>
        <v>698.41621256715348</v>
      </c>
    </row>
    <row r="375" spans="1:18" x14ac:dyDescent="0.25">
      <c r="A375">
        <v>80</v>
      </c>
      <c r="B375">
        <v>90</v>
      </c>
      <c r="C375" s="21">
        <f t="shared" si="35"/>
        <v>0.91754617414247996</v>
      </c>
      <c r="D375" s="21">
        <f t="shared" si="36"/>
        <v>1.4267123287671233</v>
      </c>
      <c r="N375" s="21">
        <f t="shared" si="37"/>
        <v>13.615694164989947</v>
      </c>
      <c r="O375" s="21">
        <f t="shared" si="38"/>
        <v>20.572434607645874</v>
      </c>
      <c r="P375" s="21">
        <f t="shared" si="39"/>
        <v>280.10797784696115</v>
      </c>
      <c r="Q375" s="21">
        <f t="shared" si="40"/>
        <v>185.38712759454128</v>
      </c>
      <c r="R375" s="21">
        <f t="shared" si="41"/>
        <v>423.22506568586567</v>
      </c>
    </row>
    <row r="376" spans="1:18" x14ac:dyDescent="0.25">
      <c r="A376">
        <v>85</v>
      </c>
      <c r="B376">
        <v>95</v>
      </c>
      <c r="C376" s="21">
        <f t="shared" si="35"/>
        <v>1.2473614775725592</v>
      </c>
      <c r="D376" s="21">
        <f t="shared" si="36"/>
        <v>1.7691780821917809</v>
      </c>
      <c r="N376" s="21">
        <f t="shared" si="37"/>
        <v>18.615694164989947</v>
      </c>
      <c r="O376" s="21">
        <f t="shared" si="38"/>
        <v>25.572434607645874</v>
      </c>
      <c r="P376" s="21">
        <f t="shared" si="39"/>
        <v>476.04862171014025</v>
      </c>
      <c r="Q376" s="21">
        <f t="shared" si="40"/>
        <v>346.54406924444072</v>
      </c>
      <c r="R376" s="21">
        <f t="shared" si="41"/>
        <v>653.94941176232442</v>
      </c>
    </row>
    <row r="377" spans="1:18" x14ac:dyDescent="0.25">
      <c r="A377">
        <v>71</v>
      </c>
      <c r="B377">
        <v>83</v>
      </c>
      <c r="C377" s="21">
        <f t="shared" si="35"/>
        <v>0.3238786279683375</v>
      </c>
      <c r="D377" s="21">
        <f t="shared" si="36"/>
        <v>0.9472602739726026</v>
      </c>
      <c r="N377" s="21">
        <f t="shared" si="37"/>
        <v>4.6156941649899466</v>
      </c>
      <c r="O377" s="21">
        <f t="shared" si="38"/>
        <v>13.572434607645874</v>
      </c>
      <c r="P377" s="21">
        <f t="shared" si="39"/>
        <v>62.646207223218674</v>
      </c>
      <c r="Q377" s="21">
        <f t="shared" si="40"/>
        <v>21.304632624722242</v>
      </c>
      <c r="R377" s="21">
        <f t="shared" si="41"/>
        <v>184.21098117882343</v>
      </c>
    </row>
    <row r="378" spans="1:18" x14ac:dyDescent="0.25">
      <c r="A378">
        <v>66</v>
      </c>
      <c r="B378">
        <v>64</v>
      </c>
      <c r="C378" s="21">
        <f t="shared" si="35"/>
        <v>-5.9366754617416499E-3</v>
      </c>
      <c r="D378" s="21">
        <f t="shared" si="36"/>
        <v>-0.35410958904109602</v>
      </c>
      <c r="N378" s="21">
        <f t="shared" si="37"/>
        <v>-0.38430583501005344</v>
      </c>
      <c r="O378" s="21">
        <f t="shared" si="38"/>
        <v>-5.4275653923541256</v>
      </c>
      <c r="P378" s="21">
        <f t="shared" si="39"/>
        <v>2.0858450501803207</v>
      </c>
      <c r="Q378" s="21">
        <f t="shared" si="40"/>
        <v>0.14769097482277441</v>
      </c>
      <c r="R378" s="21">
        <f t="shared" si="41"/>
        <v>29.458466088280193</v>
      </c>
    </row>
    <row r="379" spans="1:18" x14ac:dyDescent="0.25">
      <c r="A379">
        <v>80</v>
      </c>
      <c r="B379">
        <v>86</v>
      </c>
      <c r="C379" s="21">
        <f t="shared" si="35"/>
        <v>0.91754617414247996</v>
      </c>
      <c r="D379" s="21">
        <f t="shared" si="36"/>
        <v>1.1527397260273973</v>
      </c>
      <c r="N379" s="21">
        <f t="shared" si="37"/>
        <v>13.615694164989947</v>
      </c>
      <c r="O379" s="21">
        <f t="shared" si="38"/>
        <v>16.572434607645874</v>
      </c>
      <c r="P379" s="21">
        <f t="shared" si="39"/>
        <v>225.64520118700139</v>
      </c>
      <c r="Q379" s="21">
        <f t="shared" si="40"/>
        <v>185.38712759454128</v>
      </c>
      <c r="R379" s="21">
        <f t="shared" si="41"/>
        <v>274.64558882469868</v>
      </c>
    </row>
    <row r="380" spans="1:18" x14ac:dyDescent="0.25">
      <c r="A380">
        <v>87</v>
      </c>
      <c r="B380">
        <v>100</v>
      </c>
      <c r="C380" s="21">
        <f t="shared" si="35"/>
        <v>1.3792875989445907</v>
      </c>
      <c r="D380" s="21">
        <f t="shared" si="36"/>
        <v>2.1116438356164382</v>
      </c>
      <c r="N380" s="21">
        <f t="shared" si="37"/>
        <v>20.615694164989947</v>
      </c>
      <c r="O380" s="21">
        <f t="shared" si="38"/>
        <v>30.572434607645874</v>
      </c>
      <c r="P380" s="21">
        <f t="shared" si="39"/>
        <v>630.27196175038171</v>
      </c>
      <c r="Q380" s="21">
        <f t="shared" si="40"/>
        <v>425.00684590440051</v>
      </c>
      <c r="R380" s="21">
        <f t="shared" si="41"/>
        <v>934.6737578387831</v>
      </c>
    </row>
    <row r="381" spans="1:18" x14ac:dyDescent="0.25">
      <c r="A381">
        <v>79</v>
      </c>
      <c r="B381">
        <v>81</v>
      </c>
      <c r="C381" s="21">
        <f t="shared" si="35"/>
        <v>0.8515831134564642</v>
      </c>
      <c r="D381" s="21">
        <f t="shared" si="36"/>
        <v>0.81027397260273959</v>
      </c>
      <c r="N381" s="21">
        <f t="shared" si="37"/>
        <v>12.615694164989947</v>
      </c>
      <c r="O381" s="21">
        <f t="shared" si="38"/>
        <v>11.572434607645874</v>
      </c>
      <c r="P381" s="21">
        <f t="shared" si="39"/>
        <v>145.99429575440578</v>
      </c>
      <c r="Q381" s="21">
        <f t="shared" si="40"/>
        <v>159.15573926456139</v>
      </c>
      <c r="R381" s="21">
        <f t="shared" si="41"/>
        <v>133.92124274823993</v>
      </c>
    </row>
    <row r="382" spans="1:18" x14ac:dyDescent="0.25">
      <c r="A382">
        <v>38</v>
      </c>
      <c r="B382">
        <v>49</v>
      </c>
      <c r="C382" s="21">
        <f t="shared" si="35"/>
        <v>-1.8529023746701849</v>
      </c>
      <c r="D382" s="21">
        <f t="shared" si="36"/>
        <v>-1.3815068493150686</v>
      </c>
      <c r="N382" s="21">
        <f t="shared" si="37"/>
        <v>-28.384305835010053</v>
      </c>
      <c r="O382" s="21">
        <f t="shared" si="38"/>
        <v>-20.427565392354126</v>
      </c>
      <c r="P382" s="21">
        <f t="shared" si="39"/>
        <v>579.82226356124659</v>
      </c>
      <c r="Q382" s="21">
        <f t="shared" si="40"/>
        <v>805.6688177353858</v>
      </c>
      <c r="R382" s="21">
        <f t="shared" si="41"/>
        <v>417.28542785890397</v>
      </c>
    </row>
    <row r="383" spans="1:18" x14ac:dyDescent="0.25">
      <c r="A383">
        <v>38</v>
      </c>
      <c r="B383">
        <v>43</v>
      </c>
      <c r="C383" s="21">
        <f t="shared" si="35"/>
        <v>-1.8529023746701849</v>
      </c>
      <c r="D383" s="21">
        <f t="shared" si="36"/>
        <v>-1.7924657534246577</v>
      </c>
      <c r="N383" s="21">
        <f t="shared" si="37"/>
        <v>-28.384305835010053</v>
      </c>
      <c r="O383" s="21">
        <f t="shared" si="38"/>
        <v>-26.427565392354126</v>
      </c>
      <c r="P383" s="21">
        <f t="shared" si="39"/>
        <v>750.12809857130696</v>
      </c>
      <c r="Q383" s="21">
        <f t="shared" si="40"/>
        <v>805.6688177353858</v>
      </c>
      <c r="R383" s="21">
        <f t="shared" si="41"/>
        <v>698.41621256715348</v>
      </c>
    </row>
    <row r="384" spans="1:18" x14ac:dyDescent="0.25">
      <c r="A384">
        <v>67</v>
      </c>
      <c r="B384">
        <v>76</v>
      </c>
      <c r="C384" s="21">
        <f t="shared" ref="C384:C447" si="42">STANDARDIZE(A384,66.09,15.16)</f>
        <v>6.0026385224274184E-2</v>
      </c>
      <c r="D384" s="21">
        <f t="shared" ref="D384:D447" si="43">STANDARDIZE(B384,69.17,14.6)</f>
        <v>0.46780821917808207</v>
      </c>
      <c r="N384" s="21">
        <f t="shared" si="37"/>
        <v>0.61569416498994656</v>
      </c>
      <c r="O384" s="21">
        <f t="shared" si="38"/>
        <v>6.5724346076458744</v>
      </c>
      <c r="P384" s="21">
        <f t="shared" si="39"/>
        <v>4.0466096377055534</v>
      </c>
      <c r="Q384" s="21">
        <f t="shared" si="40"/>
        <v>0.37907930480266755</v>
      </c>
      <c r="R384" s="21">
        <f t="shared" si="41"/>
        <v>43.196896671781182</v>
      </c>
    </row>
    <row r="385" spans="1:18" x14ac:dyDescent="0.25">
      <c r="A385">
        <v>64</v>
      </c>
      <c r="B385">
        <v>73</v>
      </c>
      <c r="C385" s="21">
        <f t="shared" si="42"/>
        <v>-0.13786279683377331</v>
      </c>
      <c r="D385" s="21">
        <f t="shared" si="43"/>
        <v>0.26232876712328757</v>
      </c>
      <c r="N385" s="21">
        <f t="shared" si="37"/>
        <v>-2.3843058350100534</v>
      </c>
      <c r="O385" s="21">
        <f t="shared" si="38"/>
        <v>3.5724346076458744</v>
      </c>
      <c r="P385" s="21">
        <f t="shared" si="39"/>
        <v>-8.5177766802019086</v>
      </c>
      <c r="Q385" s="21">
        <f t="shared" si="40"/>
        <v>5.6849143148629881</v>
      </c>
      <c r="R385" s="21">
        <f t="shared" si="41"/>
        <v>12.762289025905933</v>
      </c>
    </row>
    <row r="386" spans="1:18" x14ac:dyDescent="0.25">
      <c r="A386">
        <v>57</v>
      </c>
      <c r="B386">
        <v>78</v>
      </c>
      <c r="C386" s="21">
        <f t="shared" si="42"/>
        <v>-0.59960422163588412</v>
      </c>
      <c r="D386" s="21">
        <f t="shared" si="43"/>
        <v>0.60479452054794514</v>
      </c>
      <c r="N386" s="21">
        <f t="shared" si="37"/>
        <v>-9.3843058350100534</v>
      </c>
      <c r="O386" s="21">
        <f t="shared" si="38"/>
        <v>8.5724346076458744</v>
      </c>
      <c r="P386" s="21">
        <f t="shared" si="39"/>
        <v>-80.446348108773293</v>
      </c>
      <c r="Q386" s="21">
        <f t="shared" si="40"/>
        <v>88.065196005003742</v>
      </c>
      <c r="R386" s="21">
        <f t="shared" si="41"/>
        <v>73.486635102364673</v>
      </c>
    </row>
    <row r="387" spans="1:18" x14ac:dyDescent="0.25">
      <c r="A387">
        <v>62</v>
      </c>
      <c r="B387">
        <v>64</v>
      </c>
      <c r="C387" s="21">
        <f t="shared" si="42"/>
        <v>-0.26978891820580497</v>
      </c>
      <c r="D387" s="21">
        <f t="shared" si="43"/>
        <v>-0.35410958904109602</v>
      </c>
      <c r="N387" s="21">
        <f t="shared" ref="N387:O450" si="44">A387-$G$2</f>
        <v>-4.3843058350100534</v>
      </c>
      <c r="O387" s="21">
        <f t="shared" ref="O387:O450" si="45">B387-$G$3</f>
        <v>-5.4275653923541256</v>
      </c>
      <c r="P387" s="21">
        <f t="shared" ref="P387:P450" si="46">N387*O387</f>
        <v>23.796106619596824</v>
      </c>
      <c r="Q387" s="21">
        <f t="shared" ref="Q387:Q450" si="47">POWER(N387,2)</f>
        <v>19.222137654903204</v>
      </c>
      <c r="R387" s="21">
        <f t="shared" ref="R387:R450" si="48">POWER(O387,2)</f>
        <v>29.458466088280193</v>
      </c>
    </row>
    <row r="388" spans="1:18" x14ac:dyDescent="0.25">
      <c r="A388">
        <v>73</v>
      </c>
      <c r="B388">
        <v>70</v>
      </c>
      <c r="C388" s="21">
        <f t="shared" si="42"/>
        <v>0.45580474934036919</v>
      </c>
      <c r="D388" s="21">
        <f t="shared" si="43"/>
        <v>5.6849315068493035E-2</v>
      </c>
      <c r="N388" s="21">
        <f t="shared" si="44"/>
        <v>6.6156941649899466</v>
      </c>
      <c r="O388" s="21">
        <f t="shared" si="45"/>
        <v>0.57243460764587439</v>
      </c>
      <c r="P388" s="21">
        <f t="shared" si="46"/>
        <v>3.7870522936411208</v>
      </c>
      <c r="Q388" s="21">
        <f t="shared" si="47"/>
        <v>43.767409284682024</v>
      </c>
      <c r="R388" s="21">
        <f t="shared" si="48"/>
        <v>0.32768138003068614</v>
      </c>
    </row>
    <row r="389" spans="1:18" x14ac:dyDescent="0.25">
      <c r="A389">
        <v>73</v>
      </c>
      <c r="B389">
        <v>67</v>
      </c>
      <c r="C389" s="21">
        <f t="shared" si="42"/>
        <v>0.45580474934036919</v>
      </c>
      <c r="D389" s="21">
        <f t="shared" si="43"/>
        <v>-0.14863013698630148</v>
      </c>
      <c r="N389" s="21">
        <f t="shared" si="44"/>
        <v>6.6156941649899466</v>
      </c>
      <c r="O389" s="21">
        <f t="shared" si="45"/>
        <v>-2.4275653923541256</v>
      </c>
      <c r="P389" s="21">
        <f t="shared" si="46"/>
        <v>-16.060030201328718</v>
      </c>
      <c r="Q389" s="21">
        <f t="shared" si="47"/>
        <v>43.767409284682024</v>
      </c>
      <c r="R389" s="21">
        <f t="shared" si="48"/>
        <v>5.8930737341554398</v>
      </c>
    </row>
    <row r="390" spans="1:18" x14ac:dyDescent="0.25">
      <c r="A390">
        <v>77</v>
      </c>
      <c r="B390">
        <v>68</v>
      </c>
      <c r="C390" s="21">
        <f t="shared" si="42"/>
        <v>0.71965699208443246</v>
      </c>
      <c r="D390" s="21">
        <f t="shared" si="43"/>
        <v>-8.0136986301369978E-2</v>
      </c>
      <c r="N390" s="21">
        <f t="shared" si="44"/>
        <v>10.615694164989947</v>
      </c>
      <c r="O390" s="21">
        <f t="shared" si="45"/>
        <v>-1.4275653923541256</v>
      </c>
      <c r="P390" s="21">
        <f t="shared" si="46"/>
        <v>-15.154597605755274</v>
      </c>
      <c r="Q390" s="21">
        <f t="shared" si="47"/>
        <v>112.6929626046016</v>
      </c>
      <c r="R390" s="21">
        <f t="shared" si="48"/>
        <v>2.0379429494471886</v>
      </c>
    </row>
    <row r="391" spans="1:18" x14ac:dyDescent="0.25">
      <c r="A391">
        <v>76</v>
      </c>
      <c r="B391">
        <v>67</v>
      </c>
      <c r="C391" s="21">
        <f t="shared" si="42"/>
        <v>0.65369393139841669</v>
      </c>
      <c r="D391" s="21">
        <f t="shared" si="43"/>
        <v>-0.14863013698630148</v>
      </c>
      <c r="N391" s="21">
        <f t="shared" si="44"/>
        <v>9.6156941649899466</v>
      </c>
      <c r="O391" s="21">
        <f t="shared" si="45"/>
        <v>-2.4275653923541256</v>
      </c>
      <c r="P391" s="21">
        <f t="shared" si="46"/>
        <v>-23.342726378391095</v>
      </c>
      <c r="Q391" s="21">
        <f t="shared" si="47"/>
        <v>92.461574274621711</v>
      </c>
      <c r="R391" s="21">
        <f t="shared" si="48"/>
        <v>5.8930737341554398</v>
      </c>
    </row>
    <row r="392" spans="1:18" x14ac:dyDescent="0.25">
      <c r="A392">
        <v>57</v>
      </c>
      <c r="B392">
        <v>54</v>
      </c>
      <c r="C392" s="21">
        <f t="shared" si="42"/>
        <v>-0.59960422163588412</v>
      </c>
      <c r="D392" s="21">
        <f t="shared" si="43"/>
        <v>-1.039041095890411</v>
      </c>
      <c r="N392" s="21">
        <f t="shared" si="44"/>
        <v>-9.3843058350100534</v>
      </c>
      <c r="O392" s="21">
        <f t="shared" si="45"/>
        <v>-15.427565392354126</v>
      </c>
      <c r="P392" s="21">
        <f t="shared" si="46"/>
        <v>144.77699193146799</v>
      </c>
      <c r="Q392" s="21">
        <f t="shared" si="47"/>
        <v>88.065196005003742</v>
      </c>
      <c r="R392" s="21">
        <f t="shared" si="48"/>
        <v>238.00977393536272</v>
      </c>
    </row>
    <row r="393" spans="1:18" x14ac:dyDescent="0.25">
      <c r="A393">
        <v>65</v>
      </c>
      <c r="B393">
        <v>74</v>
      </c>
      <c r="C393" s="21">
        <f t="shared" si="42"/>
        <v>-7.1899736147757479E-2</v>
      </c>
      <c r="D393" s="21">
        <f t="shared" si="43"/>
        <v>0.33082191780821907</v>
      </c>
      <c r="N393" s="21">
        <f t="shared" si="44"/>
        <v>-1.3843058350100534</v>
      </c>
      <c r="O393" s="21">
        <f t="shared" si="45"/>
        <v>4.5724346076458744</v>
      </c>
      <c r="P393" s="21">
        <f t="shared" si="46"/>
        <v>-6.3296479075660885</v>
      </c>
      <c r="Q393" s="21">
        <f t="shared" si="47"/>
        <v>1.9163026448428813</v>
      </c>
      <c r="R393" s="21">
        <f t="shared" si="48"/>
        <v>20.907158241197681</v>
      </c>
    </row>
    <row r="394" spans="1:18" x14ac:dyDescent="0.25">
      <c r="A394">
        <v>48</v>
      </c>
      <c r="B394">
        <v>45</v>
      </c>
      <c r="C394" s="21">
        <f t="shared" si="42"/>
        <v>-1.1932717678100266</v>
      </c>
      <c r="D394" s="21">
        <f t="shared" si="43"/>
        <v>-1.6554794520547946</v>
      </c>
      <c r="N394" s="21">
        <f t="shared" si="44"/>
        <v>-18.384305835010053</v>
      </c>
      <c r="O394" s="21">
        <f t="shared" si="45"/>
        <v>-24.427565392354126</v>
      </c>
      <c r="P394" s="21">
        <f t="shared" si="46"/>
        <v>449.0838329777456</v>
      </c>
      <c r="Q394" s="21">
        <f t="shared" si="47"/>
        <v>337.98270103518468</v>
      </c>
      <c r="R394" s="21">
        <f t="shared" si="48"/>
        <v>596.70595099773698</v>
      </c>
    </row>
    <row r="395" spans="1:18" x14ac:dyDescent="0.25">
      <c r="A395">
        <v>50</v>
      </c>
      <c r="B395">
        <v>67</v>
      </c>
      <c r="C395" s="21">
        <f t="shared" si="42"/>
        <v>-1.0613456464379949</v>
      </c>
      <c r="D395" s="21">
        <f t="shared" si="43"/>
        <v>-0.14863013698630148</v>
      </c>
      <c r="N395" s="21">
        <f t="shared" si="44"/>
        <v>-16.384305835010053</v>
      </c>
      <c r="O395" s="21">
        <f t="shared" si="45"/>
        <v>-2.4275653923541256</v>
      </c>
      <c r="P395" s="21">
        <f t="shared" si="46"/>
        <v>39.773973822816167</v>
      </c>
      <c r="Q395" s="21">
        <f t="shared" si="47"/>
        <v>268.44547769514446</v>
      </c>
      <c r="R395" s="21">
        <f t="shared" si="48"/>
        <v>5.8930737341554398</v>
      </c>
    </row>
    <row r="396" spans="1:18" x14ac:dyDescent="0.25">
      <c r="A396">
        <v>85</v>
      </c>
      <c r="B396">
        <v>89</v>
      </c>
      <c r="C396" s="21">
        <f t="shared" si="42"/>
        <v>1.2473614775725592</v>
      </c>
      <c r="D396" s="21">
        <f t="shared" si="43"/>
        <v>1.3582191780821917</v>
      </c>
      <c r="N396" s="21">
        <f t="shared" si="44"/>
        <v>18.615694164989947</v>
      </c>
      <c r="O396" s="21">
        <f t="shared" si="45"/>
        <v>19.572434607645874</v>
      </c>
      <c r="P396" s="21">
        <f t="shared" si="46"/>
        <v>364.35445672020057</v>
      </c>
      <c r="Q396" s="21">
        <f t="shared" si="47"/>
        <v>346.54406924444072</v>
      </c>
      <c r="R396" s="21">
        <f t="shared" si="48"/>
        <v>383.08019647057392</v>
      </c>
    </row>
    <row r="397" spans="1:18" x14ac:dyDescent="0.25">
      <c r="A397">
        <v>74</v>
      </c>
      <c r="B397">
        <v>63</v>
      </c>
      <c r="C397" s="21">
        <f t="shared" si="42"/>
        <v>0.52176781002638495</v>
      </c>
      <c r="D397" s="21">
        <f t="shared" si="43"/>
        <v>-0.42260273972602752</v>
      </c>
      <c r="N397" s="21">
        <f t="shared" si="44"/>
        <v>7.6156941649899466</v>
      </c>
      <c r="O397" s="21">
        <f t="shared" si="45"/>
        <v>-6.4275653923541256</v>
      </c>
      <c r="P397" s="21">
        <f t="shared" si="46"/>
        <v>-48.950372253642634</v>
      </c>
      <c r="Q397" s="21">
        <f t="shared" si="47"/>
        <v>57.998797614661918</v>
      </c>
      <c r="R397" s="21">
        <f t="shared" si="48"/>
        <v>41.313596872988448</v>
      </c>
    </row>
    <row r="398" spans="1:18" x14ac:dyDescent="0.25">
      <c r="A398">
        <v>60</v>
      </c>
      <c r="B398">
        <v>59</v>
      </c>
      <c r="C398" s="21">
        <f t="shared" si="42"/>
        <v>-0.40171503957783661</v>
      </c>
      <c r="D398" s="21">
        <f t="shared" si="43"/>
        <v>-0.69657534246575359</v>
      </c>
      <c r="N398" s="21">
        <f t="shared" si="44"/>
        <v>-6.3843058350100534</v>
      </c>
      <c r="O398" s="21">
        <f t="shared" si="45"/>
        <v>-10.427565392354126</v>
      </c>
      <c r="P398" s="21">
        <f t="shared" si="46"/>
        <v>66.572766579355346</v>
      </c>
      <c r="Q398" s="21">
        <f t="shared" si="47"/>
        <v>40.759360994943414</v>
      </c>
      <c r="R398" s="21">
        <f t="shared" si="48"/>
        <v>108.73412001182145</v>
      </c>
    </row>
    <row r="399" spans="1:18" x14ac:dyDescent="0.25">
      <c r="A399">
        <v>59</v>
      </c>
      <c r="B399">
        <v>54</v>
      </c>
      <c r="C399" s="21">
        <f t="shared" si="42"/>
        <v>-0.46767810026385248</v>
      </c>
      <c r="D399" s="21">
        <f t="shared" si="43"/>
        <v>-1.039041095890411</v>
      </c>
      <c r="N399" s="21">
        <f t="shared" si="44"/>
        <v>-7.3843058350100534</v>
      </c>
      <c r="O399" s="21">
        <f t="shared" si="45"/>
        <v>-15.427565392354126</v>
      </c>
      <c r="P399" s="21">
        <f t="shared" si="46"/>
        <v>113.92186114675974</v>
      </c>
      <c r="Q399" s="21">
        <f t="shared" si="47"/>
        <v>54.527972664963521</v>
      </c>
      <c r="R399" s="21">
        <f t="shared" si="48"/>
        <v>238.00977393536272</v>
      </c>
    </row>
    <row r="400" spans="1:18" x14ac:dyDescent="0.25">
      <c r="A400">
        <v>53</v>
      </c>
      <c r="B400">
        <v>43</v>
      </c>
      <c r="C400" s="21">
        <f t="shared" si="42"/>
        <v>-0.8634564643799475</v>
      </c>
      <c r="D400" s="21">
        <f t="shared" si="43"/>
        <v>-1.7924657534246577</v>
      </c>
      <c r="N400" s="21">
        <f t="shared" si="44"/>
        <v>-13.384305835010053</v>
      </c>
      <c r="O400" s="21">
        <f t="shared" si="45"/>
        <v>-26.427565392354126</v>
      </c>
      <c r="P400" s="21">
        <f t="shared" si="46"/>
        <v>353.71461768599505</v>
      </c>
      <c r="Q400" s="21">
        <f t="shared" si="47"/>
        <v>179.13964268508417</v>
      </c>
      <c r="R400" s="21">
        <f t="shared" si="48"/>
        <v>698.41621256715348</v>
      </c>
    </row>
    <row r="401" spans="1:18" x14ac:dyDescent="0.25">
      <c r="A401">
        <v>49</v>
      </c>
      <c r="B401">
        <v>65</v>
      </c>
      <c r="C401" s="21">
        <f t="shared" si="42"/>
        <v>-1.1273087071240109</v>
      </c>
      <c r="D401" s="21">
        <f t="shared" si="43"/>
        <v>-0.28561643835616451</v>
      </c>
      <c r="N401" s="21">
        <f t="shared" si="44"/>
        <v>-17.384305835010053</v>
      </c>
      <c r="O401" s="21">
        <f t="shared" si="45"/>
        <v>-4.4275653923541256</v>
      </c>
      <c r="P401" s="21">
        <f t="shared" si="46"/>
        <v>76.970150885190407</v>
      </c>
      <c r="Q401" s="21">
        <f t="shared" si="47"/>
        <v>302.21408936516457</v>
      </c>
      <c r="R401" s="21">
        <f t="shared" si="48"/>
        <v>19.603335303571942</v>
      </c>
    </row>
    <row r="402" spans="1:18" x14ac:dyDescent="0.25">
      <c r="A402">
        <v>88</v>
      </c>
      <c r="B402">
        <v>99</v>
      </c>
      <c r="C402" s="21">
        <f t="shared" si="42"/>
        <v>1.4452506596306067</v>
      </c>
      <c r="D402" s="21">
        <f t="shared" si="43"/>
        <v>2.0431506849315069</v>
      </c>
      <c r="N402" s="21">
        <f t="shared" si="44"/>
        <v>21.615694164989947</v>
      </c>
      <c r="O402" s="21">
        <f t="shared" si="45"/>
        <v>29.572434607645874</v>
      </c>
      <c r="P402" s="21">
        <f t="shared" si="46"/>
        <v>639.22870219303763</v>
      </c>
      <c r="Q402" s="21">
        <f t="shared" si="47"/>
        <v>467.2382342343804</v>
      </c>
      <c r="R402" s="21">
        <f t="shared" si="48"/>
        <v>874.52888862349141</v>
      </c>
    </row>
    <row r="403" spans="1:18" x14ac:dyDescent="0.25">
      <c r="A403">
        <v>54</v>
      </c>
      <c r="B403">
        <v>59</v>
      </c>
      <c r="C403" s="21">
        <f t="shared" si="42"/>
        <v>-0.79749340369393162</v>
      </c>
      <c r="D403" s="21">
        <f t="shared" si="43"/>
        <v>-0.69657534246575359</v>
      </c>
      <c r="N403" s="21">
        <f t="shared" si="44"/>
        <v>-12.384305835010053</v>
      </c>
      <c r="O403" s="21">
        <f t="shared" si="45"/>
        <v>-10.427565392354126</v>
      </c>
      <c r="P403" s="21">
        <f t="shared" si="46"/>
        <v>129.1381589334801</v>
      </c>
      <c r="Q403" s="21">
        <f t="shared" si="47"/>
        <v>153.37103101506406</v>
      </c>
      <c r="R403" s="21">
        <f t="shared" si="48"/>
        <v>108.73412001182145</v>
      </c>
    </row>
    <row r="404" spans="1:18" x14ac:dyDescent="0.25">
      <c r="A404">
        <v>63</v>
      </c>
      <c r="B404">
        <v>73</v>
      </c>
      <c r="C404" s="21">
        <f t="shared" si="42"/>
        <v>-0.20382585751978913</v>
      </c>
      <c r="D404" s="21">
        <f t="shared" si="43"/>
        <v>0.26232876712328757</v>
      </c>
      <c r="N404" s="21">
        <f t="shared" si="44"/>
        <v>-3.3843058350100534</v>
      </c>
      <c r="O404" s="21">
        <f t="shared" si="45"/>
        <v>3.5724346076458744</v>
      </c>
      <c r="P404" s="21">
        <f t="shared" si="46"/>
        <v>-12.090211287847783</v>
      </c>
      <c r="Q404" s="21">
        <f t="shared" si="47"/>
        <v>11.453525984883095</v>
      </c>
      <c r="R404" s="21">
        <f t="shared" si="48"/>
        <v>12.762289025905933</v>
      </c>
    </row>
    <row r="405" spans="1:18" x14ac:dyDescent="0.25">
      <c r="A405">
        <v>65</v>
      </c>
      <c r="B405">
        <v>65</v>
      </c>
      <c r="C405" s="21">
        <f t="shared" si="42"/>
        <v>-7.1899736147757479E-2</v>
      </c>
      <c r="D405" s="21">
        <f t="shared" si="43"/>
        <v>-0.28561643835616451</v>
      </c>
      <c r="N405" s="21">
        <f t="shared" si="44"/>
        <v>-1.3843058350100534</v>
      </c>
      <c r="O405" s="21">
        <f t="shared" si="45"/>
        <v>-4.4275653923541256</v>
      </c>
      <c r="P405" s="21">
        <f t="shared" si="46"/>
        <v>6.1291046075243925</v>
      </c>
      <c r="Q405" s="21">
        <f t="shared" si="47"/>
        <v>1.9163026448428813</v>
      </c>
      <c r="R405" s="21">
        <f t="shared" si="48"/>
        <v>19.603335303571942</v>
      </c>
    </row>
    <row r="406" spans="1:18" x14ac:dyDescent="0.25">
      <c r="A406">
        <v>82</v>
      </c>
      <c r="B406">
        <v>80</v>
      </c>
      <c r="C406" s="21">
        <f t="shared" si="42"/>
        <v>1.0494722955145117</v>
      </c>
      <c r="D406" s="21">
        <f t="shared" si="43"/>
        <v>0.74178082191780814</v>
      </c>
      <c r="N406" s="21">
        <f t="shared" si="44"/>
        <v>15.615694164989947</v>
      </c>
      <c r="O406" s="21">
        <f t="shared" si="45"/>
        <v>10.572434607645874</v>
      </c>
      <c r="P406" s="21">
        <f t="shared" si="46"/>
        <v>165.09590541235346</v>
      </c>
      <c r="Q406" s="21">
        <f t="shared" si="47"/>
        <v>243.84990425450107</v>
      </c>
      <c r="R406" s="21">
        <f t="shared" si="48"/>
        <v>111.77637353294817</v>
      </c>
    </row>
    <row r="407" spans="1:18" x14ac:dyDescent="0.25">
      <c r="A407">
        <v>52</v>
      </c>
      <c r="B407">
        <v>57</v>
      </c>
      <c r="C407" s="21">
        <f t="shared" si="42"/>
        <v>-0.92941952506596326</v>
      </c>
      <c r="D407" s="21">
        <f t="shared" si="43"/>
        <v>-0.83356164383561659</v>
      </c>
      <c r="N407" s="21">
        <f t="shared" si="44"/>
        <v>-14.384305835010053</v>
      </c>
      <c r="O407" s="21">
        <f t="shared" si="45"/>
        <v>-12.427565392354126</v>
      </c>
      <c r="P407" s="21">
        <f t="shared" si="46"/>
        <v>178.76190138820846</v>
      </c>
      <c r="Q407" s="21">
        <f t="shared" si="47"/>
        <v>206.90825435510428</v>
      </c>
      <c r="R407" s="21">
        <f t="shared" si="48"/>
        <v>154.44438158123796</v>
      </c>
    </row>
    <row r="408" spans="1:18" x14ac:dyDescent="0.25">
      <c r="A408">
        <v>87</v>
      </c>
      <c r="B408">
        <v>84</v>
      </c>
      <c r="C408" s="21">
        <f t="shared" si="42"/>
        <v>1.3792875989445907</v>
      </c>
      <c r="D408" s="21">
        <f t="shared" si="43"/>
        <v>1.0157534246575342</v>
      </c>
      <c r="N408" s="21">
        <f t="shared" si="44"/>
        <v>20.615694164989947</v>
      </c>
      <c r="O408" s="21">
        <f t="shared" si="45"/>
        <v>14.572434607645874</v>
      </c>
      <c r="P408" s="21">
        <f t="shared" si="46"/>
        <v>300.42085511054262</v>
      </c>
      <c r="Q408" s="21">
        <f t="shared" si="47"/>
        <v>425.00684590440051</v>
      </c>
      <c r="R408" s="21">
        <f t="shared" si="48"/>
        <v>212.35585039411518</v>
      </c>
    </row>
    <row r="409" spans="1:18" x14ac:dyDescent="0.25">
      <c r="A409">
        <v>70</v>
      </c>
      <c r="B409">
        <v>71</v>
      </c>
      <c r="C409" s="21">
        <f t="shared" si="42"/>
        <v>0.25791556728232168</v>
      </c>
      <c r="D409" s="21">
        <f t="shared" si="43"/>
        <v>0.12534246575342453</v>
      </c>
      <c r="N409" s="21">
        <f t="shared" si="44"/>
        <v>3.6156941649899466</v>
      </c>
      <c r="O409" s="21">
        <f t="shared" si="45"/>
        <v>1.5724346076458744</v>
      </c>
      <c r="P409" s="21">
        <f t="shared" si="46"/>
        <v>5.6854426356934438</v>
      </c>
      <c r="Q409" s="21">
        <f t="shared" si="47"/>
        <v>13.073244294742347</v>
      </c>
      <c r="R409" s="21">
        <f t="shared" si="48"/>
        <v>2.4725505953224349</v>
      </c>
    </row>
    <row r="410" spans="1:18" x14ac:dyDescent="0.25">
      <c r="A410">
        <v>84</v>
      </c>
      <c r="B410">
        <v>83</v>
      </c>
      <c r="C410" s="21">
        <f t="shared" si="42"/>
        <v>1.1813984168865432</v>
      </c>
      <c r="D410" s="21">
        <f t="shared" si="43"/>
        <v>0.9472602739726026</v>
      </c>
      <c r="N410" s="21">
        <f t="shared" si="44"/>
        <v>17.615694164989947</v>
      </c>
      <c r="O410" s="21">
        <f t="shared" si="45"/>
        <v>13.572434607645874</v>
      </c>
      <c r="P410" s="21">
        <f t="shared" si="46"/>
        <v>239.08785712261505</v>
      </c>
      <c r="Q410" s="21">
        <f t="shared" si="47"/>
        <v>310.31268091446083</v>
      </c>
      <c r="R410" s="21">
        <f t="shared" si="48"/>
        <v>184.21098117882343</v>
      </c>
    </row>
    <row r="411" spans="1:18" x14ac:dyDescent="0.25">
      <c r="A411">
        <v>71</v>
      </c>
      <c r="B411">
        <v>66</v>
      </c>
      <c r="C411" s="21">
        <f t="shared" si="42"/>
        <v>0.3238786279683375</v>
      </c>
      <c r="D411" s="21">
        <f t="shared" si="43"/>
        <v>-0.21712328767123301</v>
      </c>
      <c r="N411" s="21">
        <f t="shared" si="44"/>
        <v>4.6156941649899466</v>
      </c>
      <c r="O411" s="21">
        <f t="shared" si="45"/>
        <v>-3.4275653923541256</v>
      </c>
      <c r="P411" s="21">
        <f t="shared" si="46"/>
        <v>-15.820593581610414</v>
      </c>
      <c r="Q411" s="21">
        <f t="shared" si="47"/>
        <v>21.304632624722242</v>
      </c>
      <c r="R411" s="21">
        <f t="shared" si="48"/>
        <v>11.748204518863691</v>
      </c>
    </row>
    <row r="412" spans="1:18" x14ac:dyDescent="0.25">
      <c r="A412">
        <v>63</v>
      </c>
      <c r="B412">
        <v>67</v>
      </c>
      <c r="C412" s="21">
        <f t="shared" si="42"/>
        <v>-0.20382585751978913</v>
      </c>
      <c r="D412" s="21">
        <f t="shared" si="43"/>
        <v>-0.14863013698630148</v>
      </c>
      <c r="N412" s="21">
        <f t="shared" si="44"/>
        <v>-3.3843058350100534</v>
      </c>
      <c r="O412" s="21">
        <f t="shared" si="45"/>
        <v>-2.4275653923541256</v>
      </c>
      <c r="P412" s="21">
        <f t="shared" si="46"/>
        <v>8.2156237222125377</v>
      </c>
      <c r="Q412" s="21">
        <f t="shared" si="47"/>
        <v>11.453525984883095</v>
      </c>
      <c r="R412" s="21">
        <f t="shared" si="48"/>
        <v>5.8930737341554398</v>
      </c>
    </row>
    <row r="413" spans="1:18" x14ac:dyDescent="0.25">
      <c r="A413">
        <v>51</v>
      </c>
      <c r="B413">
        <v>72</v>
      </c>
      <c r="C413" s="21">
        <f t="shared" si="42"/>
        <v>-0.99538258575197913</v>
      </c>
      <c r="D413" s="21">
        <f t="shared" si="43"/>
        <v>0.19383561643835606</v>
      </c>
      <c r="N413" s="21">
        <f t="shared" si="44"/>
        <v>-15.384305835010053</v>
      </c>
      <c r="O413" s="21">
        <f t="shared" si="45"/>
        <v>2.5724346076458744</v>
      </c>
      <c r="P413" s="21">
        <f t="shared" si="46"/>
        <v>-39.575120744588226</v>
      </c>
      <c r="Q413" s="21">
        <f t="shared" si="47"/>
        <v>236.67686602512438</v>
      </c>
      <c r="R413" s="21">
        <f t="shared" si="48"/>
        <v>6.6174198106141837</v>
      </c>
    </row>
    <row r="414" spans="1:18" x14ac:dyDescent="0.25">
      <c r="A414">
        <v>84</v>
      </c>
      <c r="B414">
        <v>73</v>
      </c>
      <c r="C414" s="21">
        <f t="shared" si="42"/>
        <v>1.1813984168865432</v>
      </c>
      <c r="D414" s="21">
        <f t="shared" si="43"/>
        <v>0.26232876712328757</v>
      </c>
      <c r="N414" s="21">
        <f t="shared" si="44"/>
        <v>17.615694164989947</v>
      </c>
      <c r="O414" s="21">
        <f t="shared" si="45"/>
        <v>3.5724346076458744</v>
      </c>
      <c r="P414" s="21">
        <f t="shared" si="46"/>
        <v>62.930915472715576</v>
      </c>
      <c r="Q414" s="21">
        <f t="shared" si="47"/>
        <v>310.31268091446083</v>
      </c>
      <c r="R414" s="21">
        <f t="shared" si="48"/>
        <v>12.762289025905933</v>
      </c>
    </row>
    <row r="415" spans="1:18" x14ac:dyDescent="0.25">
      <c r="A415">
        <v>71</v>
      </c>
      <c r="B415">
        <v>74</v>
      </c>
      <c r="C415" s="21">
        <f t="shared" si="42"/>
        <v>0.3238786279683375</v>
      </c>
      <c r="D415" s="21">
        <f t="shared" si="43"/>
        <v>0.33082191780821907</v>
      </c>
      <c r="N415" s="21">
        <f t="shared" si="44"/>
        <v>4.6156941649899466</v>
      </c>
      <c r="O415" s="21">
        <f t="shared" si="45"/>
        <v>4.5724346076458744</v>
      </c>
      <c r="P415" s="21">
        <f t="shared" si="46"/>
        <v>21.104959738309159</v>
      </c>
      <c r="Q415" s="21">
        <f t="shared" si="47"/>
        <v>21.304632624722242</v>
      </c>
      <c r="R415" s="21">
        <f t="shared" si="48"/>
        <v>20.907158241197681</v>
      </c>
    </row>
    <row r="416" spans="1:18" x14ac:dyDescent="0.25">
      <c r="A416">
        <v>74</v>
      </c>
      <c r="B416">
        <v>73</v>
      </c>
      <c r="C416" s="21">
        <f t="shared" si="42"/>
        <v>0.52176781002638495</v>
      </c>
      <c r="D416" s="21">
        <f t="shared" si="43"/>
        <v>0.26232876712328757</v>
      </c>
      <c r="N416" s="21">
        <f t="shared" si="44"/>
        <v>7.6156941649899466</v>
      </c>
      <c r="O416" s="21">
        <f t="shared" si="45"/>
        <v>3.5724346076458744</v>
      </c>
      <c r="P416" s="21">
        <f t="shared" si="46"/>
        <v>27.206569396256835</v>
      </c>
      <c r="Q416" s="21">
        <f t="shared" si="47"/>
        <v>57.998797614661918</v>
      </c>
      <c r="R416" s="21">
        <f t="shared" si="48"/>
        <v>12.762289025905933</v>
      </c>
    </row>
    <row r="417" spans="1:18" x14ac:dyDescent="0.25">
      <c r="A417">
        <v>68</v>
      </c>
      <c r="B417">
        <v>59</v>
      </c>
      <c r="C417" s="21">
        <f t="shared" si="42"/>
        <v>0.12598944591029002</v>
      </c>
      <c r="D417" s="21">
        <f t="shared" si="43"/>
        <v>-0.69657534246575359</v>
      </c>
      <c r="N417" s="21">
        <f t="shared" si="44"/>
        <v>1.6156941649899466</v>
      </c>
      <c r="O417" s="21">
        <f t="shared" si="45"/>
        <v>-10.427565392354126</v>
      </c>
      <c r="P417" s="21">
        <f t="shared" si="46"/>
        <v>-16.847756559477663</v>
      </c>
      <c r="Q417" s="21">
        <f t="shared" si="47"/>
        <v>2.6104676347825606</v>
      </c>
      <c r="R417" s="21">
        <f t="shared" si="48"/>
        <v>108.73412001182145</v>
      </c>
    </row>
    <row r="418" spans="1:18" x14ac:dyDescent="0.25">
      <c r="A418">
        <v>57</v>
      </c>
      <c r="B418">
        <v>56</v>
      </c>
      <c r="C418" s="21">
        <f t="shared" si="42"/>
        <v>-0.59960422163588412</v>
      </c>
      <c r="D418" s="21">
        <f t="shared" si="43"/>
        <v>-0.90205479452054804</v>
      </c>
      <c r="N418" s="21">
        <f t="shared" si="44"/>
        <v>-9.3843058350100534</v>
      </c>
      <c r="O418" s="21">
        <f t="shared" si="45"/>
        <v>-13.427565392354126</v>
      </c>
      <c r="P418" s="21">
        <f t="shared" si="46"/>
        <v>126.00838026144788</v>
      </c>
      <c r="Q418" s="21">
        <f t="shared" si="47"/>
        <v>88.065196005003742</v>
      </c>
      <c r="R418" s="21">
        <f t="shared" si="48"/>
        <v>180.29951236594621</v>
      </c>
    </row>
    <row r="419" spans="1:18" x14ac:dyDescent="0.25">
      <c r="A419">
        <v>82</v>
      </c>
      <c r="B419">
        <v>93</v>
      </c>
      <c r="C419" s="21">
        <f t="shared" si="42"/>
        <v>1.0494722955145117</v>
      </c>
      <c r="D419" s="21">
        <f t="shared" si="43"/>
        <v>1.6321917808219177</v>
      </c>
      <c r="N419" s="21">
        <f t="shared" si="44"/>
        <v>15.615694164989947</v>
      </c>
      <c r="O419" s="21">
        <f t="shared" si="45"/>
        <v>23.572434607645874</v>
      </c>
      <c r="P419" s="21">
        <f t="shared" si="46"/>
        <v>368.09992955722277</v>
      </c>
      <c r="Q419" s="21">
        <f t="shared" si="47"/>
        <v>243.84990425450107</v>
      </c>
      <c r="R419" s="21">
        <f t="shared" si="48"/>
        <v>555.65967333174092</v>
      </c>
    </row>
    <row r="420" spans="1:18" x14ac:dyDescent="0.25">
      <c r="A420">
        <v>57</v>
      </c>
      <c r="B420">
        <v>58</v>
      </c>
      <c r="C420" s="21">
        <f t="shared" si="42"/>
        <v>-0.59960422163588412</v>
      </c>
      <c r="D420" s="21">
        <f t="shared" si="43"/>
        <v>-0.76506849315068504</v>
      </c>
      <c r="N420" s="21">
        <f t="shared" si="44"/>
        <v>-9.3843058350100534</v>
      </c>
      <c r="O420" s="21">
        <f t="shared" si="45"/>
        <v>-11.427565392354126</v>
      </c>
      <c r="P420" s="21">
        <f t="shared" si="46"/>
        <v>107.23976859142778</v>
      </c>
      <c r="Q420" s="21">
        <f t="shared" si="47"/>
        <v>88.065196005003742</v>
      </c>
      <c r="R420" s="21">
        <f t="shared" si="48"/>
        <v>130.58925079652971</v>
      </c>
    </row>
    <row r="421" spans="1:18" x14ac:dyDescent="0.25">
      <c r="A421">
        <v>47</v>
      </c>
      <c r="B421">
        <v>58</v>
      </c>
      <c r="C421" s="21">
        <f t="shared" si="42"/>
        <v>-1.2592348284960424</v>
      </c>
      <c r="D421" s="21">
        <f t="shared" si="43"/>
        <v>-0.76506849315068504</v>
      </c>
      <c r="N421" s="21">
        <f t="shared" si="44"/>
        <v>-19.384305835010053</v>
      </c>
      <c r="O421" s="21">
        <f t="shared" si="45"/>
        <v>-11.427565392354126</v>
      </c>
      <c r="P421" s="21">
        <f t="shared" si="46"/>
        <v>221.51542251496903</v>
      </c>
      <c r="Q421" s="21">
        <f t="shared" si="47"/>
        <v>375.75131270520478</v>
      </c>
      <c r="R421" s="21">
        <f t="shared" si="48"/>
        <v>130.58925079652971</v>
      </c>
    </row>
    <row r="422" spans="1:18" x14ac:dyDescent="0.25">
      <c r="A422">
        <v>59</v>
      </c>
      <c r="B422">
        <v>85</v>
      </c>
      <c r="C422" s="21">
        <f t="shared" si="42"/>
        <v>-0.46767810026385248</v>
      </c>
      <c r="D422" s="21">
        <f t="shared" si="43"/>
        <v>1.0842465753424657</v>
      </c>
      <c r="N422" s="21">
        <f t="shared" si="44"/>
        <v>-7.3843058350100534</v>
      </c>
      <c r="O422" s="21">
        <f t="shared" si="45"/>
        <v>15.572434607645874</v>
      </c>
      <c r="P422" s="21">
        <f t="shared" si="46"/>
        <v>-114.99161973855192</v>
      </c>
      <c r="Q422" s="21">
        <f t="shared" si="47"/>
        <v>54.527972664963521</v>
      </c>
      <c r="R422" s="21">
        <f t="shared" si="48"/>
        <v>242.50071960940693</v>
      </c>
    </row>
    <row r="423" spans="1:18" x14ac:dyDescent="0.25">
      <c r="A423">
        <v>41</v>
      </c>
      <c r="B423">
        <v>39</v>
      </c>
      <c r="C423" s="21">
        <f t="shared" si="42"/>
        <v>-1.6550131926121374</v>
      </c>
      <c r="D423" s="21">
        <f t="shared" si="43"/>
        <v>-2.0664383561643835</v>
      </c>
      <c r="N423" s="21">
        <f t="shared" si="44"/>
        <v>-25.384305835010053</v>
      </c>
      <c r="O423" s="21">
        <f t="shared" si="45"/>
        <v>-30.427565392354126</v>
      </c>
      <c r="P423" s="21">
        <f t="shared" si="46"/>
        <v>772.38262573428483</v>
      </c>
      <c r="Q423" s="21">
        <f t="shared" si="47"/>
        <v>644.36298272532542</v>
      </c>
      <c r="R423" s="21">
        <f t="shared" si="48"/>
        <v>925.83673570598648</v>
      </c>
    </row>
    <row r="424" spans="1:18" x14ac:dyDescent="0.25">
      <c r="A424">
        <v>62</v>
      </c>
      <c r="B424">
        <v>67</v>
      </c>
      <c r="C424" s="21">
        <f t="shared" si="42"/>
        <v>-0.26978891820580497</v>
      </c>
      <c r="D424" s="21">
        <f t="shared" si="43"/>
        <v>-0.14863013698630148</v>
      </c>
      <c r="N424" s="21">
        <f t="shared" si="44"/>
        <v>-4.3843058350100534</v>
      </c>
      <c r="O424" s="21">
        <f t="shared" si="45"/>
        <v>-2.4275653923541256</v>
      </c>
      <c r="P424" s="21">
        <f t="shared" si="46"/>
        <v>10.643189114566663</v>
      </c>
      <c r="Q424" s="21">
        <f t="shared" si="47"/>
        <v>19.222137654903204</v>
      </c>
      <c r="R424" s="21">
        <f t="shared" si="48"/>
        <v>5.8930737341554398</v>
      </c>
    </row>
    <row r="425" spans="1:18" x14ac:dyDescent="0.25">
      <c r="A425">
        <v>86</v>
      </c>
      <c r="B425">
        <v>83</v>
      </c>
      <c r="C425" s="21">
        <f t="shared" si="42"/>
        <v>1.313324538258575</v>
      </c>
      <c r="D425" s="21">
        <f t="shared" si="43"/>
        <v>0.9472602739726026</v>
      </c>
      <c r="N425" s="21">
        <f t="shared" si="44"/>
        <v>19.615694164989947</v>
      </c>
      <c r="O425" s="21">
        <f t="shared" si="45"/>
        <v>13.572434607645874</v>
      </c>
      <c r="P425" s="21">
        <f t="shared" si="46"/>
        <v>266.2327263379068</v>
      </c>
      <c r="Q425" s="21">
        <f t="shared" si="47"/>
        <v>384.77545757442061</v>
      </c>
      <c r="R425" s="21">
        <f t="shared" si="48"/>
        <v>184.21098117882343</v>
      </c>
    </row>
    <row r="426" spans="1:18" x14ac:dyDescent="0.25">
      <c r="A426">
        <v>69</v>
      </c>
      <c r="B426">
        <v>71</v>
      </c>
      <c r="C426" s="21">
        <f t="shared" si="42"/>
        <v>0.19195250659630583</v>
      </c>
      <c r="D426" s="21">
        <f t="shared" si="43"/>
        <v>0.12534246575342453</v>
      </c>
      <c r="N426" s="21">
        <f t="shared" si="44"/>
        <v>2.6156941649899466</v>
      </c>
      <c r="O426" s="21">
        <f t="shared" si="45"/>
        <v>1.5724346076458744</v>
      </c>
      <c r="P426" s="21">
        <f t="shared" si="46"/>
        <v>4.1130080280475694</v>
      </c>
      <c r="Q426" s="21">
        <f t="shared" si="47"/>
        <v>6.8418559647624537</v>
      </c>
      <c r="R426" s="21">
        <f t="shared" si="48"/>
        <v>2.4725505953224349</v>
      </c>
    </row>
    <row r="427" spans="1:18" x14ac:dyDescent="0.25">
      <c r="A427">
        <v>65</v>
      </c>
      <c r="B427">
        <v>59</v>
      </c>
      <c r="C427" s="21">
        <f t="shared" si="42"/>
        <v>-7.1899736147757479E-2</v>
      </c>
      <c r="D427" s="21">
        <f t="shared" si="43"/>
        <v>-0.69657534246575359</v>
      </c>
      <c r="N427" s="21">
        <f t="shared" si="44"/>
        <v>-1.3843058350100534</v>
      </c>
      <c r="O427" s="21">
        <f t="shared" si="45"/>
        <v>-10.427565392354126</v>
      </c>
      <c r="P427" s="21">
        <f t="shared" si="46"/>
        <v>14.434939617584714</v>
      </c>
      <c r="Q427" s="21">
        <f t="shared" si="47"/>
        <v>1.9163026448428813</v>
      </c>
      <c r="R427" s="21">
        <f t="shared" si="48"/>
        <v>108.73412001182145</v>
      </c>
    </row>
    <row r="428" spans="1:18" x14ac:dyDescent="0.25">
      <c r="A428">
        <v>68</v>
      </c>
      <c r="B428">
        <v>63</v>
      </c>
      <c r="C428" s="21">
        <f t="shared" si="42"/>
        <v>0.12598944591029002</v>
      </c>
      <c r="D428" s="21">
        <f t="shared" si="43"/>
        <v>-0.42260273972602752</v>
      </c>
      <c r="N428" s="21">
        <f t="shared" si="44"/>
        <v>1.6156941649899466</v>
      </c>
      <c r="O428" s="21">
        <f t="shared" si="45"/>
        <v>-6.4275653923541256</v>
      </c>
      <c r="P428" s="21">
        <f t="shared" si="46"/>
        <v>-10.384979899517877</v>
      </c>
      <c r="Q428" s="21">
        <f t="shared" si="47"/>
        <v>2.6104676347825606</v>
      </c>
      <c r="R428" s="21">
        <f t="shared" si="48"/>
        <v>41.313596872988448</v>
      </c>
    </row>
    <row r="429" spans="1:18" x14ac:dyDescent="0.25">
      <c r="A429">
        <v>64</v>
      </c>
      <c r="B429">
        <v>66</v>
      </c>
      <c r="C429" s="21">
        <f t="shared" si="42"/>
        <v>-0.13786279683377331</v>
      </c>
      <c r="D429" s="21">
        <f t="shared" si="43"/>
        <v>-0.21712328767123301</v>
      </c>
      <c r="N429" s="21">
        <f t="shared" si="44"/>
        <v>-2.3843058350100534</v>
      </c>
      <c r="O429" s="21">
        <f t="shared" si="45"/>
        <v>-3.4275653923541256</v>
      </c>
      <c r="P429" s="21">
        <f t="shared" si="46"/>
        <v>8.1723641648684655</v>
      </c>
      <c r="Q429" s="21">
        <f t="shared" si="47"/>
        <v>5.6849143148629881</v>
      </c>
      <c r="R429" s="21">
        <f t="shared" si="48"/>
        <v>11.748204518863691</v>
      </c>
    </row>
    <row r="430" spans="1:18" x14ac:dyDescent="0.25">
      <c r="A430">
        <v>61</v>
      </c>
      <c r="B430">
        <v>72</v>
      </c>
      <c r="C430" s="21">
        <f t="shared" si="42"/>
        <v>-0.33575197889182079</v>
      </c>
      <c r="D430" s="21">
        <f t="shared" si="43"/>
        <v>0.19383561643835606</v>
      </c>
      <c r="N430" s="21">
        <f t="shared" si="44"/>
        <v>-5.3843058350100534</v>
      </c>
      <c r="O430" s="21">
        <f t="shared" si="45"/>
        <v>2.5724346076458744</v>
      </c>
      <c r="P430" s="21">
        <f t="shared" si="46"/>
        <v>-13.850774668129478</v>
      </c>
      <c r="Q430" s="21">
        <f t="shared" si="47"/>
        <v>28.990749324923311</v>
      </c>
      <c r="R430" s="21">
        <f t="shared" si="48"/>
        <v>6.6174198106141837</v>
      </c>
    </row>
    <row r="431" spans="1:18" x14ac:dyDescent="0.25">
      <c r="A431">
        <v>61</v>
      </c>
      <c r="B431">
        <v>56</v>
      </c>
      <c r="C431" s="21">
        <f t="shared" si="42"/>
        <v>-0.33575197889182079</v>
      </c>
      <c r="D431" s="21">
        <f t="shared" si="43"/>
        <v>-0.90205479452054804</v>
      </c>
      <c r="N431" s="21">
        <f t="shared" si="44"/>
        <v>-5.3843058350100534</v>
      </c>
      <c r="O431" s="21">
        <f t="shared" si="45"/>
        <v>-13.427565392354126</v>
      </c>
      <c r="P431" s="21">
        <f t="shared" si="46"/>
        <v>72.29811869203138</v>
      </c>
      <c r="Q431" s="21">
        <f t="shared" si="47"/>
        <v>28.990749324923311</v>
      </c>
      <c r="R431" s="21">
        <f t="shared" si="48"/>
        <v>180.29951236594621</v>
      </c>
    </row>
    <row r="432" spans="1:18" x14ac:dyDescent="0.25">
      <c r="A432">
        <v>47</v>
      </c>
      <c r="B432">
        <v>59</v>
      </c>
      <c r="C432" s="21">
        <f t="shared" si="42"/>
        <v>-1.2592348284960424</v>
      </c>
      <c r="D432" s="21">
        <f t="shared" si="43"/>
        <v>-0.69657534246575359</v>
      </c>
      <c r="N432" s="21">
        <f t="shared" si="44"/>
        <v>-19.384305835010053</v>
      </c>
      <c r="O432" s="21">
        <f t="shared" si="45"/>
        <v>-10.427565392354126</v>
      </c>
      <c r="P432" s="21">
        <f t="shared" si="46"/>
        <v>202.13111667995898</v>
      </c>
      <c r="Q432" s="21">
        <f t="shared" si="47"/>
        <v>375.75131270520478</v>
      </c>
      <c r="R432" s="21">
        <f t="shared" si="48"/>
        <v>108.73412001182145</v>
      </c>
    </row>
    <row r="433" spans="1:18" x14ac:dyDescent="0.25">
      <c r="A433">
        <v>73</v>
      </c>
      <c r="B433">
        <v>66</v>
      </c>
      <c r="C433" s="21">
        <f t="shared" si="42"/>
        <v>0.45580474934036919</v>
      </c>
      <c r="D433" s="21">
        <f t="shared" si="43"/>
        <v>-0.21712328767123301</v>
      </c>
      <c r="N433" s="21">
        <f t="shared" si="44"/>
        <v>6.6156941649899466</v>
      </c>
      <c r="O433" s="21">
        <f t="shared" si="45"/>
        <v>-3.4275653923541256</v>
      </c>
      <c r="P433" s="21">
        <f t="shared" si="46"/>
        <v>-22.675724366318665</v>
      </c>
      <c r="Q433" s="21">
        <f t="shared" si="47"/>
        <v>43.767409284682024</v>
      </c>
      <c r="R433" s="21">
        <f t="shared" si="48"/>
        <v>11.748204518863691</v>
      </c>
    </row>
    <row r="434" spans="1:18" x14ac:dyDescent="0.25">
      <c r="A434">
        <v>50</v>
      </c>
      <c r="B434">
        <v>48</v>
      </c>
      <c r="C434" s="21">
        <f t="shared" si="42"/>
        <v>-1.0613456464379949</v>
      </c>
      <c r="D434" s="21">
        <f t="shared" si="43"/>
        <v>-1.4500000000000002</v>
      </c>
      <c r="N434" s="21">
        <f t="shared" si="44"/>
        <v>-16.384305835010053</v>
      </c>
      <c r="O434" s="21">
        <f t="shared" si="45"/>
        <v>-21.427565392354126</v>
      </c>
      <c r="P434" s="21">
        <f t="shared" si="46"/>
        <v>351.07578468800716</v>
      </c>
      <c r="Q434" s="21">
        <f t="shared" si="47"/>
        <v>268.44547769514446</v>
      </c>
      <c r="R434" s="21">
        <f t="shared" si="48"/>
        <v>459.14055864361222</v>
      </c>
    </row>
    <row r="435" spans="1:18" x14ac:dyDescent="0.25">
      <c r="A435">
        <v>75</v>
      </c>
      <c r="B435">
        <v>68</v>
      </c>
      <c r="C435" s="21">
        <f t="shared" si="42"/>
        <v>0.58773087071240082</v>
      </c>
      <c r="D435" s="21">
        <f t="shared" si="43"/>
        <v>-8.0136986301369978E-2</v>
      </c>
      <c r="N435" s="21">
        <f t="shared" si="44"/>
        <v>8.6156941649899466</v>
      </c>
      <c r="O435" s="21">
        <f t="shared" si="45"/>
        <v>-1.4275653923541256</v>
      </c>
      <c r="P435" s="21">
        <f t="shared" si="46"/>
        <v>-12.299466821047023</v>
      </c>
      <c r="Q435" s="21">
        <f t="shared" si="47"/>
        <v>74.230185944641818</v>
      </c>
      <c r="R435" s="21">
        <f t="shared" si="48"/>
        <v>2.0379429494471886</v>
      </c>
    </row>
    <row r="436" spans="1:18" x14ac:dyDescent="0.25">
      <c r="A436">
        <v>75</v>
      </c>
      <c r="B436">
        <v>66</v>
      </c>
      <c r="C436" s="21">
        <f t="shared" si="42"/>
        <v>0.58773087071240082</v>
      </c>
      <c r="D436" s="21">
        <f t="shared" si="43"/>
        <v>-0.21712328767123301</v>
      </c>
      <c r="N436" s="21">
        <f t="shared" si="44"/>
        <v>8.6156941649899466</v>
      </c>
      <c r="O436" s="21">
        <f t="shared" si="45"/>
        <v>-3.4275653923541256</v>
      </c>
      <c r="P436" s="21">
        <f t="shared" si="46"/>
        <v>-29.530855151026916</v>
      </c>
      <c r="Q436" s="21">
        <f t="shared" si="47"/>
        <v>74.230185944641818</v>
      </c>
      <c r="R436" s="21">
        <f t="shared" si="48"/>
        <v>11.748204518863691</v>
      </c>
    </row>
    <row r="437" spans="1:18" x14ac:dyDescent="0.25">
      <c r="A437">
        <v>70</v>
      </c>
      <c r="B437">
        <v>56</v>
      </c>
      <c r="C437" s="21">
        <f t="shared" si="42"/>
        <v>0.25791556728232168</v>
      </c>
      <c r="D437" s="21">
        <f t="shared" si="43"/>
        <v>-0.90205479452054804</v>
      </c>
      <c r="N437" s="21">
        <f t="shared" si="44"/>
        <v>3.6156941649899466</v>
      </c>
      <c r="O437" s="21">
        <f t="shared" si="45"/>
        <v>-13.427565392354126</v>
      </c>
      <c r="P437" s="21">
        <f t="shared" si="46"/>
        <v>-48.549969839155757</v>
      </c>
      <c r="Q437" s="21">
        <f t="shared" si="47"/>
        <v>13.073244294742347</v>
      </c>
      <c r="R437" s="21">
        <f t="shared" si="48"/>
        <v>180.29951236594621</v>
      </c>
    </row>
    <row r="438" spans="1:18" x14ac:dyDescent="0.25">
      <c r="A438">
        <v>89</v>
      </c>
      <c r="B438">
        <v>88</v>
      </c>
      <c r="C438" s="21">
        <f t="shared" si="42"/>
        <v>1.5112137203166225</v>
      </c>
      <c r="D438" s="21">
        <f t="shared" si="43"/>
        <v>1.2897260273972602</v>
      </c>
      <c r="N438" s="21">
        <f t="shared" si="44"/>
        <v>22.615694164989947</v>
      </c>
      <c r="O438" s="21">
        <f t="shared" si="45"/>
        <v>18.572434607645874</v>
      </c>
      <c r="P438" s="21">
        <f t="shared" si="46"/>
        <v>420.02850098579415</v>
      </c>
      <c r="Q438" s="21">
        <f t="shared" si="47"/>
        <v>511.46962256436029</v>
      </c>
      <c r="R438" s="21">
        <f t="shared" si="48"/>
        <v>344.93532725528217</v>
      </c>
    </row>
    <row r="439" spans="1:18" x14ac:dyDescent="0.25">
      <c r="A439">
        <v>67</v>
      </c>
      <c r="B439">
        <v>81</v>
      </c>
      <c r="C439" s="21">
        <f t="shared" si="42"/>
        <v>6.0026385224274184E-2</v>
      </c>
      <c r="D439" s="21">
        <f t="shared" si="43"/>
        <v>0.81027397260273959</v>
      </c>
      <c r="N439" s="21">
        <f t="shared" si="44"/>
        <v>0.61569416498994656</v>
      </c>
      <c r="O439" s="21">
        <f t="shared" si="45"/>
        <v>11.572434607645874</v>
      </c>
      <c r="P439" s="21">
        <f t="shared" si="46"/>
        <v>7.1250804626552862</v>
      </c>
      <c r="Q439" s="21">
        <f t="shared" si="47"/>
        <v>0.37907930480266755</v>
      </c>
      <c r="R439" s="21">
        <f t="shared" si="48"/>
        <v>133.92124274823993</v>
      </c>
    </row>
    <row r="440" spans="1:18" x14ac:dyDescent="0.25">
      <c r="A440">
        <v>78</v>
      </c>
      <c r="B440">
        <v>81</v>
      </c>
      <c r="C440" s="21">
        <f t="shared" si="42"/>
        <v>0.78562005277044833</v>
      </c>
      <c r="D440" s="21">
        <f t="shared" si="43"/>
        <v>0.81027397260273959</v>
      </c>
      <c r="N440" s="21">
        <f t="shared" si="44"/>
        <v>11.615694164989947</v>
      </c>
      <c r="O440" s="21">
        <f t="shared" si="45"/>
        <v>11.572434607645874</v>
      </c>
      <c r="P440" s="21">
        <f t="shared" si="46"/>
        <v>134.42186114675991</v>
      </c>
      <c r="Q440" s="21">
        <f t="shared" si="47"/>
        <v>134.9243509345815</v>
      </c>
      <c r="R440" s="21">
        <f t="shared" si="48"/>
        <v>133.92124274823993</v>
      </c>
    </row>
    <row r="441" spans="1:18" x14ac:dyDescent="0.25">
      <c r="A441">
        <v>59</v>
      </c>
      <c r="B441">
        <v>73</v>
      </c>
      <c r="C441" s="21">
        <f t="shared" si="42"/>
        <v>-0.46767810026385248</v>
      </c>
      <c r="D441" s="21">
        <f t="shared" si="43"/>
        <v>0.26232876712328757</v>
      </c>
      <c r="N441" s="21">
        <f t="shared" si="44"/>
        <v>-7.3843058350100534</v>
      </c>
      <c r="O441" s="21">
        <f t="shared" si="45"/>
        <v>3.5724346076458744</v>
      </c>
      <c r="P441" s="21">
        <f t="shared" si="46"/>
        <v>-26.379949718431281</v>
      </c>
      <c r="Q441" s="21">
        <f t="shared" si="47"/>
        <v>54.527972664963521</v>
      </c>
      <c r="R441" s="21">
        <f t="shared" si="48"/>
        <v>12.762289025905933</v>
      </c>
    </row>
    <row r="442" spans="1:18" x14ac:dyDescent="0.25">
      <c r="A442">
        <v>73</v>
      </c>
      <c r="B442">
        <v>83</v>
      </c>
      <c r="C442" s="21">
        <f t="shared" si="42"/>
        <v>0.45580474934036919</v>
      </c>
      <c r="D442" s="21">
        <f t="shared" si="43"/>
        <v>0.9472602739726026</v>
      </c>
      <c r="N442" s="21">
        <f t="shared" si="44"/>
        <v>6.6156941649899466</v>
      </c>
      <c r="O442" s="21">
        <f t="shared" si="45"/>
        <v>13.572434607645874</v>
      </c>
      <c r="P442" s="21">
        <f t="shared" si="46"/>
        <v>89.79107643851043</v>
      </c>
      <c r="Q442" s="21">
        <f t="shared" si="47"/>
        <v>43.767409284682024</v>
      </c>
      <c r="R442" s="21">
        <f t="shared" si="48"/>
        <v>184.21098117882343</v>
      </c>
    </row>
    <row r="443" spans="1:18" x14ac:dyDescent="0.25">
      <c r="A443">
        <v>79</v>
      </c>
      <c r="B443">
        <v>82</v>
      </c>
      <c r="C443" s="21">
        <f t="shared" si="42"/>
        <v>0.8515831134564642</v>
      </c>
      <c r="D443" s="21">
        <f t="shared" si="43"/>
        <v>0.87876712328767115</v>
      </c>
      <c r="N443" s="21">
        <f t="shared" si="44"/>
        <v>12.615694164989947</v>
      </c>
      <c r="O443" s="21">
        <f t="shared" si="45"/>
        <v>12.572434607645874</v>
      </c>
      <c r="P443" s="21">
        <f t="shared" si="46"/>
        <v>158.60998991939573</v>
      </c>
      <c r="Q443" s="21">
        <f t="shared" si="47"/>
        <v>159.15573926456139</v>
      </c>
      <c r="R443" s="21">
        <f t="shared" si="48"/>
        <v>158.06611196353168</v>
      </c>
    </row>
    <row r="444" spans="1:18" x14ac:dyDescent="0.25">
      <c r="A444">
        <v>67</v>
      </c>
      <c r="B444">
        <v>74</v>
      </c>
      <c r="C444" s="21">
        <f t="shared" si="42"/>
        <v>6.0026385224274184E-2</v>
      </c>
      <c r="D444" s="21">
        <f t="shared" si="43"/>
        <v>0.33082191780821907</v>
      </c>
      <c r="N444" s="21">
        <f t="shared" si="44"/>
        <v>0.61569416498994656</v>
      </c>
      <c r="O444" s="21">
        <f t="shared" si="45"/>
        <v>4.5724346076458744</v>
      </c>
      <c r="P444" s="21">
        <f t="shared" si="46"/>
        <v>2.8152213077256607</v>
      </c>
      <c r="Q444" s="21">
        <f t="shared" si="47"/>
        <v>0.37907930480266755</v>
      </c>
      <c r="R444" s="21">
        <f t="shared" si="48"/>
        <v>20.907158241197681</v>
      </c>
    </row>
    <row r="445" spans="1:18" x14ac:dyDescent="0.25">
      <c r="A445">
        <v>69</v>
      </c>
      <c r="B445">
        <v>66</v>
      </c>
      <c r="C445" s="21">
        <f t="shared" si="42"/>
        <v>0.19195250659630583</v>
      </c>
      <c r="D445" s="21">
        <f t="shared" si="43"/>
        <v>-0.21712328767123301</v>
      </c>
      <c r="N445" s="21">
        <f t="shared" si="44"/>
        <v>2.6156941649899466</v>
      </c>
      <c r="O445" s="21">
        <f t="shared" si="45"/>
        <v>-3.4275653923541256</v>
      </c>
      <c r="P445" s="21">
        <f t="shared" si="46"/>
        <v>-8.9654627969021625</v>
      </c>
      <c r="Q445" s="21">
        <f t="shared" si="47"/>
        <v>6.8418559647624537</v>
      </c>
      <c r="R445" s="21">
        <f t="shared" si="48"/>
        <v>11.748204518863691</v>
      </c>
    </row>
    <row r="446" spans="1:18" x14ac:dyDescent="0.25">
      <c r="A446">
        <v>86</v>
      </c>
      <c r="B446">
        <v>81</v>
      </c>
      <c r="C446" s="21">
        <f t="shared" si="42"/>
        <v>1.313324538258575</v>
      </c>
      <c r="D446" s="21">
        <f t="shared" si="43"/>
        <v>0.81027397260273959</v>
      </c>
      <c r="N446" s="21">
        <f t="shared" si="44"/>
        <v>19.615694164989947</v>
      </c>
      <c r="O446" s="21">
        <f t="shared" si="45"/>
        <v>11.572434607645874</v>
      </c>
      <c r="P446" s="21">
        <f t="shared" si="46"/>
        <v>227.0013380079269</v>
      </c>
      <c r="Q446" s="21">
        <f t="shared" si="47"/>
        <v>384.77545757442061</v>
      </c>
      <c r="R446" s="21">
        <f t="shared" si="48"/>
        <v>133.92124274823993</v>
      </c>
    </row>
    <row r="447" spans="1:18" x14ac:dyDescent="0.25">
      <c r="A447">
        <v>47</v>
      </c>
      <c r="B447">
        <v>46</v>
      </c>
      <c r="C447" s="21">
        <f t="shared" si="42"/>
        <v>-1.2592348284960424</v>
      </c>
      <c r="D447" s="21">
        <f t="shared" si="43"/>
        <v>-1.5869863013698631</v>
      </c>
      <c r="N447" s="21">
        <f t="shared" si="44"/>
        <v>-19.384305835010053</v>
      </c>
      <c r="O447" s="21">
        <f t="shared" si="45"/>
        <v>-23.427565392354126</v>
      </c>
      <c r="P447" s="21">
        <f t="shared" si="46"/>
        <v>454.12709253508967</v>
      </c>
      <c r="Q447" s="21">
        <f t="shared" si="47"/>
        <v>375.75131270520478</v>
      </c>
      <c r="R447" s="21">
        <f t="shared" si="48"/>
        <v>548.85082021302867</v>
      </c>
    </row>
    <row r="448" spans="1:18" x14ac:dyDescent="0.25">
      <c r="A448">
        <v>81</v>
      </c>
      <c r="B448">
        <v>73</v>
      </c>
      <c r="C448" s="21">
        <f t="shared" ref="C448:C511" si="49">STANDARDIZE(A448,66.09,15.16)</f>
        <v>0.98350923482849584</v>
      </c>
      <c r="D448" s="21">
        <f t="shared" ref="D448:D511" si="50">STANDARDIZE(B448,69.17,14.6)</f>
        <v>0.26232876712328757</v>
      </c>
      <c r="N448" s="21">
        <f t="shared" si="44"/>
        <v>14.615694164989947</v>
      </c>
      <c r="O448" s="21">
        <f t="shared" si="45"/>
        <v>3.5724346076458744</v>
      </c>
      <c r="P448" s="21">
        <f t="shared" si="46"/>
        <v>52.213611649777953</v>
      </c>
      <c r="Q448" s="21">
        <f t="shared" si="47"/>
        <v>213.61851592452118</v>
      </c>
      <c r="R448" s="21">
        <f t="shared" si="48"/>
        <v>12.762289025905933</v>
      </c>
    </row>
    <row r="449" spans="1:18" x14ac:dyDescent="0.25">
      <c r="A449">
        <v>64</v>
      </c>
      <c r="B449">
        <v>85</v>
      </c>
      <c r="C449" s="21">
        <f t="shared" si="49"/>
        <v>-0.13786279683377331</v>
      </c>
      <c r="D449" s="21">
        <f t="shared" si="50"/>
        <v>1.0842465753424657</v>
      </c>
      <c r="N449" s="21">
        <f t="shared" si="44"/>
        <v>-2.3843058350100534</v>
      </c>
      <c r="O449" s="21">
        <f t="shared" si="45"/>
        <v>15.572434607645874</v>
      </c>
      <c r="P449" s="21">
        <f t="shared" si="46"/>
        <v>-37.129446700322553</v>
      </c>
      <c r="Q449" s="21">
        <f t="shared" si="47"/>
        <v>5.6849143148629881</v>
      </c>
      <c r="R449" s="21">
        <f t="shared" si="48"/>
        <v>242.50071960940693</v>
      </c>
    </row>
    <row r="450" spans="1:18" x14ac:dyDescent="0.25">
      <c r="A450">
        <v>100</v>
      </c>
      <c r="B450">
        <v>92</v>
      </c>
      <c r="C450" s="21">
        <f t="shared" si="49"/>
        <v>2.2368073878627968</v>
      </c>
      <c r="D450" s="21">
        <f t="shared" si="50"/>
        <v>1.5636986301369862</v>
      </c>
      <c r="N450" s="21">
        <f t="shared" si="44"/>
        <v>33.615694164989947</v>
      </c>
      <c r="O450" s="21">
        <f t="shared" si="45"/>
        <v>22.572434607645874</v>
      </c>
      <c r="P450" s="21">
        <f t="shared" si="46"/>
        <v>758.78805832985859</v>
      </c>
      <c r="Q450" s="21">
        <f t="shared" si="47"/>
        <v>1130.0148941941391</v>
      </c>
      <c r="R450" s="21">
        <f t="shared" si="48"/>
        <v>509.51480411644917</v>
      </c>
    </row>
    <row r="451" spans="1:18" x14ac:dyDescent="0.25">
      <c r="A451">
        <v>65</v>
      </c>
      <c r="B451">
        <v>77</v>
      </c>
      <c r="C451" s="21">
        <f t="shared" si="49"/>
        <v>-7.1899736147757479E-2</v>
      </c>
      <c r="D451" s="21">
        <f t="shared" si="50"/>
        <v>0.53630136986301358</v>
      </c>
      <c r="N451" s="21">
        <f t="shared" ref="N451:O514" si="51">A451-$G$2</f>
        <v>-1.3843058350100534</v>
      </c>
      <c r="O451" s="21">
        <f t="shared" ref="O451:O514" si="52">B451-$G$3</f>
        <v>7.5724346076458744</v>
      </c>
      <c r="P451" s="21">
        <f t="shared" ref="P451:P514" si="53">N451*O451</f>
        <v>-10.482565412596248</v>
      </c>
      <c r="Q451" s="21">
        <f t="shared" ref="Q451:Q514" si="54">POWER(N451,2)</f>
        <v>1.9163026448428813</v>
      </c>
      <c r="R451" s="21">
        <f t="shared" ref="R451:R514" si="55">POWER(O451,2)</f>
        <v>57.341765887072931</v>
      </c>
    </row>
    <row r="452" spans="1:18" x14ac:dyDescent="0.25">
      <c r="A452">
        <v>65</v>
      </c>
      <c r="B452">
        <v>58</v>
      </c>
      <c r="C452" s="21">
        <f t="shared" si="49"/>
        <v>-7.1899736147757479E-2</v>
      </c>
      <c r="D452" s="21">
        <f t="shared" si="50"/>
        <v>-0.76506849315068504</v>
      </c>
      <c r="N452" s="21">
        <f t="shared" si="51"/>
        <v>-1.3843058350100534</v>
      </c>
      <c r="O452" s="21">
        <f t="shared" si="52"/>
        <v>-11.427565392354126</v>
      </c>
      <c r="P452" s="21">
        <f t="shared" si="53"/>
        <v>15.819245452594767</v>
      </c>
      <c r="Q452" s="21">
        <f t="shared" si="54"/>
        <v>1.9163026448428813</v>
      </c>
      <c r="R452" s="21">
        <f t="shared" si="55"/>
        <v>130.58925079652971</v>
      </c>
    </row>
    <row r="453" spans="1:18" x14ac:dyDescent="0.25">
      <c r="A453">
        <v>53</v>
      </c>
      <c r="B453">
        <v>61</v>
      </c>
      <c r="C453" s="21">
        <f t="shared" si="49"/>
        <v>-0.8634564643799475</v>
      </c>
      <c r="D453" s="21">
        <f t="shared" si="50"/>
        <v>-0.55958904109589058</v>
      </c>
      <c r="N453" s="21">
        <f t="shared" si="51"/>
        <v>-13.384305835010053</v>
      </c>
      <c r="O453" s="21">
        <f t="shared" si="52"/>
        <v>-8.4275653923541256</v>
      </c>
      <c r="P453" s="21">
        <f t="shared" si="53"/>
        <v>112.79711265581412</v>
      </c>
      <c r="Q453" s="21">
        <f t="shared" si="54"/>
        <v>179.13964268508417</v>
      </c>
      <c r="R453" s="21">
        <f t="shared" si="55"/>
        <v>71.023858442404944</v>
      </c>
    </row>
    <row r="454" spans="1:18" x14ac:dyDescent="0.25">
      <c r="A454">
        <v>37</v>
      </c>
      <c r="B454">
        <v>56</v>
      </c>
      <c r="C454" s="21">
        <f t="shared" si="49"/>
        <v>-1.9188654353562007</v>
      </c>
      <c r="D454" s="21">
        <f t="shared" si="50"/>
        <v>-0.90205479452054804</v>
      </c>
      <c r="N454" s="21">
        <f t="shared" si="51"/>
        <v>-29.384305835010053</v>
      </c>
      <c r="O454" s="21">
        <f t="shared" si="52"/>
        <v>-13.427565392354126</v>
      </c>
      <c r="P454" s="21">
        <f t="shared" si="53"/>
        <v>394.55968810853039</v>
      </c>
      <c r="Q454" s="21">
        <f t="shared" si="54"/>
        <v>863.43742940540585</v>
      </c>
      <c r="R454" s="21">
        <f t="shared" si="55"/>
        <v>180.29951236594621</v>
      </c>
    </row>
    <row r="455" spans="1:18" x14ac:dyDescent="0.25">
      <c r="A455">
        <v>79</v>
      </c>
      <c r="B455">
        <v>89</v>
      </c>
      <c r="C455" s="21">
        <f t="shared" si="49"/>
        <v>0.8515831134564642</v>
      </c>
      <c r="D455" s="21">
        <f t="shared" si="50"/>
        <v>1.3582191780821917</v>
      </c>
      <c r="N455" s="21">
        <f t="shared" si="51"/>
        <v>12.615694164989947</v>
      </c>
      <c r="O455" s="21">
        <f t="shared" si="52"/>
        <v>19.572434607645874</v>
      </c>
      <c r="P455" s="21">
        <f t="shared" si="53"/>
        <v>246.91984907432536</v>
      </c>
      <c r="Q455" s="21">
        <f t="shared" si="54"/>
        <v>159.15573926456139</v>
      </c>
      <c r="R455" s="21">
        <f t="shared" si="55"/>
        <v>383.08019647057392</v>
      </c>
    </row>
    <row r="456" spans="1:18" x14ac:dyDescent="0.25">
      <c r="A456">
        <v>53</v>
      </c>
      <c r="B456">
        <v>54</v>
      </c>
      <c r="C456" s="21">
        <f t="shared" si="49"/>
        <v>-0.8634564643799475</v>
      </c>
      <c r="D456" s="21">
        <f t="shared" si="50"/>
        <v>-1.039041095890411</v>
      </c>
      <c r="N456" s="21">
        <f t="shared" si="51"/>
        <v>-13.384305835010053</v>
      </c>
      <c r="O456" s="21">
        <f t="shared" si="52"/>
        <v>-15.427565392354126</v>
      </c>
      <c r="P456" s="21">
        <f t="shared" si="53"/>
        <v>206.48725350088449</v>
      </c>
      <c r="Q456" s="21">
        <f t="shared" si="54"/>
        <v>179.13964268508417</v>
      </c>
      <c r="R456" s="21">
        <f t="shared" si="55"/>
        <v>238.00977393536272</v>
      </c>
    </row>
    <row r="457" spans="1:18" x14ac:dyDescent="0.25">
      <c r="A457">
        <v>100</v>
      </c>
      <c r="B457">
        <v>100</v>
      </c>
      <c r="C457" s="21">
        <f t="shared" si="49"/>
        <v>2.2368073878627968</v>
      </c>
      <c r="D457" s="21">
        <f t="shared" si="50"/>
        <v>2.1116438356164382</v>
      </c>
      <c r="N457" s="21">
        <f t="shared" si="51"/>
        <v>33.615694164989947</v>
      </c>
      <c r="O457" s="21">
        <f t="shared" si="52"/>
        <v>30.572434607645874</v>
      </c>
      <c r="P457" s="21">
        <f t="shared" si="53"/>
        <v>1027.7136116497782</v>
      </c>
      <c r="Q457" s="21">
        <f t="shared" si="54"/>
        <v>1130.0148941941391</v>
      </c>
      <c r="R457" s="21">
        <f t="shared" si="55"/>
        <v>934.6737578387831</v>
      </c>
    </row>
    <row r="458" spans="1:18" x14ac:dyDescent="0.25">
      <c r="A458">
        <v>72</v>
      </c>
      <c r="B458">
        <v>65</v>
      </c>
      <c r="C458" s="21">
        <f t="shared" si="49"/>
        <v>0.38984168865435331</v>
      </c>
      <c r="D458" s="21">
        <f t="shared" si="50"/>
        <v>-0.28561643835616451</v>
      </c>
      <c r="N458" s="21">
        <f t="shared" si="51"/>
        <v>5.6156941649899466</v>
      </c>
      <c r="O458" s="21">
        <f t="shared" si="52"/>
        <v>-4.4275653923541256</v>
      </c>
      <c r="P458" s="21">
        <f t="shared" si="53"/>
        <v>-24.863853138954486</v>
      </c>
      <c r="Q458" s="21">
        <f t="shared" si="54"/>
        <v>31.536020954702135</v>
      </c>
      <c r="R458" s="21">
        <f t="shared" si="55"/>
        <v>19.603335303571942</v>
      </c>
    </row>
    <row r="459" spans="1:18" x14ac:dyDescent="0.25">
      <c r="A459">
        <v>53</v>
      </c>
      <c r="B459">
        <v>58</v>
      </c>
      <c r="C459" s="21">
        <f t="shared" si="49"/>
        <v>-0.8634564643799475</v>
      </c>
      <c r="D459" s="21">
        <f t="shared" si="50"/>
        <v>-0.76506849315068504</v>
      </c>
      <c r="N459" s="21">
        <f t="shared" si="51"/>
        <v>-13.384305835010053</v>
      </c>
      <c r="O459" s="21">
        <f t="shared" si="52"/>
        <v>-11.427565392354126</v>
      </c>
      <c r="P459" s="21">
        <f t="shared" si="53"/>
        <v>152.95003016084428</v>
      </c>
      <c r="Q459" s="21">
        <f t="shared" si="54"/>
        <v>179.13964268508417</v>
      </c>
      <c r="R459" s="21">
        <f t="shared" si="55"/>
        <v>130.58925079652971</v>
      </c>
    </row>
    <row r="460" spans="1:18" x14ac:dyDescent="0.25">
      <c r="A460">
        <v>54</v>
      </c>
      <c r="B460">
        <v>54</v>
      </c>
      <c r="C460" s="21">
        <f t="shared" si="49"/>
        <v>-0.79749340369393162</v>
      </c>
      <c r="D460" s="21">
        <f t="shared" si="50"/>
        <v>-1.039041095890411</v>
      </c>
      <c r="N460" s="21">
        <f t="shared" si="51"/>
        <v>-12.384305835010053</v>
      </c>
      <c r="O460" s="21">
        <f t="shared" si="52"/>
        <v>-15.427565392354126</v>
      </c>
      <c r="P460" s="21">
        <f t="shared" si="53"/>
        <v>191.05968810853037</v>
      </c>
      <c r="Q460" s="21">
        <f t="shared" si="54"/>
        <v>153.37103101506406</v>
      </c>
      <c r="R460" s="21">
        <f t="shared" si="55"/>
        <v>238.00977393536272</v>
      </c>
    </row>
    <row r="461" spans="1:18" x14ac:dyDescent="0.25">
      <c r="A461">
        <v>71</v>
      </c>
      <c r="B461">
        <v>70</v>
      </c>
      <c r="C461" s="21">
        <f t="shared" si="49"/>
        <v>0.3238786279683375</v>
      </c>
      <c r="D461" s="21">
        <f t="shared" si="50"/>
        <v>5.6849315068493035E-2</v>
      </c>
      <c r="N461" s="21">
        <f t="shared" si="51"/>
        <v>4.6156941649899466</v>
      </c>
      <c r="O461" s="21">
        <f t="shared" si="52"/>
        <v>0.57243460764587439</v>
      </c>
      <c r="P461" s="21">
        <f t="shared" si="53"/>
        <v>2.642183078349372</v>
      </c>
      <c r="Q461" s="21">
        <f t="shared" si="54"/>
        <v>21.304632624722242</v>
      </c>
      <c r="R461" s="21">
        <f t="shared" si="55"/>
        <v>0.32768138003068614</v>
      </c>
    </row>
    <row r="462" spans="1:18" x14ac:dyDescent="0.25">
      <c r="A462">
        <v>77</v>
      </c>
      <c r="B462">
        <v>90</v>
      </c>
      <c r="C462" s="21">
        <f t="shared" si="49"/>
        <v>0.71965699208443246</v>
      </c>
      <c r="D462" s="21">
        <f t="shared" si="50"/>
        <v>1.4267123287671233</v>
      </c>
      <c r="N462" s="21">
        <f t="shared" si="51"/>
        <v>10.615694164989947</v>
      </c>
      <c r="O462" s="21">
        <f t="shared" si="52"/>
        <v>20.572434607645874</v>
      </c>
      <c r="P462" s="21">
        <f t="shared" si="53"/>
        <v>218.39067402402355</v>
      </c>
      <c r="Q462" s="21">
        <f t="shared" si="54"/>
        <v>112.6929626046016</v>
      </c>
      <c r="R462" s="21">
        <f t="shared" si="55"/>
        <v>423.22506568586567</v>
      </c>
    </row>
    <row r="463" spans="1:18" x14ac:dyDescent="0.25">
      <c r="A463">
        <v>75</v>
      </c>
      <c r="B463">
        <v>58</v>
      </c>
      <c r="C463" s="21">
        <f t="shared" si="49"/>
        <v>0.58773087071240082</v>
      </c>
      <c r="D463" s="21">
        <f t="shared" si="50"/>
        <v>-0.76506849315068504</v>
      </c>
      <c r="N463" s="21">
        <f t="shared" si="51"/>
        <v>8.6156941649899466</v>
      </c>
      <c r="O463" s="21">
        <f t="shared" si="52"/>
        <v>-11.427565392354126</v>
      </c>
      <c r="P463" s="21">
        <f t="shared" si="53"/>
        <v>-98.456408470946485</v>
      </c>
      <c r="Q463" s="21">
        <f t="shared" si="54"/>
        <v>74.230185944641818</v>
      </c>
      <c r="R463" s="21">
        <f t="shared" si="55"/>
        <v>130.58925079652971</v>
      </c>
    </row>
    <row r="464" spans="1:18" x14ac:dyDescent="0.25">
      <c r="A464">
        <v>84</v>
      </c>
      <c r="B464">
        <v>87</v>
      </c>
      <c r="C464" s="21">
        <f t="shared" si="49"/>
        <v>1.1813984168865432</v>
      </c>
      <c r="D464" s="21">
        <f t="shared" si="50"/>
        <v>1.2212328767123286</v>
      </c>
      <c r="N464" s="21">
        <f t="shared" si="51"/>
        <v>17.615694164989947</v>
      </c>
      <c r="O464" s="21">
        <f t="shared" si="52"/>
        <v>17.572434607645874</v>
      </c>
      <c r="P464" s="21">
        <f t="shared" si="53"/>
        <v>309.55063378257483</v>
      </c>
      <c r="Q464" s="21">
        <f t="shared" si="54"/>
        <v>310.31268091446083</v>
      </c>
      <c r="R464" s="21">
        <f t="shared" si="55"/>
        <v>308.79045803999043</v>
      </c>
    </row>
    <row r="465" spans="1:18" x14ac:dyDescent="0.25">
      <c r="A465">
        <v>26</v>
      </c>
      <c r="B465">
        <v>31</v>
      </c>
      <c r="C465" s="21">
        <f t="shared" si="49"/>
        <v>-2.644459102902375</v>
      </c>
      <c r="D465" s="21">
        <f t="shared" si="50"/>
        <v>-2.614383561643836</v>
      </c>
      <c r="N465" s="21">
        <f t="shared" si="51"/>
        <v>-40.384305835010053</v>
      </c>
      <c r="O465" s="21">
        <f t="shared" si="52"/>
        <v>-38.427565392354126</v>
      </c>
      <c r="P465" s="21">
        <f t="shared" si="53"/>
        <v>1551.8705532996771</v>
      </c>
      <c r="Q465" s="21">
        <f t="shared" si="54"/>
        <v>1630.8921577756271</v>
      </c>
      <c r="R465" s="21">
        <f t="shared" si="55"/>
        <v>1476.6777819836525</v>
      </c>
    </row>
    <row r="466" spans="1:18" x14ac:dyDescent="0.25">
      <c r="A466">
        <v>72</v>
      </c>
      <c r="B466">
        <v>67</v>
      </c>
      <c r="C466" s="21">
        <f t="shared" si="49"/>
        <v>0.38984168865435331</v>
      </c>
      <c r="D466" s="21">
        <f t="shared" si="50"/>
        <v>-0.14863013698630148</v>
      </c>
      <c r="N466" s="21">
        <f t="shared" si="51"/>
        <v>5.6156941649899466</v>
      </c>
      <c r="O466" s="21">
        <f t="shared" si="52"/>
        <v>-2.4275653923541256</v>
      </c>
      <c r="P466" s="21">
        <f t="shared" si="53"/>
        <v>-13.632464808974593</v>
      </c>
      <c r="Q466" s="21">
        <f t="shared" si="54"/>
        <v>31.536020954702135</v>
      </c>
      <c r="R466" s="21">
        <f t="shared" si="55"/>
        <v>5.8930737341554398</v>
      </c>
    </row>
    <row r="467" spans="1:18" x14ac:dyDescent="0.25">
      <c r="A467">
        <v>77</v>
      </c>
      <c r="B467">
        <v>88</v>
      </c>
      <c r="C467" s="21">
        <f t="shared" si="49"/>
        <v>0.71965699208443246</v>
      </c>
      <c r="D467" s="21">
        <f t="shared" si="50"/>
        <v>1.2897260273972602</v>
      </c>
      <c r="N467" s="21">
        <f t="shared" si="51"/>
        <v>10.615694164989947</v>
      </c>
      <c r="O467" s="21">
        <f t="shared" si="52"/>
        <v>18.572434607645874</v>
      </c>
      <c r="P467" s="21">
        <f t="shared" si="53"/>
        <v>197.15928569404366</v>
      </c>
      <c r="Q467" s="21">
        <f t="shared" si="54"/>
        <v>112.6929626046016</v>
      </c>
      <c r="R467" s="21">
        <f t="shared" si="55"/>
        <v>344.93532725528217</v>
      </c>
    </row>
    <row r="468" spans="1:18" x14ac:dyDescent="0.25">
      <c r="A468">
        <v>91</v>
      </c>
      <c r="B468">
        <v>74</v>
      </c>
      <c r="C468" s="21">
        <f t="shared" si="49"/>
        <v>1.643139841688654</v>
      </c>
      <c r="D468" s="21">
        <f t="shared" si="50"/>
        <v>0.33082191780821907</v>
      </c>
      <c r="N468" s="21">
        <f t="shared" si="51"/>
        <v>24.615694164989947</v>
      </c>
      <c r="O468" s="21">
        <f t="shared" si="52"/>
        <v>4.5724346076458744</v>
      </c>
      <c r="P468" s="21">
        <f t="shared" si="53"/>
        <v>112.55365189122665</v>
      </c>
      <c r="Q468" s="21">
        <f t="shared" si="54"/>
        <v>605.93239922432008</v>
      </c>
      <c r="R468" s="21">
        <f t="shared" si="55"/>
        <v>20.907158241197681</v>
      </c>
    </row>
    <row r="469" spans="1:18" x14ac:dyDescent="0.25">
      <c r="A469">
        <v>83</v>
      </c>
      <c r="B469">
        <v>85</v>
      </c>
      <c r="C469" s="21">
        <f t="shared" si="49"/>
        <v>1.1154353562005275</v>
      </c>
      <c r="D469" s="21">
        <f t="shared" si="50"/>
        <v>1.0842465753424657</v>
      </c>
      <c r="N469" s="21">
        <f t="shared" si="51"/>
        <v>16.615694164989947</v>
      </c>
      <c r="O469" s="21">
        <f t="shared" si="52"/>
        <v>15.572434607645874</v>
      </c>
      <c r="P469" s="21">
        <f t="shared" si="53"/>
        <v>258.74681084494904</v>
      </c>
      <c r="Q469" s="21">
        <f t="shared" si="54"/>
        <v>276.08129258448093</v>
      </c>
      <c r="R469" s="21">
        <f t="shared" si="55"/>
        <v>242.50071960940693</v>
      </c>
    </row>
    <row r="470" spans="1:18" x14ac:dyDescent="0.25">
      <c r="A470">
        <v>63</v>
      </c>
      <c r="B470">
        <v>69</v>
      </c>
      <c r="C470" s="21">
        <f t="shared" si="49"/>
        <v>-0.20382585751978913</v>
      </c>
      <c r="D470" s="21">
        <f t="shared" si="50"/>
        <v>-1.1643835616438473E-2</v>
      </c>
      <c r="N470" s="21">
        <f t="shared" si="51"/>
        <v>-3.3843058350100534</v>
      </c>
      <c r="O470" s="21">
        <f t="shared" si="52"/>
        <v>-0.42756539235412561</v>
      </c>
      <c r="P470" s="21">
        <f t="shared" si="53"/>
        <v>1.4470120521924301</v>
      </c>
      <c r="Q470" s="21">
        <f t="shared" si="54"/>
        <v>11.453525984883095</v>
      </c>
      <c r="R470" s="21">
        <f t="shared" si="55"/>
        <v>0.18281216473893738</v>
      </c>
    </row>
    <row r="471" spans="1:18" x14ac:dyDescent="0.25">
      <c r="A471">
        <v>68</v>
      </c>
      <c r="B471">
        <v>86</v>
      </c>
      <c r="C471" s="21">
        <f t="shared" si="49"/>
        <v>0.12598944591029002</v>
      </c>
      <c r="D471" s="21">
        <f t="shared" si="50"/>
        <v>1.1527397260273973</v>
      </c>
      <c r="N471" s="21">
        <f t="shared" si="51"/>
        <v>1.6156941649899466</v>
      </c>
      <c r="O471" s="21">
        <f t="shared" si="52"/>
        <v>16.572434607645874</v>
      </c>
      <c r="P471" s="21">
        <f t="shared" si="53"/>
        <v>26.775985895250894</v>
      </c>
      <c r="Q471" s="21">
        <f t="shared" si="54"/>
        <v>2.6104676347825606</v>
      </c>
      <c r="R471" s="21">
        <f t="shared" si="55"/>
        <v>274.64558882469868</v>
      </c>
    </row>
    <row r="472" spans="1:18" x14ac:dyDescent="0.25">
      <c r="A472">
        <v>59</v>
      </c>
      <c r="B472">
        <v>67</v>
      </c>
      <c r="C472" s="21">
        <f t="shared" si="49"/>
        <v>-0.46767810026385248</v>
      </c>
      <c r="D472" s="21">
        <f t="shared" si="50"/>
        <v>-0.14863013698630148</v>
      </c>
      <c r="N472" s="21">
        <f t="shared" si="51"/>
        <v>-7.3843058350100534</v>
      </c>
      <c r="O472" s="21">
        <f t="shared" si="52"/>
        <v>-2.4275653923541256</v>
      </c>
      <c r="P472" s="21">
        <f t="shared" si="53"/>
        <v>17.92588529162904</v>
      </c>
      <c r="Q472" s="21">
        <f t="shared" si="54"/>
        <v>54.527972664963521</v>
      </c>
      <c r="R472" s="21">
        <f t="shared" si="55"/>
        <v>5.8930737341554398</v>
      </c>
    </row>
    <row r="473" spans="1:18" x14ac:dyDescent="0.25">
      <c r="A473">
        <v>90</v>
      </c>
      <c r="B473">
        <v>90</v>
      </c>
      <c r="C473" s="21">
        <f t="shared" si="49"/>
        <v>1.5771767810026383</v>
      </c>
      <c r="D473" s="21">
        <f t="shared" si="50"/>
        <v>1.4267123287671233</v>
      </c>
      <c r="N473" s="21">
        <f t="shared" si="51"/>
        <v>23.615694164989947</v>
      </c>
      <c r="O473" s="21">
        <f t="shared" si="52"/>
        <v>20.572434607645874</v>
      </c>
      <c r="P473" s="21">
        <f t="shared" si="53"/>
        <v>485.83232392341989</v>
      </c>
      <c r="Q473" s="21">
        <f t="shared" si="54"/>
        <v>557.70101089434024</v>
      </c>
      <c r="R473" s="21">
        <f t="shared" si="55"/>
        <v>423.22506568586567</v>
      </c>
    </row>
    <row r="474" spans="1:18" x14ac:dyDescent="0.25">
      <c r="A474">
        <v>71</v>
      </c>
      <c r="B474">
        <v>76</v>
      </c>
      <c r="C474" s="21">
        <f t="shared" si="49"/>
        <v>0.3238786279683375</v>
      </c>
      <c r="D474" s="21">
        <f t="shared" si="50"/>
        <v>0.46780821917808207</v>
      </c>
      <c r="N474" s="21">
        <f t="shared" si="51"/>
        <v>4.6156941649899466</v>
      </c>
      <c r="O474" s="21">
        <f t="shared" si="52"/>
        <v>6.5724346076458744</v>
      </c>
      <c r="P474" s="21">
        <f t="shared" si="53"/>
        <v>30.336348068289052</v>
      </c>
      <c r="Q474" s="21">
        <f t="shared" si="54"/>
        <v>21.304632624722242</v>
      </c>
      <c r="R474" s="21">
        <f t="shared" si="55"/>
        <v>43.196896671781182</v>
      </c>
    </row>
    <row r="475" spans="1:18" x14ac:dyDescent="0.25">
      <c r="A475">
        <v>76</v>
      </c>
      <c r="B475">
        <v>62</v>
      </c>
      <c r="C475" s="21">
        <f t="shared" si="49"/>
        <v>0.65369393139841669</v>
      </c>
      <c r="D475" s="21">
        <f t="shared" si="50"/>
        <v>-0.49109589041095902</v>
      </c>
      <c r="N475" s="21">
        <f t="shared" si="51"/>
        <v>9.6156941649899466</v>
      </c>
      <c r="O475" s="21">
        <f t="shared" si="52"/>
        <v>-7.4275653923541256</v>
      </c>
      <c r="P475" s="21">
        <f t="shared" si="53"/>
        <v>-71.421197203340824</v>
      </c>
      <c r="Q475" s="21">
        <f t="shared" si="54"/>
        <v>92.461574274621711</v>
      </c>
      <c r="R475" s="21">
        <f t="shared" si="55"/>
        <v>55.168727657696699</v>
      </c>
    </row>
    <row r="476" spans="1:18" x14ac:dyDescent="0.25">
      <c r="A476">
        <v>80</v>
      </c>
      <c r="B476">
        <v>68</v>
      </c>
      <c r="C476" s="21">
        <f t="shared" si="49"/>
        <v>0.91754617414247996</v>
      </c>
      <c r="D476" s="21">
        <f t="shared" si="50"/>
        <v>-8.0136986301369978E-2</v>
      </c>
      <c r="N476" s="21">
        <f t="shared" si="51"/>
        <v>13.615694164989947</v>
      </c>
      <c r="O476" s="21">
        <f t="shared" si="52"/>
        <v>-1.4275653923541256</v>
      </c>
      <c r="P476" s="21">
        <f t="shared" si="53"/>
        <v>-19.437293782817651</v>
      </c>
      <c r="Q476" s="21">
        <f t="shared" si="54"/>
        <v>185.38712759454128</v>
      </c>
      <c r="R476" s="21">
        <f t="shared" si="55"/>
        <v>2.0379429494471886</v>
      </c>
    </row>
    <row r="477" spans="1:18" x14ac:dyDescent="0.25">
      <c r="A477">
        <v>55</v>
      </c>
      <c r="B477">
        <v>64</v>
      </c>
      <c r="C477" s="21">
        <f t="shared" si="49"/>
        <v>-0.73153034300791575</v>
      </c>
      <c r="D477" s="21">
        <f t="shared" si="50"/>
        <v>-0.35410958904109602</v>
      </c>
      <c r="N477" s="21">
        <f t="shared" si="51"/>
        <v>-11.384305835010053</v>
      </c>
      <c r="O477" s="21">
        <f t="shared" si="52"/>
        <v>-5.4275653923541256</v>
      </c>
      <c r="P477" s="21">
        <f t="shared" si="53"/>
        <v>61.789064366075699</v>
      </c>
      <c r="Q477" s="21">
        <f t="shared" si="54"/>
        <v>129.60241934504396</v>
      </c>
      <c r="R477" s="21">
        <f t="shared" si="55"/>
        <v>29.458466088280193</v>
      </c>
    </row>
    <row r="478" spans="1:18" x14ac:dyDescent="0.25">
      <c r="A478">
        <v>76</v>
      </c>
      <c r="B478">
        <v>71</v>
      </c>
      <c r="C478" s="21">
        <f t="shared" si="49"/>
        <v>0.65369393139841669</v>
      </c>
      <c r="D478" s="21">
        <f t="shared" si="50"/>
        <v>0.12534246575342453</v>
      </c>
      <c r="N478" s="21">
        <f t="shared" si="51"/>
        <v>9.6156941649899466</v>
      </c>
      <c r="O478" s="21">
        <f t="shared" si="52"/>
        <v>1.5724346076458744</v>
      </c>
      <c r="P478" s="21">
        <f t="shared" si="53"/>
        <v>15.120050281568691</v>
      </c>
      <c r="Q478" s="21">
        <f t="shared" si="54"/>
        <v>92.461574274621711</v>
      </c>
      <c r="R478" s="21">
        <f t="shared" si="55"/>
        <v>2.4725505953224349</v>
      </c>
    </row>
    <row r="479" spans="1:18" x14ac:dyDescent="0.25">
      <c r="A479">
        <v>73</v>
      </c>
      <c r="B479">
        <v>71</v>
      </c>
      <c r="C479" s="21">
        <f t="shared" si="49"/>
        <v>0.45580474934036919</v>
      </c>
      <c r="D479" s="21">
        <f t="shared" si="50"/>
        <v>0.12534246575342453</v>
      </c>
      <c r="N479" s="21">
        <f t="shared" si="51"/>
        <v>6.6156941649899466</v>
      </c>
      <c r="O479" s="21">
        <f t="shared" si="52"/>
        <v>1.5724346076458744</v>
      </c>
      <c r="P479" s="21">
        <f t="shared" si="53"/>
        <v>10.402746458631068</v>
      </c>
      <c r="Q479" s="21">
        <f t="shared" si="54"/>
        <v>43.767409284682024</v>
      </c>
      <c r="R479" s="21">
        <f t="shared" si="55"/>
        <v>2.4725505953224349</v>
      </c>
    </row>
    <row r="480" spans="1:18" x14ac:dyDescent="0.25">
      <c r="A480">
        <v>52</v>
      </c>
      <c r="B480">
        <v>59</v>
      </c>
      <c r="C480" s="21">
        <f t="shared" si="49"/>
        <v>-0.92941952506596326</v>
      </c>
      <c r="D480" s="21">
        <f t="shared" si="50"/>
        <v>-0.69657534246575359</v>
      </c>
      <c r="N480" s="21">
        <f t="shared" si="51"/>
        <v>-14.384305835010053</v>
      </c>
      <c r="O480" s="21">
        <f t="shared" si="52"/>
        <v>-10.427565392354126</v>
      </c>
      <c r="P480" s="21">
        <f t="shared" si="53"/>
        <v>149.99328971818835</v>
      </c>
      <c r="Q480" s="21">
        <f t="shared" si="54"/>
        <v>206.90825435510428</v>
      </c>
      <c r="R480" s="21">
        <f t="shared" si="55"/>
        <v>108.73412001182145</v>
      </c>
    </row>
    <row r="481" spans="1:18" x14ac:dyDescent="0.25">
      <c r="A481">
        <v>68</v>
      </c>
      <c r="B481">
        <v>68</v>
      </c>
      <c r="C481" s="21">
        <f t="shared" si="49"/>
        <v>0.12598944591029002</v>
      </c>
      <c r="D481" s="21">
        <f t="shared" si="50"/>
        <v>-8.0136986301369978E-2</v>
      </c>
      <c r="N481" s="21">
        <f t="shared" si="51"/>
        <v>1.6156941649899466</v>
      </c>
      <c r="O481" s="21">
        <f t="shared" si="52"/>
        <v>-1.4275653923541256</v>
      </c>
      <c r="P481" s="21">
        <f t="shared" si="53"/>
        <v>-2.3065090745681442</v>
      </c>
      <c r="Q481" s="21">
        <f t="shared" si="54"/>
        <v>2.6104676347825606</v>
      </c>
      <c r="R481" s="21">
        <f t="shared" si="55"/>
        <v>2.0379429494471886</v>
      </c>
    </row>
    <row r="482" spans="1:18" x14ac:dyDescent="0.25">
      <c r="A482">
        <v>59</v>
      </c>
      <c r="B482">
        <v>52</v>
      </c>
      <c r="C482" s="21">
        <f t="shared" si="49"/>
        <v>-0.46767810026385248</v>
      </c>
      <c r="D482" s="21">
        <f t="shared" si="50"/>
        <v>-1.1760273972602742</v>
      </c>
      <c r="N482" s="21">
        <f t="shared" si="51"/>
        <v>-7.3843058350100534</v>
      </c>
      <c r="O482" s="21">
        <f t="shared" si="52"/>
        <v>-17.427565392354126</v>
      </c>
      <c r="P482" s="21">
        <f t="shared" si="53"/>
        <v>128.69047281677985</v>
      </c>
      <c r="Q482" s="21">
        <f t="shared" si="54"/>
        <v>54.527972664963521</v>
      </c>
      <c r="R482" s="21">
        <f t="shared" si="55"/>
        <v>303.72003550477922</v>
      </c>
    </row>
    <row r="483" spans="1:18" x14ac:dyDescent="0.25">
      <c r="A483">
        <v>49</v>
      </c>
      <c r="B483">
        <v>52</v>
      </c>
      <c r="C483" s="21">
        <f t="shared" si="49"/>
        <v>-1.1273087071240109</v>
      </c>
      <c r="D483" s="21">
        <f t="shared" si="50"/>
        <v>-1.1760273972602742</v>
      </c>
      <c r="N483" s="21">
        <f t="shared" si="51"/>
        <v>-17.384305835010053</v>
      </c>
      <c r="O483" s="21">
        <f t="shared" si="52"/>
        <v>-17.427565392354126</v>
      </c>
      <c r="P483" s="21">
        <f t="shared" si="53"/>
        <v>302.9661267403211</v>
      </c>
      <c r="Q483" s="21">
        <f t="shared" si="54"/>
        <v>302.21408936516457</v>
      </c>
      <c r="R483" s="21">
        <f t="shared" si="55"/>
        <v>303.72003550477922</v>
      </c>
    </row>
    <row r="484" spans="1:18" x14ac:dyDescent="0.25">
      <c r="A484">
        <v>70</v>
      </c>
      <c r="B484">
        <v>74</v>
      </c>
      <c r="C484" s="21">
        <f t="shared" si="49"/>
        <v>0.25791556728232168</v>
      </c>
      <c r="D484" s="21">
        <f t="shared" si="50"/>
        <v>0.33082191780821907</v>
      </c>
      <c r="N484" s="21">
        <f t="shared" si="51"/>
        <v>3.6156941649899466</v>
      </c>
      <c r="O484" s="21">
        <f t="shared" si="52"/>
        <v>4.5724346076458744</v>
      </c>
      <c r="P484" s="21">
        <f t="shared" si="53"/>
        <v>16.532525130663284</v>
      </c>
      <c r="Q484" s="21">
        <f t="shared" si="54"/>
        <v>13.073244294742347</v>
      </c>
      <c r="R484" s="21">
        <f t="shared" si="55"/>
        <v>20.907158241197681</v>
      </c>
    </row>
    <row r="485" spans="1:18" x14ac:dyDescent="0.25">
      <c r="A485">
        <v>61</v>
      </c>
      <c r="B485">
        <v>47</v>
      </c>
      <c r="C485" s="21">
        <f t="shared" si="49"/>
        <v>-0.33575197889182079</v>
      </c>
      <c r="D485" s="21">
        <f t="shared" si="50"/>
        <v>-1.5184931506849317</v>
      </c>
      <c r="N485" s="21">
        <f t="shared" si="51"/>
        <v>-5.3843058350100534</v>
      </c>
      <c r="O485" s="21">
        <f t="shared" si="52"/>
        <v>-22.427565392354126</v>
      </c>
      <c r="P485" s="21">
        <f t="shared" si="53"/>
        <v>120.75687120712186</v>
      </c>
      <c r="Q485" s="21">
        <f t="shared" si="54"/>
        <v>28.990749324923311</v>
      </c>
      <c r="R485" s="21">
        <f t="shared" si="55"/>
        <v>502.99568942832047</v>
      </c>
    </row>
    <row r="486" spans="1:18" x14ac:dyDescent="0.25">
      <c r="A486">
        <v>60</v>
      </c>
      <c r="B486">
        <v>75</v>
      </c>
      <c r="C486" s="21">
        <f t="shared" si="49"/>
        <v>-0.40171503957783661</v>
      </c>
      <c r="D486" s="21">
        <f t="shared" si="50"/>
        <v>0.39931506849315057</v>
      </c>
      <c r="N486" s="21">
        <f t="shared" si="51"/>
        <v>-6.3843058350100534</v>
      </c>
      <c r="O486" s="21">
        <f t="shared" si="52"/>
        <v>5.5724346076458744</v>
      </c>
      <c r="P486" s="21">
        <f t="shared" si="53"/>
        <v>-35.576126780805517</v>
      </c>
      <c r="Q486" s="21">
        <f t="shared" si="54"/>
        <v>40.759360994943414</v>
      </c>
      <c r="R486" s="21">
        <f t="shared" si="55"/>
        <v>31.05202745648943</v>
      </c>
    </row>
    <row r="487" spans="1:18" x14ac:dyDescent="0.25">
      <c r="A487">
        <v>64</v>
      </c>
      <c r="B487">
        <v>53</v>
      </c>
      <c r="C487" s="21">
        <f t="shared" si="49"/>
        <v>-0.13786279683377331</v>
      </c>
      <c r="D487" s="21">
        <f t="shared" si="50"/>
        <v>-1.1075342465753426</v>
      </c>
      <c r="N487" s="21">
        <f t="shared" si="51"/>
        <v>-2.3843058350100534</v>
      </c>
      <c r="O487" s="21">
        <f t="shared" si="52"/>
        <v>-16.427565392354126</v>
      </c>
      <c r="P487" s="21">
        <f t="shared" si="53"/>
        <v>39.168340019999157</v>
      </c>
      <c r="Q487" s="21">
        <f t="shared" si="54"/>
        <v>5.6849143148629881</v>
      </c>
      <c r="R487" s="21">
        <f t="shared" si="55"/>
        <v>269.86490472007097</v>
      </c>
    </row>
    <row r="488" spans="1:18" x14ac:dyDescent="0.25">
      <c r="A488">
        <v>79</v>
      </c>
      <c r="B488">
        <v>82</v>
      </c>
      <c r="C488" s="21">
        <f t="shared" si="49"/>
        <v>0.8515831134564642</v>
      </c>
      <c r="D488" s="21">
        <f t="shared" si="50"/>
        <v>0.87876712328767115</v>
      </c>
      <c r="N488" s="21">
        <f t="shared" si="51"/>
        <v>12.615694164989947</v>
      </c>
      <c r="O488" s="21">
        <f t="shared" si="52"/>
        <v>12.572434607645874</v>
      </c>
      <c r="P488" s="21">
        <f t="shared" si="53"/>
        <v>158.60998991939573</v>
      </c>
      <c r="Q488" s="21">
        <f t="shared" si="54"/>
        <v>159.15573926456139</v>
      </c>
      <c r="R488" s="21">
        <f t="shared" si="55"/>
        <v>158.06611196353168</v>
      </c>
    </row>
    <row r="489" spans="1:18" x14ac:dyDescent="0.25">
      <c r="A489">
        <v>65</v>
      </c>
      <c r="B489">
        <v>85</v>
      </c>
      <c r="C489" s="21">
        <f t="shared" si="49"/>
        <v>-7.1899736147757479E-2</v>
      </c>
      <c r="D489" s="21">
        <f t="shared" si="50"/>
        <v>1.0842465753424657</v>
      </c>
      <c r="N489" s="21">
        <f t="shared" si="51"/>
        <v>-1.3843058350100534</v>
      </c>
      <c r="O489" s="21">
        <f t="shared" si="52"/>
        <v>15.572434607645874</v>
      </c>
      <c r="P489" s="21">
        <f t="shared" si="53"/>
        <v>-21.557012092676676</v>
      </c>
      <c r="Q489" s="21">
        <f t="shared" si="54"/>
        <v>1.9163026448428813</v>
      </c>
      <c r="R489" s="21">
        <f t="shared" si="55"/>
        <v>242.50071960940693</v>
      </c>
    </row>
    <row r="490" spans="1:18" x14ac:dyDescent="0.25">
      <c r="A490">
        <v>64</v>
      </c>
      <c r="B490">
        <v>64</v>
      </c>
      <c r="C490" s="21">
        <f t="shared" si="49"/>
        <v>-0.13786279683377331</v>
      </c>
      <c r="D490" s="21">
        <f t="shared" si="50"/>
        <v>-0.35410958904109602</v>
      </c>
      <c r="N490" s="21">
        <f t="shared" si="51"/>
        <v>-2.3843058350100534</v>
      </c>
      <c r="O490" s="21">
        <f t="shared" si="52"/>
        <v>-5.4275653923541256</v>
      </c>
      <c r="P490" s="21">
        <f t="shared" si="53"/>
        <v>12.940975834888572</v>
      </c>
      <c r="Q490" s="21">
        <f t="shared" si="54"/>
        <v>5.6849143148629881</v>
      </c>
      <c r="R490" s="21">
        <f t="shared" si="55"/>
        <v>29.458466088280193</v>
      </c>
    </row>
    <row r="491" spans="1:18" x14ac:dyDescent="0.25">
      <c r="A491">
        <v>83</v>
      </c>
      <c r="B491">
        <v>83</v>
      </c>
      <c r="C491" s="21">
        <f t="shared" si="49"/>
        <v>1.1154353562005275</v>
      </c>
      <c r="D491" s="21">
        <f t="shared" si="50"/>
        <v>0.9472602739726026</v>
      </c>
      <c r="N491" s="21">
        <f t="shared" si="51"/>
        <v>16.615694164989947</v>
      </c>
      <c r="O491" s="21">
        <f t="shared" si="52"/>
        <v>13.572434607645874</v>
      </c>
      <c r="P491" s="21">
        <f t="shared" si="53"/>
        <v>225.51542251496917</v>
      </c>
      <c r="Q491" s="21">
        <f t="shared" si="54"/>
        <v>276.08129258448093</v>
      </c>
      <c r="R491" s="21">
        <f t="shared" si="55"/>
        <v>184.21098117882343</v>
      </c>
    </row>
    <row r="492" spans="1:18" x14ac:dyDescent="0.25">
      <c r="A492">
        <v>81</v>
      </c>
      <c r="B492">
        <v>88</v>
      </c>
      <c r="C492" s="21">
        <f t="shared" si="49"/>
        <v>0.98350923482849584</v>
      </c>
      <c r="D492" s="21">
        <f t="shared" si="50"/>
        <v>1.2897260273972602</v>
      </c>
      <c r="N492" s="21">
        <f t="shared" si="51"/>
        <v>14.615694164989947</v>
      </c>
      <c r="O492" s="21">
        <f t="shared" si="52"/>
        <v>18.572434607645874</v>
      </c>
      <c r="P492" s="21">
        <f t="shared" si="53"/>
        <v>271.44902412462716</v>
      </c>
      <c r="Q492" s="21">
        <f t="shared" si="54"/>
        <v>213.61851592452118</v>
      </c>
      <c r="R492" s="21">
        <f t="shared" si="55"/>
        <v>344.93532725528217</v>
      </c>
    </row>
    <row r="493" spans="1:18" x14ac:dyDescent="0.25">
      <c r="A493">
        <v>54</v>
      </c>
      <c r="B493">
        <v>64</v>
      </c>
      <c r="C493" s="21">
        <f t="shared" si="49"/>
        <v>-0.79749340369393162</v>
      </c>
      <c r="D493" s="21">
        <f t="shared" si="50"/>
        <v>-0.35410958904109602</v>
      </c>
      <c r="N493" s="21">
        <f t="shared" si="51"/>
        <v>-12.384305835010053</v>
      </c>
      <c r="O493" s="21">
        <f t="shared" si="52"/>
        <v>-5.4275653923541256</v>
      </c>
      <c r="P493" s="21">
        <f t="shared" si="53"/>
        <v>67.216629758429832</v>
      </c>
      <c r="Q493" s="21">
        <f t="shared" si="54"/>
        <v>153.37103101506406</v>
      </c>
      <c r="R493" s="21">
        <f t="shared" si="55"/>
        <v>29.458466088280193</v>
      </c>
    </row>
    <row r="494" spans="1:18" x14ac:dyDescent="0.25">
      <c r="A494">
        <v>68</v>
      </c>
      <c r="B494">
        <v>64</v>
      </c>
      <c r="C494" s="21">
        <f t="shared" si="49"/>
        <v>0.12598944591029002</v>
      </c>
      <c r="D494" s="21">
        <f t="shared" si="50"/>
        <v>-0.35410958904109602</v>
      </c>
      <c r="N494" s="21">
        <f t="shared" si="51"/>
        <v>1.6156941649899466</v>
      </c>
      <c r="O494" s="21">
        <f t="shared" si="52"/>
        <v>-5.4275653923541256</v>
      </c>
      <c r="P494" s="21">
        <f t="shared" si="53"/>
        <v>-8.76928573452793</v>
      </c>
      <c r="Q494" s="21">
        <f t="shared" si="54"/>
        <v>2.6104676347825606</v>
      </c>
      <c r="R494" s="21">
        <f t="shared" si="55"/>
        <v>29.458466088280193</v>
      </c>
    </row>
    <row r="495" spans="1:18" x14ac:dyDescent="0.25">
      <c r="A495">
        <v>54</v>
      </c>
      <c r="B495">
        <v>48</v>
      </c>
      <c r="C495" s="21">
        <f t="shared" si="49"/>
        <v>-0.79749340369393162</v>
      </c>
      <c r="D495" s="21">
        <f t="shared" si="50"/>
        <v>-1.4500000000000002</v>
      </c>
      <c r="N495" s="21">
        <f t="shared" si="51"/>
        <v>-12.384305835010053</v>
      </c>
      <c r="O495" s="21">
        <f t="shared" si="52"/>
        <v>-21.427565392354126</v>
      </c>
      <c r="P495" s="21">
        <f t="shared" si="53"/>
        <v>265.36552311859066</v>
      </c>
      <c r="Q495" s="21">
        <f t="shared" si="54"/>
        <v>153.37103101506406</v>
      </c>
      <c r="R495" s="21">
        <f t="shared" si="55"/>
        <v>459.14055864361222</v>
      </c>
    </row>
    <row r="496" spans="1:18" x14ac:dyDescent="0.25">
      <c r="A496">
        <v>59</v>
      </c>
      <c r="B496">
        <v>78</v>
      </c>
      <c r="C496" s="21">
        <f t="shared" si="49"/>
        <v>-0.46767810026385248</v>
      </c>
      <c r="D496" s="21">
        <f t="shared" si="50"/>
        <v>0.60479452054794514</v>
      </c>
      <c r="N496" s="21">
        <f t="shared" si="51"/>
        <v>-7.3843058350100534</v>
      </c>
      <c r="O496" s="21">
        <f t="shared" si="52"/>
        <v>8.5724346076458744</v>
      </c>
      <c r="P496" s="21">
        <f t="shared" si="53"/>
        <v>-63.301478893481551</v>
      </c>
      <c r="Q496" s="21">
        <f t="shared" si="54"/>
        <v>54.527972664963521</v>
      </c>
      <c r="R496" s="21">
        <f t="shared" si="55"/>
        <v>73.486635102364673</v>
      </c>
    </row>
    <row r="497" spans="1:18" x14ac:dyDescent="0.25">
      <c r="A497">
        <v>66</v>
      </c>
      <c r="B497">
        <v>69</v>
      </c>
      <c r="C497" s="21">
        <f t="shared" si="49"/>
        <v>-5.9366754617416499E-3</v>
      </c>
      <c r="D497" s="21">
        <f t="shared" si="50"/>
        <v>-1.1643835616438473E-2</v>
      </c>
      <c r="N497" s="21">
        <f t="shared" si="51"/>
        <v>-0.38430583501005344</v>
      </c>
      <c r="O497" s="21">
        <f t="shared" si="52"/>
        <v>-0.42756539235412561</v>
      </c>
      <c r="P497" s="21">
        <f t="shared" si="53"/>
        <v>0.16431587513005336</v>
      </c>
      <c r="Q497" s="21">
        <f t="shared" si="54"/>
        <v>0.14769097482277441</v>
      </c>
      <c r="R497" s="21">
        <f t="shared" si="55"/>
        <v>0.18281216473893738</v>
      </c>
    </row>
    <row r="498" spans="1:18" x14ac:dyDescent="0.25">
      <c r="A498">
        <v>76</v>
      </c>
      <c r="B498">
        <v>71</v>
      </c>
      <c r="C498" s="21">
        <f t="shared" si="49"/>
        <v>0.65369393139841669</v>
      </c>
      <c r="D498" s="21">
        <f t="shared" si="50"/>
        <v>0.12534246575342453</v>
      </c>
      <c r="N498" s="21">
        <f t="shared" si="51"/>
        <v>9.6156941649899466</v>
      </c>
      <c r="O498" s="21">
        <f t="shared" si="52"/>
        <v>1.5724346076458744</v>
      </c>
      <c r="P498" s="21">
        <f t="shared" si="53"/>
        <v>15.120050281568691</v>
      </c>
      <c r="Q498" s="21">
        <f t="shared" si="54"/>
        <v>92.461574274621711</v>
      </c>
      <c r="R498" s="21">
        <f t="shared" si="55"/>
        <v>2.4725505953224349</v>
      </c>
    </row>
    <row r="499" spans="1:18" x14ac:dyDescent="0.25">
      <c r="A499">
        <v>74</v>
      </c>
      <c r="B499">
        <v>79</v>
      </c>
      <c r="C499" s="21">
        <f t="shared" si="49"/>
        <v>0.52176781002638495</v>
      </c>
      <c r="D499" s="21">
        <f t="shared" si="50"/>
        <v>0.67328767123287658</v>
      </c>
      <c r="N499" s="21">
        <f t="shared" si="51"/>
        <v>7.6156941649899466</v>
      </c>
      <c r="O499" s="21">
        <f t="shared" si="52"/>
        <v>9.5724346076458744</v>
      </c>
      <c r="P499" s="21">
        <f t="shared" si="53"/>
        <v>72.900734386196518</v>
      </c>
      <c r="Q499" s="21">
        <f t="shared" si="54"/>
        <v>57.998797614661918</v>
      </c>
      <c r="R499" s="21">
        <f t="shared" si="55"/>
        <v>91.631504317656422</v>
      </c>
    </row>
    <row r="500" spans="1:18" x14ac:dyDescent="0.25">
      <c r="A500">
        <v>94</v>
      </c>
      <c r="B500">
        <v>87</v>
      </c>
      <c r="C500" s="21">
        <f t="shared" si="49"/>
        <v>1.8410290237467015</v>
      </c>
      <c r="D500" s="21">
        <f t="shared" si="50"/>
        <v>1.2212328767123286</v>
      </c>
      <c r="N500" s="21">
        <f t="shared" si="51"/>
        <v>27.615694164989947</v>
      </c>
      <c r="O500" s="21">
        <f t="shared" si="52"/>
        <v>17.572434607645874</v>
      </c>
      <c r="P500" s="21">
        <f t="shared" si="53"/>
        <v>485.27497985903358</v>
      </c>
      <c r="Q500" s="21">
        <f t="shared" si="54"/>
        <v>762.62656421425982</v>
      </c>
      <c r="R500" s="21">
        <f t="shared" si="55"/>
        <v>308.79045803999043</v>
      </c>
    </row>
    <row r="501" spans="1:18" x14ac:dyDescent="0.25">
      <c r="A501">
        <v>63</v>
      </c>
      <c r="B501">
        <v>61</v>
      </c>
      <c r="C501" s="21">
        <f t="shared" si="49"/>
        <v>-0.20382585751978913</v>
      </c>
      <c r="D501" s="21">
        <f t="shared" si="50"/>
        <v>-0.55958904109589058</v>
      </c>
      <c r="N501" s="21">
        <f t="shared" si="51"/>
        <v>-3.3843058350100534</v>
      </c>
      <c r="O501" s="21">
        <f t="shared" si="52"/>
        <v>-8.4275653923541256</v>
      </c>
      <c r="P501" s="21">
        <f t="shared" si="53"/>
        <v>28.521458732272858</v>
      </c>
      <c r="Q501" s="21">
        <f t="shared" si="54"/>
        <v>11.453525984883095</v>
      </c>
      <c r="R501" s="21">
        <f t="shared" si="55"/>
        <v>71.023858442404944</v>
      </c>
    </row>
    <row r="502" spans="1:18" x14ac:dyDescent="0.25">
      <c r="A502">
        <v>95</v>
      </c>
      <c r="B502">
        <v>89</v>
      </c>
      <c r="C502" s="21">
        <f t="shared" si="49"/>
        <v>1.9069920844327175</v>
      </c>
      <c r="D502" s="21">
        <f t="shared" si="50"/>
        <v>1.3582191780821917</v>
      </c>
      <c r="N502" s="21">
        <f t="shared" si="51"/>
        <v>28.615694164989947</v>
      </c>
      <c r="O502" s="21">
        <f t="shared" si="52"/>
        <v>19.572434607645874</v>
      </c>
      <c r="P502" s="21">
        <f t="shared" si="53"/>
        <v>560.07880279665937</v>
      </c>
      <c r="Q502" s="21">
        <f t="shared" si="54"/>
        <v>818.85795254423965</v>
      </c>
      <c r="R502" s="21">
        <f t="shared" si="55"/>
        <v>383.08019647057392</v>
      </c>
    </row>
    <row r="503" spans="1:18" x14ac:dyDescent="0.25">
      <c r="A503">
        <v>40</v>
      </c>
      <c r="B503">
        <v>59</v>
      </c>
      <c r="C503" s="21">
        <f t="shared" si="49"/>
        <v>-1.7209762532981532</v>
      </c>
      <c r="D503" s="21">
        <f t="shared" si="50"/>
        <v>-0.69657534246575359</v>
      </c>
      <c r="N503" s="21">
        <f t="shared" si="51"/>
        <v>-26.384305835010053</v>
      </c>
      <c r="O503" s="21">
        <f t="shared" si="52"/>
        <v>-10.427565392354126</v>
      </c>
      <c r="P503" s="21">
        <f t="shared" si="53"/>
        <v>275.12407442643786</v>
      </c>
      <c r="Q503" s="21">
        <f t="shared" si="54"/>
        <v>696.13159439534559</v>
      </c>
      <c r="R503" s="21">
        <f t="shared" si="55"/>
        <v>108.73412001182145</v>
      </c>
    </row>
    <row r="504" spans="1:18" x14ac:dyDescent="0.25">
      <c r="A504">
        <v>82</v>
      </c>
      <c r="B504">
        <v>82</v>
      </c>
      <c r="C504" s="21">
        <f t="shared" si="49"/>
        <v>1.0494722955145117</v>
      </c>
      <c r="D504" s="21">
        <f t="shared" si="50"/>
        <v>0.87876712328767115</v>
      </c>
      <c r="N504" s="21">
        <f t="shared" si="51"/>
        <v>15.615694164989947</v>
      </c>
      <c r="O504" s="21">
        <f t="shared" si="52"/>
        <v>12.572434607645874</v>
      </c>
      <c r="P504" s="21">
        <f t="shared" si="53"/>
        <v>196.32729374233335</v>
      </c>
      <c r="Q504" s="21">
        <f t="shared" si="54"/>
        <v>243.84990425450107</v>
      </c>
      <c r="R504" s="21">
        <f t="shared" si="55"/>
        <v>158.06611196353168</v>
      </c>
    </row>
    <row r="505" spans="1:18" x14ac:dyDescent="0.25">
      <c r="A505">
        <v>68</v>
      </c>
      <c r="B505">
        <v>70</v>
      </c>
      <c r="C505" s="21">
        <f t="shared" si="49"/>
        <v>0.12598944591029002</v>
      </c>
      <c r="D505" s="21">
        <f t="shared" si="50"/>
        <v>5.6849315068493035E-2</v>
      </c>
      <c r="N505" s="21">
        <f t="shared" si="51"/>
        <v>1.6156941649899466</v>
      </c>
      <c r="O505" s="21">
        <f t="shared" si="52"/>
        <v>0.57243460764587439</v>
      </c>
      <c r="P505" s="21">
        <f t="shared" si="53"/>
        <v>0.92487925541174876</v>
      </c>
      <c r="Q505" s="21">
        <f t="shared" si="54"/>
        <v>2.6104676347825606</v>
      </c>
      <c r="R505" s="21">
        <f t="shared" si="55"/>
        <v>0.32768138003068614</v>
      </c>
    </row>
    <row r="506" spans="1:18" x14ac:dyDescent="0.25">
      <c r="A506">
        <v>55</v>
      </c>
      <c r="B506">
        <v>59</v>
      </c>
      <c r="C506" s="21">
        <f t="shared" si="49"/>
        <v>-0.73153034300791575</v>
      </c>
      <c r="D506" s="21">
        <f t="shared" si="50"/>
        <v>-0.69657534246575359</v>
      </c>
      <c r="N506" s="21">
        <f t="shared" si="51"/>
        <v>-11.384305835010053</v>
      </c>
      <c r="O506" s="21">
        <f t="shared" si="52"/>
        <v>-10.427565392354126</v>
      </c>
      <c r="P506" s="21">
        <f t="shared" si="53"/>
        <v>118.71059354112597</v>
      </c>
      <c r="Q506" s="21">
        <f t="shared" si="54"/>
        <v>129.60241934504396</v>
      </c>
      <c r="R506" s="21">
        <f t="shared" si="55"/>
        <v>108.73412001182145</v>
      </c>
    </row>
    <row r="507" spans="1:18" x14ac:dyDescent="0.25">
      <c r="A507">
        <v>79</v>
      </c>
      <c r="B507">
        <v>78</v>
      </c>
      <c r="C507" s="21">
        <f t="shared" si="49"/>
        <v>0.8515831134564642</v>
      </c>
      <c r="D507" s="21">
        <f t="shared" si="50"/>
        <v>0.60479452054794514</v>
      </c>
      <c r="N507" s="21">
        <f t="shared" si="51"/>
        <v>12.615694164989947</v>
      </c>
      <c r="O507" s="21">
        <f t="shared" si="52"/>
        <v>8.5724346076458744</v>
      </c>
      <c r="P507" s="21">
        <f t="shared" si="53"/>
        <v>108.14721325943594</v>
      </c>
      <c r="Q507" s="21">
        <f t="shared" si="54"/>
        <v>159.15573926456139</v>
      </c>
      <c r="R507" s="21">
        <f t="shared" si="55"/>
        <v>73.486635102364673</v>
      </c>
    </row>
    <row r="508" spans="1:18" x14ac:dyDescent="0.25">
      <c r="A508">
        <v>86</v>
      </c>
      <c r="B508">
        <v>92</v>
      </c>
      <c r="C508" s="21">
        <f t="shared" si="49"/>
        <v>1.313324538258575</v>
      </c>
      <c r="D508" s="21">
        <f t="shared" si="50"/>
        <v>1.5636986301369862</v>
      </c>
      <c r="N508" s="21">
        <f t="shared" si="51"/>
        <v>19.615694164989947</v>
      </c>
      <c r="O508" s="21">
        <f t="shared" si="52"/>
        <v>22.572434607645874</v>
      </c>
      <c r="P508" s="21">
        <f t="shared" si="53"/>
        <v>442.77397382281629</v>
      </c>
      <c r="Q508" s="21">
        <f t="shared" si="54"/>
        <v>384.77545757442061</v>
      </c>
      <c r="R508" s="21">
        <f t="shared" si="55"/>
        <v>509.51480411644917</v>
      </c>
    </row>
    <row r="509" spans="1:18" x14ac:dyDescent="0.25">
      <c r="A509">
        <v>76</v>
      </c>
      <c r="B509">
        <v>71</v>
      </c>
      <c r="C509" s="21">
        <f t="shared" si="49"/>
        <v>0.65369393139841669</v>
      </c>
      <c r="D509" s="21">
        <f t="shared" si="50"/>
        <v>0.12534246575342453</v>
      </c>
      <c r="N509" s="21">
        <f t="shared" si="51"/>
        <v>9.6156941649899466</v>
      </c>
      <c r="O509" s="21">
        <f t="shared" si="52"/>
        <v>1.5724346076458744</v>
      </c>
      <c r="P509" s="21">
        <f t="shared" si="53"/>
        <v>15.120050281568691</v>
      </c>
      <c r="Q509" s="21">
        <f t="shared" si="54"/>
        <v>92.461574274621711</v>
      </c>
      <c r="R509" s="21">
        <f t="shared" si="55"/>
        <v>2.4725505953224349</v>
      </c>
    </row>
    <row r="510" spans="1:18" x14ac:dyDescent="0.25">
      <c r="A510">
        <v>64</v>
      </c>
      <c r="B510">
        <v>50</v>
      </c>
      <c r="C510" s="21">
        <f t="shared" si="49"/>
        <v>-0.13786279683377331</v>
      </c>
      <c r="D510" s="21">
        <f t="shared" si="50"/>
        <v>-1.3130136986301371</v>
      </c>
      <c r="N510" s="21">
        <f t="shared" si="51"/>
        <v>-2.3843058350100534</v>
      </c>
      <c r="O510" s="21">
        <f t="shared" si="52"/>
        <v>-19.427565392354126</v>
      </c>
      <c r="P510" s="21">
        <f t="shared" si="53"/>
        <v>46.321257525029317</v>
      </c>
      <c r="Q510" s="21">
        <f t="shared" si="54"/>
        <v>5.6849143148629881</v>
      </c>
      <c r="R510" s="21">
        <f t="shared" si="55"/>
        <v>377.43029707419572</v>
      </c>
    </row>
    <row r="511" spans="1:18" x14ac:dyDescent="0.25">
      <c r="A511">
        <v>62</v>
      </c>
      <c r="B511">
        <v>49</v>
      </c>
      <c r="C511" s="21">
        <f t="shared" si="49"/>
        <v>-0.26978891820580497</v>
      </c>
      <c r="D511" s="21">
        <f t="shared" si="50"/>
        <v>-1.3815068493150686</v>
      </c>
      <c r="N511" s="21">
        <f t="shared" si="51"/>
        <v>-4.3843058350100534</v>
      </c>
      <c r="O511" s="21">
        <f t="shared" si="52"/>
        <v>-20.427565392354126</v>
      </c>
      <c r="P511" s="21">
        <f t="shared" si="53"/>
        <v>89.560694144747629</v>
      </c>
      <c r="Q511" s="21">
        <f t="shared" si="54"/>
        <v>19.222137654903204</v>
      </c>
      <c r="R511" s="21">
        <f t="shared" si="55"/>
        <v>417.28542785890397</v>
      </c>
    </row>
    <row r="512" spans="1:18" x14ac:dyDescent="0.25">
      <c r="A512">
        <v>54</v>
      </c>
      <c r="B512">
        <v>61</v>
      </c>
      <c r="C512" s="21">
        <f t="shared" ref="C512:C575" si="56">STANDARDIZE(A512,66.09,15.16)</f>
        <v>-0.79749340369393162</v>
      </c>
      <c r="D512" s="21">
        <f t="shared" ref="D512:D575" si="57">STANDARDIZE(B512,69.17,14.6)</f>
        <v>-0.55958904109589058</v>
      </c>
      <c r="N512" s="21">
        <f t="shared" si="51"/>
        <v>-12.384305835010053</v>
      </c>
      <c r="O512" s="21">
        <f t="shared" si="52"/>
        <v>-8.4275653923541256</v>
      </c>
      <c r="P512" s="21">
        <f t="shared" si="53"/>
        <v>104.36954726345999</v>
      </c>
      <c r="Q512" s="21">
        <f t="shared" si="54"/>
        <v>153.37103101506406</v>
      </c>
      <c r="R512" s="21">
        <f t="shared" si="55"/>
        <v>71.023858442404944</v>
      </c>
    </row>
    <row r="513" spans="1:18" x14ac:dyDescent="0.25">
      <c r="A513">
        <v>77</v>
      </c>
      <c r="B513">
        <v>97</v>
      </c>
      <c r="C513" s="21">
        <f t="shared" si="56"/>
        <v>0.71965699208443246</v>
      </c>
      <c r="D513" s="21">
        <f t="shared" si="57"/>
        <v>1.9061643835616437</v>
      </c>
      <c r="N513" s="21">
        <f t="shared" si="51"/>
        <v>10.615694164989947</v>
      </c>
      <c r="O513" s="21">
        <f t="shared" si="52"/>
        <v>27.572434607645874</v>
      </c>
      <c r="P513" s="21">
        <f t="shared" si="53"/>
        <v>292.70053317895315</v>
      </c>
      <c r="Q513" s="21">
        <f t="shared" si="54"/>
        <v>112.6929626046016</v>
      </c>
      <c r="R513" s="21">
        <f t="shared" si="55"/>
        <v>760.23915019290791</v>
      </c>
    </row>
    <row r="514" spans="1:18" x14ac:dyDescent="0.25">
      <c r="A514">
        <v>76</v>
      </c>
      <c r="B514">
        <v>87</v>
      </c>
      <c r="C514" s="21">
        <f t="shared" si="56"/>
        <v>0.65369393139841669</v>
      </c>
      <c r="D514" s="21">
        <f t="shared" si="57"/>
        <v>1.2212328767123286</v>
      </c>
      <c r="N514" s="21">
        <f t="shared" si="51"/>
        <v>9.6156941649899466</v>
      </c>
      <c r="O514" s="21">
        <f t="shared" si="52"/>
        <v>17.572434607645874</v>
      </c>
      <c r="P514" s="21">
        <f t="shared" si="53"/>
        <v>168.97115692140784</v>
      </c>
      <c r="Q514" s="21">
        <f t="shared" si="54"/>
        <v>92.461574274621711</v>
      </c>
      <c r="R514" s="21">
        <f t="shared" si="55"/>
        <v>308.79045803999043</v>
      </c>
    </row>
    <row r="515" spans="1:18" x14ac:dyDescent="0.25">
      <c r="A515">
        <v>74</v>
      </c>
      <c r="B515">
        <v>89</v>
      </c>
      <c r="C515" s="21">
        <f t="shared" si="56"/>
        <v>0.52176781002638495</v>
      </c>
      <c r="D515" s="21">
        <f t="shared" si="57"/>
        <v>1.3582191780821917</v>
      </c>
      <c r="N515" s="21">
        <f t="shared" ref="N515:O578" si="58">A515-$G$2</f>
        <v>7.6156941649899466</v>
      </c>
      <c r="O515" s="21">
        <f t="shared" ref="O515:O578" si="59">B515-$G$3</f>
        <v>19.572434607645874</v>
      </c>
      <c r="P515" s="21">
        <f t="shared" ref="P515:P578" si="60">N515*O515</f>
        <v>149.05767603609598</v>
      </c>
      <c r="Q515" s="21">
        <f t="shared" ref="Q515:Q578" si="61">POWER(N515,2)</f>
        <v>57.998797614661918</v>
      </c>
      <c r="R515" s="21">
        <f t="shared" ref="R515:R578" si="62">POWER(O515,2)</f>
        <v>383.08019647057392</v>
      </c>
    </row>
    <row r="516" spans="1:18" x14ac:dyDescent="0.25">
      <c r="A516">
        <v>66</v>
      </c>
      <c r="B516">
        <v>74</v>
      </c>
      <c r="C516" s="21">
        <f t="shared" si="56"/>
        <v>-5.9366754617416499E-3</v>
      </c>
      <c r="D516" s="21">
        <f t="shared" si="57"/>
        <v>0.33082191780821907</v>
      </c>
      <c r="N516" s="21">
        <f t="shared" si="58"/>
        <v>-0.38430583501005344</v>
      </c>
      <c r="O516" s="21">
        <f t="shared" si="59"/>
        <v>4.5724346076458744</v>
      </c>
      <c r="P516" s="21">
        <f t="shared" si="60"/>
        <v>-1.7572132999202139</v>
      </c>
      <c r="Q516" s="21">
        <f t="shared" si="61"/>
        <v>0.14769097482277441</v>
      </c>
      <c r="R516" s="21">
        <f t="shared" si="62"/>
        <v>20.907158241197681</v>
      </c>
    </row>
    <row r="517" spans="1:18" x14ac:dyDescent="0.25">
      <c r="A517">
        <v>66</v>
      </c>
      <c r="B517">
        <v>78</v>
      </c>
      <c r="C517" s="21">
        <f t="shared" si="56"/>
        <v>-5.9366754617416499E-3</v>
      </c>
      <c r="D517" s="21">
        <f t="shared" si="57"/>
        <v>0.60479452054794514</v>
      </c>
      <c r="N517" s="21">
        <f t="shared" si="58"/>
        <v>-0.38430583501005344</v>
      </c>
      <c r="O517" s="21">
        <f t="shared" si="59"/>
        <v>8.5724346076458744</v>
      </c>
      <c r="P517" s="21">
        <f t="shared" si="60"/>
        <v>-3.2944366399604275</v>
      </c>
      <c r="Q517" s="21">
        <f t="shared" si="61"/>
        <v>0.14769097482277441</v>
      </c>
      <c r="R517" s="21">
        <f t="shared" si="62"/>
        <v>73.486635102364673</v>
      </c>
    </row>
    <row r="518" spans="1:18" x14ac:dyDescent="0.25">
      <c r="A518">
        <v>67</v>
      </c>
      <c r="B518">
        <v>78</v>
      </c>
      <c r="C518" s="21">
        <f t="shared" si="56"/>
        <v>6.0026385224274184E-2</v>
      </c>
      <c r="D518" s="21">
        <f t="shared" si="57"/>
        <v>0.60479452054794514</v>
      </c>
      <c r="N518" s="21">
        <f t="shared" si="58"/>
        <v>0.61569416498994656</v>
      </c>
      <c r="O518" s="21">
        <f t="shared" si="59"/>
        <v>8.5724346076458744</v>
      </c>
      <c r="P518" s="21">
        <f t="shared" si="60"/>
        <v>5.2779979676854465</v>
      </c>
      <c r="Q518" s="21">
        <f t="shared" si="61"/>
        <v>0.37907930480266755</v>
      </c>
      <c r="R518" s="21">
        <f t="shared" si="62"/>
        <v>73.486635102364673</v>
      </c>
    </row>
    <row r="519" spans="1:18" x14ac:dyDescent="0.25">
      <c r="A519">
        <v>71</v>
      </c>
      <c r="B519">
        <v>49</v>
      </c>
      <c r="C519" s="21">
        <f t="shared" si="56"/>
        <v>0.3238786279683375</v>
      </c>
      <c r="D519" s="21">
        <f t="shared" si="57"/>
        <v>-1.3815068493150686</v>
      </c>
      <c r="N519" s="21">
        <f t="shared" si="58"/>
        <v>4.6156941649899466</v>
      </c>
      <c r="O519" s="21">
        <f t="shared" si="59"/>
        <v>-20.427565392354126</v>
      </c>
      <c r="P519" s="21">
        <f t="shared" si="60"/>
        <v>-94.287394386439502</v>
      </c>
      <c r="Q519" s="21">
        <f t="shared" si="61"/>
        <v>21.304632624722242</v>
      </c>
      <c r="R519" s="21">
        <f t="shared" si="62"/>
        <v>417.28542785890397</v>
      </c>
    </row>
    <row r="520" spans="1:18" x14ac:dyDescent="0.25">
      <c r="A520">
        <v>91</v>
      </c>
      <c r="B520">
        <v>86</v>
      </c>
      <c r="C520" s="21">
        <f t="shared" si="56"/>
        <v>1.643139841688654</v>
      </c>
      <c r="D520" s="21">
        <f t="shared" si="57"/>
        <v>1.1527397260273973</v>
      </c>
      <c r="N520" s="21">
        <f t="shared" si="58"/>
        <v>24.615694164989947</v>
      </c>
      <c r="O520" s="21">
        <f t="shared" si="59"/>
        <v>16.572434607645874</v>
      </c>
      <c r="P520" s="21">
        <f t="shared" si="60"/>
        <v>407.94198187110601</v>
      </c>
      <c r="Q520" s="21">
        <f t="shared" si="61"/>
        <v>605.93239922432008</v>
      </c>
      <c r="R520" s="21">
        <f t="shared" si="62"/>
        <v>274.64558882469868</v>
      </c>
    </row>
    <row r="521" spans="1:18" x14ac:dyDescent="0.25">
      <c r="A521">
        <v>69</v>
      </c>
      <c r="B521">
        <v>58</v>
      </c>
      <c r="C521" s="21">
        <f t="shared" si="56"/>
        <v>0.19195250659630583</v>
      </c>
      <c r="D521" s="21">
        <f t="shared" si="57"/>
        <v>-0.76506849315068504</v>
      </c>
      <c r="N521" s="21">
        <f t="shared" si="58"/>
        <v>2.6156941649899466</v>
      </c>
      <c r="O521" s="21">
        <f t="shared" si="59"/>
        <v>-11.427565392354126</v>
      </c>
      <c r="P521" s="21">
        <f t="shared" si="60"/>
        <v>-29.891016116821735</v>
      </c>
      <c r="Q521" s="21">
        <f t="shared" si="61"/>
        <v>6.8418559647624537</v>
      </c>
      <c r="R521" s="21">
        <f t="shared" si="62"/>
        <v>130.58925079652971</v>
      </c>
    </row>
    <row r="522" spans="1:18" x14ac:dyDescent="0.25">
      <c r="A522">
        <v>54</v>
      </c>
      <c r="B522">
        <v>59</v>
      </c>
      <c r="C522" s="21">
        <f t="shared" si="56"/>
        <v>-0.79749340369393162</v>
      </c>
      <c r="D522" s="21">
        <f t="shared" si="57"/>
        <v>-0.69657534246575359</v>
      </c>
      <c r="N522" s="21">
        <f t="shared" si="58"/>
        <v>-12.384305835010053</v>
      </c>
      <c r="O522" s="21">
        <f t="shared" si="59"/>
        <v>-10.427565392354126</v>
      </c>
      <c r="P522" s="21">
        <f t="shared" si="60"/>
        <v>129.1381589334801</v>
      </c>
      <c r="Q522" s="21">
        <f t="shared" si="61"/>
        <v>153.37103101506406</v>
      </c>
      <c r="R522" s="21">
        <f t="shared" si="62"/>
        <v>108.73412001182145</v>
      </c>
    </row>
    <row r="523" spans="1:18" x14ac:dyDescent="0.25">
      <c r="A523">
        <v>53</v>
      </c>
      <c r="B523">
        <v>52</v>
      </c>
      <c r="C523" s="21">
        <f t="shared" si="56"/>
        <v>-0.8634564643799475</v>
      </c>
      <c r="D523" s="21">
        <f t="shared" si="57"/>
        <v>-1.1760273972602742</v>
      </c>
      <c r="N523" s="21">
        <f t="shared" si="58"/>
        <v>-13.384305835010053</v>
      </c>
      <c r="O523" s="21">
        <f t="shared" si="59"/>
        <v>-17.427565392354126</v>
      </c>
      <c r="P523" s="21">
        <f t="shared" si="60"/>
        <v>233.2558651709046</v>
      </c>
      <c r="Q523" s="21">
        <f t="shared" si="61"/>
        <v>179.13964268508417</v>
      </c>
      <c r="R523" s="21">
        <f t="shared" si="62"/>
        <v>303.72003550477922</v>
      </c>
    </row>
    <row r="524" spans="1:18" x14ac:dyDescent="0.25">
      <c r="A524">
        <v>68</v>
      </c>
      <c r="B524">
        <v>60</v>
      </c>
      <c r="C524" s="21">
        <f t="shared" si="56"/>
        <v>0.12598944591029002</v>
      </c>
      <c r="D524" s="21">
        <f t="shared" si="57"/>
        <v>-0.62808219178082203</v>
      </c>
      <c r="N524" s="21">
        <f t="shared" si="58"/>
        <v>1.6156941649899466</v>
      </c>
      <c r="O524" s="21">
        <f t="shared" si="59"/>
        <v>-9.4275653923541256</v>
      </c>
      <c r="P524" s="21">
        <f t="shared" si="60"/>
        <v>-15.232062394487716</v>
      </c>
      <c r="Q524" s="21">
        <f t="shared" si="61"/>
        <v>2.6104676347825606</v>
      </c>
      <c r="R524" s="21">
        <f t="shared" si="62"/>
        <v>88.878989227113195</v>
      </c>
    </row>
    <row r="525" spans="1:18" x14ac:dyDescent="0.25">
      <c r="A525">
        <v>56</v>
      </c>
      <c r="B525">
        <v>61</v>
      </c>
      <c r="C525" s="21">
        <f t="shared" si="56"/>
        <v>-0.66556728232189999</v>
      </c>
      <c r="D525" s="21">
        <f t="shared" si="57"/>
        <v>-0.55958904109589058</v>
      </c>
      <c r="N525" s="21">
        <f t="shared" si="58"/>
        <v>-10.384305835010053</v>
      </c>
      <c r="O525" s="21">
        <f t="shared" si="59"/>
        <v>-8.4275653923541256</v>
      </c>
      <c r="P525" s="21">
        <f t="shared" si="60"/>
        <v>87.514416478751741</v>
      </c>
      <c r="Q525" s="21">
        <f t="shared" si="61"/>
        <v>107.83380767502385</v>
      </c>
      <c r="R525" s="21">
        <f t="shared" si="62"/>
        <v>71.023858442404944</v>
      </c>
    </row>
    <row r="526" spans="1:18" x14ac:dyDescent="0.25">
      <c r="A526">
        <v>36</v>
      </c>
      <c r="B526">
        <v>53</v>
      </c>
      <c r="C526" s="21">
        <f t="shared" si="56"/>
        <v>-1.9848284960422167</v>
      </c>
      <c r="D526" s="21">
        <f t="shared" si="57"/>
        <v>-1.1075342465753426</v>
      </c>
      <c r="N526" s="21">
        <f t="shared" si="58"/>
        <v>-30.384305835010053</v>
      </c>
      <c r="O526" s="21">
        <f t="shared" si="59"/>
        <v>-16.427565392354126</v>
      </c>
      <c r="P526" s="21">
        <f t="shared" si="60"/>
        <v>499.14017100591468</v>
      </c>
      <c r="Q526" s="21">
        <f t="shared" si="61"/>
        <v>923.20604107542601</v>
      </c>
      <c r="R526" s="21">
        <f t="shared" si="62"/>
        <v>269.86490472007097</v>
      </c>
    </row>
    <row r="527" spans="1:18" x14ac:dyDescent="0.25">
      <c r="A527">
        <v>29</v>
      </c>
      <c r="B527">
        <v>41</v>
      </c>
      <c r="C527" s="21">
        <f t="shared" si="56"/>
        <v>-2.4465699208443272</v>
      </c>
      <c r="D527" s="21">
        <f t="shared" si="57"/>
        <v>-1.9294520547945206</v>
      </c>
      <c r="N527" s="21">
        <f t="shared" si="58"/>
        <v>-37.384305835010053</v>
      </c>
      <c r="O527" s="21">
        <f t="shared" si="59"/>
        <v>-28.427565392354126</v>
      </c>
      <c r="P527" s="21">
        <f t="shared" si="60"/>
        <v>1062.7447987725143</v>
      </c>
      <c r="Q527" s="21">
        <f t="shared" si="61"/>
        <v>1397.5863227655668</v>
      </c>
      <c r="R527" s="21">
        <f t="shared" si="62"/>
        <v>808.12647413656998</v>
      </c>
    </row>
    <row r="528" spans="1:18" x14ac:dyDescent="0.25">
      <c r="A528">
        <v>62</v>
      </c>
      <c r="B528">
        <v>74</v>
      </c>
      <c r="C528" s="21">
        <f t="shared" si="56"/>
        <v>-0.26978891820580497</v>
      </c>
      <c r="D528" s="21">
        <f t="shared" si="57"/>
        <v>0.33082191780821907</v>
      </c>
      <c r="N528" s="21">
        <f t="shared" si="58"/>
        <v>-4.3843058350100534</v>
      </c>
      <c r="O528" s="21">
        <f t="shared" si="59"/>
        <v>4.5724346076458744</v>
      </c>
      <c r="P528" s="21">
        <f t="shared" si="60"/>
        <v>-20.046951730503711</v>
      </c>
      <c r="Q528" s="21">
        <f t="shared" si="61"/>
        <v>19.222137654903204</v>
      </c>
      <c r="R528" s="21">
        <f t="shared" si="62"/>
        <v>20.907158241197681</v>
      </c>
    </row>
    <row r="529" spans="1:18" x14ac:dyDescent="0.25">
      <c r="A529">
        <v>68</v>
      </c>
      <c r="B529">
        <v>67</v>
      </c>
      <c r="C529" s="21">
        <f t="shared" si="56"/>
        <v>0.12598944591029002</v>
      </c>
      <c r="D529" s="21">
        <f t="shared" si="57"/>
        <v>-0.14863013698630148</v>
      </c>
      <c r="N529" s="21">
        <f t="shared" si="58"/>
        <v>1.6156941649899466</v>
      </c>
      <c r="O529" s="21">
        <f t="shared" si="59"/>
        <v>-2.4275653923541256</v>
      </c>
      <c r="P529" s="21">
        <f t="shared" si="60"/>
        <v>-3.9222032395580908</v>
      </c>
      <c r="Q529" s="21">
        <f t="shared" si="61"/>
        <v>2.6104676347825606</v>
      </c>
      <c r="R529" s="21">
        <f t="shared" si="62"/>
        <v>5.8930737341554398</v>
      </c>
    </row>
    <row r="530" spans="1:18" x14ac:dyDescent="0.25">
      <c r="A530">
        <v>47</v>
      </c>
      <c r="B530">
        <v>54</v>
      </c>
      <c r="C530" s="21">
        <f t="shared" si="56"/>
        <v>-1.2592348284960424</v>
      </c>
      <c r="D530" s="21">
        <f t="shared" si="57"/>
        <v>-1.039041095890411</v>
      </c>
      <c r="N530" s="21">
        <f t="shared" si="58"/>
        <v>-19.384305835010053</v>
      </c>
      <c r="O530" s="21">
        <f t="shared" si="59"/>
        <v>-15.427565392354126</v>
      </c>
      <c r="P530" s="21">
        <f t="shared" si="60"/>
        <v>299.05264585500925</v>
      </c>
      <c r="Q530" s="21">
        <f t="shared" si="61"/>
        <v>375.75131270520478</v>
      </c>
      <c r="R530" s="21">
        <f t="shared" si="62"/>
        <v>238.00977393536272</v>
      </c>
    </row>
    <row r="531" spans="1:18" x14ac:dyDescent="0.25">
      <c r="A531">
        <v>62</v>
      </c>
      <c r="B531">
        <v>61</v>
      </c>
      <c r="C531" s="21">
        <f t="shared" si="56"/>
        <v>-0.26978891820580497</v>
      </c>
      <c r="D531" s="21">
        <f t="shared" si="57"/>
        <v>-0.55958904109589058</v>
      </c>
      <c r="N531" s="21">
        <f t="shared" si="58"/>
        <v>-4.3843058350100534</v>
      </c>
      <c r="O531" s="21">
        <f t="shared" si="59"/>
        <v>-8.4275653923541256</v>
      </c>
      <c r="P531" s="21">
        <f t="shared" si="60"/>
        <v>36.94902412462698</v>
      </c>
      <c r="Q531" s="21">
        <f t="shared" si="61"/>
        <v>19.222137654903204</v>
      </c>
      <c r="R531" s="21">
        <f t="shared" si="62"/>
        <v>71.023858442404944</v>
      </c>
    </row>
    <row r="532" spans="1:18" x14ac:dyDescent="0.25">
      <c r="A532">
        <v>79</v>
      </c>
      <c r="B532">
        <v>88</v>
      </c>
      <c r="C532" s="21">
        <f t="shared" si="56"/>
        <v>0.8515831134564642</v>
      </c>
      <c r="D532" s="21">
        <f t="shared" si="57"/>
        <v>1.2897260273972602</v>
      </c>
      <c r="N532" s="21">
        <f t="shared" si="58"/>
        <v>12.615694164989947</v>
      </c>
      <c r="O532" s="21">
        <f t="shared" si="59"/>
        <v>18.572434607645874</v>
      </c>
      <c r="P532" s="21">
        <f t="shared" si="60"/>
        <v>234.30415490933541</v>
      </c>
      <c r="Q532" s="21">
        <f t="shared" si="61"/>
        <v>159.15573926456139</v>
      </c>
      <c r="R532" s="21">
        <f t="shared" si="62"/>
        <v>344.93532725528217</v>
      </c>
    </row>
    <row r="533" spans="1:18" x14ac:dyDescent="0.25">
      <c r="A533">
        <v>73</v>
      </c>
      <c r="B533">
        <v>69</v>
      </c>
      <c r="C533" s="21">
        <f t="shared" si="56"/>
        <v>0.45580474934036919</v>
      </c>
      <c r="D533" s="21">
        <f t="shared" si="57"/>
        <v>-1.1643835616438473E-2</v>
      </c>
      <c r="N533" s="21">
        <f t="shared" si="58"/>
        <v>6.6156941649899466</v>
      </c>
      <c r="O533" s="21">
        <f t="shared" si="59"/>
        <v>-0.42756539235412561</v>
      </c>
      <c r="P533" s="21">
        <f t="shared" si="60"/>
        <v>-2.8286418713488257</v>
      </c>
      <c r="Q533" s="21">
        <f t="shared" si="61"/>
        <v>43.767409284682024</v>
      </c>
      <c r="R533" s="21">
        <f t="shared" si="62"/>
        <v>0.18281216473893738</v>
      </c>
    </row>
    <row r="534" spans="1:18" x14ac:dyDescent="0.25">
      <c r="A534">
        <v>66</v>
      </c>
      <c r="B534">
        <v>83</v>
      </c>
      <c r="C534" s="21">
        <f t="shared" si="56"/>
        <v>-5.9366754617416499E-3</v>
      </c>
      <c r="D534" s="21">
        <f t="shared" si="57"/>
        <v>0.9472602739726026</v>
      </c>
      <c r="N534" s="21">
        <f t="shared" si="58"/>
        <v>-0.38430583501005344</v>
      </c>
      <c r="O534" s="21">
        <f t="shared" si="59"/>
        <v>13.572434607645874</v>
      </c>
      <c r="P534" s="21">
        <f t="shared" si="60"/>
        <v>-5.2159658150106951</v>
      </c>
      <c r="Q534" s="21">
        <f t="shared" si="61"/>
        <v>0.14769097482277441</v>
      </c>
      <c r="R534" s="21">
        <f t="shared" si="62"/>
        <v>184.21098117882343</v>
      </c>
    </row>
    <row r="535" spans="1:18" x14ac:dyDescent="0.25">
      <c r="A535">
        <v>51</v>
      </c>
      <c r="B535">
        <v>60</v>
      </c>
      <c r="C535" s="21">
        <f t="shared" si="56"/>
        <v>-0.99538258575197913</v>
      </c>
      <c r="D535" s="21">
        <f t="shared" si="57"/>
        <v>-0.62808219178082203</v>
      </c>
      <c r="N535" s="21">
        <f t="shared" si="58"/>
        <v>-15.384305835010053</v>
      </c>
      <c r="O535" s="21">
        <f t="shared" si="59"/>
        <v>-9.4275653923541256</v>
      </c>
      <c r="P535" s="21">
        <f t="shared" si="60"/>
        <v>145.03654927553242</v>
      </c>
      <c r="Q535" s="21">
        <f t="shared" si="61"/>
        <v>236.67686602512438</v>
      </c>
      <c r="R535" s="21">
        <f t="shared" si="62"/>
        <v>88.878989227113195</v>
      </c>
    </row>
    <row r="536" spans="1:18" x14ac:dyDescent="0.25">
      <c r="A536">
        <v>51</v>
      </c>
      <c r="B536">
        <v>66</v>
      </c>
      <c r="C536" s="21">
        <f t="shared" si="56"/>
        <v>-0.99538258575197913</v>
      </c>
      <c r="D536" s="21">
        <f t="shared" si="57"/>
        <v>-0.21712328767123301</v>
      </c>
      <c r="N536" s="21">
        <f t="shared" si="58"/>
        <v>-15.384305835010053</v>
      </c>
      <c r="O536" s="21">
        <f t="shared" si="59"/>
        <v>-3.4275653923541256</v>
      </c>
      <c r="P536" s="21">
        <f t="shared" si="60"/>
        <v>52.730714265472095</v>
      </c>
      <c r="Q536" s="21">
        <f t="shared" si="61"/>
        <v>236.67686602512438</v>
      </c>
      <c r="R536" s="21">
        <f t="shared" si="62"/>
        <v>11.748204518863691</v>
      </c>
    </row>
    <row r="537" spans="1:18" x14ac:dyDescent="0.25">
      <c r="A537">
        <v>85</v>
      </c>
      <c r="B537">
        <v>66</v>
      </c>
      <c r="C537" s="21">
        <f t="shared" si="56"/>
        <v>1.2473614775725592</v>
      </c>
      <c r="D537" s="21">
        <f t="shared" si="57"/>
        <v>-0.21712328767123301</v>
      </c>
      <c r="N537" s="21">
        <f t="shared" si="58"/>
        <v>18.615694164989947</v>
      </c>
      <c r="O537" s="21">
        <f t="shared" si="59"/>
        <v>-3.4275653923541256</v>
      </c>
      <c r="P537" s="21">
        <f t="shared" si="60"/>
        <v>-63.806509074568176</v>
      </c>
      <c r="Q537" s="21">
        <f t="shared" si="61"/>
        <v>346.54406924444072</v>
      </c>
      <c r="R537" s="21">
        <f t="shared" si="62"/>
        <v>11.748204518863691</v>
      </c>
    </row>
    <row r="538" spans="1:18" x14ac:dyDescent="0.25">
      <c r="A538">
        <v>97</v>
      </c>
      <c r="B538">
        <v>92</v>
      </c>
      <c r="C538" s="21">
        <f t="shared" si="56"/>
        <v>2.038918205804749</v>
      </c>
      <c r="D538" s="21">
        <f t="shared" si="57"/>
        <v>1.5636986301369862</v>
      </c>
      <c r="N538" s="21">
        <f t="shared" si="58"/>
        <v>30.615694164989947</v>
      </c>
      <c r="O538" s="21">
        <f t="shared" si="59"/>
        <v>22.572434607645874</v>
      </c>
      <c r="P538" s="21">
        <f t="shared" si="60"/>
        <v>691.07075450692093</v>
      </c>
      <c r="Q538" s="21">
        <f t="shared" si="61"/>
        <v>937.32072920419944</v>
      </c>
      <c r="R538" s="21">
        <f t="shared" si="62"/>
        <v>509.51480411644917</v>
      </c>
    </row>
    <row r="539" spans="1:18" x14ac:dyDescent="0.25">
      <c r="A539">
        <v>75</v>
      </c>
      <c r="B539">
        <v>69</v>
      </c>
      <c r="C539" s="21">
        <f t="shared" si="56"/>
        <v>0.58773087071240082</v>
      </c>
      <c r="D539" s="21">
        <f t="shared" si="57"/>
        <v>-1.1643835616438473E-2</v>
      </c>
      <c r="N539" s="21">
        <f t="shared" si="58"/>
        <v>8.6156941649899466</v>
      </c>
      <c r="O539" s="21">
        <f t="shared" si="59"/>
        <v>-0.42756539235412561</v>
      </c>
      <c r="P539" s="21">
        <f t="shared" si="60"/>
        <v>-3.6837726560570769</v>
      </c>
      <c r="Q539" s="21">
        <f t="shared" si="61"/>
        <v>74.230185944641818</v>
      </c>
      <c r="R539" s="21">
        <f t="shared" si="62"/>
        <v>0.18281216473893738</v>
      </c>
    </row>
    <row r="540" spans="1:18" x14ac:dyDescent="0.25">
      <c r="A540">
        <v>79</v>
      </c>
      <c r="B540">
        <v>82</v>
      </c>
      <c r="C540" s="21">
        <f t="shared" si="56"/>
        <v>0.8515831134564642</v>
      </c>
      <c r="D540" s="21">
        <f t="shared" si="57"/>
        <v>0.87876712328767115</v>
      </c>
      <c r="N540" s="21">
        <f t="shared" si="58"/>
        <v>12.615694164989947</v>
      </c>
      <c r="O540" s="21">
        <f t="shared" si="59"/>
        <v>12.572434607645874</v>
      </c>
      <c r="P540" s="21">
        <f t="shared" si="60"/>
        <v>158.60998991939573</v>
      </c>
      <c r="Q540" s="21">
        <f t="shared" si="61"/>
        <v>159.15573926456139</v>
      </c>
      <c r="R540" s="21">
        <f t="shared" si="62"/>
        <v>158.06611196353168</v>
      </c>
    </row>
    <row r="541" spans="1:18" x14ac:dyDescent="0.25">
      <c r="A541">
        <v>81</v>
      </c>
      <c r="B541">
        <v>77</v>
      </c>
      <c r="C541" s="21">
        <f t="shared" si="56"/>
        <v>0.98350923482849584</v>
      </c>
      <c r="D541" s="21">
        <f t="shared" si="57"/>
        <v>0.53630136986301358</v>
      </c>
      <c r="N541" s="21">
        <f t="shared" si="58"/>
        <v>14.615694164989947</v>
      </c>
      <c r="O541" s="21">
        <f t="shared" si="59"/>
        <v>7.5724346076458744</v>
      </c>
      <c r="P541" s="21">
        <f t="shared" si="60"/>
        <v>110.67638830973775</v>
      </c>
      <c r="Q541" s="21">
        <f t="shared" si="61"/>
        <v>213.61851592452118</v>
      </c>
      <c r="R541" s="21">
        <f t="shared" si="62"/>
        <v>57.341765887072931</v>
      </c>
    </row>
    <row r="542" spans="1:18" x14ac:dyDescent="0.25">
      <c r="A542">
        <v>82</v>
      </c>
      <c r="B542">
        <v>95</v>
      </c>
      <c r="C542" s="21">
        <f t="shared" si="56"/>
        <v>1.0494722955145117</v>
      </c>
      <c r="D542" s="21">
        <f t="shared" si="57"/>
        <v>1.7691780821917809</v>
      </c>
      <c r="N542" s="21">
        <f t="shared" si="58"/>
        <v>15.615694164989947</v>
      </c>
      <c r="O542" s="21">
        <f t="shared" si="59"/>
        <v>25.572434607645874</v>
      </c>
      <c r="P542" s="21">
        <f t="shared" si="60"/>
        <v>399.33131788720266</v>
      </c>
      <c r="Q542" s="21">
        <f t="shared" si="61"/>
        <v>243.84990425450107</v>
      </c>
      <c r="R542" s="21">
        <f t="shared" si="62"/>
        <v>653.94941176232442</v>
      </c>
    </row>
    <row r="543" spans="1:18" x14ac:dyDescent="0.25">
      <c r="A543">
        <v>64</v>
      </c>
      <c r="B543">
        <v>63</v>
      </c>
      <c r="C543" s="21">
        <f t="shared" si="56"/>
        <v>-0.13786279683377331</v>
      </c>
      <c r="D543" s="21">
        <f t="shared" si="57"/>
        <v>-0.42260273972602752</v>
      </c>
      <c r="N543" s="21">
        <f t="shared" si="58"/>
        <v>-2.3843058350100534</v>
      </c>
      <c r="O543" s="21">
        <f t="shared" si="59"/>
        <v>-6.4275653923541256</v>
      </c>
      <c r="P543" s="21">
        <f t="shared" si="60"/>
        <v>15.325281669898626</v>
      </c>
      <c r="Q543" s="21">
        <f t="shared" si="61"/>
        <v>5.6849143148629881</v>
      </c>
      <c r="R543" s="21">
        <f t="shared" si="62"/>
        <v>41.313596872988448</v>
      </c>
    </row>
    <row r="544" spans="1:18" x14ac:dyDescent="0.25">
      <c r="A544">
        <v>78</v>
      </c>
      <c r="B544">
        <v>83</v>
      </c>
      <c r="C544" s="21">
        <f t="shared" si="56"/>
        <v>0.78562005277044833</v>
      </c>
      <c r="D544" s="21">
        <f t="shared" si="57"/>
        <v>0.9472602739726026</v>
      </c>
      <c r="N544" s="21">
        <f t="shared" si="58"/>
        <v>11.615694164989947</v>
      </c>
      <c r="O544" s="21">
        <f t="shared" si="59"/>
        <v>13.572434607645874</v>
      </c>
      <c r="P544" s="21">
        <f t="shared" si="60"/>
        <v>157.6532494767398</v>
      </c>
      <c r="Q544" s="21">
        <f t="shared" si="61"/>
        <v>134.9243509345815</v>
      </c>
      <c r="R544" s="21">
        <f t="shared" si="62"/>
        <v>184.21098117882343</v>
      </c>
    </row>
    <row r="545" spans="1:18" x14ac:dyDescent="0.25">
      <c r="A545">
        <v>92</v>
      </c>
      <c r="B545">
        <v>100</v>
      </c>
      <c r="C545" s="21">
        <f t="shared" si="56"/>
        <v>1.70910290237467</v>
      </c>
      <c r="D545" s="21">
        <f t="shared" si="57"/>
        <v>2.1116438356164382</v>
      </c>
      <c r="N545" s="21">
        <f t="shared" si="58"/>
        <v>25.615694164989947</v>
      </c>
      <c r="O545" s="21">
        <f t="shared" si="59"/>
        <v>30.572434607645874</v>
      </c>
      <c r="P545" s="21">
        <f t="shared" si="60"/>
        <v>783.13413478861116</v>
      </c>
      <c r="Q545" s="21">
        <f t="shared" si="61"/>
        <v>656.16378755430003</v>
      </c>
      <c r="R545" s="21">
        <f t="shared" si="62"/>
        <v>934.6737578387831</v>
      </c>
    </row>
    <row r="546" spans="1:18" x14ac:dyDescent="0.25">
      <c r="A546">
        <v>72</v>
      </c>
      <c r="B546">
        <v>67</v>
      </c>
      <c r="C546" s="21">
        <f t="shared" si="56"/>
        <v>0.38984168865435331</v>
      </c>
      <c r="D546" s="21">
        <f t="shared" si="57"/>
        <v>-0.14863013698630148</v>
      </c>
      <c r="N546" s="21">
        <f t="shared" si="58"/>
        <v>5.6156941649899466</v>
      </c>
      <c r="O546" s="21">
        <f t="shared" si="59"/>
        <v>-2.4275653923541256</v>
      </c>
      <c r="P546" s="21">
        <f t="shared" si="60"/>
        <v>-13.632464808974593</v>
      </c>
      <c r="Q546" s="21">
        <f t="shared" si="61"/>
        <v>31.536020954702135</v>
      </c>
      <c r="R546" s="21">
        <f t="shared" si="62"/>
        <v>5.8930737341554398</v>
      </c>
    </row>
    <row r="547" spans="1:18" x14ac:dyDescent="0.25">
      <c r="A547">
        <v>62</v>
      </c>
      <c r="B547">
        <v>67</v>
      </c>
      <c r="C547" s="21">
        <f t="shared" si="56"/>
        <v>-0.26978891820580497</v>
      </c>
      <c r="D547" s="21">
        <f t="shared" si="57"/>
        <v>-0.14863013698630148</v>
      </c>
      <c r="N547" s="21">
        <f t="shared" si="58"/>
        <v>-4.3843058350100534</v>
      </c>
      <c r="O547" s="21">
        <f t="shared" si="59"/>
        <v>-2.4275653923541256</v>
      </c>
      <c r="P547" s="21">
        <f t="shared" si="60"/>
        <v>10.643189114566663</v>
      </c>
      <c r="Q547" s="21">
        <f t="shared" si="61"/>
        <v>19.222137654903204</v>
      </c>
      <c r="R547" s="21">
        <f t="shared" si="62"/>
        <v>5.8930737341554398</v>
      </c>
    </row>
    <row r="548" spans="1:18" x14ac:dyDescent="0.25">
      <c r="A548">
        <v>79</v>
      </c>
      <c r="B548">
        <v>72</v>
      </c>
      <c r="C548" s="21">
        <f t="shared" si="56"/>
        <v>0.8515831134564642</v>
      </c>
      <c r="D548" s="21">
        <f t="shared" si="57"/>
        <v>0.19383561643835606</v>
      </c>
      <c r="N548" s="21">
        <f t="shared" si="58"/>
        <v>12.615694164989947</v>
      </c>
      <c r="O548" s="21">
        <f t="shared" si="59"/>
        <v>2.5724346076458744</v>
      </c>
      <c r="P548" s="21">
        <f t="shared" si="60"/>
        <v>32.453048269496257</v>
      </c>
      <c r="Q548" s="21">
        <f t="shared" si="61"/>
        <v>159.15573926456139</v>
      </c>
      <c r="R548" s="21">
        <f t="shared" si="62"/>
        <v>6.6174198106141837</v>
      </c>
    </row>
    <row r="549" spans="1:18" x14ac:dyDescent="0.25">
      <c r="A549">
        <v>79</v>
      </c>
      <c r="B549">
        <v>76</v>
      </c>
      <c r="C549" s="21">
        <f t="shared" si="56"/>
        <v>0.8515831134564642</v>
      </c>
      <c r="D549" s="21">
        <f t="shared" si="57"/>
        <v>0.46780821917808207</v>
      </c>
      <c r="N549" s="21">
        <f t="shared" si="58"/>
        <v>12.615694164989947</v>
      </c>
      <c r="O549" s="21">
        <f t="shared" si="59"/>
        <v>6.5724346076458744</v>
      </c>
      <c r="P549" s="21">
        <f t="shared" si="60"/>
        <v>82.915824929456051</v>
      </c>
      <c r="Q549" s="21">
        <f t="shared" si="61"/>
        <v>159.15573926456139</v>
      </c>
      <c r="R549" s="21">
        <f t="shared" si="62"/>
        <v>43.196896671781182</v>
      </c>
    </row>
    <row r="550" spans="1:18" x14ac:dyDescent="0.25">
      <c r="A550">
        <v>87</v>
      </c>
      <c r="B550">
        <v>90</v>
      </c>
      <c r="C550" s="21">
        <f t="shared" si="56"/>
        <v>1.3792875989445907</v>
      </c>
      <c r="D550" s="21">
        <f t="shared" si="57"/>
        <v>1.4267123287671233</v>
      </c>
      <c r="N550" s="21">
        <f t="shared" si="58"/>
        <v>20.615694164989947</v>
      </c>
      <c r="O550" s="21">
        <f t="shared" si="59"/>
        <v>20.572434607645874</v>
      </c>
      <c r="P550" s="21">
        <f t="shared" si="60"/>
        <v>424.1150201004823</v>
      </c>
      <c r="Q550" s="21">
        <f t="shared" si="61"/>
        <v>425.00684590440051</v>
      </c>
      <c r="R550" s="21">
        <f t="shared" si="62"/>
        <v>423.22506568586567</v>
      </c>
    </row>
    <row r="551" spans="1:18" x14ac:dyDescent="0.25">
      <c r="A551">
        <v>40</v>
      </c>
      <c r="B551">
        <v>48</v>
      </c>
      <c r="C551" s="21">
        <f t="shared" si="56"/>
        <v>-1.7209762532981532</v>
      </c>
      <c r="D551" s="21">
        <f t="shared" si="57"/>
        <v>-1.4500000000000002</v>
      </c>
      <c r="N551" s="21">
        <f t="shared" si="58"/>
        <v>-26.384305835010053</v>
      </c>
      <c r="O551" s="21">
        <f t="shared" si="59"/>
        <v>-21.427565392354126</v>
      </c>
      <c r="P551" s="21">
        <f t="shared" si="60"/>
        <v>565.35143861154847</v>
      </c>
      <c r="Q551" s="21">
        <f t="shared" si="61"/>
        <v>696.13159439534559</v>
      </c>
      <c r="R551" s="21">
        <f t="shared" si="62"/>
        <v>459.14055864361222</v>
      </c>
    </row>
    <row r="552" spans="1:18" x14ac:dyDescent="0.25">
      <c r="A552">
        <v>77</v>
      </c>
      <c r="B552">
        <v>62</v>
      </c>
      <c r="C552" s="21">
        <f t="shared" si="56"/>
        <v>0.71965699208443246</v>
      </c>
      <c r="D552" s="21">
        <f t="shared" si="57"/>
        <v>-0.49109589041095902</v>
      </c>
      <c r="N552" s="21">
        <f t="shared" si="58"/>
        <v>10.615694164989947</v>
      </c>
      <c r="O552" s="21">
        <f t="shared" si="59"/>
        <v>-7.4275653923541256</v>
      </c>
      <c r="P552" s="21">
        <f t="shared" si="60"/>
        <v>-78.84876259569495</v>
      </c>
      <c r="Q552" s="21">
        <f t="shared" si="61"/>
        <v>112.6929626046016</v>
      </c>
      <c r="R552" s="21">
        <f t="shared" si="62"/>
        <v>55.168727657696699</v>
      </c>
    </row>
    <row r="553" spans="1:18" x14ac:dyDescent="0.25">
      <c r="A553">
        <v>53</v>
      </c>
      <c r="B553">
        <v>45</v>
      </c>
      <c r="C553" s="21">
        <f t="shared" si="56"/>
        <v>-0.8634564643799475</v>
      </c>
      <c r="D553" s="21">
        <f t="shared" si="57"/>
        <v>-1.6554794520547946</v>
      </c>
      <c r="N553" s="21">
        <f t="shared" si="58"/>
        <v>-13.384305835010053</v>
      </c>
      <c r="O553" s="21">
        <f t="shared" si="59"/>
        <v>-24.427565392354126</v>
      </c>
      <c r="P553" s="21">
        <f t="shared" si="60"/>
        <v>326.94600601597494</v>
      </c>
      <c r="Q553" s="21">
        <f t="shared" si="61"/>
        <v>179.13964268508417</v>
      </c>
      <c r="R553" s="21">
        <f t="shared" si="62"/>
        <v>596.70595099773698</v>
      </c>
    </row>
    <row r="554" spans="1:18" x14ac:dyDescent="0.25">
      <c r="A554">
        <v>32</v>
      </c>
      <c r="B554">
        <v>39</v>
      </c>
      <c r="C554" s="21">
        <f t="shared" si="56"/>
        <v>-2.2486807387862799</v>
      </c>
      <c r="D554" s="21">
        <f t="shared" si="57"/>
        <v>-2.0664383561643835</v>
      </c>
      <c r="N554" s="21">
        <f t="shared" si="58"/>
        <v>-34.384305835010053</v>
      </c>
      <c r="O554" s="21">
        <f t="shared" si="59"/>
        <v>-30.427565392354126</v>
      </c>
      <c r="P554" s="21">
        <f t="shared" si="60"/>
        <v>1046.230714265472</v>
      </c>
      <c r="Q554" s="21">
        <f t="shared" si="61"/>
        <v>1182.2804877555063</v>
      </c>
      <c r="R554" s="21">
        <f t="shared" si="62"/>
        <v>925.83673570598648</v>
      </c>
    </row>
    <row r="555" spans="1:18" x14ac:dyDescent="0.25">
      <c r="A555">
        <v>55</v>
      </c>
      <c r="B555">
        <v>72</v>
      </c>
      <c r="C555" s="21">
        <f t="shared" si="56"/>
        <v>-0.73153034300791575</v>
      </c>
      <c r="D555" s="21">
        <f t="shared" si="57"/>
        <v>0.19383561643835606</v>
      </c>
      <c r="N555" s="21">
        <f t="shared" si="58"/>
        <v>-11.384305835010053</v>
      </c>
      <c r="O555" s="21">
        <f t="shared" si="59"/>
        <v>2.5724346076458744</v>
      </c>
      <c r="P555" s="21">
        <f t="shared" si="60"/>
        <v>-29.285382314004725</v>
      </c>
      <c r="Q555" s="21">
        <f t="shared" si="61"/>
        <v>129.60241934504396</v>
      </c>
      <c r="R555" s="21">
        <f t="shared" si="62"/>
        <v>6.6174198106141837</v>
      </c>
    </row>
    <row r="556" spans="1:18" x14ac:dyDescent="0.25">
      <c r="A556">
        <v>61</v>
      </c>
      <c r="B556">
        <v>67</v>
      </c>
      <c r="C556" s="21">
        <f t="shared" si="56"/>
        <v>-0.33575197889182079</v>
      </c>
      <c r="D556" s="21">
        <f t="shared" si="57"/>
        <v>-0.14863013698630148</v>
      </c>
      <c r="N556" s="21">
        <f t="shared" si="58"/>
        <v>-5.3843058350100534</v>
      </c>
      <c r="O556" s="21">
        <f t="shared" si="59"/>
        <v>-2.4275653923541256</v>
      </c>
      <c r="P556" s="21">
        <f t="shared" si="60"/>
        <v>13.070754506920789</v>
      </c>
      <c r="Q556" s="21">
        <f t="shared" si="61"/>
        <v>28.990749324923311</v>
      </c>
      <c r="R556" s="21">
        <f t="shared" si="62"/>
        <v>5.8930737341554398</v>
      </c>
    </row>
    <row r="557" spans="1:18" x14ac:dyDescent="0.25">
      <c r="A557">
        <v>53</v>
      </c>
      <c r="B557">
        <v>70</v>
      </c>
      <c r="C557" s="21">
        <f t="shared" si="56"/>
        <v>-0.8634564643799475</v>
      </c>
      <c r="D557" s="21">
        <f t="shared" si="57"/>
        <v>5.6849315068493035E-2</v>
      </c>
      <c r="N557" s="21">
        <f t="shared" si="58"/>
        <v>-13.384305835010053</v>
      </c>
      <c r="O557" s="21">
        <f t="shared" si="59"/>
        <v>0.57243460764587439</v>
      </c>
      <c r="P557" s="21">
        <f t="shared" si="60"/>
        <v>-7.6616398592763675</v>
      </c>
      <c r="Q557" s="21">
        <f t="shared" si="61"/>
        <v>179.13964268508417</v>
      </c>
      <c r="R557" s="21">
        <f t="shared" si="62"/>
        <v>0.32768138003068614</v>
      </c>
    </row>
    <row r="558" spans="1:18" x14ac:dyDescent="0.25">
      <c r="A558">
        <v>73</v>
      </c>
      <c r="B558">
        <v>66</v>
      </c>
      <c r="C558" s="21">
        <f t="shared" si="56"/>
        <v>0.45580474934036919</v>
      </c>
      <c r="D558" s="21">
        <f t="shared" si="57"/>
        <v>-0.21712328767123301</v>
      </c>
      <c r="N558" s="21">
        <f t="shared" si="58"/>
        <v>6.6156941649899466</v>
      </c>
      <c r="O558" s="21">
        <f t="shared" si="59"/>
        <v>-3.4275653923541256</v>
      </c>
      <c r="P558" s="21">
        <f t="shared" si="60"/>
        <v>-22.675724366318665</v>
      </c>
      <c r="Q558" s="21">
        <f t="shared" si="61"/>
        <v>43.767409284682024</v>
      </c>
      <c r="R558" s="21">
        <f t="shared" si="62"/>
        <v>11.748204518863691</v>
      </c>
    </row>
    <row r="559" spans="1:18" x14ac:dyDescent="0.25">
      <c r="A559">
        <v>74</v>
      </c>
      <c r="B559">
        <v>75</v>
      </c>
      <c r="C559" s="21">
        <f t="shared" si="56"/>
        <v>0.52176781002638495</v>
      </c>
      <c r="D559" s="21">
        <f t="shared" si="57"/>
        <v>0.39931506849315057</v>
      </c>
      <c r="N559" s="21">
        <f t="shared" si="58"/>
        <v>7.6156941649899466</v>
      </c>
      <c r="O559" s="21">
        <f t="shared" si="59"/>
        <v>5.5724346076458744</v>
      </c>
      <c r="P559" s="21">
        <f t="shared" si="60"/>
        <v>42.437957726236725</v>
      </c>
      <c r="Q559" s="21">
        <f t="shared" si="61"/>
        <v>57.998797614661918</v>
      </c>
      <c r="R559" s="21">
        <f t="shared" si="62"/>
        <v>31.05202745648943</v>
      </c>
    </row>
    <row r="560" spans="1:18" x14ac:dyDescent="0.25">
      <c r="A560">
        <v>63</v>
      </c>
      <c r="B560">
        <v>74</v>
      </c>
      <c r="C560" s="21">
        <f t="shared" si="56"/>
        <v>-0.20382585751978913</v>
      </c>
      <c r="D560" s="21">
        <f t="shared" si="57"/>
        <v>0.33082191780821907</v>
      </c>
      <c r="N560" s="21">
        <f t="shared" si="58"/>
        <v>-3.3843058350100534</v>
      </c>
      <c r="O560" s="21">
        <f t="shared" si="59"/>
        <v>4.5724346076458744</v>
      </c>
      <c r="P560" s="21">
        <f t="shared" si="60"/>
        <v>-15.474517122857836</v>
      </c>
      <c r="Q560" s="21">
        <f t="shared" si="61"/>
        <v>11.453525984883095</v>
      </c>
      <c r="R560" s="21">
        <f t="shared" si="62"/>
        <v>20.907158241197681</v>
      </c>
    </row>
    <row r="561" spans="1:18" x14ac:dyDescent="0.25">
      <c r="A561">
        <v>96</v>
      </c>
      <c r="B561">
        <v>90</v>
      </c>
      <c r="C561" s="21">
        <f t="shared" si="56"/>
        <v>1.9729551451187333</v>
      </c>
      <c r="D561" s="21">
        <f t="shared" si="57"/>
        <v>1.4267123287671233</v>
      </c>
      <c r="N561" s="21">
        <f t="shared" si="58"/>
        <v>29.615694164989947</v>
      </c>
      <c r="O561" s="21">
        <f t="shared" si="59"/>
        <v>20.572434607645874</v>
      </c>
      <c r="P561" s="21">
        <f t="shared" si="60"/>
        <v>609.26693156929514</v>
      </c>
      <c r="Q561" s="21">
        <f t="shared" si="61"/>
        <v>877.0893408742196</v>
      </c>
      <c r="R561" s="21">
        <f t="shared" si="62"/>
        <v>423.22506568586567</v>
      </c>
    </row>
    <row r="562" spans="1:18" x14ac:dyDescent="0.25">
      <c r="A562">
        <v>63</v>
      </c>
      <c r="B562">
        <v>80</v>
      </c>
      <c r="C562" s="21">
        <f t="shared" si="56"/>
        <v>-0.20382585751978913</v>
      </c>
      <c r="D562" s="21">
        <f t="shared" si="57"/>
        <v>0.74178082191780814</v>
      </c>
      <c r="N562" s="21">
        <f t="shared" si="58"/>
        <v>-3.3843058350100534</v>
      </c>
      <c r="O562" s="21">
        <f t="shared" si="59"/>
        <v>10.572434607645874</v>
      </c>
      <c r="P562" s="21">
        <f t="shared" si="60"/>
        <v>-35.780352132918161</v>
      </c>
      <c r="Q562" s="21">
        <f t="shared" si="61"/>
        <v>11.453525984883095</v>
      </c>
      <c r="R562" s="21">
        <f t="shared" si="62"/>
        <v>111.77637353294817</v>
      </c>
    </row>
    <row r="563" spans="1:18" x14ac:dyDescent="0.25">
      <c r="A563">
        <v>48</v>
      </c>
      <c r="B563">
        <v>51</v>
      </c>
      <c r="C563" s="21">
        <f t="shared" si="56"/>
        <v>-1.1932717678100266</v>
      </c>
      <c r="D563" s="21">
        <f t="shared" si="57"/>
        <v>-1.2445205479452057</v>
      </c>
      <c r="N563" s="21">
        <f t="shared" si="58"/>
        <v>-18.384305835010053</v>
      </c>
      <c r="O563" s="21">
        <f t="shared" si="59"/>
        <v>-18.427565392354126</v>
      </c>
      <c r="P563" s="21">
        <f t="shared" si="60"/>
        <v>338.77799796768528</v>
      </c>
      <c r="Q563" s="21">
        <f t="shared" si="61"/>
        <v>337.98270103518468</v>
      </c>
      <c r="R563" s="21">
        <f t="shared" si="62"/>
        <v>339.57516628948747</v>
      </c>
    </row>
    <row r="564" spans="1:18" x14ac:dyDescent="0.25">
      <c r="A564">
        <v>48</v>
      </c>
      <c r="B564">
        <v>43</v>
      </c>
      <c r="C564" s="21">
        <f t="shared" si="56"/>
        <v>-1.1932717678100266</v>
      </c>
      <c r="D564" s="21">
        <f t="shared" si="57"/>
        <v>-1.7924657534246577</v>
      </c>
      <c r="N564" s="21">
        <f t="shared" si="58"/>
        <v>-18.384305835010053</v>
      </c>
      <c r="O564" s="21">
        <f t="shared" si="59"/>
        <v>-26.427565392354126</v>
      </c>
      <c r="P564" s="21">
        <f t="shared" si="60"/>
        <v>485.85244464776571</v>
      </c>
      <c r="Q564" s="21">
        <f t="shared" si="61"/>
        <v>337.98270103518468</v>
      </c>
      <c r="R564" s="21">
        <f t="shared" si="62"/>
        <v>698.41621256715348</v>
      </c>
    </row>
    <row r="565" spans="1:18" x14ac:dyDescent="0.25">
      <c r="A565">
        <v>92</v>
      </c>
      <c r="B565">
        <v>100</v>
      </c>
      <c r="C565" s="21">
        <f t="shared" si="56"/>
        <v>1.70910290237467</v>
      </c>
      <c r="D565" s="21">
        <f t="shared" si="57"/>
        <v>2.1116438356164382</v>
      </c>
      <c r="N565" s="21">
        <f t="shared" si="58"/>
        <v>25.615694164989947</v>
      </c>
      <c r="O565" s="21">
        <f t="shared" si="59"/>
        <v>30.572434607645874</v>
      </c>
      <c r="P565" s="21">
        <f t="shared" si="60"/>
        <v>783.13413478861116</v>
      </c>
      <c r="Q565" s="21">
        <f t="shared" si="61"/>
        <v>656.16378755430003</v>
      </c>
      <c r="R565" s="21">
        <f t="shared" si="62"/>
        <v>934.6737578387831</v>
      </c>
    </row>
    <row r="566" spans="1:18" x14ac:dyDescent="0.25">
      <c r="A566">
        <v>61</v>
      </c>
      <c r="B566">
        <v>71</v>
      </c>
      <c r="C566" s="21">
        <f t="shared" si="56"/>
        <v>-0.33575197889182079</v>
      </c>
      <c r="D566" s="21">
        <f t="shared" si="57"/>
        <v>0.12534246575342453</v>
      </c>
      <c r="N566" s="21">
        <f t="shared" si="58"/>
        <v>-5.3843058350100534</v>
      </c>
      <c r="O566" s="21">
        <f t="shared" si="59"/>
        <v>1.5724346076458744</v>
      </c>
      <c r="P566" s="21">
        <f t="shared" si="60"/>
        <v>-8.4664688331194249</v>
      </c>
      <c r="Q566" s="21">
        <f t="shared" si="61"/>
        <v>28.990749324923311</v>
      </c>
      <c r="R566" s="21">
        <f t="shared" si="62"/>
        <v>2.4725505953224349</v>
      </c>
    </row>
    <row r="567" spans="1:18" x14ac:dyDescent="0.25">
      <c r="A567">
        <v>63</v>
      </c>
      <c r="B567">
        <v>48</v>
      </c>
      <c r="C567" s="21">
        <f t="shared" si="56"/>
        <v>-0.20382585751978913</v>
      </c>
      <c r="D567" s="21">
        <f t="shared" si="57"/>
        <v>-1.4500000000000002</v>
      </c>
      <c r="N567" s="21">
        <f t="shared" si="58"/>
        <v>-3.3843058350100534</v>
      </c>
      <c r="O567" s="21">
        <f t="shared" si="59"/>
        <v>-21.427565392354126</v>
      </c>
      <c r="P567" s="21">
        <f t="shared" si="60"/>
        <v>72.517434587403557</v>
      </c>
      <c r="Q567" s="21">
        <f t="shared" si="61"/>
        <v>11.453525984883095</v>
      </c>
      <c r="R567" s="21">
        <f t="shared" si="62"/>
        <v>459.14055864361222</v>
      </c>
    </row>
    <row r="568" spans="1:18" x14ac:dyDescent="0.25">
      <c r="A568">
        <v>68</v>
      </c>
      <c r="B568">
        <v>68</v>
      </c>
      <c r="C568" s="21">
        <f t="shared" si="56"/>
        <v>0.12598944591029002</v>
      </c>
      <c r="D568" s="21">
        <f t="shared" si="57"/>
        <v>-8.0136986301369978E-2</v>
      </c>
      <c r="N568" s="21">
        <f t="shared" si="58"/>
        <v>1.6156941649899466</v>
      </c>
      <c r="O568" s="21">
        <f t="shared" si="59"/>
        <v>-1.4275653923541256</v>
      </c>
      <c r="P568" s="21">
        <f t="shared" si="60"/>
        <v>-2.3065090745681442</v>
      </c>
      <c r="Q568" s="21">
        <f t="shared" si="61"/>
        <v>2.6104676347825606</v>
      </c>
      <c r="R568" s="21">
        <f t="shared" si="62"/>
        <v>2.0379429494471886</v>
      </c>
    </row>
    <row r="569" spans="1:18" x14ac:dyDescent="0.25">
      <c r="A569">
        <v>71</v>
      </c>
      <c r="B569">
        <v>75</v>
      </c>
      <c r="C569" s="21">
        <f t="shared" si="56"/>
        <v>0.3238786279683375</v>
      </c>
      <c r="D569" s="21">
        <f t="shared" si="57"/>
        <v>0.39931506849315057</v>
      </c>
      <c r="N569" s="21">
        <f t="shared" si="58"/>
        <v>4.6156941649899466</v>
      </c>
      <c r="O569" s="21">
        <f t="shared" si="59"/>
        <v>5.5724346076458744</v>
      </c>
      <c r="P569" s="21">
        <f t="shared" si="60"/>
        <v>25.720653903299105</v>
      </c>
      <c r="Q569" s="21">
        <f t="shared" si="61"/>
        <v>21.304632624722242</v>
      </c>
      <c r="R569" s="21">
        <f t="shared" si="62"/>
        <v>31.05202745648943</v>
      </c>
    </row>
    <row r="570" spans="1:18" x14ac:dyDescent="0.25">
      <c r="A570">
        <v>91</v>
      </c>
      <c r="B570">
        <v>96</v>
      </c>
      <c r="C570" s="21">
        <f t="shared" si="56"/>
        <v>1.643139841688654</v>
      </c>
      <c r="D570" s="21">
        <f t="shared" si="57"/>
        <v>1.8376712328767122</v>
      </c>
      <c r="N570" s="21">
        <f t="shared" si="58"/>
        <v>24.615694164989947</v>
      </c>
      <c r="O570" s="21">
        <f t="shared" si="59"/>
        <v>26.572434607645874</v>
      </c>
      <c r="P570" s="21">
        <f t="shared" si="60"/>
        <v>654.09892352100542</v>
      </c>
      <c r="Q570" s="21">
        <f t="shared" si="61"/>
        <v>605.93239922432008</v>
      </c>
      <c r="R570" s="21">
        <f t="shared" si="62"/>
        <v>706.09428097761611</v>
      </c>
    </row>
    <row r="571" spans="1:18" x14ac:dyDescent="0.25">
      <c r="A571">
        <v>53</v>
      </c>
      <c r="B571">
        <v>62</v>
      </c>
      <c r="C571" s="21">
        <f t="shared" si="56"/>
        <v>-0.8634564643799475</v>
      </c>
      <c r="D571" s="21">
        <f t="shared" si="57"/>
        <v>-0.49109589041095902</v>
      </c>
      <c r="N571" s="21">
        <f t="shared" si="58"/>
        <v>-13.384305835010053</v>
      </c>
      <c r="O571" s="21">
        <f t="shared" si="59"/>
        <v>-7.4275653923541256</v>
      </c>
      <c r="P571" s="21">
        <f t="shared" si="60"/>
        <v>99.412806820804065</v>
      </c>
      <c r="Q571" s="21">
        <f t="shared" si="61"/>
        <v>179.13964268508417</v>
      </c>
      <c r="R571" s="21">
        <f t="shared" si="62"/>
        <v>55.168727657696699</v>
      </c>
    </row>
    <row r="572" spans="1:18" x14ac:dyDescent="0.25">
      <c r="A572">
        <v>50</v>
      </c>
      <c r="B572">
        <v>66</v>
      </c>
      <c r="C572" s="21">
        <f t="shared" si="56"/>
        <v>-1.0613456464379949</v>
      </c>
      <c r="D572" s="21">
        <f t="shared" si="57"/>
        <v>-0.21712328767123301</v>
      </c>
      <c r="N572" s="21">
        <f t="shared" si="58"/>
        <v>-16.384305835010053</v>
      </c>
      <c r="O572" s="21">
        <f t="shared" si="59"/>
        <v>-3.4275653923541256</v>
      </c>
      <c r="P572" s="21">
        <f t="shared" si="60"/>
        <v>56.15827965782622</v>
      </c>
      <c r="Q572" s="21">
        <f t="shared" si="61"/>
        <v>268.44547769514446</v>
      </c>
      <c r="R572" s="21">
        <f t="shared" si="62"/>
        <v>11.748204518863691</v>
      </c>
    </row>
    <row r="573" spans="1:18" x14ac:dyDescent="0.25">
      <c r="A573">
        <v>74</v>
      </c>
      <c r="B573">
        <v>81</v>
      </c>
      <c r="C573" s="21">
        <f t="shared" si="56"/>
        <v>0.52176781002638495</v>
      </c>
      <c r="D573" s="21">
        <f t="shared" si="57"/>
        <v>0.81027397260273959</v>
      </c>
      <c r="N573" s="21">
        <f t="shared" si="58"/>
        <v>7.6156941649899466</v>
      </c>
      <c r="O573" s="21">
        <f t="shared" si="59"/>
        <v>11.572434607645874</v>
      </c>
      <c r="P573" s="21">
        <f t="shared" si="60"/>
        <v>88.132122716176411</v>
      </c>
      <c r="Q573" s="21">
        <f t="shared" si="61"/>
        <v>57.998797614661918</v>
      </c>
      <c r="R573" s="21">
        <f t="shared" si="62"/>
        <v>133.92124274823993</v>
      </c>
    </row>
    <row r="574" spans="1:18" x14ac:dyDescent="0.25">
      <c r="A574">
        <v>40</v>
      </c>
      <c r="B574">
        <v>55</v>
      </c>
      <c r="C574" s="21">
        <f t="shared" si="56"/>
        <v>-1.7209762532981532</v>
      </c>
      <c r="D574" s="21">
        <f t="shared" si="57"/>
        <v>-0.9705479452054796</v>
      </c>
      <c r="N574" s="21">
        <f t="shared" si="58"/>
        <v>-26.384305835010053</v>
      </c>
      <c r="O574" s="21">
        <f t="shared" si="59"/>
        <v>-14.427565392354126</v>
      </c>
      <c r="P574" s="21">
        <f t="shared" si="60"/>
        <v>380.66129776647807</v>
      </c>
      <c r="Q574" s="21">
        <f t="shared" si="61"/>
        <v>696.13159439534559</v>
      </c>
      <c r="R574" s="21">
        <f t="shared" si="62"/>
        <v>208.15464315065446</v>
      </c>
    </row>
    <row r="575" spans="1:18" x14ac:dyDescent="0.25">
      <c r="A575">
        <v>61</v>
      </c>
      <c r="B575">
        <v>51</v>
      </c>
      <c r="C575" s="21">
        <f t="shared" si="56"/>
        <v>-0.33575197889182079</v>
      </c>
      <c r="D575" s="21">
        <f t="shared" si="57"/>
        <v>-1.2445205479452057</v>
      </c>
      <c r="N575" s="21">
        <f t="shared" si="58"/>
        <v>-5.3843058350100534</v>
      </c>
      <c r="O575" s="21">
        <f t="shared" si="59"/>
        <v>-18.427565392354126</v>
      </c>
      <c r="P575" s="21">
        <f t="shared" si="60"/>
        <v>99.219647867081648</v>
      </c>
      <c r="Q575" s="21">
        <f t="shared" si="61"/>
        <v>28.990749324923311</v>
      </c>
      <c r="R575" s="21">
        <f t="shared" si="62"/>
        <v>339.57516628948747</v>
      </c>
    </row>
    <row r="576" spans="1:18" x14ac:dyDescent="0.25">
      <c r="A576">
        <v>81</v>
      </c>
      <c r="B576">
        <v>91</v>
      </c>
      <c r="C576" s="21">
        <f t="shared" ref="C576:C638" si="63">STANDARDIZE(A576,66.09,15.16)</f>
        <v>0.98350923482849584</v>
      </c>
      <c r="D576" s="21">
        <f t="shared" ref="D576:D638" si="64">STANDARDIZE(B576,69.17,14.6)</f>
        <v>1.4952054794520546</v>
      </c>
      <c r="N576" s="21">
        <f t="shared" si="58"/>
        <v>14.615694164989947</v>
      </c>
      <c r="O576" s="21">
        <f t="shared" si="59"/>
        <v>21.572434607645874</v>
      </c>
      <c r="P576" s="21">
        <f t="shared" si="60"/>
        <v>315.29610661959697</v>
      </c>
      <c r="Q576" s="21">
        <f t="shared" si="61"/>
        <v>213.61851592452118</v>
      </c>
      <c r="R576" s="21">
        <f t="shared" si="62"/>
        <v>465.36993490115742</v>
      </c>
    </row>
    <row r="577" spans="1:18" x14ac:dyDescent="0.25">
      <c r="A577">
        <v>48</v>
      </c>
      <c r="B577">
        <v>56</v>
      </c>
      <c r="C577" s="21">
        <f t="shared" si="63"/>
        <v>-1.1932717678100266</v>
      </c>
      <c r="D577" s="21">
        <f t="shared" si="64"/>
        <v>-0.90205479452054804</v>
      </c>
      <c r="N577" s="21">
        <f t="shared" si="58"/>
        <v>-18.384305835010053</v>
      </c>
      <c r="O577" s="21">
        <f t="shared" si="59"/>
        <v>-13.427565392354126</v>
      </c>
      <c r="P577" s="21">
        <f t="shared" si="60"/>
        <v>246.85646879263501</v>
      </c>
      <c r="Q577" s="21">
        <f t="shared" si="61"/>
        <v>337.98270103518468</v>
      </c>
      <c r="R577" s="21">
        <f t="shared" si="62"/>
        <v>180.29951236594621</v>
      </c>
    </row>
    <row r="578" spans="1:18" x14ac:dyDescent="0.25">
      <c r="A578">
        <v>53</v>
      </c>
      <c r="B578">
        <v>61</v>
      </c>
      <c r="C578" s="21">
        <f t="shared" si="63"/>
        <v>-0.8634564643799475</v>
      </c>
      <c r="D578" s="21">
        <f t="shared" si="64"/>
        <v>-0.55958904109589058</v>
      </c>
      <c r="N578" s="21">
        <f t="shared" si="58"/>
        <v>-13.384305835010053</v>
      </c>
      <c r="O578" s="21">
        <f t="shared" si="59"/>
        <v>-8.4275653923541256</v>
      </c>
      <c r="P578" s="21">
        <f t="shared" si="60"/>
        <v>112.79711265581412</v>
      </c>
      <c r="Q578" s="21">
        <f t="shared" si="61"/>
        <v>179.13964268508417</v>
      </c>
      <c r="R578" s="21">
        <f t="shared" si="62"/>
        <v>71.023858442404944</v>
      </c>
    </row>
    <row r="579" spans="1:18" x14ac:dyDescent="0.25">
      <c r="A579">
        <v>81</v>
      </c>
      <c r="B579">
        <v>97</v>
      </c>
      <c r="C579" s="21">
        <f t="shared" si="63"/>
        <v>0.98350923482849584</v>
      </c>
      <c r="D579" s="21">
        <f t="shared" si="64"/>
        <v>1.9061643835616437</v>
      </c>
      <c r="N579" s="21">
        <f t="shared" ref="N579:O642" si="65">A579-$G$2</f>
        <v>14.615694164989947</v>
      </c>
      <c r="O579" s="21">
        <f t="shared" ref="O579:O642" si="66">B579-$G$3</f>
        <v>27.572434607645874</v>
      </c>
      <c r="P579" s="21">
        <f t="shared" ref="P579:P642" si="67">N579*O579</f>
        <v>402.99027160953665</v>
      </c>
      <c r="Q579" s="21">
        <f t="shared" ref="Q579:Q642" si="68">POWER(N579,2)</f>
        <v>213.61851592452118</v>
      </c>
      <c r="R579" s="21">
        <f t="shared" ref="R579:R642" si="69">POWER(O579,2)</f>
        <v>760.23915019290791</v>
      </c>
    </row>
    <row r="580" spans="1:18" x14ac:dyDescent="0.25">
      <c r="A580">
        <v>77</v>
      </c>
      <c r="B580">
        <v>79</v>
      </c>
      <c r="C580" s="21">
        <f t="shared" si="63"/>
        <v>0.71965699208443246</v>
      </c>
      <c r="D580" s="21">
        <f t="shared" si="64"/>
        <v>0.67328767123287658</v>
      </c>
      <c r="N580" s="21">
        <f t="shared" si="65"/>
        <v>10.615694164989947</v>
      </c>
      <c r="O580" s="21">
        <f t="shared" si="66"/>
        <v>9.5724346076458744</v>
      </c>
      <c r="P580" s="21">
        <f t="shared" si="67"/>
        <v>101.61803820913414</v>
      </c>
      <c r="Q580" s="21">
        <f t="shared" si="68"/>
        <v>112.6929626046016</v>
      </c>
      <c r="R580" s="21">
        <f t="shared" si="69"/>
        <v>91.631504317656422</v>
      </c>
    </row>
    <row r="581" spans="1:18" x14ac:dyDescent="0.25">
      <c r="A581">
        <v>63</v>
      </c>
      <c r="B581">
        <v>73</v>
      </c>
      <c r="C581" s="21">
        <f t="shared" si="63"/>
        <v>-0.20382585751978913</v>
      </c>
      <c r="D581" s="21">
        <f t="shared" si="64"/>
        <v>0.26232876712328757</v>
      </c>
      <c r="N581" s="21">
        <f t="shared" si="65"/>
        <v>-3.3843058350100534</v>
      </c>
      <c r="O581" s="21">
        <f t="shared" si="66"/>
        <v>3.5724346076458744</v>
      </c>
      <c r="P581" s="21">
        <f t="shared" si="67"/>
        <v>-12.090211287847783</v>
      </c>
      <c r="Q581" s="21">
        <f t="shared" si="68"/>
        <v>11.453525984883095</v>
      </c>
      <c r="R581" s="21">
        <f t="shared" si="69"/>
        <v>12.762289025905933</v>
      </c>
    </row>
    <row r="582" spans="1:18" x14ac:dyDescent="0.25">
      <c r="A582">
        <v>73</v>
      </c>
      <c r="B582">
        <v>75</v>
      </c>
      <c r="C582" s="21">
        <f t="shared" si="63"/>
        <v>0.45580474934036919</v>
      </c>
      <c r="D582" s="21">
        <f t="shared" si="64"/>
        <v>0.39931506849315057</v>
      </c>
      <c r="N582" s="21">
        <f t="shared" si="65"/>
        <v>6.6156941649899466</v>
      </c>
      <c r="O582" s="21">
        <f t="shared" si="66"/>
        <v>5.5724346076458744</v>
      </c>
      <c r="P582" s="21">
        <f t="shared" si="67"/>
        <v>36.865523118590851</v>
      </c>
      <c r="Q582" s="21">
        <f t="shared" si="68"/>
        <v>43.767409284682024</v>
      </c>
      <c r="R582" s="21">
        <f t="shared" si="69"/>
        <v>31.05202745648943</v>
      </c>
    </row>
    <row r="583" spans="1:18" x14ac:dyDescent="0.25">
      <c r="A583">
        <v>69</v>
      </c>
      <c r="B583">
        <v>77</v>
      </c>
      <c r="C583" s="21">
        <f t="shared" si="63"/>
        <v>0.19195250659630583</v>
      </c>
      <c r="D583" s="21">
        <f t="shared" si="64"/>
        <v>0.53630136986301358</v>
      </c>
      <c r="N583" s="21">
        <f t="shared" si="65"/>
        <v>2.6156941649899466</v>
      </c>
      <c r="O583" s="21">
        <f t="shared" si="66"/>
        <v>7.5724346076458744</v>
      </c>
      <c r="P583" s="21">
        <f t="shared" si="67"/>
        <v>19.80717301798725</v>
      </c>
      <c r="Q583" s="21">
        <f t="shared" si="68"/>
        <v>6.8418559647624537</v>
      </c>
      <c r="R583" s="21">
        <f t="shared" si="69"/>
        <v>57.341765887072931</v>
      </c>
    </row>
    <row r="584" spans="1:18" x14ac:dyDescent="0.25">
      <c r="A584">
        <v>65</v>
      </c>
      <c r="B584">
        <v>76</v>
      </c>
      <c r="C584" s="21">
        <f t="shared" si="63"/>
        <v>-7.1899736147757479E-2</v>
      </c>
      <c r="D584" s="21">
        <f t="shared" si="64"/>
        <v>0.46780821917808207</v>
      </c>
      <c r="N584" s="21">
        <f t="shared" si="65"/>
        <v>-1.3843058350100534</v>
      </c>
      <c r="O584" s="21">
        <f t="shared" si="66"/>
        <v>6.5724346076458744</v>
      </c>
      <c r="P584" s="21">
        <f t="shared" si="67"/>
        <v>-9.0982595775861945</v>
      </c>
      <c r="Q584" s="21">
        <f t="shared" si="68"/>
        <v>1.9163026448428813</v>
      </c>
      <c r="R584" s="21">
        <f t="shared" si="69"/>
        <v>43.196896671781182</v>
      </c>
    </row>
    <row r="585" spans="1:18" x14ac:dyDescent="0.25">
      <c r="A585">
        <v>55</v>
      </c>
      <c r="B585">
        <v>73</v>
      </c>
      <c r="C585" s="21">
        <f t="shared" si="63"/>
        <v>-0.73153034300791575</v>
      </c>
      <c r="D585" s="21">
        <f t="shared" si="64"/>
        <v>0.26232876712328757</v>
      </c>
      <c r="N585" s="21">
        <f t="shared" si="65"/>
        <v>-11.384305835010053</v>
      </c>
      <c r="O585" s="21">
        <f t="shared" si="66"/>
        <v>3.5724346076458744</v>
      </c>
      <c r="P585" s="21">
        <f t="shared" si="67"/>
        <v>-40.669688149014782</v>
      </c>
      <c r="Q585" s="21">
        <f t="shared" si="68"/>
        <v>129.60241934504396</v>
      </c>
      <c r="R585" s="21">
        <f t="shared" si="69"/>
        <v>12.762289025905933</v>
      </c>
    </row>
    <row r="586" spans="1:18" x14ac:dyDescent="0.25">
      <c r="A586">
        <v>44</v>
      </c>
      <c r="B586">
        <v>63</v>
      </c>
      <c r="C586" s="21">
        <f t="shared" si="63"/>
        <v>-1.4571240105540899</v>
      </c>
      <c r="D586" s="21">
        <f t="shared" si="64"/>
        <v>-0.42260273972602752</v>
      </c>
      <c r="N586" s="21">
        <f t="shared" si="65"/>
        <v>-22.384305835010053</v>
      </c>
      <c r="O586" s="21">
        <f t="shared" si="66"/>
        <v>-6.4275653923541256</v>
      </c>
      <c r="P586" s="21">
        <f t="shared" si="67"/>
        <v>143.87658951698114</v>
      </c>
      <c r="Q586" s="21">
        <f t="shared" si="68"/>
        <v>501.0571477152651</v>
      </c>
      <c r="R586" s="21">
        <f t="shared" si="69"/>
        <v>41.313596872988448</v>
      </c>
    </row>
    <row r="587" spans="1:18" x14ac:dyDescent="0.25">
      <c r="A587">
        <v>54</v>
      </c>
      <c r="B587">
        <v>64</v>
      </c>
      <c r="C587" s="21">
        <f t="shared" si="63"/>
        <v>-0.79749340369393162</v>
      </c>
      <c r="D587" s="21">
        <f t="shared" si="64"/>
        <v>-0.35410958904109602</v>
      </c>
      <c r="N587" s="21">
        <f t="shared" si="65"/>
        <v>-12.384305835010053</v>
      </c>
      <c r="O587" s="21">
        <f t="shared" si="66"/>
        <v>-5.4275653923541256</v>
      </c>
      <c r="P587" s="21">
        <f t="shared" si="67"/>
        <v>67.216629758429832</v>
      </c>
      <c r="Q587" s="21">
        <f t="shared" si="68"/>
        <v>153.37103101506406</v>
      </c>
      <c r="R587" s="21">
        <f t="shared" si="69"/>
        <v>29.458466088280193</v>
      </c>
    </row>
    <row r="588" spans="1:18" x14ac:dyDescent="0.25">
      <c r="A588">
        <v>48</v>
      </c>
      <c r="B588">
        <v>66</v>
      </c>
      <c r="C588" s="21">
        <f t="shared" si="63"/>
        <v>-1.1932717678100266</v>
      </c>
      <c r="D588" s="21">
        <f t="shared" si="64"/>
        <v>-0.21712328767123301</v>
      </c>
      <c r="N588" s="21">
        <f t="shared" si="65"/>
        <v>-18.384305835010053</v>
      </c>
      <c r="O588" s="21">
        <f t="shared" si="66"/>
        <v>-3.4275653923541256</v>
      </c>
      <c r="P588" s="21">
        <f t="shared" si="67"/>
        <v>63.013410442534472</v>
      </c>
      <c r="Q588" s="21">
        <f t="shared" si="68"/>
        <v>337.98270103518468</v>
      </c>
      <c r="R588" s="21">
        <f t="shared" si="69"/>
        <v>11.748204518863691</v>
      </c>
    </row>
    <row r="589" spans="1:18" x14ac:dyDescent="0.25">
      <c r="A589">
        <v>58</v>
      </c>
      <c r="B589">
        <v>57</v>
      </c>
      <c r="C589" s="21">
        <f t="shared" si="63"/>
        <v>-0.53364116094986824</v>
      </c>
      <c r="D589" s="21">
        <f t="shared" si="64"/>
        <v>-0.83356164383561659</v>
      </c>
      <c r="N589" s="21">
        <f t="shared" si="65"/>
        <v>-8.3843058350100534</v>
      </c>
      <c r="O589" s="21">
        <f t="shared" si="66"/>
        <v>-12.427565392354126</v>
      </c>
      <c r="P589" s="21">
        <f t="shared" si="67"/>
        <v>104.1965090340837</v>
      </c>
      <c r="Q589" s="21">
        <f t="shared" si="68"/>
        <v>70.296584334983635</v>
      </c>
      <c r="R589" s="21">
        <f t="shared" si="69"/>
        <v>154.44438158123796</v>
      </c>
    </row>
    <row r="590" spans="1:18" x14ac:dyDescent="0.25">
      <c r="A590">
        <v>71</v>
      </c>
      <c r="B590">
        <v>62</v>
      </c>
      <c r="C590" s="21">
        <f t="shared" si="63"/>
        <v>0.3238786279683375</v>
      </c>
      <c r="D590" s="21">
        <f t="shared" si="64"/>
        <v>-0.49109589041095902</v>
      </c>
      <c r="N590" s="21">
        <f t="shared" si="65"/>
        <v>4.6156941649899466</v>
      </c>
      <c r="O590" s="21">
        <f t="shared" si="66"/>
        <v>-7.4275653923541256</v>
      </c>
      <c r="P590" s="21">
        <f t="shared" si="67"/>
        <v>-34.283370241570204</v>
      </c>
      <c r="Q590" s="21">
        <f t="shared" si="68"/>
        <v>21.304632624722242</v>
      </c>
      <c r="R590" s="21">
        <f t="shared" si="69"/>
        <v>55.168727657696699</v>
      </c>
    </row>
    <row r="591" spans="1:18" x14ac:dyDescent="0.25">
      <c r="A591">
        <v>68</v>
      </c>
      <c r="B591">
        <v>68</v>
      </c>
      <c r="C591" s="21">
        <f t="shared" si="63"/>
        <v>0.12598944591029002</v>
      </c>
      <c r="D591" s="21">
        <f t="shared" si="64"/>
        <v>-8.0136986301369978E-2</v>
      </c>
      <c r="N591" s="21">
        <f t="shared" si="65"/>
        <v>1.6156941649899466</v>
      </c>
      <c r="O591" s="21">
        <f t="shared" si="66"/>
        <v>-1.4275653923541256</v>
      </c>
      <c r="P591" s="21">
        <f t="shared" si="67"/>
        <v>-2.3065090745681442</v>
      </c>
      <c r="Q591" s="21">
        <f t="shared" si="68"/>
        <v>2.6104676347825606</v>
      </c>
      <c r="R591" s="21">
        <f t="shared" si="69"/>
        <v>2.0379429494471886</v>
      </c>
    </row>
    <row r="592" spans="1:18" x14ac:dyDescent="0.25">
      <c r="A592">
        <v>74</v>
      </c>
      <c r="B592">
        <v>76</v>
      </c>
      <c r="C592" s="21">
        <f t="shared" si="63"/>
        <v>0.52176781002638495</v>
      </c>
      <c r="D592" s="21">
        <f t="shared" si="64"/>
        <v>0.46780821917808207</v>
      </c>
      <c r="N592" s="21">
        <f t="shared" si="65"/>
        <v>7.6156941649899466</v>
      </c>
      <c r="O592" s="21">
        <f t="shared" si="66"/>
        <v>6.5724346076458744</v>
      </c>
      <c r="P592" s="21">
        <f t="shared" si="67"/>
        <v>50.053651891226671</v>
      </c>
      <c r="Q592" s="21">
        <f t="shared" si="68"/>
        <v>57.998797614661918</v>
      </c>
      <c r="R592" s="21">
        <f t="shared" si="69"/>
        <v>43.196896671781182</v>
      </c>
    </row>
    <row r="593" spans="1:18" x14ac:dyDescent="0.25">
      <c r="A593">
        <v>92</v>
      </c>
      <c r="B593">
        <v>100</v>
      </c>
      <c r="C593" s="21">
        <f t="shared" si="63"/>
        <v>1.70910290237467</v>
      </c>
      <c r="D593" s="21">
        <f t="shared" si="64"/>
        <v>2.1116438356164382</v>
      </c>
      <c r="N593" s="21">
        <f t="shared" si="65"/>
        <v>25.615694164989947</v>
      </c>
      <c r="O593" s="21">
        <f t="shared" si="66"/>
        <v>30.572434607645874</v>
      </c>
      <c r="P593" s="21">
        <f t="shared" si="67"/>
        <v>783.13413478861116</v>
      </c>
      <c r="Q593" s="21">
        <f t="shared" si="68"/>
        <v>656.16378755430003</v>
      </c>
      <c r="R593" s="21">
        <f t="shared" si="69"/>
        <v>934.6737578387831</v>
      </c>
    </row>
    <row r="594" spans="1:18" x14ac:dyDescent="0.25">
      <c r="A594">
        <v>56</v>
      </c>
      <c r="B594">
        <v>79</v>
      </c>
      <c r="C594" s="21">
        <f t="shared" si="63"/>
        <v>-0.66556728232189999</v>
      </c>
      <c r="D594" s="21">
        <f t="shared" si="64"/>
        <v>0.67328767123287658</v>
      </c>
      <c r="N594" s="21">
        <f t="shared" si="65"/>
        <v>-10.384305835010053</v>
      </c>
      <c r="O594" s="21">
        <f t="shared" si="66"/>
        <v>9.5724346076458744</v>
      </c>
      <c r="P594" s="21">
        <f t="shared" si="67"/>
        <v>-99.403088551429221</v>
      </c>
      <c r="Q594" s="21">
        <f t="shared" si="68"/>
        <v>107.83380767502385</v>
      </c>
      <c r="R594" s="21">
        <f t="shared" si="69"/>
        <v>91.631504317656422</v>
      </c>
    </row>
    <row r="595" spans="1:18" x14ac:dyDescent="0.25">
      <c r="A595">
        <v>53</v>
      </c>
      <c r="B595">
        <v>54</v>
      </c>
      <c r="C595" s="21">
        <f t="shared" si="63"/>
        <v>-0.8634564643799475</v>
      </c>
      <c r="D595" s="21">
        <f t="shared" si="64"/>
        <v>-1.039041095890411</v>
      </c>
      <c r="N595" s="21">
        <f t="shared" si="65"/>
        <v>-13.384305835010053</v>
      </c>
      <c r="O595" s="21">
        <f t="shared" si="66"/>
        <v>-15.427565392354126</v>
      </c>
      <c r="P595" s="21">
        <f t="shared" si="67"/>
        <v>206.48725350088449</v>
      </c>
      <c r="Q595" s="21">
        <f t="shared" si="68"/>
        <v>179.13964268508417</v>
      </c>
      <c r="R595" s="21">
        <f t="shared" si="69"/>
        <v>238.00977393536272</v>
      </c>
    </row>
    <row r="596" spans="1:18" x14ac:dyDescent="0.25">
      <c r="A596">
        <v>69</v>
      </c>
      <c r="B596">
        <v>77</v>
      </c>
      <c r="C596" s="21">
        <f t="shared" si="63"/>
        <v>0.19195250659630583</v>
      </c>
      <c r="D596" s="21">
        <f t="shared" si="64"/>
        <v>0.53630136986301358</v>
      </c>
      <c r="N596" s="21">
        <f t="shared" si="65"/>
        <v>2.6156941649899466</v>
      </c>
      <c r="O596" s="21">
        <f t="shared" si="66"/>
        <v>7.5724346076458744</v>
      </c>
      <c r="P596" s="21">
        <f t="shared" si="67"/>
        <v>19.80717301798725</v>
      </c>
      <c r="Q596" s="21">
        <f t="shared" si="68"/>
        <v>6.8418559647624537</v>
      </c>
      <c r="R596" s="21">
        <f t="shared" si="69"/>
        <v>57.341765887072931</v>
      </c>
    </row>
    <row r="597" spans="1:18" x14ac:dyDescent="0.25">
      <c r="A597">
        <v>65</v>
      </c>
      <c r="B597">
        <v>82</v>
      </c>
      <c r="C597" s="21">
        <f t="shared" si="63"/>
        <v>-7.1899736147757479E-2</v>
      </c>
      <c r="D597" s="21">
        <f t="shared" si="64"/>
        <v>0.87876712328767115</v>
      </c>
      <c r="N597" s="21">
        <f t="shared" si="65"/>
        <v>-1.3843058350100534</v>
      </c>
      <c r="O597" s="21">
        <f t="shared" si="66"/>
        <v>12.572434607645874</v>
      </c>
      <c r="P597" s="21">
        <f t="shared" si="67"/>
        <v>-17.404094587646515</v>
      </c>
      <c r="Q597" s="21">
        <f t="shared" si="68"/>
        <v>1.9163026448428813</v>
      </c>
      <c r="R597" s="21">
        <f t="shared" si="69"/>
        <v>158.06611196353168</v>
      </c>
    </row>
    <row r="598" spans="1:18" x14ac:dyDescent="0.25">
      <c r="A598">
        <v>54</v>
      </c>
      <c r="B598">
        <v>60</v>
      </c>
      <c r="C598" s="21">
        <f t="shared" si="63"/>
        <v>-0.79749340369393162</v>
      </c>
      <c r="D598" s="21">
        <f t="shared" si="64"/>
        <v>-0.62808219178082203</v>
      </c>
      <c r="N598" s="21">
        <f t="shared" si="65"/>
        <v>-12.384305835010053</v>
      </c>
      <c r="O598" s="21">
        <f t="shared" si="66"/>
        <v>-9.4275653923541256</v>
      </c>
      <c r="P598" s="21">
        <f t="shared" si="67"/>
        <v>116.75385309847005</v>
      </c>
      <c r="Q598" s="21">
        <f t="shared" si="68"/>
        <v>153.37103101506406</v>
      </c>
      <c r="R598" s="21">
        <f t="shared" si="69"/>
        <v>88.878989227113195</v>
      </c>
    </row>
    <row r="599" spans="1:18" x14ac:dyDescent="0.25">
      <c r="A599">
        <v>29</v>
      </c>
      <c r="B599">
        <v>29</v>
      </c>
      <c r="C599" s="21">
        <f t="shared" si="63"/>
        <v>-2.4465699208443272</v>
      </c>
      <c r="D599" s="21">
        <f t="shared" si="64"/>
        <v>-2.7513698630136987</v>
      </c>
      <c r="N599" s="21">
        <f t="shared" si="65"/>
        <v>-37.384305835010053</v>
      </c>
      <c r="O599" s="21">
        <f t="shared" si="66"/>
        <v>-40.427565392354126</v>
      </c>
      <c r="P599" s="21">
        <f t="shared" si="67"/>
        <v>1511.3564687926348</v>
      </c>
      <c r="Q599" s="21">
        <f t="shared" si="68"/>
        <v>1397.5863227655668</v>
      </c>
      <c r="R599" s="21">
        <f t="shared" si="69"/>
        <v>1634.3880435530689</v>
      </c>
    </row>
    <row r="600" spans="1:18" x14ac:dyDescent="0.25">
      <c r="A600">
        <v>76</v>
      </c>
      <c r="B600">
        <v>78</v>
      </c>
      <c r="C600" s="21">
        <f t="shared" si="63"/>
        <v>0.65369393139841669</v>
      </c>
      <c r="D600" s="21">
        <f t="shared" si="64"/>
        <v>0.60479452054794514</v>
      </c>
      <c r="N600" s="21">
        <f t="shared" si="65"/>
        <v>9.6156941649899466</v>
      </c>
      <c r="O600" s="21">
        <f t="shared" si="66"/>
        <v>8.5724346076458744</v>
      </c>
      <c r="P600" s="21">
        <f t="shared" si="67"/>
        <v>82.42990943649832</v>
      </c>
      <c r="Q600" s="21">
        <f t="shared" si="68"/>
        <v>92.461574274621711</v>
      </c>
      <c r="R600" s="21">
        <f t="shared" si="69"/>
        <v>73.486635102364673</v>
      </c>
    </row>
    <row r="601" spans="1:18" x14ac:dyDescent="0.25">
      <c r="A601">
        <v>60</v>
      </c>
      <c r="B601">
        <v>57</v>
      </c>
      <c r="C601" s="21">
        <f t="shared" si="63"/>
        <v>-0.40171503957783661</v>
      </c>
      <c r="D601" s="21">
        <f t="shared" si="64"/>
        <v>-0.83356164383561659</v>
      </c>
      <c r="N601" s="21">
        <f t="shared" si="65"/>
        <v>-6.3843058350100534</v>
      </c>
      <c r="O601" s="21">
        <f t="shared" si="66"/>
        <v>-12.427565392354126</v>
      </c>
      <c r="P601" s="21">
        <f t="shared" si="67"/>
        <v>79.341378249375452</v>
      </c>
      <c r="Q601" s="21">
        <f t="shared" si="68"/>
        <v>40.759360994943414</v>
      </c>
      <c r="R601" s="21">
        <f t="shared" si="69"/>
        <v>154.44438158123796</v>
      </c>
    </row>
    <row r="602" spans="1:18" x14ac:dyDescent="0.25">
      <c r="A602">
        <v>84</v>
      </c>
      <c r="B602">
        <v>89</v>
      </c>
      <c r="C602" s="21">
        <f t="shared" si="63"/>
        <v>1.1813984168865432</v>
      </c>
      <c r="D602" s="21">
        <f t="shared" si="64"/>
        <v>1.3582191780821917</v>
      </c>
      <c r="N602" s="21">
        <f t="shared" si="65"/>
        <v>17.615694164989947</v>
      </c>
      <c r="O602" s="21">
        <f t="shared" si="66"/>
        <v>19.572434607645874</v>
      </c>
      <c r="P602" s="21">
        <f t="shared" si="67"/>
        <v>344.78202211255473</v>
      </c>
      <c r="Q602" s="21">
        <f t="shared" si="68"/>
        <v>310.31268091446083</v>
      </c>
      <c r="R602" s="21">
        <f t="shared" si="69"/>
        <v>383.08019647057392</v>
      </c>
    </row>
    <row r="603" spans="1:18" x14ac:dyDescent="0.25">
      <c r="A603">
        <v>75</v>
      </c>
      <c r="B603">
        <v>72</v>
      </c>
      <c r="C603" s="21">
        <f t="shared" si="63"/>
        <v>0.58773087071240082</v>
      </c>
      <c r="D603" s="21">
        <f t="shared" si="64"/>
        <v>0.19383561643835606</v>
      </c>
      <c r="N603" s="21">
        <f t="shared" si="65"/>
        <v>8.6156941649899466</v>
      </c>
      <c r="O603" s="21">
        <f t="shared" si="66"/>
        <v>2.5724346076458744</v>
      </c>
      <c r="P603" s="21">
        <f t="shared" si="67"/>
        <v>22.163309838912763</v>
      </c>
      <c r="Q603" s="21">
        <f t="shared" si="68"/>
        <v>74.230185944641818</v>
      </c>
      <c r="R603" s="21">
        <f t="shared" si="69"/>
        <v>6.6174198106141837</v>
      </c>
    </row>
    <row r="604" spans="1:18" x14ac:dyDescent="0.25">
      <c r="A604">
        <v>85</v>
      </c>
      <c r="B604">
        <v>84</v>
      </c>
      <c r="C604" s="21">
        <f t="shared" si="63"/>
        <v>1.2473614775725592</v>
      </c>
      <c r="D604" s="21">
        <f t="shared" si="64"/>
        <v>1.0157534246575342</v>
      </c>
      <c r="N604" s="21">
        <f t="shared" si="65"/>
        <v>18.615694164989947</v>
      </c>
      <c r="O604" s="21">
        <f t="shared" si="66"/>
        <v>14.572434607645874</v>
      </c>
      <c r="P604" s="21">
        <f t="shared" si="67"/>
        <v>271.27598589525087</v>
      </c>
      <c r="Q604" s="21">
        <f t="shared" si="68"/>
        <v>346.54406924444072</v>
      </c>
      <c r="R604" s="21">
        <f t="shared" si="69"/>
        <v>212.35585039411518</v>
      </c>
    </row>
    <row r="605" spans="1:18" x14ac:dyDescent="0.25">
      <c r="A605">
        <v>40</v>
      </c>
      <c r="B605">
        <v>58</v>
      </c>
      <c r="C605" s="21">
        <f t="shared" si="63"/>
        <v>-1.7209762532981532</v>
      </c>
      <c r="D605" s="21">
        <f t="shared" si="64"/>
        <v>-0.76506849315068504</v>
      </c>
      <c r="N605" s="21">
        <f t="shared" si="65"/>
        <v>-26.384305835010053</v>
      </c>
      <c r="O605" s="21">
        <f t="shared" si="66"/>
        <v>-11.427565392354126</v>
      </c>
      <c r="P605" s="21">
        <f t="shared" si="67"/>
        <v>301.50838026144788</v>
      </c>
      <c r="Q605" s="21">
        <f t="shared" si="68"/>
        <v>696.13159439534559</v>
      </c>
      <c r="R605" s="21">
        <f t="shared" si="69"/>
        <v>130.58925079652971</v>
      </c>
    </row>
    <row r="606" spans="1:18" x14ac:dyDescent="0.25">
      <c r="A606">
        <v>61</v>
      </c>
      <c r="B606">
        <v>64</v>
      </c>
      <c r="C606" s="21">
        <f t="shared" si="63"/>
        <v>-0.33575197889182079</v>
      </c>
      <c r="D606" s="21">
        <f t="shared" si="64"/>
        <v>-0.35410958904109602</v>
      </c>
      <c r="N606" s="21">
        <f t="shared" si="65"/>
        <v>-5.3843058350100534</v>
      </c>
      <c r="O606" s="21">
        <f t="shared" si="66"/>
        <v>-5.4275653923541256</v>
      </c>
      <c r="P606" s="21">
        <f t="shared" si="67"/>
        <v>29.223672011950949</v>
      </c>
      <c r="Q606" s="21">
        <f t="shared" si="68"/>
        <v>28.990749324923311</v>
      </c>
      <c r="R606" s="21">
        <f t="shared" si="69"/>
        <v>29.458466088280193</v>
      </c>
    </row>
    <row r="607" spans="1:18" x14ac:dyDescent="0.25">
      <c r="A607">
        <v>58</v>
      </c>
      <c r="B607">
        <v>63</v>
      </c>
      <c r="C607" s="21">
        <f t="shared" si="63"/>
        <v>-0.53364116094986824</v>
      </c>
      <c r="D607" s="21">
        <f t="shared" si="64"/>
        <v>-0.42260273972602752</v>
      </c>
      <c r="N607" s="21">
        <f t="shared" si="65"/>
        <v>-8.3843058350100534</v>
      </c>
      <c r="O607" s="21">
        <f t="shared" si="66"/>
        <v>-6.4275653923541256</v>
      </c>
      <c r="P607" s="21">
        <f t="shared" si="67"/>
        <v>53.890674024023376</v>
      </c>
      <c r="Q607" s="21">
        <f t="shared" si="68"/>
        <v>70.296584334983635</v>
      </c>
      <c r="R607" s="21">
        <f t="shared" si="69"/>
        <v>41.313596872988448</v>
      </c>
    </row>
    <row r="608" spans="1:18" x14ac:dyDescent="0.25">
      <c r="A608">
        <v>69</v>
      </c>
      <c r="B608">
        <v>60</v>
      </c>
      <c r="C608" s="21">
        <f t="shared" si="63"/>
        <v>0.19195250659630583</v>
      </c>
      <c r="D608" s="21">
        <f t="shared" si="64"/>
        <v>-0.62808219178082203</v>
      </c>
      <c r="N608" s="21">
        <f t="shared" si="65"/>
        <v>2.6156941649899466</v>
      </c>
      <c r="O608" s="21">
        <f t="shared" si="66"/>
        <v>-9.4275653923541256</v>
      </c>
      <c r="P608" s="21">
        <f t="shared" si="67"/>
        <v>-24.659627786841842</v>
      </c>
      <c r="Q608" s="21">
        <f t="shared" si="68"/>
        <v>6.8418559647624537</v>
      </c>
      <c r="R608" s="21">
        <f t="shared" si="69"/>
        <v>88.878989227113195</v>
      </c>
    </row>
    <row r="609" spans="1:18" x14ac:dyDescent="0.25">
      <c r="A609">
        <v>58</v>
      </c>
      <c r="B609">
        <v>59</v>
      </c>
      <c r="C609" s="21">
        <f t="shared" si="63"/>
        <v>-0.53364116094986824</v>
      </c>
      <c r="D609" s="21">
        <f t="shared" si="64"/>
        <v>-0.69657534246575359</v>
      </c>
      <c r="N609" s="21">
        <f t="shared" si="65"/>
        <v>-8.3843058350100534</v>
      </c>
      <c r="O609" s="21">
        <f t="shared" si="66"/>
        <v>-10.427565392354126</v>
      </c>
      <c r="P609" s="21">
        <f t="shared" si="67"/>
        <v>87.427897364063597</v>
      </c>
      <c r="Q609" s="21">
        <f t="shared" si="68"/>
        <v>70.296584334983635</v>
      </c>
      <c r="R609" s="21">
        <f t="shared" si="69"/>
        <v>108.73412001182145</v>
      </c>
    </row>
    <row r="610" spans="1:18" x14ac:dyDescent="0.25">
      <c r="A610">
        <v>94</v>
      </c>
      <c r="B610">
        <v>90</v>
      </c>
      <c r="C610" s="21">
        <f t="shared" si="63"/>
        <v>1.8410290237467015</v>
      </c>
      <c r="D610" s="21">
        <f t="shared" si="64"/>
        <v>1.4267123287671233</v>
      </c>
      <c r="N610" s="21">
        <f t="shared" si="65"/>
        <v>27.615694164989947</v>
      </c>
      <c r="O610" s="21">
        <f t="shared" si="66"/>
        <v>20.572434607645874</v>
      </c>
      <c r="P610" s="21">
        <f t="shared" si="67"/>
        <v>568.12206235400345</v>
      </c>
      <c r="Q610" s="21">
        <f t="shared" si="68"/>
        <v>762.62656421425982</v>
      </c>
      <c r="R610" s="21">
        <f t="shared" si="69"/>
        <v>423.22506568586567</v>
      </c>
    </row>
    <row r="611" spans="1:18" x14ac:dyDescent="0.25">
      <c r="A611">
        <v>65</v>
      </c>
      <c r="B611">
        <v>77</v>
      </c>
      <c r="C611" s="21">
        <f t="shared" si="63"/>
        <v>-7.1899736147757479E-2</v>
      </c>
      <c r="D611" s="21">
        <f t="shared" si="64"/>
        <v>0.53630136986301358</v>
      </c>
      <c r="N611" s="21">
        <f t="shared" si="65"/>
        <v>-1.3843058350100534</v>
      </c>
      <c r="O611" s="21">
        <f t="shared" si="66"/>
        <v>7.5724346076458744</v>
      </c>
      <c r="P611" s="21">
        <f t="shared" si="67"/>
        <v>-10.482565412596248</v>
      </c>
      <c r="Q611" s="21">
        <f t="shared" si="68"/>
        <v>1.9163026448428813</v>
      </c>
      <c r="R611" s="21">
        <f t="shared" si="69"/>
        <v>57.341765887072931</v>
      </c>
    </row>
    <row r="612" spans="1:18" x14ac:dyDescent="0.25">
      <c r="A612">
        <v>82</v>
      </c>
      <c r="B612">
        <v>93</v>
      </c>
      <c r="C612" s="21">
        <f t="shared" si="63"/>
        <v>1.0494722955145117</v>
      </c>
      <c r="D612" s="21">
        <f t="shared" si="64"/>
        <v>1.6321917808219177</v>
      </c>
      <c r="N612" s="21">
        <f t="shared" si="65"/>
        <v>15.615694164989947</v>
      </c>
      <c r="O612" s="21">
        <f t="shared" si="66"/>
        <v>23.572434607645874</v>
      </c>
      <c r="P612" s="21">
        <f t="shared" si="67"/>
        <v>368.09992955722277</v>
      </c>
      <c r="Q612" s="21">
        <f t="shared" si="68"/>
        <v>243.84990425450107</v>
      </c>
      <c r="R612" s="21">
        <f t="shared" si="69"/>
        <v>555.65967333174092</v>
      </c>
    </row>
    <row r="613" spans="1:18" x14ac:dyDescent="0.25">
      <c r="A613">
        <v>60</v>
      </c>
      <c r="B613">
        <v>68</v>
      </c>
      <c r="C613" s="21">
        <f t="shared" si="63"/>
        <v>-0.40171503957783661</v>
      </c>
      <c r="D613" s="21">
        <f t="shared" si="64"/>
        <v>-8.0136986301369978E-2</v>
      </c>
      <c r="N613" s="21">
        <f t="shared" si="65"/>
        <v>-6.3843058350100534</v>
      </c>
      <c r="O613" s="21">
        <f t="shared" si="66"/>
        <v>-1.4275653923541256</v>
      </c>
      <c r="P613" s="21">
        <f t="shared" si="67"/>
        <v>9.114014064264861</v>
      </c>
      <c r="Q613" s="21">
        <f t="shared" si="68"/>
        <v>40.759360994943414</v>
      </c>
      <c r="R613" s="21">
        <f t="shared" si="69"/>
        <v>2.0379429494471886</v>
      </c>
    </row>
    <row r="614" spans="1:18" x14ac:dyDescent="0.25">
      <c r="A614">
        <v>37</v>
      </c>
      <c r="B614">
        <v>45</v>
      </c>
      <c r="C614" s="21">
        <f t="shared" si="63"/>
        <v>-1.9188654353562007</v>
      </c>
      <c r="D614" s="21">
        <f t="shared" si="64"/>
        <v>-1.6554794520547946</v>
      </c>
      <c r="N614" s="21">
        <f t="shared" si="65"/>
        <v>-29.384305835010053</v>
      </c>
      <c r="O614" s="21">
        <f t="shared" si="66"/>
        <v>-24.427565392354126</v>
      </c>
      <c r="P614" s="21">
        <f t="shared" si="67"/>
        <v>717.78705229364095</v>
      </c>
      <c r="Q614" s="21">
        <f t="shared" si="68"/>
        <v>863.43742940540585</v>
      </c>
      <c r="R614" s="21">
        <f t="shared" si="69"/>
        <v>596.70595099773698</v>
      </c>
    </row>
    <row r="615" spans="1:18" x14ac:dyDescent="0.25">
      <c r="A615">
        <v>88</v>
      </c>
      <c r="B615">
        <v>78</v>
      </c>
      <c r="C615" s="21">
        <f t="shared" si="63"/>
        <v>1.4452506596306067</v>
      </c>
      <c r="D615" s="21">
        <f t="shared" si="64"/>
        <v>0.60479452054794514</v>
      </c>
      <c r="N615" s="21">
        <f t="shared" si="65"/>
        <v>21.615694164989947</v>
      </c>
      <c r="O615" s="21">
        <f t="shared" si="66"/>
        <v>8.5724346076458744</v>
      </c>
      <c r="P615" s="21">
        <f t="shared" si="67"/>
        <v>185.29912472824881</v>
      </c>
      <c r="Q615" s="21">
        <f t="shared" si="68"/>
        <v>467.2382342343804</v>
      </c>
      <c r="R615" s="21">
        <f t="shared" si="69"/>
        <v>73.486635102364673</v>
      </c>
    </row>
    <row r="616" spans="1:18" x14ac:dyDescent="0.25">
      <c r="A616">
        <v>95</v>
      </c>
      <c r="B616">
        <v>81</v>
      </c>
      <c r="C616" s="21">
        <f t="shared" si="63"/>
        <v>1.9069920844327175</v>
      </c>
      <c r="D616" s="21">
        <f t="shared" si="64"/>
        <v>0.81027397260273959</v>
      </c>
      <c r="N616" s="21">
        <f t="shared" si="65"/>
        <v>28.615694164989947</v>
      </c>
      <c r="O616" s="21">
        <f t="shared" si="66"/>
        <v>11.572434607645874</v>
      </c>
      <c r="P616" s="21">
        <f t="shared" si="67"/>
        <v>331.15324947673975</v>
      </c>
      <c r="Q616" s="21">
        <f t="shared" si="68"/>
        <v>818.85795254423965</v>
      </c>
      <c r="R616" s="21">
        <f t="shared" si="69"/>
        <v>133.92124274823993</v>
      </c>
    </row>
    <row r="617" spans="1:18" x14ac:dyDescent="0.25">
      <c r="A617">
        <v>65</v>
      </c>
      <c r="B617">
        <v>73</v>
      </c>
      <c r="C617" s="21">
        <f t="shared" si="63"/>
        <v>-7.1899736147757479E-2</v>
      </c>
      <c r="D617" s="21">
        <f t="shared" si="64"/>
        <v>0.26232876712328757</v>
      </c>
      <c r="N617" s="21">
        <f t="shared" si="65"/>
        <v>-1.3843058350100534</v>
      </c>
      <c r="O617" s="21">
        <f t="shared" si="66"/>
        <v>3.5724346076458744</v>
      </c>
      <c r="P617" s="21">
        <f t="shared" si="67"/>
        <v>-4.9453420725560351</v>
      </c>
      <c r="Q617" s="21">
        <f t="shared" si="68"/>
        <v>1.9163026448428813</v>
      </c>
      <c r="R617" s="21">
        <f t="shared" si="69"/>
        <v>12.762289025905933</v>
      </c>
    </row>
    <row r="618" spans="1:18" x14ac:dyDescent="0.25">
      <c r="A618">
        <v>35</v>
      </c>
      <c r="B618">
        <v>61</v>
      </c>
      <c r="C618" s="21">
        <f t="shared" si="63"/>
        <v>-2.0507915567282322</v>
      </c>
      <c r="D618" s="21">
        <f t="shared" si="64"/>
        <v>-0.55958904109589058</v>
      </c>
      <c r="N618" s="21">
        <f t="shared" si="65"/>
        <v>-31.384305835010053</v>
      </c>
      <c r="O618" s="21">
        <f t="shared" si="66"/>
        <v>-8.4275653923541256</v>
      </c>
      <c r="P618" s="21">
        <f t="shared" si="67"/>
        <v>264.49328971818835</v>
      </c>
      <c r="Q618" s="21">
        <f t="shared" si="68"/>
        <v>984.97465274544606</v>
      </c>
      <c r="R618" s="21">
        <f t="shared" si="69"/>
        <v>71.023858442404944</v>
      </c>
    </row>
    <row r="619" spans="1:18" x14ac:dyDescent="0.25">
      <c r="A619">
        <v>62</v>
      </c>
      <c r="B619">
        <v>63</v>
      </c>
      <c r="C619" s="21">
        <f t="shared" si="63"/>
        <v>-0.26978891820580497</v>
      </c>
      <c r="D619" s="21">
        <f t="shared" si="64"/>
        <v>-0.42260273972602752</v>
      </c>
      <c r="N619" s="21">
        <f t="shared" si="65"/>
        <v>-4.3843058350100534</v>
      </c>
      <c r="O619" s="21">
        <f t="shared" si="66"/>
        <v>-6.4275653923541256</v>
      </c>
      <c r="P619" s="21">
        <f t="shared" si="67"/>
        <v>28.180412454606877</v>
      </c>
      <c r="Q619" s="21">
        <f t="shared" si="68"/>
        <v>19.222137654903204</v>
      </c>
      <c r="R619" s="21">
        <f t="shared" si="69"/>
        <v>41.313596872988448</v>
      </c>
    </row>
    <row r="620" spans="1:18" x14ac:dyDescent="0.25">
      <c r="A620">
        <v>58</v>
      </c>
      <c r="B620">
        <v>51</v>
      </c>
      <c r="C620" s="21">
        <f t="shared" si="63"/>
        <v>-0.53364116094986824</v>
      </c>
      <c r="D620" s="21">
        <f t="shared" si="64"/>
        <v>-1.2445205479452057</v>
      </c>
      <c r="N620" s="21">
        <f t="shared" si="65"/>
        <v>-8.3843058350100534</v>
      </c>
      <c r="O620" s="21">
        <f t="shared" si="66"/>
        <v>-18.427565392354126</v>
      </c>
      <c r="P620" s="21">
        <f t="shared" si="67"/>
        <v>154.50234404414402</v>
      </c>
      <c r="Q620" s="21">
        <f t="shared" si="68"/>
        <v>70.296584334983635</v>
      </c>
      <c r="R620" s="21">
        <f t="shared" si="69"/>
        <v>339.57516628948747</v>
      </c>
    </row>
    <row r="621" spans="1:18" x14ac:dyDescent="0.25">
      <c r="A621">
        <v>100</v>
      </c>
      <c r="B621">
        <v>96</v>
      </c>
      <c r="C621" s="21">
        <f t="shared" si="63"/>
        <v>2.2368073878627968</v>
      </c>
      <c r="D621" s="21">
        <f t="shared" si="64"/>
        <v>1.8376712328767122</v>
      </c>
      <c r="N621" s="21">
        <f t="shared" si="65"/>
        <v>33.615694164989947</v>
      </c>
      <c r="O621" s="21">
        <f t="shared" si="66"/>
        <v>26.572434607645874</v>
      </c>
      <c r="P621" s="21">
        <f t="shared" si="67"/>
        <v>893.25083498981837</v>
      </c>
      <c r="Q621" s="21">
        <f t="shared" si="68"/>
        <v>1130.0148941941391</v>
      </c>
      <c r="R621" s="21">
        <f t="shared" si="69"/>
        <v>706.09428097761611</v>
      </c>
    </row>
    <row r="622" spans="1:18" x14ac:dyDescent="0.25">
      <c r="A622">
        <v>61</v>
      </c>
      <c r="B622">
        <v>58</v>
      </c>
      <c r="C622" s="21">
        <f t="shared" si="63"/>
        <v>-0.33575197889182079</v>
      </c>
      <c r="D622" s="21">
        <f t="shared" si="64"/>
        <v>-0.76506849315068504</v>
      </c>
      <c r="N622" s="21">
        <f t="shared" si="65"/>
        <v>-5.3843058350100534</v>
      </c>
      <c r="O622" s="21">
        <f t="shared" si="66"/>
        <v>-11.427565392354126</v>
      </c>
      <c r="P622" s="21">
        <f t="shared" si="67"/>
        <v>61.529507022011266</v>
      </c>
      <c r="Q622" s="21">
        <f t="shared" si="68"/>
        <v>28.990749324923311</v>
      </c>
      <c r="R622" s="21">
        <f t="shared" si="69"/>
        <v>130.58925079652971</v>
      </c>
    </row>
    <row r="623" spans="1:18" x14ac:dyDescent="0.25">
      <c r="A623">
        <v>100</v>
      </c>
      <c r="B623">
        <v>97</v>
      </c>
      <c r="C623" s="21">
        <f t="shared" si="63"/>
        <v>2.2368073878627968</v>
      </c>
      <c r="D623" s="21">
        <f t="shared" si="64"/>
        <v>1.9061643835616437</v>
      </c>
      <c r="N623" s="21">
        <f t="shared" si="65"/>
        <v>33.615694164989947</v>
      </c>
      <c r="O623" s="21">
        <f t="shared" si="66"/>
        <v>27.572434607645874</v>
      </c>
      <c r="P623" s="21">
        <f t="shared" si="67"/>
        <v>926.86652915480829</v>
      </c>
      <c r="Q623" s="21">
        <f t="shared" si="68"/>
        <v>1130.0148941941391</v>
      </c>
      <c r="R623" s="21">
        <f t="shared" si="69"/>
        <v>760.23915019290791</v>
      </c>
    </row>
    <row r="624" spans="1:18" x14ac:dyDescent="0.25">
      <c r="A624">
        <v>69</v>
      </c>
      <c r="B624">
        <v>70</v>
      </c>
      <c r="C624" s="21">
        <f t="shared" si="63"/>
        <v>0.19195250659630583</v>
      </c>
      <c r="D624" s="21">
        <f t="shared" si="64"/>
        <v>5.6849315068493035E-2</v>
      </c>
      <c r="N624" s="21">
        <f t="shared" si="65"/>
        <v>2.6156941649899466</v>
      </c>
      <c r="O624" s="21">
        <f t="shared" si="66"/>
        <v>0.57243460764587439</v>
      </c>
      <c r="P624" s="21">
        <f t="shared" si="67"/>
        <v>1.497313863057623</v>
      </c>
      <c r="Q624" s="21">
        <f t="shared" si="68"/>
        <v>6.8418559647624537</v>
      </c>
      <c r="R624" s="21">
        <f t="shared" si="69"/>
        <v>0.32768138003068614</v>
      </c>
    </row>
    <row r="625" spans="1:18" x14ac:dyDescent="0.25">
      <c r="A625">
        <v>61</v>
      </c>
      <c r="B625">
        <v>48</v>
      </c>
      <c r="C625" s="21">
        <f t="shared" si="63"/>
        <v>-0.33575197889182079</v>
      </c>
      <c r="D625" s="21">
        <f t="shared" si="64"/>
        <v>-1.4500000000000002</v>
      </c>
      <c r="N625" s="21">
        <f t="shared" si="65"/>
        <v>-5.3843058350100534</v>
      </c>
      <c r="O625" s="21">
        <f t="shared" si="66"/>
        <v>-21.427565392354126</v>
      </c>
      <c r="P625" s="21">
        <f t="shared" si="67"/>
        <v>115.37256537211181</v>
      </c>
      <c r="Q625" s="21">
        <f t="shared" si="68"/>
        <v>28.990749324923311</v>
      </c>
      <c r="R625" s="21">
        <f t="shared" si="69"/>
        <v>459.14055864361222</v>
      </c>
    </row>
    <row r="626" spans="1:18" x14ac:dyDescent="0.25">
      <c r="A626">
        <v>49</v>
      </c>
      <c r="B626">
        <v>57</v>
      </c>
      <c r="C626" s="21">
        <f t="shared" si="63"/>
        <v>-1.1273087071240109</v>
      </c>
      <c r="D626" s="21">
        <f t="shared" si="64"/>
        <v>-0.83356164383561659</v>
      </c>
      <c r="N626" s="21">
        <f t="shared" si="65"/>
        <v>-17.384305835010053</v>
      </c>
      <c r="O626" s="21">
        <f t="shared" si="66"/>
        <v>-12.427565392354126</v>
      </c>
      <c r="P626" s="21">
        <f t="shared" si="67"/>
        <v>216.04459756527083</v>
      </c>
      <c r="Q626" s="21">
        <f t="shared" si="68"/>
        <v>302.21408936516457</v>
      </c>
      <c r="R626" s="21">
        <f t="shared" si="69"/>
        <v>154.44438158123796</v>
      </c>
    </row>
    <row r="627" spans="1:18" x14ac:dyDescent="0.25">
      <c r="A627">
        <v>44</v>
      </c>
      <c r="B627">
        <v>51</v>
      </c>
      <c r="C627" s="21">
        <f t="shared" si="63"/>
        <v>-1.4571240105540899</v>
      </c>
      <c r="D627" s="21">
        <f t="shared" si="64"/>
        <v>-1.2445205479452057</v>
      </c>
      <c r="N627" s="21">
        <f t="shared" si="65"/>
        <v>-22.384305835010053</v>
      </c>
      <c r="O627" s="21">
        <f t="shared" si="66"/>
        <v>-18.427565392354126</v>
      </c>
      <c r="P627" s="21">
        <f t="shared" si="67"/>
        <v>412.48825953710178</v>
      </c>
      <c r="Q627" s="21">
        <f t="shared" si="68"/>
        <v>501.0571477152651</v>
      </c>
      <c r="R627" s="21">
        <f t="shared" si="69"/>
        <v>339.57516628948747</v>
      </c>
    </row>
    <row r="628" spans="1:18" x14ac:dyDescent="0.25">
      <c r="A628">
        <v>67</v>
      </c>
      <c r="B628">
        <v>64</v>
      </c>
      <c r="C628" s="21">
        <f t="shared" si="63"/>
        <v>6.0026385224274184E-2</v>
      </c>
      <c r="D628" s="21">
        <f t="shared" si="64"/>
        <v>-0.35410958904109602</v>
      </c>
      <c r="N628" s="21">
        <f t="shared" si="65"/>
        <v>0.61569416498994656</v>
      </c>
      <c r="O628" s="21">
        <f t="shared" si="66"/>
        <v>-5.4275653923541256</v>
      </c>
      <c r="P628" s="21">
        <f t="shared" si="67"/>
        <v>-3.3417203421738049</v>
      </c>
      <c r="Q628" s="21">
        <f t="shared" si="68"/>
        <v>0.37907930480266755</v>
      </c>
      <c r="R628" s="21">
        <f t="shared" si="69"/>
        <v>29.458466088280193</v>
      </c>
    </row>
    <row r="629" spans="1:18" x14ac:dyDescent="0.25">
      <c r="A629">
        <v>79</v>
      </c>
      <c r="B629">
        <v>60</v>
      </c>
      <c r="C629" s="21">
        <f t="shared" si="63"/>
        <v>0.8515831134564642</v>
      </c>
      <c r="D629" s="21">
        <f t="shared" si="64"/>
        <v>-0.62808219178082203</v>
      </c>
      <c r="N629" s="21">
        <f t="shared" si="65"/>
        <v>12.615694164989947</v>
      </c>
      <c r="O629" s="21">
        <f t="shared" si="66"/>
        <v>-9.4275653923541256</v>
      </c>
      <c r="P629" s="21">
        <f t="shared" si="67"/>
        <v>-118.93528171038309</v>
      </c>
      <c r="Q629" s="21">
        <f t="shared" si="68"/>
        <v>159.15573926456139</v>
      </c>
      <c r="R629" s="21">
        <f t="shared" si="69"/>
        <v>88.878989227113195</v>
      </c>
    </row>
    <row r="630" spans="1:18" x14ac:dyDescent="0.25">
      <c r="A630">
        <v>66</v>
      </c>
      <c r="B630">
        <v>74</v>
      </c>
      <c r="C630" s="21">
        <f t="shared" si="63"/>
        <v>-5.9366754617416499E-3</v>
      </c>
      <c r="D630" s="21">
        <f t="shared" si="64"/>
        <v>0.33082191780821907</v>
      </c>
      <c r="N630" s="21">
        <f t="shared" si="65"/>
        <v>-0.38430583501005344</v>
      </c>
      <c r="O630" s="21">
        <f t="shared" si="66"/>
        <v>4.5724346076458744</v>
      </c>
      <c r="P630" s="21">
        <f t="shared" si="67"/>
        <v>-1.7572132999202139</v>
      </c>
      <c r="Q630" s="21">
        <f t="shared" si="68"/>
        <v>0.14769097482277441</v>
      </c>
      <c r="R630" s="21">
        <f t="shared" si="69"/>
        <v>20.907158241197681</v>
      </c>
    </row>
    <row r="631" spans="1:18" x14ac:dyDescent="0.25">
      <c r="A631">
        <v>75</v>
      </c>
      <c r="B631">
        <v>88</v>
      </c>
      <c r="C631" s="21">
        <f t="shared" si="63"/>
        <v>0.58773087071240082</v>
      </c>
      <c r="D631" s="21">
        <f t="shared" si="64"/>
        <v>1.2897260273972602</v>
      </c>
      <c r="N631" s="21">
        <f t="shared" si="65"/>
        <v>8.6156941649899466</v>
      </c>
      <c r="O631" s="21">
        <f t="shared" si="66"/>
        <v>18.572434607645874</v>
      </c>
      <c r="P631" s="21">
        <f t="shared" si="67"/>
        <v>160.01441647875191</v>
      </c>
      <c r="Q631" s="21">
        <f t="shared" si="68"/>
        <v>74.230185944641818</v>
      </c>
      <c r="R631" s="21">
        <f t="shared" si="69"/>
        <v>344.93532725528217</v>
      </c>
    </row>
    <row r="632" spans="1:18" x14ac:dyDescent="0.25">
      <c r="A632">
        <v>84</v>
      </c>
      <c r="B632">
        <v>84</v>
      </c>
      <c r="C632" s="21">
        <f t="shared" si="63"/>
        <v>1.1813984168865432</v>
      </c>
      <c r="D632" s="21">
        <f t="shared" si="64"/>
        <v>1.0157534246575342</v>
      </c>
      <c r="N632" s="21">
        <f t="shared" si="65"/>
        <v>17.615694164989947</v>
      </c>
      <c r="O632" s="21">
        <f t="shared" si="66"/>
        <v>14.572434607645874</v>
      </c>
      <c r="P632" s="21">
        <f t="shared" si="67"/>
        <v>256.70355128760497</v>
      </c>
      <c r="Q632" s="21">
        <f t="shared" si="68"/>
        <v>310.31268091446083</v>
      </c>
      <c r="R632" s="21">
        <f t="shared" si="69"/>
        <v>212.35585039411518</v>
      </c>
    </row>
    <row r="633" spans="1:18" x14ac:dyDescent="0.25">
      <c r="A633">
        <v>71</v>
      </c>
      <c r="B633">
        <v>74</v>
      </c>
      <c r="C633" s="21">
        <f t="shared" si="63"/>
        <v>0.3238786279683375</v>
      </c>
      <c r="D633" s="21">
        <f t="shared" si="64"/>
        <v>0.33082191780821907</v>
      </c>
      <c r="N633" s="21">
        <f t="shared" si="65"/>
        <v>4.6156941649899466</v>
      </c>
      <c r="O633" s="21">
        <f t="shared" si="66"/>
        <v>4.5724346076458744</v>
      </c>
      <c r="P633" s="21">
        <f t="shared" si="67"/>
        <v>21.104959738309159</v>
      </c>
      <c r="Q633" s="21">
        <f t="shared" si="68"/>
        <v>21.304632624722242</v>
      </c>
      <c r="R633" s="21">
        <f t="shared" si="69"/>
        <v>20.907158241197681</v>
      </c>
    </row>
    <row r="634" spans="1:18" x14ac:dyDescent="0.25">
      <c r="A634">
        <v>67</v>
      </c>
      <c r="B634">
        <v>80</v>
      </c>
      <c r="C634" s="21">
        <f t="shared" si="63"/>
        <v>6.0026385224274184E-2</v>
      </c>
      <c r="D634" s="21">
        <f t="shared" si="64"/>
        <v>0.74178082191780814</v>
      </c>
      <c r="N634" s="21">
        <f t="shared" si="65"/>
        <v>0.61569416498994656</v>
      </c>
      <c r="O634" s="21">
        <f t="shared" si="66"/>
        <v>10.572434607645874</v>
      </c>
      <c r="P634" s="21">
        <f t="shared" si="67"/>
        <v>6.5093862976653396</v>
      </c>
      <c r="Q634" s="21">
        <f t="shared" si="68"/>
        <v>0.37907930480266755</v>
      </c>
      <c r="R634" s="21">
        <f t="shared" si="69"/>
        <v>111.77637353294817</v>
      </c>
    </row>
    <row r="635" spans="1:18" x14ac:dyDescent="0.25">
      <c r="A635">
        <v>80</v>
      </c>
      <c r="B635">
        <v>92</v>
      </c>
      <c r="C635" s="21">
        <f t="shared" si="63"/>
        <v>0.91754617414247996</v>
      </c>
      <c r="D635" s="21">
        <f t="shared" si="64"/>
        <v>1.5636986301369862</v>
      </c>
      <c r="N635" s="21">
        <f t="shared" si="65"/>
        <v>13.615694164989947</v>
      </c>
      <c r="O635" s="21">
        <f t="shared" si="66"/>
        <v>22.572434607645874</v>
      </c>
      <c r="P635" s="21">
        <f t="shared" si="67"/>
        <v>307.33936617694104</v>
      </c>
      <c r="Q635" s="21">
        <f t="shared" si="68"/>
        <v>185.38712759454128</v>
      </c>
      <c r="R635" s="21">
        <f t="shared" si="69"/>
        <v>509.51480411644917</v>
      </c>
    </row>
    <row r="636" spans="1:18" x14ac:dyDescent="0.25">
      <c r="A636">
        <v>86</v>
      </c>
      <c r="B636">
        <v>76</v>
      </c>
      <c r="C636" s="21">
        <f t="shared" si="63"/>
        <v>1.313324538258575</v>
      </c>
      <c r="D636" s="21">
        <f t="shared" si="64"/>
        <v>0.46780821917808207</v>
      </c>
      <c r="N636" s="21">
        <f t="shared" si="65"/>
        <v>19.615694164989947</v>
      </c>
      <c r="O636" s="21">
        <f t="shared" si="66"/>
        <v>6.5724346076458744</v>
      </c>
      <c r="P636" s="21">
        <f t="shared" si="67"/>
        <v>128.92286718297717</v>
      </c>
      <c r="Q636" s="21">
        <f t="shared" si="68"/>
        <v>384.77545757442061</v>
      </c>
      <c r="R636" s="21">
        <f t="shared" si="69"/>
        <v>43.196896671781182</v>
      </c>
    </row>
    <row r="637" spans="1:18" x14ac:dyDescent="0.25">
      <c r="A637">
        <v>76</v>
      </c>
      <c r="B637">
        <v>74</v>
      </c>
      <c r="C637" s="21">
        <f t="shared" si="63"/>
        <v>0.65369393139841669</v>
      </c>
      <c r="D637" s="21">
        <f t="shared" si="64"/>
        <v>0.33082191780821907</v>
      </c>
      <c r="N637" s="21">
        <f t="shared" si="65"/>
        <v>9.6156941649899466</v>
      </c>
      <c r="O637" s="21">
        <f t="shared" si="66"/>
        <v>4.5724346076458744</v>
      </c>
      <c r="P637" s="21">
        <f t="shared" si="67"/>
        <v>43.967132776538527</v>
      </c>
      <c r="Q637" s="21">
        <f t="shared" si="68"/>
        <v>92.461574274621711</v>
      </c>
      <c r="R637" s="21">
        <f t="shared" si="69"/>
        <v>20.907158241197681</v>
      </c>
    </row>
    <row r="638" spans="1:18" x14ac:dyDescent="0.25">
      <c r="A638">
        <v>41</v>
      </c>
      <c r="B638">
        <v>52</v>
      </c>
      <c r="C638" s="21">
        <f t="shared" si="63"/>
        <v>-1.6550131926121374</v>
      </c>
      <c r="D638" s="21">
        <f t="shared" si="64"/>
        <v>-1.1760273972602742</v>
      </c>
      <c r="N638" s="21">
        <f t="shared" si="65"/>
        <v>-25.384305835010053</v>
      </c>
      <c r="O638" s="21">
        <f t="shared" si="66"/>
        <v>-17.427565392354126</v>
      </c>
      <c r="P638" s="21">
        <f t="shared" si="67"/>
        <v>442.38664987915411</v>
      </c>
      <c r="Q638" s="21">
        <f t="shared" si="68"/>
        <v>644.36298272532542</v>
      </c>
      <c r="R638" s="21">
        <f t="shared" si="69"/>
        <v>303.72003550477922</v>
      </c>
    </row>
    <row r="639" spans="1:18" x14ac:dyDescent="0.25">
      <c r="A639">
        <v>74</v>
      </c>
      <c r="B639">
        <v>88</v>
      </c>
      <c r="C639" s="21">
        <f t="shared" ref="C639:C702" si="70">STANDARDIZE(A639,66.09,15.16)</f>
        <v>0.52176781002638495</v>
      </c>
      <c r="D639" s="21">
        <f t="shared" ref="D639:D702" si="71">STANDARDIZE(B639,69.17,14.6)</f>
        <v>1.2897260273972602</v>
      </c>
      <c r="N639" s="21">
        <f t="shared" si="65"/>
        <v>7.6156941649899466</v>
      </c>
      <c r="O639" s="21">
        <f t="shared" si="66"/>
        <v>18.572434607645874</v>
      </c>
      <c r="P639" s="21">
        <f t="shared" si="67"/>
        <v>141.44198187110604</v>
      </c>
      <c r="Q639" s="21">
        <f t="shared" si="68"/>
        <v>57.998797614661918</v>
      </c>
      <c r="R639" s="21">
        <f t="shared" si="69"/>
        <v>344.93532725528217</v>
      </c>
    </row>
    <row r="640" spans="1:18" x14ac:dyDescent="0.25">
      <c r="A640">
        <v>72</v>
      </c>
      <c r="B640">
        <v>81</v>
      </c>
      <c r="C640" s="21">
        <f t="shared" si="70"/>
        <v>0.38984168865435331</v>
      </c>
      <c r="D640" s="21">
        <f t="shared" si="71"/>
        <v>0.81027397260273959</v>
      </c>
      <c r="N640" s="21">
        <f t="shared" si="65"/>
        <v>5.6156941649899466</v>
      </c>
      <c r="O640" s="21">
        <f t="shared" si="66"/>
        <v>11.572434607645874</v>
      </c>
      <c r="P640" s="21">
        <f t="shared" si="67"/>
        <v>64.987253500884663</v>
      </c>
      <c r="Q640" s="21">
        <f t="shared" si="68"/>
        <v>31.536020954702135</v>
      </c>
      <c r="R640" s="21">
        <f t="shared" si="69"/>
        <v>133.92124274823993</v>
      </c>
    </row>
    <row r="641" spans="1:18" x14ac:dyDescent="0.25">
      <c r="A641">
        <v>74</v>
      </c>
      <c r="B641">
        <v>79</v>
      </c>
      <c r="C641" s="21">
        <f t="shared" si="70"/>
        <v>0.52176781002638495</v>
      </c>
      <c r="D641" s="21">
        <f t="shared" si="71"/>
        <v>0.67328767123287658</v>
      </c>
      <c r="N641" s="21">
        <f t="shared" si="65"/>
        <v>7.6156941649899466</v>
      </c>
      <c r="O641" s="21">
        <f t="shared" si="66"/>
        <v>9.5724346076458744</v>
      </c>
      <c r="P641" s="21">
        <f t="shared" si="67"/>
        <v>72.900734386196518</v>
      </c>
      <c r="Q641" s="21">
        <f t="shared" si="68"/>
        <v>57.998797614661918</v>
      </c>
      <c r="R641" s="21">
        <f t="shared" si="69"/>
        <v>91.631504317656422</v>
      </c>
    </row>
    <row r="642" spans="1:18" x14ac:dyDescent="0.25">
      <c r="A642">
        <v>70</v>
      </c>
      <c r="B642">
        <v>65</v>
      </c>
      <c r="C642" s="21">
        <f t="shared" si="70"/>
        <v>0.25791556728232168</v>
      </c>
      <c r="D642" s="21">
        <f t="shared" si="71"/>
        <v>-0.28561643835616451</v>
      </c>
      <c r="N642" s="21">
        <f t="shared" si="65"/>
        <v>3.6156941649899466</v>
      </c>
      <c r="O642" s="21">
        <f t="shared" si="66"/>
        <v>-4.4275653923541256</v>
      </c>
      <c r="P642" s="21">
        <f t="shared" si="67"/>
        <v>-16.008722354246235</v>
      </c>
      <c r="Q642" s="21">
        <f t="shared" si="68"/>
        <v>13.073244294742347</v>
      </c>
      <c r="R642" s="21">
        <f t="shared" si="69"/>
        <v>19.603335303571942</v>
      </c>
    </row>
    <row r="643" spans="1:18" x14ac:dyDescent="0.25">
      <c r="A643">
        <v>65</v>
      </c>
      <c r="B643">
        <v>81</v>
      </c>
      <c r="C643" s="21">
        <f t="shared" si="70"/>
        <v>-7.1899736147757479E-2</v>
      </c>
      <c r="D643" s="21">
        <f t="shared" si="71"/>
        <v>0.81027397260273959</v>
      </c>
      <c r="N643" s="21">
        <f t="shared" ref="N643:O706" si="72">A643-$G$2</f>
        <v>-1.3843058350100534</v>
      </c>
      <c r="O643" s="21">
        <f t="shared" ref="O643:O706" si="73">B643-$G$3</f>
        <v>11.572434607645874</v>
      </c>
      <c r="P643" s="21">
        <f t="shared" ref="P643:P706" si="74">N643*O643</f>
        <v>-16.019788752636462</v>
      </c>
      <c r="Q643" s="21">
        <f t="shared" ref="Q643:Q706" si="75">POWER(N643,2)</f>
        <v>1.9163026448428813</v>
      </c>
      <c r="R643" s="21">
        <f t="shared" ref="R643:R706" si="76">POWER(O643,2)</f>
        <v>133.92124274823993</v>
      </c>
    </row>
    <row r="644" spans="1:18" x14ac:dyDescent="0.25">
      <c r="A644">
        <v>59</v>
      </c>
      <c r="B644">
        <v>70</v>
      </c>
      <c r="C644" s="21">
        <f t="shared" si="70"/>
        <v>-0.46767810026385248</v>
      </c>
      <c r="D644" s="21">
        <f t="shared" si="71"/>
        <v>5.6849315068493035E-2</v>
      </c>
      <c r="N644" s="21">
        <f t="shared" si="72"/>
        <v>-7.3843058350100534</v>
      </c>
      <c r="O644" s="21">
        <f t="shared" si="73"/>
        <v>0.57243460764587439</v>
      </c>
      <c r="P644" s="21">
        <f t="shared" si="74"/>
        <v>-4.2270322134011211</v>
      </c>
      <c r="Q644" s="21">
        <f t="shared" si="75"/>
        <v>54.527972664963521</v>
      </c>
      <c r="R644" s="21">
        <f t="shared" si="76"/>
        <v>0.32768138003068614</v>
      </c>
    </row>
    <row r="645" spans="1:18" x14ac:dyDescent="0.25">
      <c r="A645">
        <v>64</v>
      </c>
      <c r="B645">
        <v>62</v>
      </c>
      <c r="C645" s="21">
        <f t="shared" si="70"/>
        <v>-0.13786279683377331</v>
      </c>
      <c r="D645" s="21">
        <f t="shared" si="71"/>
        <v>-0.49109589041095902</v>
      </c>
      <c r="N645" s="21">
        <f t="shared" si="72"/>
        <v>-2.3843058350100534</v>
      </c>
      <c r="O645" s="21">
        <f t="shared" si="73"/>
        <v>-7.4275653923541256</v>
      </c>
      <c r="P645" s="21">
        <f t="shared" si="74"/>
        <v>17.709587504908679</v>
      </c>
      <c r="Q645" s="21">
        <f t="shared" si="75"/>
        <v>5.6849143148629881</v>
      </c>
      <c r="R645" s="21">
        <f t="shared" si="76"/>
        <v>55.168727657696699</v>
      </c>
    </row>
    <row r="646" spans="1:18" x14ac:dyDescent="0.25">
      <c r="A646">
        <v>50</v>
      </c>
      <c r="B646">
        <v>53</v>
      </c>
      <c r="C646" s="21">
        <f t="shared" si="70"/>
        <v>-1.0613456464379949</v>
      </c>
      <c r="D646" s="21">
        <f t="shared" si="71"/>
        <v>-1.1075342465753426</v>
      </c>
      <c r="N646" s="21">
        <f t="shared" si="72"/>
        <v>-16.384305835010053</v>
      </c>
      <c r="O646" s="21">
        <f t="shared" si="73"/>
        <v>-16.427565392354126</v>
      </c>
      <c r="P646" s="21">
        <f t="shared" si="74"/>
        <v>269.15425551295692</v>
      </c>
      <c r="Q646" s="21">
        <f t="shared" si="75"/>
        <v>268.44547769514446</v>
      </c>
      <c r="R646" s="21">
        <f t="shared" si="76"/>
        <v>269.86490472007097</v>
      </c>
    </row>
    <row r="647" spans="1:18" x14ac:dyDescent="0.25">
      <c r="A647">
        <v>69</v>
      </c>
      <c r="B647">
        <v>79</v>
      </c>
      <c r="C647" s="21">
        <f t="shared" si="70"/>
        <v>0.19195250659630583</v>
      </c>
      <c r="D647" s="21">
        <f t="shared" si="71"/>
        <v>0.67328767123287658</v>
      </c>
      <c r="N647" s="21">
        <f t="shared" si="72"/>
        <v>2.6156941649899466</v>
      </c>
      <c r="O647" s="21">
        <f t="shared" si="73"/>
        <v>9.5724346076458744</v>
      </c>
      <c r="P647" s="21">
        <f t="shared" si="74"/>
        <v>25.038561347967143</v>
      </c>
      <c r="Q647" s="21">
        <f t="shared" si="75"/>
        <v>6.8418559647624537</v>
      </c>
      <c r="R647" s="21">
        <f t="shared" si="76"/>
        <v>91.631504317656422</v>
      </c>
    </row>
    <row r="648" spans="1:18" x14ac:dyDescent="0.25">
      <c r="A648">
        <v>51</v>
      </c>
      <c r="B648">
        <v>56</v>
      </c>
      <c r="C648" s="21">
        <f t="shared" si="70"/>
        <v>-0.99538258575197913</v>
      </c>
      <c r="D648" s="21">
        <f t="shared" si="71"/>
        <v>-0.90205479452054804</v>
      </c>
      <c r="N648" s="21">
        <f t="shared" si="72"/>
        <v>-15.384305835010053</v>
      </c>
      <c r="O648" s="21">
        <f t="shared" si="73"/>
        <v>-13.427565392354126</v>
      </c>
      <c r="P648" s="21">
        <f t="shared" si="74"/>
        <v>206.57377261557264</v>
      </c>
      <c r="Q648" s="21">
        <f t="shared" si="75"/>
        <v>236.67686602512438</v>
      </c>
      <c r="R648" s="21">
        <f t="shared" si="76"/>
        <v>180.29951236594621</v>
      </c>
    </row>
    <row r="649" spans="1:18" x14ac:dyDescent="0.25">
      <c r="A649">
        <v>68</v>
      </c>
      <c r="B649">
        <v>80</v>
      </c>
      <c r="C649" s="21">
        <f t="shared" si="70"/>
        <v>0.12598944591029002</v>
      </c>
      <c r="D649" s="21">
        <f t="shared" si="71"/>
        <v>0.74178082191780814</v>
      </c>
      <c r="N649" s="21">
        <f t="shared" si="72"/>
        <v>1.6156941649899466</v>
      </c>
      <c r="O649" s="21">
        <f t="shared" si="73"/>
        <v>10.572434607645874</v>
      </c>
      <c r="P649" s="21">
        <f t="shared" si="74"/>
        <v>17.081820905311215</v>
      </c>
      <c r="Q649" s="21">
        <f t="shared" si="75"/>
        <v>2.6104676347825606</v>
      </c>
      <c r="R649" s="21">
        <f t="shared" si="76"/>
        <v>111.77637353294817</v>
      </c>
    </row>
    <row r="650" spans="1:18" x14ac:dyDescent="0.25">
      <c r="A650">
        <v>85</v>
      </c>
      <c r="B650">
        <v>86</v>
      </c>
      <c r="C650" s="21">
        <f t="shared" si="70"/>
        <v>1.2473614775725592</v>
      </c>
      <c r="D650" s="21">
        <f t="shared" si="71"/>
        <v>1.1527397260273973</v>
      </c>
      <c r="N650" s="21">
        <f t="shared" si="72"/>
        <v>18.615694164989947</v>
      </c>
      <c r="O650" s="21">
        <f t="shared" si="73"/>
        <v>16.572434607645874</v>
      </c>
      <c r="P650" s="21">
        <f t="shared" si="74"/>
        <v>308.50737422523076</v>
      </c>
      <c r="Q650" s="21">
        <f t="shared" si="75"/>
        <v>346.54406924444072</v>
      </c>
      <c r="R650" s="21">
        <f t="shared" si="76"/>
        <v>274.64558882469868</v>
      </c>
    </row>
    <row r="651" spans="1:18" x14ac:dyDescent="0.25">
      <c r="A651">
        <v>65</v>
      </c>
      <c r="B651">
        <v>70</v>
      </c>
      <c r="C651" s="21">
        <f t="shared" si="70"/>
        <v>-7.1899736147757479E-2</v>
      </c>
      <c r="D651" s="21">
        <f t="shared" si="71"/>
        <v>5.6849315068493035E-2</v>
      </c>
      <c r="N651" s="21">
        <f t="shared" si="72"/>
        <v>-1.3843058350100534</v>
      </c>
      <c r="O651" s="21">
        <f t="shared" si="73"/>
        <v>0.57243460764587439</v>
      </c>
      <c r="P651" s="21">
        <f t="shared" si="74"/>
        <v>-0.79242456752587442</v>
      </c>
      <c r="Q651" s="21">
        <f t="shared" si="75"/>
        <v>1.9163026448428813</v>
      </c>
      <c r="R651" s="21">
        <f t="shared" si="76"/>
        <v>0.32768138003068614</v>
      </c>
    </row>
    <row r="652" spans="1:18" x14ac:dyDescent="0.25">
      <c r="A652">
        <v>73</v>
      </c>
      <c r="B652">
        <v>79</v>
      </c>
      <c r="C652" s="21">
        <f t="shared" si="70"/>
        <v>0.45580474934036919</v>
      </c>
      <c r="D652" s="21">
        <f t="shared" si="71"/>
        <v>0.67328767123287658</v>
      </c>
      <c r="N652" s="21">
        <f t="shared" si="72"/>
        <v>6.6156941649899466</v>
      </c>
      <c r="O652" s="21">
        <f t="shared" si="73"/>
        <v>9.5724346076458744</v>
      </c>
      <c r="P652" s="21">
        <f t="shared" si="74"/>
        <v>63.328299778550637</v>
      </c>
      <c r="Q652" s="21">
        <f t="shared" si="75"/>
        <v>43.767409284682024</v>
      </c>
      <c r="R652" s="21">
        <f t="shared" si="76"/>
        <v>91.631504317656422</v>
      </c>
    </row>
    <row r="653" spans="1:18" x14ac:dyDescent="0.25">
      <c r="A653">
        <v>62</v>
      </c>
      <c r="B653">
        <v>67</v>
      </c>
      <c r="C653" s="21">
        <f t="shared" si="70"/>
        <v>-0.26978891820580497</v>
      </c>
      <c r="D653" s="21">
        <f t="shared" si="71"/>
        <v>-0.14863013698630148</v>
      </c>
      <c r="N653" s="21">
        <f t="shared" si="72"/>
        <v>-4.3843058350100534</v>
      </c>
      <c r="O653" s="21">
        <f t="shared" si="73"/>
        <v>-2.4275653923541256</v>
      </c>
      <c r="P653" s="21">
        <f t="shared" si="74"/>
        <v>10.643189114566663</v>
      </c>
      <c r="Q653" s="21">
        <f t="shared" si="75"/>
        <v>19.222137654903204</v>
      </c>
      <c r="R653" s="21">
        <f t="shared" si="76"/>
        <v>5.8930737341554398</v>
      </c>
    </row>
    <row r="654" spans="1:18" x14ac:dyDescent="0.25">
      <c r="A654">
        <v>77</v>
      </c>
      <c r="B654">
        <v>67</v>
      </c>
      <c r="C654" s="21">
        <f t="shared" si="70"/>
        <v>0.71965699208443246</v>
      </c>
      <c r="D654" s="21">
        <f t="shared" si="71"/>
        <v>-0.14863013698630148</v>
      </c>
      <c r="N654" s="21">
        <f t="shared" si="72"/>
        <v>10.615694164989947</v>
      </c>
      <c r="O654" s="21">
        <f t="shared" si="73"/>
        <v>-2.4275653923541256</v>
      </c>
      <c r="P654" s="21">
        <f t="shared" si="74"/>
        <v>-25.770291770745221</v>
      </c>
      <c r="Q654" s="21">
        <f t="shared" si="75"/>
        <v>112.6929626046016</v>
      </c>
      <c r="R654" s="21">
        <f t="shared" si="76"/>
        <v>5.8930737341554398</v>
      </c>
    </row>
    <row r="655" spans="1:18" x14ac:dyDescent="0.25">
      <c r="A655">
        <v>69</v>
      </c>
      <c r="B655">
        <v>66</v>
      </c>
      <c r="C655" s="21">
        <f t="shared" si="70"/>
        <v>0.19195250659630583</v>
      </c>
      <c r="D655" s="21">
        <f t="shared" si="71"/>
        <v>-0.21712328767123301</v>
      </c>
      <c r="N655" s="21">
        <f t="shared" si="72"/>
        <v>2.6156941649899466</v>
      </c>
      <c r="O655" s="21">
        <f t="shared" si="73"/>
        <v>-3.4275653923541256</v>
      </c>
      <c r="P655" s="21">
        <f t="shared" si="74"/>
        <v>-8.9654627969021625</v>
      </c>
      <c r="Q655" s="21">
        <f t="shared" si="75"/>
        <v>6.8418559647624537</v>
      </c>
      <c r="R655" s="21">
        <f t="shared" si="76"/>
        <v>11.748204518863691</v>
      </c>
    </row>
    <row r="656" spans="1:18" x14ac:dyDescent="0.25">
      <c r="A656">
        <v>43</v>
      </c>
      <c r="B656">
        <v>60</v>
      </c>
      <c r="C656" s="21">
        <f t="shared" si="70"/>
        <v>-1.5230870712401057</v>
      </c>
      <c r="D656" s="21">
        <f t="shared" si="71"/>
        <v>-0.62808219178082203</v>
      </c>
      <c r="N656" s="21">
        <f t="shared" si="72"/>
        <v>-23.384305835010053</v>
      </c>
      <c r="O656" s="21">
        <f t="shared" si="73"/>
        <v>-9.4275653923541256</v>
      </c>
      <c r="P656" s="21">
        <f t="shared" si="74"/>
        <v>220.45707241436543</v>
      </c>
      <c r="Q656" s="21">
        <f t="shared" si="75"/>
        <v>546.82575938528521</v>
      </c>
      <c r="R656" s="21">
        <f t="shared" si="76"/>
        <v>88.878989227113195</v>
      </c>
    </row>
    <row r="657" spans="1:18" x14ac:dyDescent="0.25">
      <c r="A657">
        <v>90</v>
      </c>
      <c r="B657">
        <v>87</v>
      </c>
      <c r="C657" s="21">
        <f t="shared" si="70"/>
        <v>1.5771767810026383</v>
      </c>
      <c r="D657" s="21">
        <f t="shared" si="71"/>
        <v>1.2212328767123286</v>
      </c>
      <c r="N657" s="21">
        <f t="shared" si="72"/>
        <v>23.615694164989947</v>
      </c>
      <c r="O657" s="21">
        <f t="shared" si="73"/>
        <v>17.572434607645874</v>
      </c>
      <c r="P657" s="21">
        <f t="shared" si="74"/>
        <v>414.98524142845008</v>
      </c>
      <c r="Q657" s="21">
        <f t="shared" si="75"/>
        <v>557.70101089434024</v>
      </c>
      <c r="R657" s="21">
        <f t="shared" si="76"/>
        <v>308.79045803999043</v>
      </c>
    </row>
    <row r="658" spans="1:18" x14ac:dyDescent="0.25">
      <c r="A658">
        <v>74</v>
      </c>
      <c r="B658">
        <v>77</v>
      </c>
      <c r="C658" s="21">
        <f t="shared" si="70"/>
        <v>0.52176781002638495</v>
      </c>
      <c r="D658" s="21">
        <f t="shared" si="71"/>
        <v>0.53630136986301358</v>
      </c>
      <c r="N658" s="21">
        <f t="shared" si="72"/>
        <v>7.6156941649899466</v>
      </c>
      <c r="O658" s="21">
        <f t="shared" si="73"/>
        <v>7.5724346076458744</v>
      </c>
      <c r="P658" s="21">
        <f t="shared" si="74"/>
        <v>57.669346056216618</v>
      </c>
      <c r="Q658" s="21">
        <f t="shared" si="75"/>
        <v>57.998797614661918</v>
      </c>
      <c r="R658" s="21">
        <f t="shared" si="76"/>
        <v>57.341765887072931</v>
      </c>
    </row>
    <row r="659" spans="1:18" x14ac:dyDescent="0.25">
      <c r="A659">
        <v>73</v>
      </c>
      <c r="B659">
        <v>66</v>
      </c>
      <c r="C659" s="21">
        <f t="shared" si="70"/>
        <v>0.45580474934036919</v>
      </c>
      <c r="D659" s="21">
        <f t="shared" si="71"/>
        <v>-0.21712328767123301</v>
      </c>
      <c r="N659" s="21">
        <f t="shared" si="72"/>
        <v>6.6156941649899466</v>
      </c>
      <c r="O659" s="21">
        <f t="shared" si="73"/>
        <v>-3.4275653923541256</v>
      </c>
      <c r="P659" s="21">
        <f t="shared" si="74"/>
        <v>-22.675724366318665</v>
      </c>
      <c r="Q659" s="21">
        <f t="shared" si="75"/>
        <v>43.767409284682024</v>
      </c>
      <c r="R659" s="21">
        <f t="shared" si="76"/>
        <v>11.748204518863691</v>
      </c>
    </row>
    <row r="660" spans="1:18" x14ac:dyDescent="0.25">
      <c r="A660">
        <v>55</v>
      </c>
      <c r="B660">
        <v>71</v>
      </c>
      <c r="C660" s="21">
        <f t="shared" si="70"/>
        <v>-0.73153034300791575</v>
      </c>
      <c r="D660" s="21">
        <f t="shared" si="71"/>
        <v>0.12534246575342453</v>
      </c>
      <c r="N660" s="21">
        <f t="shared" si="72"/>
        <v>-11.384305835010053</v>
      </c>
      <c r="O660" s="21">
        <f t="shared" si="73"/>
        <v>1.5724346076458744</v>
      </c>
      <c r="P660" s="21">
        <f t="shared" si="74"/>
        <v>-17.901076478994671</v>
      </c>
      <c r="Q660" s="21">
        <f t="shared" si="75"/>
        <v>129.60241934504396</v>
      </c>
      <c r="R660" s="21">
        <f t="shared" si="76"/>
        <v>2.4725505953224349</v>
      </c>
    </row>
    <row r="661" spans="1:18" x14ac:dyDescent="0.25">
      <c r="A661">
        <v>65</v>
      </c>
      <c r="B661">
        <v>69</v>
      </c>
      <c r="C661" s="21">
        <f t="shared" si="70"/>
        <v>-7.1899736147757479E-2</v>
      </c>
      <c r="D661" s="21">
        <f t="shared" si="71"/>
        <v>-1.1643835616438473E-2</v>
      </c>
      <c r="N661" s="21">
        <f t="shared" si="72"/>
        <v>-1.3843058350100534</v>
      </c>
      <c r="O661" s="21">
        <f t="shared" si="73"/>
        <v>-0.42756539235412561</v>
      </c>
      <c r="P661" s="21">
        <f t="shared" si="74"/>
        <v>0.59188126748417902</v>
      </c>
      <c r="Q661" s="21">
        <f t="shared" si="75"/>
        <v>1.9163026448428813</v>
      </c>
      <c r="R661" s="21">
        <f t="shared" si="76"/>
        <v>0.18281216473893738</v>
      </c>
    </row>
    <row r="662" spans="1:18" x14ac:dyDescent="0.25">
      <c r="A662">
        <v>80</v>
      </c>
      <c r="B662">
        <v>63</v>
      </c>
      <c r="C662" s="21">
        <f t="shared" si="70"/>
        <v>0.91754617414247996</v>
      </c>
      <c r="D662" s="21">
        <f t="shared" si="71"/>
        <v>-0.42260273972602752</v>
      </c>
      <c r="N662" s="21">
        <f t="shared" si="72"/>
        <v>13.615694164989947</v>
      </c>
      <c r="O662" s="21">
        <f t="shared" si="73"/>
        <v>-6.4275653923541256</v>
      </c>
      <c r="P662" s="21">
        <f t="shared" si="74"/>
        <v>-87.51576460776738</v>
      </c>
      <c r="Q662" s="21">
        <f t="shared" si="75"/>
        <v>185.38712759454128</v>
      </c>
      <c r="R662" s="21">
        <f t="shared" si="76"/>
        <v>41.313596872988448</v>
      </c>
    </row>
    <row r="663" spans="1:18" x14ac:dyDescent="0.25">
      <c r="A663">
        <v>50</v>
      </c>
      <c r="B663">
        <v>60</v>
      </c>
      <c r="C663" s="21">
        <f t="shared" si="70"/>
        <v>-1.0613456464379949</v>
      </c>
      <c r="D663" s="21">
        <f t="shared" si="71"/>
        <v>-0.62808219178082203</v>
      </c>
      <c r="N663" s="21">
        <f t="shared" si="72"/>
        <v>-16.384305835010053</v>
      </c>
      <c r="O663" s="21">
        <f t="shared" si="73"/>
        <v>-9.4275653923541256</v>
      </c>
      <c r="P663" s="21">
        <f t="shared" si="74"/>
        <v>154.46411466788655</v>
      </c>
      <c r="Q663" s="21">
        <f t="shared" si="75"/>
        <v>268.44547769514446</v>
      </c>
      <c r="R663" s="21">
        <f t="shared" si="76"/>
        <v>88.878989227113195</v>
      </c>
    </row>
    <row r="664" spans="1:18" x14ac:dyDescent="0.25">
      <c r="A664">
        <v>63</v>
      </c>
      <c r="B664">
        <v>73</v>
      </c>
      <c r="C664" s="21">
        <f t="shared" si="70"/>
        <v>-0.20382585751978913</v>
      </c>
      <c r="D664" s="21">
        <f t="shared" si="71"/>
        <v>0.26232876712328757</v>
      </c>
      <c r="N664" s="21">
        <f t="shared" si="72"/>
        <v>-3.3843058350100534</v>
      </c>
      <c r="O664" s="21">
        <f t="shared" si="73"/>
        <v>3.5724346076458744</v>
      </c>
      <c r="P664" s="21">
        <f t="shared" si="74"/>
        <v>-12.090211287847783</v>
      </c>
      <c r="Q664" s="21">
        <f t="shared" si="75"/>
        <v>11.453525984883095</v>
      </c>
      <c r="R664" s="21">
        <f t="shared" si="76"/>
        <v>12.762289025905933</v>
      </c>
    </row>
    <row r="665" spans="1:18" x14ac:dyDescent="0.25">
      <c r="A665">
        <v>77</v>
      </c>
      <c r="B665">
        <v>85</v>
      </c>
      <c r="C665" s="21">
        <f t="shared" si="70"/>
        <v>0.71965699208443246</v>
      </c>
      <c r="D665" s="21">
        <f t="shared" si="71"/>
        <v>1.0842465753424657</v>
      </c>
      <c r="N665" s="21">
        <f t="shared" si="72"/>
        <v>10.615694164989947</v>
      </c>
      <c r="O665" s="21">
        <f t="shared" si="73"/>
        <v>15.572434607645874</v>
      </c>
      <c r="P665" s="21">
        <f t="shared" si="74"/>
        <v>165.31220319907382</v>
      </c>
      <c r="Q665" s="21">
        <f t="shared" si="75"/>
        <v>112.6929626046016</v>
      </c>
      <c r="R665" s="21">
        <f t="shared" si="76"/>
        <v>242.50071960940693</v>
      </c>
    </row>
    <row r="666" spans="1:18" x14ac:dyDescent="0.25">
      <c r="A666">
        <v>73</v>
      </c>
      <c r="B666">
        <v>74</v>
      </c>
      <c r="C666" s="21">
        <f t="shared" si="70"/>
        <v>0.45580474934036919</v>
      </c>
      <c r="D666" s="21">
        <f t="shared" si="71"/>
        <v>0.33082191780821907</v>
      </c>
      <c r="N666" s="21">
        <f t="shared" si="72"/>
        <v>6.6156941649899466</v>
      </c>
      <c r="O666" s="21">
        <f t="shared" si="73"/>
        <v>4.5724346076458744</v>
      </c>
      <c r="P666" s="21">
        <f t="shared" si="74"/>
        <v>30.249828953600908</v>
      </c>
      <c r="Q666" s="21">
        <f t="shared" si="75"/>
        <v>43.767409284682024</v>
      </c>
      <c r="R666" s="21">
        <f t="shared" si="76"/>
        <v>20.907158241197681</v>
      </c>
    </row>
    <row r="667" spans="1:18" x14ac:dyDescent="0.25">
      <c r="A667">
        <v>81</v>
      </c>
      <c r="B667">
        <v>72</v>
      </c>
      <c r="C667" s="21">
        <f t="shared" si="70"/>
        <v>0.98350923482849584</v>
      </c>
      <c r="D667" s="21">
        <f t="shared" si="71"/>
        <v>0.19383561643835606</v>
      </c>
      <c r="N667" s="21">
        <f t="shared" si="72"/>
        <v>14.615694164989947</v>
      </c>
      <c r="O667" s="21">
        <f t="shared" si="73"/>
        <v>2.5724346076458744</v>
      </c>
      <c r="P667" s="21">
        <f t="shared" si="74"/>
        <v>37.597917484788006</v>
      </c>
      <c r="Q667" s="21">
        <f t="shared" si="75"/>
        <v>213.61851592452118</v>
      </c>
      <c r="R667" s="21">
        <f t="shared" si="76"/>
        <v>6.6174198106141837</v>
      </c>
    </row>
    <row r="668" spans="1:18" x14ac:dyDescent="0.25">
      <c r="A668">
        <v>66</v>
      </c>
      <c r="B668">
        <v>76</v>
      </c>
      <c r="C668" s="21">
        <f t="shared" si="70"/>
        <v>-5.9366754617416499E-3</v>
      </c>
      <c r="D668" s="21">
        <f t="shared" si="71"/>
        <v>0.46780821917808207</v>
      </c>
      <c r="N668" s="21">
        <f t="shared" si="72"/>
        <v>-0.38430583501005344</v>
      </c>
      <c r="O668" s="21">
        <f t="shared" si="73"/>
        <v>6.5724346076458744</v>
      </c>
      <c r="P668" s="21">
        <f t="shared" si="74"/>
        <v>-2.5258249699403206</v>
      </c>
      <c r="Q668" s="21">
        <f t="shared" si="75"/>
        <v>0.14769097482277441</v>
      </c>
      <c r="R668" s="21">
        <f t="shared" si="76"/>
        <v>43.196896671781182</v>
      </c>
    </row>
    <row r="669" spans="1:18" x14ac:dyDescent="0.25">
      <c r="A669">
        <v>52</v>
      </c>
      <c r="B669">
        <v>57</v>
      </c>
      <c r="C669" s="21">
        <f t="shared" si="70"/>
        <v>-0.92941952506596326</v>
      </c>
      <c r="D669" s="21">
        <f t="shared" si="71"/>
        <v>-0.83356164383561659</v>
      </c>
      <c r="N669" s="21">
        <f t="shared" si="72"/>
        <v>-14.384305835010053</v>
      </c>
      <c r="O669" s="21">
        <f t="shared" si="73"/>
        <v>-12.427565392354126</v>
      </c>
      <c r="P669" s="21">
        <f t="shared" si="74"/>
        <v>178.76190138820846</v>
      </c>
      <c r="Q669" s="21">
        <f t="shared" si="75"/>
        <v>206.90825435510428</v>
      </c>
      <c r="R669" s="21">
        <f t="shared" si="76"/>
        <v>154.44438158123796</v>
      </c>
    </row>
    <row r="670" spans="1:18" x14ac:dyDescent="0.25">
      <c r="A670">
        <v>69</v>
      </c>
      <c r="B670">
        <v>78</v>
      </c>
      <c r="C670" s="21">
        <f t="shared" si="70"/>
        <v>0.19195250659630583</v>
      </c>
      <c r="D670" s="21">
        <f t="shared" si="71"/>
        <v>0.60479452054794514</v>
      </c>
      <c r="N670" s="21">
        <f t="shared" si="72"/>
        <v>2.6156941649899466</v>
      </c>
      <c r="O670" s="21">
        <f t="shared" si="73"/>
        <v>8.5724346076458744</v>
      </c>
      <c r="P670" s="21">
        <f t="shared" si="74"/>
        <v>22.422867182977196</v>
      </c>
      <c r="Q670" s="21">
        <f t="shared" si="75"/>
        <v>6.8418559647624537</v>
      </c>
      <c r="R670" s="21">
        <f t="shared" si="76"/>
        <v>73.486635102364673</v>
      </c>
    </row>
    <row r="671" spans="1:18" x14ac:dyDescent="0.25">
      <c r="A671">
        <v>65</v>
      </c>
      <c r="B671">
        <v>84</v>
      </c>
      <c r="C671" s="21">
        <f t="shared" si="70"/>
        <v>-7.1899736147757479E-2</v>
      </c>
      <c r="D671" s="21">
        <f t="shared" si="71"/>
        <v>1.0157534246575342</v>
      </c>
      <c r="N671" s="21">
        <f t="shared" si="72"/>
        <v>-1.3843058350100534</v>
      </c>
      <c r="O671" s="21">
        <f t="shared" si="73"/>
        <v>14.572434607645874</v>
      </c>
      <c r="P671" s="21">
        <f t="shared" si="74"/>
        <v>-20.172706257666622</v>
      </c>
      <c r="Q671" s="21">
        <f t="shared" si="75"/>
        <v>1.9163026448428813</v>
      </c>
      <c r="R671" s="21">
        <f t="shared" si="76"/>
        <v>212.35585039411518</v>
      </c>
    </row>
    <row r="672" spans="1:18" x14ac:dyDescent="0.25">
      <c r="A672">
        <v>69</v>
      </c>
      <c r="B672">
        <v>77</v>
      </c>
      <c r="C672" s="21">
        <f t="shared" si="70"/>
        <v>0.19195250659630583</v>
      </c>
      <c r="D672" s="21">
        <f t="shared" si="71"/>
        <v>0.53630136986301358</v>
      </c>
      <c r="N672" s="21">
        <f t="shared" si="72"/>
        <v>2.6156941649899466</v>
      </c>
      <c r="O672" s="21">
        <f t="shared" si="73"/>
        <v>7.5724346076458744</v>
      </c>
      <c r="P672" s="21">
        <f t="shared" si="74"/>
        <v>19.80717301798725</v>
      </c>
      <c r="Q672" s="21">
        <f t="shared" si="75"/>
        <v>6.8418559647624537</v>
      </c>
      <c r="R672" s="21">
        <f t="shared" si="76"/>
        <v>57.341765887072931</v>
      </c>
    </row>
    <row r="673" spans="1:18" x14ac:dyDescent="0.25">
      <c r="A673">
        <v>50</v>
      </c>
      <c r="B673">
        <v>64</v>
      </c>
      <c r="C673" s="21">
        <f t="shared" si="70"/>
        <v>-1.0613456464379949</v>
      </c>
      <c r="D673" s="21">
        <f t="shared" si="71"/>
        <v>-0.35410958904109602</v>
      </c>
      <c r="N673" s="21">
        <f t="shared" si="72"/>
        <v>-16.384305835010053</v>
      </c>
      <c r="O673" s="21">
        <f t="shared" si="73"/>
        <v>-5.4275653923541256</v>
      </c>
      <c r="P673" s="21">
        <f t="shared" si="74"/>
        <v>88.926891327846334</v>
      </c>
      <c r="Q673" s="21">
        <f t="shared" si="75"/>
        <v>268.44547769514446</v>
      </c>
      <c r="R673" s="21">
        <f t="shared" si="76"/>
        <v>29.458466088280193</v>
      </c>
    </row>
    <row r="674" spans="1:18" x14ac:dyDescent="0.25">
      <c r="A674">
        <v>73</v>
      </c>
      <c r="B674">
        <v>78</v>
      </c>
      <c r="C674" s="21">
        <f t="shared" si="70"/>
        <v>0.45580474934036919</v>
      </c>
      <c r="D674" s="21">
        <f t="shared" si="71"/>
        <v>0.60479452054794514</v>
      </c>
      <c r="N674" s="21">
        <f t="shared" si="72"/>
        <v>6.6156941649899466</v>
      </c>
      <c r="O674" s="21">
        <f t="shared" si="73"/>
        <v>8.5724346076458744</v>
      </c>
      <c r="P674" s="21">
        <f t="shared" si="74"/>
        <v>56.71260561356069</v>
      </c>
      <c r="Q674" s="21">
        <f t="shared" si="75"/>
        <v>43.767409284682024</v>
      </c>
      <c r="R674" s="21">
        <f t="shared" si="76"/>
        <v>73.486635102364673</v>
      </c>
    </row>
    <row r="675" spans="1:18" x14ac:dyDescent="0.25">
      <c r="A675">
        <v>70</v>
      </c>
      <c r="B675">
        <v>82</v>
      </c>
      <c r="C675" s="21">
        <f t="shared" si="70"/>
        <v>0.25791556728232168</v>
      </c>
      <c r="D675" s="21">
        <f t="shared" si="71"/>
        <v>0.87876712328767115</v>
      </c>
      <c r="N675" s="21">
        <f t="shared" si="72"/>
        <v>3.6156941649899466</v>
      </c>
      <c r="O675" s="21">
        <f t="shared" si="73"/>
        <v>12.572434607645874</v>
      </c>
      <c r="P675" s="21">
        <f t="shared" si="74"/>
        <v>45.458078450582853</v>
      </c>
      <c r="Q675" s="21">
        <f t="shared" si="75"/>
        <v>13.073244294742347</v>
      </c>
      <c r="R675" s="21">
        <f t="shared" si="76"/>
        <v>158.06611196353168</v>
      </c>
    </row>
    <row r="676" spans="1:18" x14ac:dyDescent="0.25">
      <c r="A676">
        <v>81</v>
      </c>
      <c r="B676">
        <v>75</v>
      </c>
      <c r="C676" s="21">
        <f t="shared" si="70"/>
        <v>0.98350923482849584</v>
      </c>
      <c r="D676" s="21">
        <f t="shared" si="71"/>
        <v>0.39931506849315057</v>
      </c>
      <c r="N676" s="21">
        <f t="shared" si="72"/>
        <v>14.615694164989947</v>
      </c>
      <c r="O676" s="21">
        <f t="shared" si="73"/>
        <v>5.5724346076458744</v>
      </c>
      <c r="P676" s="21">
        <f t="shared" si="74"/>
        <v>81.444999979757853</v>
      </c>
      <c r="Q676" s="21">
        <f t="shared" si="75"/>
        <v>213.61851592452118</v>
      </c>
      <c r="R676" s="21">
        <f t="shared" si="76"/>
        <v>31.05202745648943</v>
      </c>
    </row>
    <row r="677" spans="1:18" x14ac:dyDescent="0.25">
      <c r="A677">
        <v>63</v>
      </c>
      <c r="B677">
        <v>61</v>
      </c>
      <c r="C677" s="21">
        <f t="shared" si="70"/>
        <v>-0.20382585751978913</v>
      </c>
      <c r="D677" s="21">
        <f t="shared" si="71"/>
        <v>-0.55958904109589058</v>
      </c>
      <c r="N677" s="21">
        <f t="shared" si="72"/>
        <v>-3.3843058350100534</v>
      </c>
      <c r="O677" s="21">
        <f t="shared" si="73"/>
        <v>-8.4275653923541256</v>
      </c>
      <c r="P677" s="21">
        <f t="shared" si="74"/>
        <v>28.521458732272858</v>
      </c>
      <c r="Q677" s="21">
        <f t="shared" si="75"/>
        <v>11.453525984883095</v>
      </c>
      <c r="R677" s="21">
        <f t="shared" si="76"/>
        <v>71.023858442404944</v>
      </c>
    </row>
    <row r="678" spans="1:18" x14ac:dyDescent="0.25">
      <c r="A678">
        <v>67</v>
      </c>
      <c r="B678">
        <v>72</v>
      </c>
      <c r="C678" s="21">
        <f t="shared" si="70"/>
        <v>6.0026385224274184E-2</v>
      </c>
      <c r="D678" s="21">
        <f t="shared" si="71"/>
        <v>0.19383561643835606</v>
      </c>
      <c r="N678" s="21">
        <f t="shared" si="72"/>
        <v>0.61569416498994656</v>
      </c>
      <c r="O678" s="21">
        <f t="shared" si="73"/>
        <v>2.5724346076458744</v>
      </c>
      <c r="P678" s="21">
        <f t="shared" si="74"/>
        <v>1.5838329777457674</v>
      </c>
      <c r="Q678" s="21">
        <f t="shared" si="75"/>
        <v>0.37907930480266755</v>
      </c>
      <c r="R678" s="21">
        <f t="shared" si="76"/>
        <v>6.6174198106141837</v>
      </c>
    </row>
    <row r="679" spans="1:18" x14ac:dyDescent="0.25">
      <c r="A679">
        <v>60</v>
      </c>
      <c r="B679">
        <v>68</v>
      </c>
      <c r="C679" s="21">
        <f t="shared" si="70"/>
        <v>-0.40171503957783661</v>
      </c>
      <c r="D679" s="21">
        <f t="shared" si="71"/>
        <v>-8.0136986301369978E-2</v>
      </c>
      <c r="N679" s="21">
        <f t="shared" si="72"/>
        <v>-6.3843058350100534</v>
      </c>
      <c r="O679" s="21">
        <f t="shared" si="73"/>
        <v>-1.4275653923541256</v>
      </c>
      <c r="P679" s="21">
        <f t="shared" si="74"/>
        <v>9.114014064264861</v>
      </c>
      <c r="Q679" s="21">
        <f t="shared" si="75"/>
        <v>40.759360994943414</v>
      </c>
      <c r="R679" s="21">
        <f t="shared" si="76"/>
        <v>2.0379429494471886</v>
      </c>
    </row>
    <row r="680" spans="1:18" x14ac:dyDescent="0.25">
      <c r="A680">
        <v>62</v>
      </c>
      <c r="B680">
        <v>55</v>
      </c>
      <c r="C680" s="21">
        <f t="shared" si="70"/>
        <v>-0.26978891820580497</v>
      </c>
      <c r="D680" s="21">
        <f t="shared" si="71"/>
        <v>-0.9705479452054796</v>
      </c>
      <c r="N680" s="21">
        <f t="shared" si="72"/>
        <v>-4.3843058350100534</v>
      </c>
      <c r="O680" s="21">
        <f t="shared" si="73"/>
        <v>-14.427565392354126</v>
      </c>
      <c r="P680" s="21">
        <f t="shared" si="74"/>
        <v>63.254859134687301</v>
      </c>
      <c r="Q680" s="21">
        <f t="shared" si="75"/>
        <v>19.222137654903204</v>
      </c>
      <c r="R680" s="21">
        <f t="shared" si="76"/>
        <v>208.15464315065446</v>
      </c>
    </row>
    <row r="681" spans="1:18" x14ac:dyDescent="0.25">
      <c r="A681">
        <v>29</v>
      </c>
      <c r="B681">
        <v>40</v>
      </c>
      <c r="C681" s="21">
        <f t="shared" si="70"/>
        <v>-2.4465699208443272</v>
      </c>
      <c r="D681" s="21">
        <f t="shared" si="71"/>
        <v>-1.9979452054794522</v>
      </c>
      <c r="N681" s="21">
        <f t="shared" si="72"/>
        <v>-37.384305835010053</v>
      </c>
      <c r="O681" s="21">
        <f t="shared" si="73"/>
        <v>-29.427565392354126</v>
      </c>
      <c r="P681" s="21">
        <f t="shared" si="74"/>
        <v>1100.1291046075241</v>
      </c>
      <c r="Q681" s="21">
        <f t="shared" si="75"/>
        <v>1397.5863227655668</v>
      </c>
      <c r="R681" s="21">
        <f t="shared" si="76"/>
        <v>865.98160492127818</v>
      </c>
    </row>
    <row r="682" spans="1:18" x14ac:dyDescent="0.25">
      <c r="A682">
        <v>62</v>
      </c>
      <c r="B682">
        <v>66</v>
      </c>
      <c r="C682" s="21">
        <f t="shared" si="70"/>
        <v>-0.26978891820580497</v>
      </c>
      <c r="D682" s="21">
        <f t="shared" si="71"/>
        <v>-0.21712328767123301</v>
      </c>
      <c r="N682" s="21">
        <f t="shared" si="72"/>
        <v>-4.3843058350100534</v>
      </c>
      <c r="O682" s="21">
        <f t="shared" si="73"/>
        <v>-3.4275653923541256</v>
      </c>
      <c r="P682" s="21">
        <f t="shared" si="74"/>
        <v>15.027494949576717</v>
      </c>
      <c r="Q682" s="21">
        <f t="shared" si="75"/>
        <v>19.222137654903204</v>
      </c>
      <c r="R682" s="21">
        <f t="shared" si="76"/>
        <v>11.748204518863691</v>
      </c>
    </row>
    <row r="683" spans="1:18" x14ac:dyDescent="0.25">
      <c r="A683">
        <v>94</v>
      </c>
      <c r="B683">
        <v>99</v>
      </c>
      <c r="C683" s="21">
        <f t="shared" si="70"/>
        <v>1.8410290237467015</v>
      </c>
      <c r="D683" s="21">
        <f t="shared" si="71"/>
        <v>2.0431506849315069</v>
      </c>
      <c r="N683" s="21">
        <f t="shared" si="72"/>
        <v>27.615694164989947</v>
      </c>
      <c r="O683" s="21">
        <f t="shared" si="73"/>
        <v>29.572434607645874</v>
      </c>
      <c r="P683" s="21">
        <f t="shared" si="74"/>
        <v>816.66330983891294</v>
      </c>
      <c r="Q683" s="21">
        <f t="shared" si="75"/>
        <v>762.62656421425982</v>
      </c>
      <c r="R683" s="21">
        <f t="shared" si="76"/>
        <v>874.52888862349141</v>
      </c>
    </row>
    <row r="684" spans="1:18" x14ac:dyDescent="0.25">
      <c r="A684">
        <v>85</v>
      </c>
      <c r="B684">
        <v>75</v>
      </c>
      <c r="C684" s="21">
        <f t="shared" si="70"/>
        <v>1.2473614775725592</v>
      </c>
      <c r="D684" s="21">
        <f t="shared" si="71"/>
        <v>0.39931506849315057</v>
      </c>
      <c r="N684" s="21">
        <f t="shared" si="72"/>
        <v>18.615694164989947</v>
      </c>
      <c r="O684" s="21">
        <f t="shared" si="73"/>
        <v>5.5724346076458744</v>
      </c>
      <c r="P684" s="21">
        <f t="shared" si="74"/>
        <v>103.73473841034135</v>
      </c>
      <c r="Q684" s="21">
        <f t="shared" si="75"/>
        <v>346.54406924444072</v>
      </c>
      <c r="R684" s="21">
        <f t="shared" si="76"/>
        <v>31.05202745648943</v>
      </c>
    </row>
    <row r="685" spans="1:18" x14ac:dyDescent="0.25">
      <c r="A685">
        <v>77</v>
      </c>
      <c r="B685">
        <v>78</v>
      </c>
      <c r="C685" s="21">
        <f t="shared" si="70"/>
        <v>0.71965699208443246</v>
      </c>
      <c r="D685" s="21">
        <f t="shared" si="71"/>
        <v>0.60479452054794514</v>
      </c>
      <c r="N685" s="21">
        <f t="shared" si="72"/>
        <v>10.615694164989947</v>
      </c>
      <c r="O685" s="21">
        <f t="shared" si="73"/>
        <v>8.5724346076458744</v>
      </c>
      <c r="P685" s="21">
        <f t="shared" si="74"/>
        <v>91.002344044144195</v>
      </c>
      <c r="Q685" s="21">
        <f t="shared" si="75"/>
        <v>112.6929626046016</v>
      </c>
      <c r="R685" s="21">
        <f t="shared" si="76"/>
        <v>73.486635102364673</v>
      </c>
    </row>
    <row r="686" spans="1:18" x14ac:dyDescent="0.25">
      <c r="A686">
        <v>53</v>
      </c>
      <c r="B686">
        <v>58</v>
      </c>
      <c r="C686" s="21">
        <f t="shared" si="70"/>
        <v>-0.8634564643799475</v>
      </c>
      <c r="D686" s="21">
        <f t="shared" si="71"/>
        <v>-0.76506849315068504</v>
      </c>
      <c r="N686" s="21">
        <f t="shared" si="72"/>
        <v>-13.384305835010053</v>
      </c>
      <c r="O686" s="21">
        <f t="shared" si="73"/>
        <v>-11.427565392354126</v>
      </c>
      <c r="P686" s="21">
        <f t="shared" si="74"/>
        <v>152.95003016084428</v>
      </c>
      <c r="Q686" s="21">
        <f t="shared" si="75"/>
        <v>179.13964268508417</v>
      </c>
      <c r="R686" s="21">
        <f t="shared" si="76"/>
        <v>130.58925079652971</v>
      </c>
    </row>
    <row r="687" spans="1:18" x14ac:dyDescent="0.25">
      <c r="A687">
        <v>93</v>
      </c>
      <c r="B687">
        <v>90</v>
      </c>
      <c r="C687" s="21">
        <f t="shared" si="70"/>
        <v>1.7750659630606858</v>
      </c>
      <c r="D687" s="21">
        <f t="shared" si="71"/>
        <v>1.4267123287671233</v>
      </c>
      <c r="N687" s="21">
        <f t="shared" si="72"/>
        <v>26.615694164989947</v>
      </c>
      <c r="O687" s="21">
        <f t="shared" si="73"/>
        <v>20.572434607645874</v>
      </c>
      <c r="P687" s="21">
        <f t="shared" si="74"/>
        <v>547.54962774635749</v>
      </c>
      <c r="Q687" s="21">
        <f t="shared" si="75"/>
        <v>708.39517588427987</v>
      </c>
      <c r="R687" s="21">
        <f t="shared" si="76"/>
        <v>423.22506568586567</v>
      </c>
    </row>
    <row r="688" spans="1:18" x14ac:dyDescent="0.25">
      <c r="A688">
        <v>49</v>
      </c>
      <c r="B688">
        <v>53</v>
      </c>
      <c r="C688" s="21">
        <f t="shared" si="70"/>
        <v>-1.1273087071240109</v>
      </c>
      <c r="D688" s="21">
        <f t="shared" si="71"/>
        <v>-1.1075342465753426</v>
      </c>
      <c r="N688" s="21">
        <f t="shared" si="72"/>
        <v>-17.384305835010053</v>
      </c>
      <c r="O688" s="21">
        <f t="shared" si="73"/>
        <v>-16.427565392354126</v>
      </c>
      <c r="P688" s="21">
        <f t="shared" si="74"/>
        <v>285.58182090531102</v>
      </c>
      <c r="Q688" s="21">
        <f t="shared" si="75"/>
        <v>302.21408936516457</v>
      </c>
      <c r="R688" s="21">
        <f t="shared" si="76"/>
        <v>269.86490472007097</v>
      </c>
    </row>
    <row r="689" spans="1:18" x14ac:dyDescent="0.25">
      <c r="A689">
        <v>73</v>
      </c>
      <c r="B689">
        <v>76</v>
      </c>
      <c r="C689" s="21">
        <f t="shared" si="70"/>
        <v>0.45580474934036919</v>
      </c>
      <c r="D689" s="21">
        <f t="shared" si="71"/>
        <v>0.46780821917808207</v>
      </c>
      <c r="N689" s="21">
        <f t="shared" si="72"/>
        <v>6.6156941649899466</v>
      </c>
      <c r="O689" s="21">
        <f t="shared" si="73"/>
        <v>6.5724346076458744</v>
      </c>
      <c r="P689" s="21">
        <f t="shared" si="74"/>
        <v>43.481217283580797</v>
      </c>
      <c r="Q689" s="21">
        <f t="shared" si="75"/>
        <v>43.767409284682024</v>
      </c>
      <c r="R689" s="21">
        <f t="shared" si="76"/>
        <v>43.196896671781182</v>
      </c>
    </row>
    <row r="690" spans="1:18" x14ac:dyDescent="0.25">
      <c r="A690">
        <v>66</v>
      </c>
      <c r="B690">
        <v>74</v>
      </c>
      <c r="C690" s="21">
        <f t="shared" si="70"/>
        <v>-5.9366754617416499E-3</v>
      </c>
      <c r="D690" s="21">
        <f t="shared" si="71"/>
        <v>0.33082191780821907</v>
      </c>
      <c r="N690" s="21">
        <f t="shared" si="72"/>
        <v>-0.38430583501005344</v>
      </c>
      <c r="O690" s="21">
        <f t="shared" si="73"/>
        <v>4.5724346076458744</v>
      </c>
      <c r="P690" s="21">
        <f t="shared" si="74"/>
        <v>-1.7572132999202139</v>
      </c>
      <c r="Q690" s="21">
        <f t="shared" si="75"/>
        <v>0.14769097482277441</v>
      </c>
      <c r="R690" s="21">
        <f t="shared" si="76"/>
        <v>20.907158241197681</v>
      </c>
    </row>
    <row r="691" spans="1:18" x14ac:dyDescent="0.25">
      <c r="A691">
        <v>77</v>
      </c>
      <c r="B691">
        <v>77</v>
      </c>
      <c r="C691" s="21">
        <f t="shared" si="70"/>
        <v>0.71965699208443246</v>
      </c>
      <c r="D691" s="21">
        <f t="shared" si="71"/>
        <v>0.53630136986301358</v>
      </c>
      <c r="N691" s="21">
        <f t="shared" si="72"/>
        <v>10.615694164989947</v>
      </c>
      <c r="O691" s="21">
        <f t="shared" si="73"/>
        <v>7.5724346076458744</v>
      </c>
      <c r="P691" s="21">
        <f t="shared" si="74"/>
        <v>80.386649879154248</v>
      </c>
      <c r="Q691" s="21">
        <f t="shared" si="75"/>
        <v>112.6929626046016</v>
      </c>
      <c r="R691" s="21">
        <f t="shared" si="76"/>
        <v>57.341765887072931</v>
      </c>
    </row>
    <row r="692" spans="1:18" x14ac:dyDescent="0.25">
      <c r="A692">
        <v>49</v>
      </c>
      <c r="B692">
        <v>63</v>
      </c>
      <c r="C692" s="21">
        <f t="shared" si="70"/>
        <v>-1.1273087071240109</v>
      </c>
      <c r="D692" s="21">
        <f t="shared" si="71"/>
        <v>-0.42260273972602752</v>
      </c>
      <c r="N692" s="21">
        <f t="shared" si="72"/>
        <v>-17.384305835010053</v>
      </c>
      <c r="O692" s="21">
        <f t="shared" si="73"/>
        <v>-6.4275653923541256</v>
      </c>
      <c r="P692" s="21">
        <f t="shared" si="74"/>
        <v>111.73876255521051</v>
      </c>
      <c r="Q692" s="21">
        <f t="shared" si="75"/>
        <v>302.21408936516457</v>
      </c>
      <c r="R692" s="21">
        <f t="shared" si="76"/>
        <v>41.313596872988448</v>
      </c>
    </row>
    <row r="693" spans="1:18" x14ac:dyDescent="0.25">
      <c r="A693">
        <v>79</v>
      </c>
      <c r="B693">
        <v>89</v>
      </c>
      <c r="C693" s="21">
        <f t="shared" si="70"/>
        <v>0.8515831134564642</v>
      </c>
      <c r="D693" s="21">
        <f t="shared" si="71"/>
        <v>1.3582191780821917</v>
      </c>
      <c r="N693" s="21">
        <f t="shared" si="72"/>
        <v>12.615694164989947</v>
      </c>
      <c r="O693" s="21">
        <f t="shared" si="73"/>
        <v>19.572434607645874</v>
      </c>
      <c r="P693" s="21">
        <f t="shared" si="74"/>
        <v>246.91984907432536</v>
      </c>
      <c r="Q693" s="21">
        <f t="shared" si="75"/>
        <v>159.15573926456139</v>
      </c>
      <c r="R693" s="21">
        <f t="shared" si="76"/>
        <v>383.08019647057392</v>
      </c>
    </row>
    <row r="694" spans="1:18" x14ac:dyDescent="0.25">
      <c r="A694">
        <v>75</v>
      </c>
      <c r="B694">
        <v>82</v>
      </c>
      <c r="C694" s="21">
        <f t="shared" si="70"/>
        <v>0.58773087071240082</v>
      </c>
      <c r="D694" s="21">
        <f t="shared" si="71"/>
        <v>0.87876712328767115</v>
      </c>
      <c r="N694" s="21">
        <f t="shared" si="72"/>
        <v>8.6156941649899466</v>
      </c>
      <c r="O694" s="21">
        <f t="shared" si="73"/>
        <v>12.572434607645874</v>
      </c>
      <c r="P694" s="21">
        <f t="shared" si="74"/>
        <v>108.32025148881223</v>
      </c>
      <c r="Q694" s="21">
        <f t="shared" si="75"/>
        <v>74.230185944641818</v>
      </c>
      <c r="R694" s="21">
        <f t="shared" si="76"/>
        <v>158.06611196353168</v>
      </c>
    </row>
    <row r="695" spans="1:18" x14ac:dyDescent="0.25">
      <c r="A695">
        <v>59</v>
      </c>
      <c r="B695">
        <v>72</v>
      </c>
      <c r="C695" s="21">
        <f t="shared" si="70"/>
        <v>-0.46767810026385248</v>
      </c>
      <c r="D695" s="21">
        <f t="shared" si="71"/>
        <v>0.19383561643835606</v>
      </c>
      <c r="N695" s="21">
        <f t="shared" si="72"/>
        <v>-7.3843058350100534</v>
      </c>
      <c r="O695" s="21">
        <f t="shared" si="73"/>
        <v>2.5724346076458744</v>
      </c>
      <c r="P695" s="21">
        <f t="shared" si="74"/>
        <v>-18.995643883421227</v>
      </c>
      <c r="Q695" s="21">
        <f t="shared" si="75"/>
        <v>54.527972664963521</v>
      </c>
      <c r="R695" s="21">
        <f t="shared" si="76"/>
        <v>6.6174198106141837</v>
      </c>
    </row>
    <row r="696" spans="1:18" x14ac:dyDescent="0.25">
      <c r="A696">
        <v>57</v>
      </c>
      <c r="B696">
        <v>78</v>
      </c>
      <c r="C696" s="21">
        <f t="shared" si="70"/>
        <v>-0.59960422163588412</v>
      </c>
      <c r="D696" s="21">
        <f t="shared" si="71"/>
        <v>0.60479452054794514</v>
      </c>
      <c r="N696" s="21">
        <f t="shared" si="72"/>
        <v>-9.3843058350100534</v>
      </c>
      <c r="O696" s="21">
        <f t="shared" si="73"/>
        <v>8.5724346076458744</v>
      </c>
      <c r="P696" s="21">
        <f t="shared" si="74"/>
        <v>-80.446348108773293</v>
      </c>
      <c r="Q696" s="21">
        <f t="shared" si="75"/>
        <v>88.065196005003742</v>
      </c>
      <c r="R696" s="21">
        <f t="shared" si="76"/>
        <v>73.486635102364673</v>
      </c>
    </row>
    <row r="697" spans="1:18" x14ac:dyDescent="0.25">
      <c r="A697">
        <v>66</v>
      </c>
      <c r="B697">
        <v>66</v>
      </c>
      <c r="C697" s="21">
        <f t="shared" si="70"/>
        <v>-5.9366754617416499E-3</v>
      </c>
      <c r="D697" s="21">
        <f t="shared" si="71"/>
        <v>-0.21712328767123301</v>
      </c>
      <c r="N697" s="21">
        <f t="shared" si="72"/>
        <v>-0.38430583501005344</v>
      </c>
      <c r="O697" s="21">
        <f t="shared" si="73"/>
        <v>-3.4275653923541256</v>
      </c>
      <c r="P697" s="21">
        <f t="shared" si="74"/>
        <v>1.3172333801602136</v>
      </c>
      <c r="Q697" s="21">
        <f t="shared" si="75"/>
        <v>0.14769097482277441</v>
      </c>
      <c r="R697" s="21">
        <f t="shared" si="76"/>
        <v>11.748204518863691</v>
      </c>
    </row>
    <row r="698" spans="1:18" x14ac:dyDescent="0.25">
      <c r="A698">
        <v>79</v>
      </c>
      <c r="B698">
        <v>81</v>
      </c>
      <c r="C698" s="21">
        <f t="shared" si="70"/>
        <v>0.8515831134564642</v>
      </c>
      <c r="D698" s="21">
        <f t="shared" si="71"/>
        <v>0.81027397260273959</v>
      </c>
      <c r="N698" s="21">
        <f t="shared" si="72"/>
        <v>12.615694164989947</v>
      </c>
      <c r="O698" s="21">
        <f t="shared" si="73"/>
        <v>11.572434607645874</v>
      </c>
      <c r="P698" s="21">
        <f t="shared" si="74"/>
        <v>145.99429575440578</v>
      </c>
      <c r="Q698" s="21">
        <f t="shared" si="75"/>
        <v>159.15573926456139</v>
      </c>
      <c r="R698" s="21">
        <f t="shared" si="76"/>
        <v>133.92124274823993</v>
      </c>
    </row>
    <row r="699" spans="1:18" x14ac:dyDescent="0.25">
      <c r="A699">
        <v>57</v>
      </c>
      <c r="B699">
        <v>67</v>
      </c>
      <c r="C699" s="21">
        <f t="shared" si="70"/>
        <v>-0.59960422163588412</v>
      </c>
      <c r="D699" s="21">
        <f t="shared" si="71"/>
        <v>-0.14863013698630148</v>
      </c>
      <c r="N699" s="21">
        <f t="shared" si="72"/>
        <v>-9.3843058350100534</v>
      </c>
      <c r="O699" s="21">
        <f t="shared" si="73"/>
        <v>-2.4275653923541256</v>
      </c>
      <c r="P699" s="21">
        <f t="shared" si="74"/>
        <v>22.781016076337291</v>
      </c>
      <c r="Q699" s="21">
        <f t="shared" si="75"/>
        <v>88.065196005003742</v>
      </c>
      <c r="R699" s="21">
        <f t="shared" si="76"/>
        <v>5.8930737341554398</v>
      </c>
    </row>
    <row r="700" spans="1:18" x14ac:dyDescent="0.25">
      <c r="A700">
        <v>87</v>
      </c>
      <c r="B700">
        <v>84</v>
      </c>
      <c r="C700" s="21">
        <f t="shared" si="70"/>
        <v>1.3792875989445907</v>
      </c>
      <c r="D700" s="21">
        <f t="shared" si="71"/>
        <v>1.0157534246575342</v>
      </c>
      <c r="N700" s="21">
        <f t="shared" si="72"/>
        <v>20.615694164989947</v>
      </c>
      <c r="O700" s="21">
        <f t="shared" si="73"/>
        <v>14.572434607645874</v>
      </c>
      <c r="P700" s="21">
        <f t="shared" si="74"/>
        <v>300.42085511054262</v>
      </c>
      <c r="Q700" s="21">
        <f t="shared" si="75"/>
        <v>425.00684590440051</v>
      </c>
      <c r="R700" s="21">
        <f t="shared" si="76"/>
        <v>212.35585039411518</v>
      </c>
    </row>
    <row r="701" spans="1:18" x14ac:dyDescent="0.25">
      <c r="A701">
        <v>63</v>
      </c>
      <c r="B701">
        <v>64</v>
      </c>
      <c r="C701" s="21">
        <f t="shared" si="70"/>
        <v>-0.20382585751978913</v>
      </c>
      <c r="D701" s="21">
        <f t="shared" si="71"/>
        <v>-0.35410958904109602</v>
      </c>
      <c r="N701" s="21">
        <f t="shared" si="72"/>
        <v>-3.3843058350100534</v>
      </c>
      <c r="O701" s="21">
        <f t="shared" si="73"/>
        <v>-5.4275653923541256</v>
      </c>
      <c r="P701" s="21">
        <f t="shared" si="74"/>
        <v>18.368541227242698</v>
      </c>
      <c r="Q701" s="21">
        <f t="shared" si="75"/>
        <v>11.453525984883095</v>
      </c>
      <c r="R701" s="21">
        <f t="shared" si="76"/>
        <v>29.458466088280193</v>
      </c>
    </row>
    <row r="702" spans="1:18" x14ac:dyDescent="0.25">
      <c r="A702">
        <v>59</v>
      </c>
      <c r="B702">
        <v>63</v>
      </c>
      <c r="C702" s="21">
        <f t="shared" si="70"/>
        <v>-0.46767810026385248</v>
      </c>
      <c r="D702" s="21">
        <f t="shared" si="71"/>
        <v>-0.42260273972602752</v>
      </c>
      <c r="N702" s="21">
        <f t="shared" si="72"/>
        <v>-7.3843058350100534</v>
      </c>
      <c r="O702" s="21">
        <f t="shared" si="73"/>
        <v>-6.4275653923541256</v>
      </c>
      <c r="P702" s="21">
        <f t="shared" si="74"/>
        <v>47.46310863166925</v>
      </c>
      <c r="Q702" s="21">
        <f t="shared" si="75"/>
        <v>54.527972664963521</v>
      </c>
      <c r="R702" s="21">
        <f t="shared" si="76"/>
        <v>41.313596872988448</v>
      </c>
    </row>
    <row r="703" spans="1:18" x14ac:dyDescent="0.25">
      <c r="A703">
        <v>62</v>
      </c>
      <c r="B703">
        <v>72</v>
      </c>
      <c r="C703" s="21">
        <f t="shared" ref="C703:C766" si="77">STANDARDIZE(A703,66.09,15.16)</f>
        <v>-0.26978891820580497</v>
      </c>
      <c r="D703" s="21">
        <f t="shared" ref="D703:D766" si="78">STANDARDIZE(B703,69.17,14.6)</f>
        <v>0.19383561643835606</v>
      </c>
      <c r="N703" s="21">
        <f t="shared" si="72"/>
        <v>-4.3843058350100534</v>
      </c>
      <c r="O703" s="21">
        <f t="shared" si="73"/>
        <v>2.5724346076458744</v>
      </c>
      <c r="P703" s="21">
        <f t="shared" si="74"/>
        <v>-11.278340060483604</v>
      </c>
      <c r="Q703" s="21">
        <f t="shared" si="75"/>
        <v>19.222137654903204</v>
      </c>
      <c r="R703" s="21">
        <f t="shared" si="76"/>
        <v>6.6174198106141837</v>
      </c>
    </row>
    <row r="704" spans="1:18" x14ac:dyDescent="0.25">
      <c r="A704">
        <v>46</v>
      </c>
      <c r="B704">
        <v>34</v>
      </c>
      <c r="C704" s="21">
        <f t="shared" si="77"/>
        <v>-1.3251978891820582</v>
      </c>
      <c r="D704" s="21">
        <f t="shared" si="78"/>
        <v>-2.4089041095890411</v>
      </c>
      <c r="N704" s="21">
        <f t="shared" si="72"/>
        <v>-20.384305835010053</v>
      </c>
      <c r="O704" s="21">
        <f t="shared" si="73"/>
        <v>-35.427565392354126</v>
      </c>
      <c r="P704" s="21">
        <f t="shared" si="74"/>
        <v>722.16632794756447</v>
      </c>
      <c r="Q704" s="21">
        <f t="shared" si="75"/>
        <v>415.51992437522489</v>
      </c>
      <c r="R704" s="21">
        <f t="shared" si="76"/>
        <v>1255.1123896295278</v>
      </c>
    </row>
    <row r="705" spans="1:18" x14ac:dyDescent="0.25">
      <c r="A705">
        <v>66</v>
      </c>
      <c r="B705">
        <v>59</v>
      </c>
      <c r="C705" s="21">
        <f t="shared" si="77"/>
        <v>-5.9366754617416499E-3</v>
      </c>
      <c r="D705" s="21">
        <f t="shared" si="78"/>
        <v>-0.69657534246575359</v>
      </c>
      <c r="N705" s="21">
        <f t="shared" si="72"/>
        <v>-0.38430583501005344</v>
      </c>
      <c r="O705" s="21">
        <f t="shared" si="73"/>
        <v>-10.427565392354126</v>
      </c>
      <c r="P705" s="21">
        <f t="shared" si="74"/>
        <v>4.0073742252305875</v>
      </c>
      <c r="Q705" s="21">
        <f t="shared" si="75"/>
        <v>0.14769097482277441</v>
      </c>
      <c r="R705" s="21">
        <f t="shared" si="76"/>
        <v>108.73412001182145</v>
      </c>
    </row>
    <row r="706" spans="1:18" x14ac:dyDescent="0.25">
      <c r="A706">
        <v>89</v>
      </c>
      <c r="B706">
        <v>87</v>
      </c>
      <c r="C706" s="21">
        <f t="shared" si="77"/>
        <v>1.5112137203166225</v>
      </c>
      <c r="D706" s="21">
        <f t="shared" si="78"/>
        <v>1.2212328767123286</v>
      </c>
      <c r="N706" s="21">
        <f t="shared" si="72"/>
        <v>22.615694164989947</v>
      </c>
      <c r="O706" s="21">
        <f t="shared" si="73"/>
        <v>17.572434607645874</v>
      </c>
      <c r="P706" s="21">
        <f t="shared" si="74"/>
        <v>397.41280682080418</v>
      </c>
      <c r="Q706" s="21">
        <f t="shared" si="75"/>
        <v>511.46962256436029</v>
      </c>
      <c r="R706" s="21">
        <f t="shared" si="76"/>
        <v>308.79045803999043</v>
      </c>
    </row>
    <row r="707" spans="1:18" x14ac:dyDescent="0.25">
      <c r="A707">
        <v>42</v>
      </c>
      <c r="B707">
        <v>61</v>
      </c>
      <c r="C707" s="21">
        <f t="shared" si="77"/>
        <v>-1.5890501319261217</v>
      </c>
      <c r="D707" s="21">
        <f t="shared" si="78"/>
        <v>-0.55958904109589058</v>
      </c>
      <c r="N707" s="21">
        <f t="shared" ref="N707:O770" si="79">A707-$G$2</f>
        <v>-24.384305835010053</v>
      </c>
      <c r="O707" s="21">
        <f t="shared" ref="O707:O770" si="80">B707-$G$3</f>
        <v>-8.4275653923541256</v>
      </c>
      <c r="P707" s="21">
        <f t="shared" ref="P707:P770" si="81">N707*O707</f>
        <v>205.5003319717095</v>
      </c>
      <c r="Q707" s="21">
        <f t="shared" ref="Q707:Q770" si="82">POWER(N707,2)</f>
        <v>594.59437105530537</v>
      </c>
      <c r="R707" s="21">
        <f t="shared" ref="R707:R770" si="83">POWER(O707,2)</f>
        <v>71.023858442404944</v>
      </c>
    </row>
    <row r="708" spans="1:18" x14ac:dyDescent="0.25">
      <c r="A708">
        <v>93</v>
      </c>
      <c r="B708">
        <v>84</v>
      </c>
      <c r="C708" s="21">
        <f t="shared" si="77"/>
        <v>1.7750659630606858</v>
      </c>
      <c r="D708" s="21">
        <f t="shared" si="78"/>
        <v>1.0157534246575342</v>
      </c>
      <c r="N708" s="21">
        <f t="shared" si="79"/>
        <v>26.615694164989947</v>
      </c>
      <c r="O708" s="21">
        <f t="shared" si="80"/>
        <v>14.572434607645874</v>
      </c>
      <c r="P708" s="21">
        <f t="shared" si="81"/>
        <v>387.85546275641786</v>
      </c>
      <c r="Q708" s="21">
        <f t="shared" si="82"/>
        <v>708.39517588427987</v>
      </c>
      <c r="R708" s="21">
        <f t="shared" si="83"/>
        <v>212.35585039411518</v>
      </c>
    </row>
    <row r="709" spans="1:18" x14ac:dyDescent="0.25">
      <c r="A709">
        <v>80</v>
      </c>
      <c r="B709">
        <v>85</v>
      </c>
      <c r="C709" s="21">
        <f t="shared" si="77"/>
        <v>0.91754617414247996</v>
      </c>
      <c r="D709" s="21">
        <f t="shared" si="78"/>
        <v>1.0842465753424657</v>
      </c>
      <c r="N709" s="21">
        <f t="shared" si="79"/>
        <v>13.615694164989947</v>
      </c>
      <c r="O709" s="21">
        <f t="shared" si="80"/>
        <v>15.572434607645874</v>
      </c>
      <c r="P709" s="21">
        <f t="shared" si="81"/>
        <v>212.02950702201144</v>
      </c>
      <c r="Q709" s="21">
        <f t="shared" si="82"/>
        <v>185.38712759454128</v>
      </c>
      <c r="R709" s="21">
        <f t="shared" si="83"/>
        <v>242.50071960940693</v>
      </c>
    </row>
    <row r="710" spans="1:18" x14ac:dyDescent="0.25">
      <c r="A710">
        <v>98</v>
      </c>
      <c r="B710">
        <v>100</v>
      </c>
      <c r="C710" s="21">
        <f t="shared" si="77"/>
        <v>2.1048812664907648</v>
      </c>
      <c r="D710" s="21">
        <f t="shared" si="78"/>
        <v>2.1116438356164382</v>
      </c>
      <c r="N710" s="21">
        <f t="shared" si="79"/>
        <v>31.615694164989947</v>
      </c>
      <c r="O710" s="21">
        <f t="shared" si="80"/>
        <v>30.572434607645874</v>
      </c>
      <c r="P710" s="21">
        <f t="shared" si="81"/>
        <v>966.56874243448635</v>
      </c>
      <c r="Q710" s="21">
        <f t="shared" si="82"/>
        <v>999.55211753417939</v>
      </c>
      <c r="R710" s="21">
        <f t="shared" si="83"/>
        <v>934.6737578387831</v>
      </c>
    </row>
    <row r="711" spans="1:18" x14ac:dyDescent="0.25">
      <c r="A711">
        <v>81</v>
      </c>
      <c r="B711">
        <v>81</v>
      </c>
      <c r="C711" s="21">
        <f t="shared" si="77"/>
        <v>0.98350923482849584</v>
      </c>
      <c r="D711" s="21">
        <f t="shared" si="78"/>
        <v>0.81027397260273959</v>
      </c>
      <c r="N711" s="21">
        <f t="shared" si="79"/>
        <v>14.615694164989947</v>
      </c>
      <c r="O711" s="21">
        <f t="shared" si="80"/>
        <v>11.572434607645874</v>
      </c>
      <c r="P711" s="21">
        <f t="shared" si="81"/>
        <v>169.13916496969753</v>
      </c>
      <c r="Q711" s="21">
        <f t="shared" si="82"/>
        <v>213.61851592452118</v>
      </c>
      <c r="R711" s="21">
        <f t="shared" si="83"/>
        <v>133.92124274823993</v>
      </c>
    </row>
    <row r="712" spans="1:18" x14ac:dyDescent="0.25">
      <c r="A712">
        <v>60</v>
      </c>
      <c r="B712">
        <v>70</v>
      </c>
      <c r="C712" s="21">
        <f t="shared" si="77"/>
        <v>-0.40171503957783661</v>
      </c>
      <c r="D712" s="21">
        <f t="shared" si="78"/>
        <v>5.6849315068493035E-2</v>
      </c>
      <c r="N712" s="21">
        <f t="shared" si="79"/>
        <v>-6.3843058350100534</v>
      </c>
      <c r="O712" s="21">
        <f t="shared" si="80"/>
        <v>0.57243460764587439</v>
      </c>
      <c r="P712" s="21">
        <f t="shared" si="81"/>
        <v>-3.6545976057552463</v>
      </c>
      <c r="Q712" s="21">
        <f t="shared" si="82"/>
        <v>40.759360994943414</v>
      </c>
      <c r="R712" s="21">
        <f t="shared" si="83"/>
        <v>0.32768138003068614</v>
      </c>
    </row>
    <row r="713" spans="1:18" x14ac:dyDescent="0.25">
      <c r="A713">
        <v>76</v>
      </c>
      <c r="B713">
        <v>94</v>
      </c>
      <c r="C713" s="21">
        <f t="shared" si="77"/>
        <v>0.65369393139841669</v>
      </c>
      <c r="D713" s="21">
        <f t="shared" si="78"/>
        <v>1.7006849315068493</v>
      </c>
      <c r="N713" s="21">
        <f t="shared" si="79"/>
        <v>9.6156941649899466</v>
      </c>
      <c r="O713" s="21">
        <f t="shared" si="80"/>
        <v>24.572434607645874</v>
      </c>
      <c r="P713" s="21">
        <f t="shared" si="81"/>
        <v>236.28101607633747</v>
      </c>
      <c r="Q713" s="21">
        <f t="shared" si="82"/>
        <v>92.461574274621711</v>
      </c>
      <c r="R713" s="21">
        <f t="shared" si="83"/>
        <v>603.80454254703261</v>
      </c>
    </row>
    <row r="714" spans="1:18" x14ac:dyDescent="0.25">
      <c r="A714">
        <v>73</v>
      </c>
      <c r="B714">
        <v>78</v>
      </c>
      <c r="C714" s="21">
        <f t="shared" si="77"/>
        <v>0.45580474934036919</v>
      </c>
      <c r="D714" s="21">
        <f t="shared" si="78"/>
        <v>0.60479452054794514</v>
      </c>
      <c r="N714" s="21">
        <f t="shared" si="79"/>
        <v>6.6156941649899466</v>
      </c>
      <c r="O714" s="21">
        <f t="shared" si="80"/>
        <v>8.5724346076458744</v>
      </c>
      <c r="P714" s="21">
        <f t="shared" si="81"/>
        <v>56.71260561356069</v>
      </c>
      <c r="Q714" s="21">
        <f t="shared" si="82"/>
        <v>43.767409284682024</v>
      </c>
      <c r="R714" s="21">
        <f t="shared" si="83"/>
        <v>73.486635102364673</v>
      </c>
    </row>
    <row r="715" spans="1:18" x14ac:dyDescent="0.25">
      <c r="A715">
        <v>96</v>
      </c>
      <c r="B715">
        <v>96</v>
      </c>
      <c r="C715" s="21">
        <f t="shared" si="77"/>
        <v>1.9729551451187333</v>
      </c>
      <c r="D715" s="21">
        <f t="shared" si="78"/>
        <v>1.8376712328767122</v>
      </c>
      <c r="N715" s="21">
        <f t="shared" si="79"/>
        <v>29.615694164989947</v>
      </c>
      <c r="O715" s="21">
        <f t="shared" si="80"/>
        <v>26.572434607645874</v>
      </c>
      <c r="P715" s="21">
        <f t="shared" si="81"/>
        <v>786.96109655923487</v>
      </c>
      <c r="Q715" s="21">
        <f t="shared" si="82"/>
        <v>877.0893408742196</v>
      </c>
      <c r="R715" s="21">
        <f t="shared" si="83"/>
        <v>706.09428097761611</v>
      </c>
    </row>
    <row r="716" spans="1:18" x14ac:dyDescent="0.25">
      <c r="A716">
        <v>76</v>
      </c>
      <c r="B716">
        <v>76</v>
      </c>
      <c r="C716" s="21">
        <f t="shared" si="77"/>
        <v>0.65369393139841669</v>
      </c>
      <c r="D716" s="21">
        <f t="shared" si="78"/>
        <v>0.46780821917808207</v>
      </c>
      <c r="N716" s="21">
        <f t="shared" si="79"/>
        <v>9.6156941649899466</v>
      </c>
      <c r="O716" s="21">
        <f t="shared" si="80"/>
        <v>6.5724346076458744</v>
      </c>
      <c r="P716" s="21">
        <f t="shared" si="81"/>
        <v>63.19852110651842</v>
      </c>
      <c r="Q716" s="21">
        <f t="shared" si="82"/>
        <v>92.461574274621711</v>
      </c>
      <c r="R716" s="21">
        <f t="shared" si="83"/>
        <v>43.196896671781182</v>
      </c>
    </row>
    <row r="717" spans="1:18" x14ac:dyDescent="0.25">
      <c r="A717">
        <v>91</v>
      </c>
      <c r="B717">
        <v>73</v>
      </c>
      <c r="C717" s="21">
        <f t="shared" si="77"/>
        <v>1.643139841688654</v>
      </c>
      <c r="D717" s="21">
        <f t="shared" si="78"/>
        <v>0.26232876712328757</v>
      </c>
      <c r="N717" s="21">
        <f t="shared" si="79"/>
        <v>24.615694164989947</v>
      </c>
      <c r="O717" s="21">
        <f t="shared" si="80"/>
        <v>3.5724346076458744</v>
      </c>
      <c r="P717" s="21">
        <f t="shared" si="81"/>
        <v>87.937957726236704</v>
      </c>
      <c r="Q717" s="21">
        <f t="shared" si="82"/>
        <v>605.93239922432008</v>
      </c>
      <c r="R717" s="21">
        <f t="shared" si="83"/>
        <v>12.762289025905933</v>
      </c>
    </row>
    <row r="718" spans="1:18" x14ac:dyDescent="0.25">
      <c r="A718">
        <v>62</v>
      </c>
      <c r="B718">
        <v>72</v>
      </c>
      <c r="C718" s="21">
        <f t="shared" si="77"/>
        <v>-0.26978891820580497</v>
      </c>
      <c r="D718" s="21">
        <f t="shared" si="78"/>
        <v>0.19383561643835606</v>
      </c>
      <c r="N718" s="21">
        <f t="shared" si="79"/>
        <v>-4.3843058350100534</v>
      </c>
      <c r="O718" s="21">
        <f t="shared" si="80"/>
        <v>2.5724346076458744</v>
      </c>
      <c r="P718" s="21">
        <f t="shared" si="81"/>
        <v>-11.278340060483604</v>
      </c>
      <c r="Q718" s="21">
        <f t="shared" si="82"/>
        <v>19.222137654903204</v>
      </c>
      <c r="R718" s="21">
        <f t="shared" si="83"/>
        <v>6.6174198106141837</v>
      </c>
    </row>
    <row r="719" spans="1:18" x14ac:dyDescent="0.25">
      <c r="A719">
        <v>55</v>
      </c>
      <c r="B719">
        <v>59</v>
      </c>
      <c r="C719" s="21">
        <f t="shared" si="77"/>
        <v>-0.73153034300791575</v>
      </c>
      <c r="D719" s="21">
        <f t="shared" si="78"/>
        <v>-0.69657534246575359</v>
      </c>
      <c r="N719" s="21">
        <f t="shared" si="79"/>
        <v>-11.384305835010053</v>
      </c>
      <c r="O719" s="21">
        <f t="shared" si="80"/>
        <v>-10.427565392354126</v>
      </c>
      <c r="P719" s="21">
        <f t="shared" si="81"/>
        <v>118.71059354112597</v>
      </c>
      <c r="Q719" s="21">
        <f t="shared" si="82"/>
        <v>129.60241934504396</v>
      </c>
      <c r="R719" s="21">
        <f t="shared" si="83"/>
        <v>108.73412001182145</v>
      </c>
    </row>
    <row r="720" spans="1:18" x14ac:dyDescent="0.25">
      <c r="A720">
        <v>74</v>
      </c>
      <c r="B720">
        <v>90</v>
      </c>
      <c r="C720" s="21">
        <f t="shared" si="77"/>
        <v>0.52176781002638495</v>
      </c>
      <c r="D720" s="21">
        <f t="shared" si="78"/>
        <v>1.4267123287671233</v>
      </c>
      <c r="N720" s="21">
        <f t="shared" si="79"/>
        <v>7.6156941649899466</v>
      </c>
      <c r="O720" s="21">
        <f t="shared" si="80"/>
        <v>20.572434607645874</v>
      </c>
      <c r="P720" s="21">
        <f t="shared" si="81"/>
        <v>156.67337020108593</v>
      </c>
      <c r="Q720" s="21">
        <f t="shared" si="82"/>
        <v>57.998797614661918</v>
      </c>
      <c r="R720" s="21">
        <f t="shared" si="83"/>
        <v>423.22506568586567</v>
      </c>
    </row>
    <row r="721" spans="1:18" x14ac:dyDescent="0.25">
      <c r="A721">
        <v>50</v>
      </c>
      <c r="B721">
        <v>48</v>
      </c>
      <c r="C721" s="21">
        <f t="shared" si="77"/>
        <v>-1.0613456464379949</v>
      </c>
      <c r="D721" s="21">
        <f t="shared" si="78"/>
        <v>-1.4500000000000002</v>
      </c>
      <c r="N721" s="21">
        <f t="shared" si="79"/>
        <v>-16.384305835010053</v>
      </c>
      <c r="O721" s="21">
        <f t="shared" si="80"/>
        <v>-21.427565392354126</v>
      </c>
      <c r="P721" s="21">
        <f t="shared" si="81"/>
        <v>351.07578468800716</v>
      </c>
      <c r="Q721" s="21">
        <f t="shared" si="82"/>
        <v>268.44547769514446</v>
      </c>
      <c r="R721" s="21">
        <f t="shared" si="83"/>
        <v>459.14055864361222</v>
      </c>
    </row>
    <row r="722" spans="1:18" x14ac:dyDescent="0.25">
      <c r="A722">
        <v>47</v>
      </c>
      <c r="B722">
        <v>43</v>
      </c>
      <c r="C722" s="21">
        <f t="shared" si="77"/>
        <v>-1.2592348284960424</v>
      </c>
      <c r="D722" s="21">
        <f t="shared" si="78"/>
        <v>-1.7924657534246577</v>
      </c>
      <c r="N722" s="21">
        <f t="shared" si="79"/>
        <v>-19.384305835010053</v>
      </c>
      <c r="O722" s="21">
        <f t="shared" si="80"/>
        <v>-26.427565392354126</v>
      </c>
      <c r="P722" s="21">
        <f t="shared" si="81"/>
        <v>512.28001004011981</v>
      </c>
      <c r="Q722" s="21">
        <f t="shared" si="82"/>
        <v>375.75131270520478</v>
      </c>
      <c r="R722" s="21">
        <f t="shared" si="83"/>
        <v>698.41621256715348</v>
      </c>
    </row>
    <row r="723" spans="1:18" x14ac:dyDescent="0.25">
      <c r="A723">
        <v>81</v>
      </c>
      <c r="B723">
        <v>74</v>
      </c>
      <c r="C723" s="21">
        <f t="shared" si="77"/>
        <v>0.98350923482849584</v>
      </c>
      <c r="D723" s="21">
        <f t="shared" si="78"/>
        <v>0.33082191780821907</v>
      </c>
      <c r="N723" s="21">
        <f t="shared" si="79"/>
        <v>14.615694164989947</v>
      </c>
      <c r="O723" s="21">
        <f t="shared" si="80"/>
        <v>4.5724346076458744</v>
      </c>
      <c r="P723" s="21">
        <f t="shared" si="81"/>
        <v>66.829305814767906</v>
      </c>
      <c r="Q723" s="21">
        <f t="shared" si="82"/>
        <v>213.61851592452118</v>
      </c>
      <c r="R723" s="21">
        <f t="shared" si="83"/>
        <v>20.907158241197681</v>
      </c>
    </row>
    <row r="724" spans="1:18" x14ac:dyDescent="0.25">
      <c r="A724">
        <v>65</v>
      </c>
      <c r="B724">
        <v>75</v>
      </c>
      <c r="C724" s="21">
        <f t="shared" si="77"/>
        <v>-7.1899736147757479E-2</v>
      </c>
      <c r="D724" s="21">
        <f t="shared" si="78"/>
        <v>0.39931506849315057</v>
      </c>
      <c r="N724" s="21">
        <f t="shared" si="79"/>
        <v>-1.3843058350100534</v>
      </c>
      <c r="O724" s="21">
        <f t="shared" si="80"/>
        <v>5.5724346076458744</v>
      </c>
      <c r="P724" s="21">
        <f t="shared" si="81"/>
        <v>-7.713953742576142</v>
      </c>
      <c r="Q724" s="21">
        <f t="shared" si="82"/>
        <v>1.9163026448428813</v>
      </c>
      <c r="R724" s="21">
        <f t="shared" si="83"/>
        <v>31.05202745648943</v>
      </c>
    </row>
    <row r="725" spans="1:18" x14ac:dyDescent="0.25">
      <c r="A725">
        <v>68</v>
      </c>
      <c r="B725">
        <v>51</v>
      </c>
      <c r="C725" s="21">
        <f t="shared" si="77"/>
        <v>0.12598944591029002</v>
      </c>
      <c r="D725" s="21">
        <f t="shared" si="78"/>
        <v>-1.2445205479452057</v>
      </c>
      <c r="N725" s="21">
        <f t="shared" si="79"/>
        <v>1.6156941649899466</v>
      </c>
      <c r="O725" s="21">
        <f t="shared" si="80"/>
        <v>-18.427565392354126</v>
      </c>
      <c r="P725" s="21">
        <f t="shared" si="81"/>
        <v>-29.773309879397235</v>
      </c>
      <c r="Q725" s="21">
        <f t="shared" si="82"/>
        <v>2.6104676347825606</v>
      </c>
      <c r="R725" s="21">
        <f t="shared" si="83"/>
        <v>339.57516628948747</v>
      </c>
    </row>
    <row r="726" spans="1:18" x14ac:dyDescent="0.25">
      <c r="A726">
        <v>73</v>
      </c>
      <c r="B726">
        <v>92</v>
      </c>
      <c r="C726" s="21">
        <f t="shared" si="77"/>
        <v>0.45580474934036919</v>
      </c>
      <c r="D726" s="21">
        <f t="shared" si="78"/>
        <v>1.5636986301369862</v>
      </c>
      <c r="N726" s="21">
        <f t="shared" si="79"/>
        <v>6.6156941649899466</v>
      </c>
      <c r="O726" s="21">
        <f t="shared" si="80"/>
        <v>22.572434607645874</v>
      </c>
      <c r="P726" s="21">
        <f t="shared" si="81"/>
        <v>149.33232392341995</v>
      </c>
      <c r="Q726" s="21">
        <f t="shared" si="82"/>
        <v>43.767409284682024</v>
      </c>
      <c r="R726" s="21">
        <f t="shared" si="83"/>
        <v>509.51480411644917</v>
      </c>
    </row>
    <row r="727" spans="1:18" x14ac:dyDescent="0.25">
      <c r="A727">
        <v>53</v>
      </c>
      <c r="B727">
        <v>39</v>
      </c>
      <c r="C727" s="21">
        <f t="shared" si="77"/>
        <v>-0.8634564643799475</v>
      </c>
      <c r="D727" s="21">
        <f t="shared" si="78"/>
        <v>-2.0664383561643835</v>
      </c>
      <c r="N727" s="21">
        <f t="shared" si="79"/>
        <v>-13.384305835010053</v>
      </c>
      <c r="O727" s="21">
        <f t="shared" si="80"/>
        <v>-30.427565392354126</v>
      </c>
      <c r="P727" s="21">
        <f t="shared" si="81"/>
        <v>407.25184102603527</v>
      </c>
      <c r="Q727" s="21">
        <f t="shared" si="82"/>
        <v>179.13964268508417</v>
      </c>
      <c r="R727" s="21">
        <f t="shared" si="83"/>
        <v>925.83673570598648</v>
      </c>
    </row>
    <row r="728" spans="1:18" x14ac:dyDescent="0.25">
      <c r="A728">
        <v>68</v>
      </c>
      <c r="B728">
        <v>77</v>
      </c>
      <c r="C728" s="21">
        <f t="shared" si="77"/>
        <v>0.12598944591029002</v>
      </c>
      <c r="D728" s="21">
        <f t="shared" si="78"/>
        <v>0.53630136986301358</v>
      </c>
      <c r="N728" s="21">
        <f t="shared" si="79"/>
        <v>1.6156941649899466</v>
      </c>
      <c r="O728" s="21">
        <f t="shared" si="80"/>
        <v>7.5724346076458744</v>
      </c>
      <c r="P728" s="21">
        <f t="shared" si="81"/>
        <v>12.234738410341375</v>
      </c>
      <c r="Q728" s="21">
        <f t="shared" si="82"/>
        <v>2.6104676347825606</v>
      </c>
      <c r="R728" s="21">
        <f t="shared" si="83"/>
        <v>57.341765887072931</v>
      </c>
    </row>
    <row r="729" spans="1:18" x14ac:dyDescent="0.25">
      <c r="A729">
        <v>55</v>
      </c>
      <c r="B729">
        <v>46</v>
      </c>
      <c r="C729" s="21">
        <f t="shared" si="77"/>
        <v>-0.73153034300791575</v>
      </c>
      <c r="D729" s="21">
        <f t="shared" si="78"/>
        <v>-1.5869863013698631</v>
      </c>
      <c r="N729" s="21">
        <f t="shared" si="79"/>
        <v>-11.384305835010053</v>
      </c>
      <c r="O729" s="21">
        <f t="shared" si="80"/>
        <v>-23.427565392354126</v>
      </c>
      <c r="P729" s="21">
        <f t="shared" si="81"/>
        <v>266.70656939625667</v>
      </c>
      <c r="Q729" s="21">
        <f t="shared" si="82"/>
        <v>129.60241934504396</v>
      </c>
      <c r="R729" s="21">
        <f t="shared" si="83"/>
        <v>548.85082021302867</v>
      </c>
    </row>
    <row r="730" spans="1:18" x14ac:dyDescent="0.25">
      <c r="A730">
        <v>87</v>
      </c>
      <c r="B730">
        <v>89</v>
      </c>
      <c r="C730" s="21">
        <f t="shared" si="77"/>
        <v>1.3792875989445907</v>
      </c>
      <c r="D730" s="21">
        <f t="shared" si="78"/>
        <v>1.3582191780821917</v>
      </c>
      <c r="N730" s="21">
        <f t="shared" si="79"/>
        <v>20.615694164989947</v>
      </c>
      <c r="O730" s="21">
        <f t="shared" si="80"/>
        <v>19.572434607645874</v>
      </c>
      <c r="P730" s="21">
        <f t="shared" si="81"/>
        <v>403.49932593549232</v>
      </c>
      <c r="Q730" s="21">
        <f t="shared" si="82"/>
        <v>425.00684590440051</v>
      </c>
      <c r="R730" s="21">
        <f t="shared" si="83"/>
        <v>383.08019647057392</v>
      </c>
    </row>
    <row r="731" spans="1:18" x14ac:dyDescent="0.25">
      <c r="A731">
        <v>55</v>
      </c>
      <c r="B731">
        <v>47</v>
      </c>
      <c r="C731" s="21">
        <f t="shared" si="77"/>
        <v>-0.73153034300791575</v>
      </c>
      <c r="D731" s="21">
        <f t="shared" si="78"/>
        <v>-1.5184931506849317</v>
      </c>
      <c r="N731" s="21">
        <f t="shared" si="79"/>
        <v>-11.384305835010053</v>
      </c>
      <c r="O731" s="21">
        <f t="shared" si="80"/>
        <v>-22.427565392354126</v>
      </c>
      <c r="P731" s="21">
        <f t="shared" si="81"/>
        <v>255.32226356124661</v>
      </c>
      <c r="Q731" s="21">
        <f t="shared" si="82"/>
        <v>129.60241934504396</v>
      </c>
      <c r="R731" s="21">
        <f t="shared" si="83"/>
        <v>502.99568942832047</v>
      </c>
    </row>
    <row r="732" spans="1:18" x14ac:dyDescent="0.25">
      <c r="A732">
        <v>53</v>
      </c>
      <c r="B732">
        <v>58</v>
      </c>
      <c r="C732" s="21">
        <f t="shared" si="77"/>
        <v>-0.8634564643799475</v>
      </c>
      <c r="D732" s="21">
        <f t="shared" si="78"/>
        <v>-0.76506849315068504</v>
      </c>
      <c r="N732" s="21">
        <f t="shared" si="79"/>
        <v>-13.384305835010053</v>
      </c>
      <c r="O732" s="21">
        <f t="shared" si="80"/>
        <v>-11.427565392354126</v>
      </c>
      <c r="P732" s="21">
        <f t="shared" si="81"/>
        <v>152.95003016084428</v>
      </c>
      <c r="Q732" s="21">
        <f t="shared" si="82"/>
        <v>179.13964268508417</v>
      </c>
      <c r="R732" s="21">
        <f t="shared" si="83"/>
        <v>130.58925079652971</v>
      </c>
    </row>
    <row r="733" spans="1:18" x14ac:dyDescent="0.25">
      <c r="A733">
        <v>67</v>
      </c>
      <c r="B733">
        <v>57</v>
      </c>
      <c r="C733" s="21">
        <f t="shared" si="77"/>
        <v>6.0026385224274184E-2</v>
      </c>
      <c r="D733" s="21">
        <f t="shared" si="78"/>
        <v>-0.83356164383561659</v>
      </c>
      <c r="N733" s="21">
        <f t="shared" si="79"/>
        <v>0.61569416498994656</v>
      </c>
      <c r="O733" s="21">
        <f t="shared" si="80"/>
        <v>-12.427565392354126</v>
      </c>
      <c r="P733" s="21">
        <f t="shared" si="81"/>
        <v>-7.6515794971034312</v>
      </c>
      <c r="Q733" s="21">
        <f t="shared" si="82"/>
        <v>0.37907930480266755</v>
      </c>
      <c r="R733" s="21">
        <f t="shared" si="83"/>
        <v>154.44438158123796</v>
      </c>
    </row>
    <row r="734" spans="1:18" x14ac:dyDescent="0.25">
      <c r="A734">
        <v>92</v>
      </c>
      <c r="B734">
        <v>79</v>
      </c>
      <c r="C734" s="21">
        <f t="shared" si="77"/>
        <v>1.70910290237467</v>
      </c>
      <c r="D734" s="21">
        <f t="shared" si="78"/>
        <v>0.67328767123287658</v>
      </c>
      <c r="N734" s="21">
        <f t="shared" si="79"/>
        <v>25.615694164989947</v>
      </c>
      <c r="O734" s="21">
        <f t="shared" si="80"/>
        <v>9.5724346076458744</v>
      </c>
      <c r="P734" s="21">
        <f t="shared" si="81"/>
        <v>245.20455732382226</v>
      </c>
      <c r="Q734" s="21">
        <f t="shared" si="82"/>
        <v>656.16378755430003</v>
      </c>
      <c r="R734" s="21">
        <f t="shared" si="83"/>
        <v>91.631504317656422</v>
      </c>
    </row>
    <row r="735" spans="1:18" x14ac:dyDescent="0.25">
      <c r="A735">
        <v>53</v>
      </c>
      <c r="B735">
        <v>66</v>
      </c>
      <c r="C735" s="21">
        <f t="shared" si="77"/>
        <v>-0.8634564643799475</v>
      </c>
      <c r="D735" s="21">
        <f t="shared" si="78"/>
        <v>-0.21712328767123301</v>
      </c>
      <c r="N735" s="21">
        <f t="shared" si="79"/>
        <v>-13.384305835010053</v>
      </c>
      <c r="O735" s="21">
        <f t="shared" si="80"/>
        <v>-3.4275653923541256</v>
      </c>
      <c r="P735" s="21">
        <f t="shared" si="81"/>
        <v>45.875583480763844</v>
      </c>
      <c r="Q735" s="21">
        <f t="shared" si="82"/>
        <v>179.13964268508417</v>
      </c>
      <c r="R735" s="21">
        <f t="shared" si="83"/>
        <v>11.748204518863691</v>
      </c>
    </row>
    <row r="736" spans="1:18" x14ac:dyDescent="0.25">
      <c r="A736">
        <v>81</v>
      </c>
      <c r="B736">
        <v>71</v>
      </c>
      <c r="C736" s="21">
        <f t="shared" si="77"/>
        <v>0.98350923482849584</v>
      </c>
      <c r="D736" s="21">
        <f t="shared" si="78"/>
        <v>0.12534246575342453</v>
      </c>
      <c r="N736" s="21">
        <f t="shared" si="79"/>
        <v>14.615694164989947</v>
      </c>
      <c r="O736" s="21">
        <f t="shared" si="80"/>
        <v>1.5724346076458744</v>
      </c>
      <c r="P736" s="21">
        <f t="shared" si="81"/>
        <v>22.982223319798063</v>
      </c>
      <c r="Q736" s="21">
        <f t="shared" si="82"/>
        <v>213.61851592452118</v>
      </c>
      <c r="R736" s="21">
        <f t="shared" si="83"/>
        <v>2.4725505953224349</v>
      </c>
    </row>
    <row r="737" spans="1:18" x14ac:dyDescent="0.25">
      <c r="A737">
        <v>61</v>
      </c>
      <c r="B737">
        <v>60</v>
      </c>
      <c r="C737" s="21">
        <f t="shared" si="77"/>
        <v>-0.33575197889182079</v>
      </c>
      <c r="D737" s="21">
        <f t="shared" si="78"/>
        <v>-0.62808219178082203</v>
      </c>
      <c r="N737" s="21">
        <f t="shared" si="79"/>
        <v>-5.3843058350100534</v>
      </c>
      <c r="O737" s="21">
        <f t="shared" si="80"/>
        <v>-9.4275653923541256</v>
      </c>
      <c r="P737" s="21">
        <f t="shared" si="81"/>
        <v>50.760895351991159</v>
      </c>
      <c r="Q737" s="21">
        <f t="shared" si="82"/>
        <v>28.990749324923311</v>
      </c>
      <c r="R737" s="21">
        <f t="shared" si="83"/>
        <v>88.878989227113195</v>
      </c>
    </row>
    <row r="738" spans="1:18" x14ac:dyDescent="0.25">
      <c r="A738">
        <v>80</v>
      </c>
      <c r="B738">
        <v>73</v>
      </c>
      <c r="C738" s="21">
        <f t="shared" si="77"/>
        <v>0.91754617414247996</v>
      </c>
      <c r="D738" s="21">
        <f t="shared" si="78"/>
        <v>0.26232876712328757</v>
      </c>
      <c r="N738" s="21">
        <f t="shared" si="79"/>
        <v>13.615694164989947</v>
      </c>
      <c r="O738" s="21">
        <f t="shared" si="80"/>
        <v>3.5724346076458744</v>
      </c>
      <c r="P738" s="21">
        <f t="shared" si="81"/>
        <v>48.641177042132078</v>
      </c>
      <c r="Q738" s="21">
        <f t="shared" si="82"/>
        <v>185.38712759454128</v>
      </c>
      <c r="R738" s="21">
        <f t="shared" si="83"/>
        <v>12.762289025905933</v>
      </c>
    </row>
    <row r="739" spans="1:18" x14ac:dyDescent="0.25">
      <c r="A739">
        <v>37</v>
      </c>
      <c r="B739">
        <v>57</v>
      </c>
      <c r="C739" s="21">
        <f t="shared" si="77"/>
        <v>-1.9188654353562007</v>
      </c>
      <c r="D739" s="21">
        <f t="shared" si="78"/>
        <v>-0.83356164383561659</v>
      </c>
      <c r="N739" s="21">
        <f t="shared" si="79"/>
        <v>-29.384305835010053</v>
      </c>
      <c r="O739" s="21">
        <f t="shared" si="80"/>
        <v>-12.427565392354126</v>
      </c>
      <c r="P739" s="21">
        <f t="shared" si="81"/>
        <v>365.17538227352031</v>
      </c>
      <c r="Q739" s="21">
        <f t="shared" si="82"/>
        <v>863.43742940540585</v>
      </c>
      <c r="R739" s="21">
        <f t="shared" si="83"/>
        <v>154.44438158123796</v>
      </c>
    </row>
    <row r="740" spans="1:18" x14ac:dyDescent="0.25">
      <c r="A740">
        <v>81</v>
      </c>
      <c r="B740">
        <v>84</v>
      </c>
      <c r="C740" s="21">
        <f t="shared" si="77"/>
        <v>0.98350923482849584</v>
      </c>
      <c r="D740" s="21">
        <f t="shared" si="78"/>
        <v>1.0157534246575342</v>
      </c>
      <c r="N740" s="21">
        <f t="shared" si="79"/>
        <v>14.615694164989947</v>
      </c>
      <c r="O740" s="21">
        <f t="shared" si="80"/>
        <v>14.572434607645874</v>
      </c>
      <c r="P740" s="21">
        <f t="shared" si="81"/>
        <v>212.98624746466737</v>
      </c>
      <c r="Q740" s="21">
        <f t="shared" si="82"/>
        <v>213.61851592452118</v>
      </c>
      <c r="R740" s="21">
        <f t="shared" si="83"/>
        <v>212.35585039411518</v>
      </c>
    </row>
    <row r="741" spans="1:18" x14ac:dyDescent="0.25">
      <c r="A741">
        <v>59</v>
      </c>
      <c r="B741">
        <v>73</v>
      </c>
      <c r="C741" s="21">
        <f t="shared" si="77"/>
        <v>-0.46767810026385248</v>
      </c>
      <c r="D741" s="21">
        <f t="shared" si="78"/>
        <v>0.26232876712328757</v>
      </c>
      <c r="N741" s="21">
        <f t="shared" si="79"/>
        <v>-7.3843058350100534</v>
      </c>
      <c r="O741" s="21">
        <f t="shared" si="80"/>
        <v>3.5724346076458744</v>
      </c>
      <c r="P741" s="21">
        <f t="shared" si="81"/>
        <v>-26.379949718431281</v>
      </c>
      <c r="Q741" s="21">
        <f t="shared" si="82"/>
        <v>54.527972664963521</v>
      </c>
      <c r="R741" s="21">
        <f t="shared" si="83"/>
        <v>12.762289025905933</v>
      </c>
    </row>
    <row r="742" spans="1:18" x14ac:dyDescent="0.25">
      <c r="A742">
        <v>55</v>
      </c>
      <c r="B742">
        <v>55</v>
      </c>
      <c r="C742" s="21">
        <f t="shared" si="77"/>
        <v>-0.73153034300791575</v>
      </c>
      <c r="D742" s="21">
        <f t="shared" si="78"/>
        <v>-0.9705479452054796</v>
      </c>
      <c r="N742" s="21">
        <f t="shared" si="79"/>
        <v>-11.384305835010053</v>
      </c>
      <c r="O742" s="21">
        <f t="shared" si="80"/>
        <v>-14.427565392354126</v>
      </c>
      <c r="P742" s="21">
        <f t="shared" si="81"/>
        <v>164.24781688116619</v>
      </c>
      <c r="Q742" s="21">
        <f t="shared" si="82"/>
        <v>129.60241934504396</v>
      </c>
      <c r="R742" s="21">
        <f t="shared" si="83"/>
        <v>208.15464315065446</v>
      </c>
    </row>
    <row r="743" spans="1:18" x14ac:dyDescent="0.25">
      <c r="A743">
        <v>72</v>
      </c>
      <c r="B743">
        <v>79</v>
      </c>
      <c r="C743" s="21">
        <f t="shared" si="77"/>
        <v>0.38984168865435331</v>
      </c>
      <c r="D743" s="21">
        <f t="shared" si="78"/>
        <v>0.67328767123287658</v>
      </c>
      <c r="N743" s="21">
        <f t="shared" si="79"/>
        <v>5.6156941649899466</v>
      </c>
      <c r="O743" s="21">
        <f t="shared" si="80"/>
        <v>9.5724346076458744</v>
      </c>
      <c r="P743" s="21">
        <f t="shared" si="81"/>
        <v>53.755865170904762</v>
      </c>
      <c r="Q743" s="21">
        <f t="shared" si="82"/>
        <v>31.536020954702135</v>
      </c>
      <c r="R743" s="21">
        <f t="shared" si="83"/>
        <v>91.631504317656422</v>
      </c>
    </row>
    <row r="744" spans="1:18" x14ac:dyDescent="0.25">
      <c r="A744">
        <v>69</v>
      </c>
      <c r="B744">
        <v>75</v>
      </c>
      <c r="C744" s="21">
        <f t="shared" si="77"/>
        <v>0.19195250659630583</v>
      </c>
      <c r="D744" s="21">
        <f t="shared" si="78"/>
        <v>0.39931506849315057</v>
      </c>
      <c r="N744" s="21">
        <f t="shared" si="79"/>
        <v>2.6156941649899466</v>
      </c>
      <c r="O744" s="21">
        <f t="shared" si="80"/>
        <v>5.5724346076458744</v>
      </c>
      <c r="P744" s="21">
        <f t="shared" si="81"/>
        <v>14.575784688007356</v>
      </c>
      <c r="Q744" s="21">
        <f t="shared" si="82"/>
        <v>6.8418559647624537</v>
      </c>
      <c r="R744" s="21">
        <f t="shared" si="83"/>
        <v>31.05202745648943</v>
      </c>
    </row>
    <row r="745" spans="1:18" x14ac:dyDescent="0.25">
      <c r="A745">
        <v>69</v>
      </c>
      <c r="B745">
        <v>64</v>
      </c>
      <c r="C745" s="21">
        <f t="shared" si="77"/>
        <v>0.19195250659630583</v>
      </c>
      <c r="D745" s="21">
        <f t="shared" si="78"/>
        <v>-0.35410958904109602</v>
      </c>
      <c r="N745" s="21">
        <f t="shared" si="79"/>
        <v>2.6156941649899466</v>
      </c>
      <c r="O745" s="21">
        <f t="shared" si="80"/>
        <v>-5.4275653923541256</v>
      </c>
      <c r="P745" s="21">
        <f t="shared" si="81"/>
        <v>-14.196851126882056</v>
      </c>
      <c r="Q745" s="21">
        <f t="shared" si="82"/>
        <v>6.8418559647624537</v>
      </c>
      <c r="R745" s="21">
        <f t="shared" si="83"/>
        <v>29.458466088280193</v>
      </c>
    </row>
    <row r="746" spans="1:18" x14ac:dyDescent="0.25">
      <c r="A746">
        <v>50</v>
      </c>
      <c r="B746">
        <v>60</v>
      </c>
      <c r="C746" s="21">
        <f t="shared" si="77"/>
        <v>-1.0613456464379949</v>
      </c>
      <c r="D746" s="21">
        <f t="shared" si="78"/>
        <v>-0.62808219178082203</v>
      </c>
      <c r="N746" s="21">
        <f t="shared" si="79"/>
        <v>-16.384305835010053</v>
      </c>
      <c r="O746" s="21">
        <f t="shared" si="80"/>
        <v>-9.4275653923541256</v>
      </c>
      <c r="P746" s="21">
        <f t="shared" si="81"/>
        <v>154.46411466788655</v>
      </c>
      <c r="Q746" s="21">
        <f t="shared" si="82"/>
        <v>268.44547769514446</v>
      </c>
      <c r="R746" s="21">
        <f t="shared" si="83"/>
        <v>88.878989227113195</v>
      </c>
    </row>
    <row r="747" spans="1:18" x14ac:dyDescent="0.25">
      <c r="A747">
        <v>87</v>
      </c>
      <c r="B747">
        <v>84</v>
      </c>
      <c r="C747" s="21">
        <f t="shared" si="77"/>
        <v>1.3792875989445907</v>
      </c>
      <c r="D747" s="21">
        <f t="shared" si="78"/>
        <v>1.0157534246575342</v>
      </c>
      <c r="N747" s="21">
        <f t="shared" si="79"/>
        <v>20.615694164989947</v>
      </c>
      <c r="O747" s="21">
        <f t="shared" si="80"/>
        <v>14.572434607645874</v>
      </c>
      <c r="P747" s="21">
        <f t="shared" si="81"/>
        <v>300.42085511054262</v>
      </c>
      <c r="Q747" s="21">
        <f t="shared" si="82"/>
        <v>425.00684590440051</v>
      </c>
      <c r="R747" s="21">
        <f t="shared" si="83"/>
        <v>212.35585039411518</v>
      </c>
    </row>
    <row r="748" spans="1:18" x14ac:dyDescent="0.25">
      <c r="A748">
        <v>71</v>
      </c>
      <c r="B748">
        <v>69</v>
      </c>
      <c r="C748" s="21">
        <f t="shared" si="77"/>
        <v>0.3238786279683375</v>
      </c>
      <c r="D748" s="21">
        <f t="shared" si="78"/>
        <v>-1.1643835616438473E-2</v>
      </c>
      <c r="N748" s="21">
        <f t="shared" si="79"/>
        <v>4.6156941649899466</v>
      </c>
      <c r="O748" s="21">
        <f t="shared" si="80"/>
        <v>-0.42756539235412561</v>
      </c>
      <c r="P748" s="21">
        <f t="shared" si="81"/>
        <v>-1.9735110866405747</v>
      </c>
      <c r="Q748" s="21">
        <f t="shared" si="82"/>
        <v>21.304632624722242</v>
      </c>
      <c r="R748" s="21">
        <f t="shared" si="83"/>
        <v>0.18281216473893738</v>
      </c>
    </row>
    <row r="749" spans="1:18" x14ac:dyDescent="0.25">
      <c r="A749">
        <v>68</v>
      </c>
      <c r="B749">
        <v>72</v>
      </c>
      <c r="C749" s="21">
        <f t="shared" si="77"/>
        <v>0.12598944591029002</v>
      </c>
      <c r="D749" s="21">
        <f t="shared" si="78"/>
        <v>0.19383561643835606</v>
      </c>
      <c r="N749" s="21">
        <f t="shared" si="79"/>
        <v>1.6156941649899466</v>
      </c>
      <c r="O749" s="21">
        <f t="shared" si="80"/>
        <v>2.5724346076458744</v>
      </c>
      <c r="P749" s="21">
        <f t="shared" si="81"/>
        <v>4.1562675853916415</v>
      </c>
      <c r="Q749" s="21">
        <f t="shared" si="82"/>
        <v>2.6104676347825606</v>
      </c>
      <c r="R749" s="21">
        <f t="shared" si="83"/>
        <v>6.6174198106141837</v>
      </c>
    </row>
    <row r="750" spans="1:18" x14ac:dyDescent="0.25">
      <c r="A750">
        <v>79</v>
      </c>
      <c r="B750">
        <v>77</v>
      </c>
      <c r="C750" s="21">
        <f t="shared" si="77"/>
        <v>0.8515831134564642</v>
      </c>
      <c r="D750" s="21">
        <f t="shared" si="78"/>
        <v>0.53630136986301358</v>
      </c>
      <c r="N750" s="21">
        <f t="shared" si="79"/>
        <v>12.615694164989947</v>
      </c>
      <c r="O750" s="21">
        <f t="shared" si="80"/>
        <v>7.5724346076458744</v>
      </c>
      <c r="P750" s="21">
        <f t="shared" si="81"/>
        <v>95.531519094445997</v>
      </c>
      <c r="Q750" s="21">
        <f t="shared" si="82"/>
        <v>159.15573926456139</v>
      </c>
      <c r="R750" s="21">
        <f t="shared" si="83"/>
        <v>57.341765887072931</v>
      </c>
    </row>
    <row r="751" spans="1:18" x14ac:dyDescent="0.25">
      <c r="A751">
        <v>77</v>
      </c>
      <c r="B751">
        <v>90</v>
      </c>
      <c r="C751" s="21">
        <f t="shared" si="77"/>
        <v>0.71965699208443246</v>
      </c>
      <c r="D751" s="21">
        <f t="shared" si="78"/>
        <v>1.4267123287671233</v>
      </c>
      <c r="N751" s="21">
        <f t="shared" si="79"/>
        <v>10.615694164989947</v>
      </c>
      <c r="O751" s="21">
        <f t="shared" si="80"/>
        <v>20.572434607645874</v>
      </c>
      <c r="P751" s="21">
        <f t="shared" si="81"/>
        <v>218.39067402402355</v>
      </c>
      <c r="Q751" s="21">
        <f t="shared" si="82"/>
        <v>112.6929626046016</v>
      </c>
      <c r="R751" s="21">
        <f t="shared" si="83"/>
        <v>423.22506568586567</v>
      </c>
    </row>
    <row r="752" spans="1:18" x14ac:dyDescent="0.25">
      <c r="A752">
        <v>58</v>
      </c>
      <c r="B752">
        <v>55</v>
      </c>
      <c r="C752" s="21">
        <f t="shared" si="77"/>
        <v>-0.53364116094986824</v>
      </c>
      <c r="D752" s="21">
        <f t="shared" si="78"/>
        <v>-0.9705479452054796</v>
      </c>
      <c r="N752" s="21">
        <f t="shared" si="79"/>
        <v>-8.3843058350100534</v>
      </c>
      <c r="O752" s="21">
        <f t="shared" si="80"/>
        <v>-14.427565392354126</v>
      </c>
      <c r="P752" s="21">
        <f t="shared" si="81"/>
        <v>120.96512070410381</v>
      </c>
      <c r="Q752" s="21">
        <f t="shared" si="82"/>
        <v>70.296584334983635</v>
      </c>
      <c r="R752" s="21">
        <f t="shared" si="83"/>
        <v>208.15464315065446</v>
      </c>
    </row>
    <row r="753" spans="1:18" x14ac:dyDescent="0.25">
      <c r="A753">
        <v>84</v>
      </c>
      <c r="B753">
        <v>95</v>
      </c>
      <c r="C753" s="21">
        <f t="shared" si="77"/>
        <v>1.1813984168865432</v>
      </c>
      <c r="D753" s="21">
        <f t="shared" si="78"/>
        <v>1.7691780821917809</v>
      </c>
      <c r="N753" s="21">
        <f t="shared" si="79"/>
        <v>17.615694164989947</v>
      </c>
      <c r="O753" s="21">
        <f t="shared" si="80"/>
        <v>25.572434607645874</v>
      </c>
      <c r="P753" s="21">
        <f t="shared" si="81"/>
        <v>450.47618710249441</v>
      </c>
      <c r="Q753" s="21">
        <f t="shared" si="82"/>
        <v>310.31268091446083</v>
      </c>
      <c r="R753" s="21">
        <f t="shared" si="83"/>
        <v>653.94941176232442</v>
      </c>
    </row>
    <row r="754" spans="1:18" x14ac:dyDescent="0.25">
      <c r="A754">
        <v>55</v>
      </c>
      <c r="B754">
        <v>58</v>
      </c>
      <c r="C754" s="21">
        <f t="shared" si="77"/>
        <v>-0.73153034300791575</v>
      </c>
      <c r="D754" s="21">
        <f t="shared" si="78"/>
        <v>-0.76506849315068504</v>
      </c>
      <c r="N754" s="21">
        <f t="shared" si="79"/>
        <v>-11.384305835010053</v>
      </c>
      <c r="O754" s="21">
        <f t="shared" si="80"/>
        <v>-11.427565392354126</v>
      </c>
      <c r="P754" s="21">
        <f t="shared" si="81"/>
        <v>130.09489937613603</v>
      </c>
      <c r="Q754" s="21">
        <f t="shared" si="82"/>
        <v>129.60241934504396</v>
      </c>
      <c r="R754" s="21">
        <f t="shared" si="83"/>
        <v>130.58925079652971</v>
      </c>
    </row>
    <row r="755" spans="1:18" x14ac:dyDescent="0.25">
      <c r="A755">
        <v>70</v>
      </c>
      <c r="B755">
        <v>68</v>
      </c>
      <c r="C755" s="21">
        <f t="shared" si="77"/>
        <v>0.25791556728232168</v>
      </c>
      <c r="D755" s="21">
        <f t="shared" si="78"/>
        <v>-8.0136986301369978E-2</v>
      </c>
      <c r="N755" s="21">
        <f t="shared" si="79"/>
        <v>3.6156941649899466</v>
      </c>
      <c r="O755" s="21">
        <f t="shared" si="80"/>
        <v>-1.4275653923541256</v>
      </c>
      <c r="P755" s="21">
        <f t="shared" si="81"/>
        <v>-5.1616398592763959</v>
      </c>
      <c r="Q755" s="21">
        <f t="shared" si="82"/>
        <v>13.073244294742347</v>
      </c>
      <c r="R755" s="21">
        <f t="shared" si="83"/>
        <v>2.0379429494471886</v>
      </c>
    </row>
    <row r="756" spans="1:18" x14ac:dyDescent="0.25">
      <c r="A756">
        <v>52</v>
      </c>
      <c r="B756">
        <v>59</v>
      </c>
      <c r="C756" s="21">
        <f t="shared" si="77"/>
        <v>-0.92941952506596326</v>
      </c>
      <c r="D756" s="21">
        <f t="shared" si="78"/>
        <v>-0.69657534246575359</v>
      </c>
      <c r="N756" s="21">
        <f t="shared" si="79"/>
        <v>-14.384305835010053</v>
      </c>
      <c r="O756" s="21">
        <f t="shared" si="80"/>
        <v>-10.427565392354126</v>
      </c>
      <c r="P756" s="21">
        <f t="shared" si="81"/>
        <v>149.99328971818835</v>
      </c>
      <c r="Q756" s="21">
        <f t="shared" si="82"/>
        <v>206.90825435510428</v>
      </c>
      <c r="R756" s="21">
        <f t="shared" si="83"/>
        <v>108.73412001182145</v>
      </c>
    </row>
    <row r="757" spans="1:18" x14ac:dyDescent="0.25">
      <c r="A757">
        <v>69</v>
      </c>
      <c r="B757">
        <v>77</v>
      </c>
      <c r="C757" s="21">
        <f t="shared" si="77"/>
        <v>0.19195250659630583</v>
      </c>
      <c r="D757" s="21">
        <f t="shared" si="78"/>
        <v>0.53630136986301358</v>
      </c>
      <c r="N757" s="21">
        <f t="shared" si="79"/>
        <v>2.6156941649899466</v>
      </c>
      <c r="O757" s="21">
        <f t="shared" si="80"/>
        <v>7.5724346076458744</v>
      </c>
      <c r="P757" s="21">
        <f t="shared" si="81"/>
        <v>19.80717301798725</v>
      </c>
      <c r="Q757" s="21">
        <f t="shared" si="82"/>
        <v>6.8418559647624537</v>
      </c>
      <c r="R757" s="21">
        <f t="shared" si="83"/>
        <v>57.341765887072931</v>
      </c>
    </row>
    <row r="758" spans="1:18" x14ac:dyDescent="0.25">
      <c r="A758">
        <v>53</v>
      </c>
      <c r="B758">
        <v>72</v>
      </c>
      <c r="C758" s="21">
        <f t="shared" si="77"/>
        <v>-0.8634564643799475</v>
      </c>
      <c r="D758" s="21">
        <f t="shared" si="78"/>
        <v>0.19383561643835606</v>
      </c>
      <c r="N758" s="21">
        <f t="shared" si="79"/>
        <v>-13.384305835010053</v>
      </c>
      <c r="O758" s="21">
        <f t="shared" si="80"/>
        <v>2.5724346076458744</v>
      </c>
      <c r="P758" s="21">
        <f t="shared" si="81"/>
        <v>-34.430251529296477</v>
      </c>
      <c r="Q758" s="21">
        <f t="shared" si="82"/>
        <v>179.13964268508417</v>
      </c>
      <c r="R758" s="21">
        <f t="shared" si="83"/>
        <v>6.6174198106141837</v>
      </c>
    </row>
    <row r="759" spans="1:18" x14ac:dyDescent="0.25">
      <c r="A759">
        <v>48</v>
      </c>
      <c r="B759">
        <v>58</v>
      </c>
      <c r="C759" s="21">
        <f t="shared" si="77"/>
        <v>-1.1932717678100266</v>
      </c>
      <c r="D759" s="21">
        <f t="shared" si="78"/>
        <v>-0.76506849315068504</v>
      </c>
      <c r="N759" s="21">
        <f t="shared" si="79"/>
        <v>-18.384305835010053</v>
      </c>
      <c r="O759" s="21">
        <f t="shared" si="80"/>
        <v>-11.427565392354126</v>
      </c>
      <c r="P759" s="21">
        <f t="shared" si="81"/>
        <v>210.08785712261491</v>
      </c>
      <c r="Q759" s="21">
        <f t="shared" si="82"/>
        <v>337.98270103518468</v>
      </c>
      <c r="R759" s="21">
        <f t="shared" si="83"/>
        <v>130.58925079652971</v>
      </c>
    </row>
    <row r="760" spans="1:18" x14ac:dyDescent="0.25">
      <c r="A760">
        <v>78</v>
      </c>
      <c r="B760">
        <v>81</v>
      </c>
      <c r="C760" s="21">
        <f t="shared" si="77"/>
        <v>0.78562005277044833</v>
      </c>
      <c r="D760" s="21">
        <f t="shared" si="78"/>
        <v>0.81027397260273959</v>
      </c>
      <c r="N760" s="21">
        <f t="shared" si="79"/>
        <v>11.615694164989947</v>
      </c>
      <c r="O760" s="21">
        <f t="shared" si="80"/>
        <v>11.572434607645874</v>
      </c>
      <c r="P760" s="21">
        <f t="shared" si="81"/>
        <v>134.42186114675991</v>
      </c>
      <c r="Q760" s="21">
        <f t="shared" si="82"/>
        <v>134.9243509345815</v>
      </c>
      <c r="R760" s="21">
        <f t="shared" si="83"/>
        <v>133.92124274823993</v>
      </c>
    </row>
    <row r="761" spans="1:18" x14ac:dyDescent="0.25">
      <c r="A761">
        <v>62</v>
      </c>
      <c r="B761">
        <v>62</v>
      </c>
      <c r="C761" s="21">
        <f t="shared" si="77"/>
        <v>-0.26978891820580497</v>
      </c>
      <c r="D761" s="21">
        <f t="shared" si="78"/>
        <v>-0.49109589041095902</v>
      </c>
      <c r="N761" s="21">
        <f t="shared" si="79"/>
        <v>-4.3843058350100534</v>
      </c>
      <c r="O761" s="21">
        <f t="shared" si="80"/>
        <v>-7.4275653923541256</v>
      </c>
      <c r="P761" s="21">
        <f t="shared" si="81"/>
        <v>32.564718289616927</v>
      </c>
      <c r="Q761" s="21">
        <f t="shared" si="82"/>
        <v>19.222137654903204</v>
      </c>
      <c r="R761" s="21">
        <f t="shared" si="83"/>
        <v>55.168727657696699</v>
      </c>
    </row>
    <row r="762" spans="1:18" x14ac:dyDescent="0.25">
      <c r="A762">
        <v>60</v>
      </c>
      <c r="B762">
        <v>63</v>
      </c>
      <c r="C762" s="21">
        <f t="shared" si="77"/>
        <v>-0.40171503957783661</v>
      </c>
      <c r="D762" s="21">
        <f t="shared" si="78"/>
        <v>-0.42260273972602752</v>
      </c>
      <c r="N762" s="21">
        <f t="shared" si="79"/>
        <v>-6.3843058350100534</v>
      </c>
      <c r="O762" s="21">
        <f t="shared" si="80"/>
        <v>-6.4275653923541256</v>
      </c>
      <c r="P762" s="21">
        <f t="shared" si="81"/>
        <v>41.035543239315125</v>
      </c>
      <c r="Q762" s="21">
        <f t="shared" si="82"/>
        <v>40.759360994943414</v>
      </c>
      <c r="R762" s="21">
        <f t="shared" si="83"/>
        <v>41.313596872988448</v>
      </c>
    </row>
    <row r="763" spans="1:18" x14ac:dyDescent="0.25">
      <c r="A763">
        <v>74</v>
      </c>
      <c r="B763">
        <v>72</v>
      </c>
      <c r="C763" s="21">
        <f t="shared" si="77"/>
        <v>0.52176781002638495</v>
      </c>
      <c r="D763" s="21">
        <f t="shared" si="78"/>
        <v>0.19383561643835606</v>
      </c>
      <c r="N763" s="21">
        <f t="shared" si="79"/>
        <v>7.6156941649899466</v>
      </c>
      <c r="O763" s="21">
        <f t="shared" si="80"/>
        <v>2.5724346076458744</v>
      </c>
      <c r="P763" s="21">
        <f t="shared" si="81"/>
        <v>19.590875231266889</v>
      </c>
      <c r="Q763" s="21">
        <f t="shared" si="82"/>
        <v>57.998797614661918</v>
      </c>
      <c r="R763" s="21">
        <f t="shared" si="83"/>
        <v>6.6174198106141837</v>
      </c>
    </row>
    <row r="764" spans="1:18" x14ac:dyDescent="0.25">
      <c r="A764">
        <v>58</v>
      </c>
      <c r="B764">
        <v>75</v>
      </c>
      <c r="C764" s="21">
        <f t="shared" si="77"/>
        <v>-0.53364116094986824</v>
      </c>
      <c r="D764" s="21">
        <f t="shared" si="78"/>
        <v>0.39931506849315057</v>
      </c>
      <c r="N764" s="21">
        <f t="shared" si="79"/>
        <v>-8.3843058350100534</v>
      </c>
      <c r="O764" s="21">
        <f t="shared" si="80"/>
        <v>5.5724346076458744</v>
      </c>
      <c r="P764" s="21">
        <f t="shared" si="81"/>
        <v>-46.720995996097265</v>
      </c>
      <c r="Q764" s="21">
        <f t="shared" si="82"/>
        <v>70.296584334983635</v>
      </c>
      <c r="R764" s="21">
        <f t="shared" si="83"/>
        <v>31.05202745648943</v>
      </c>
    </row>
    <row r="765" spans="1:18" x14ac:dyDescent="0.25">
      <c r="A765">
        <v>76</v>
      </c>
      <c r="B765">
        <v>62</v>
      </c>
      <c r="C765" s="21">
        <f t="shared" si="77"/>
        <v>0.65369393139841669</v>
      </c>
      <c r="D765" s="21">
        <f t="shared" si="78"/>
        <v>-0.49109589041095902</v>
      </c>
      <c r="N765" s="21">
        <f t="shared" si="79"/>
        <v>9.6156941649899466</v>
      </c>
      <c r="O765" s="21">
        <f t="shared" si="80"/>
        <v>-7.4275653923541256</v>
      </c>
      <c r="P765" s="21">
        <f t="shared" si="81"/>
        <v>-71.421197203340824</v>
      </c>
      <c r="Q765" s="21">
        <f t="shared" si="82"/>
        <v>92.461574274621711</v>
      </c>
      <c r="R765" s="21">
        <f t="shared" si="83"/>
        <v>55.168727657696699</v>
      </c>
    </row>
    <row r="766" spans="1:18" x14ac:dyDescent="0.25">
      <c r="A766">
        <v>68</v>
      </c>
      <c r="B766">
        <v>71</v>
      </c>
      <c r="C766" s="21">
        <f t="shared" si="77"/>
        <v>0.12598944591029002</v>
      </c>
      <c r="D766" s="21">
        <f t="shared" si="78"/>
        <v>0.12534246575342453</v>
      </c>
      <c r="N766" s="21">
        <f t="shared" si="79"/>
        <v>1.6156941649899466</v>
      </c>
      <c r="O766" s="21">
        <f t="shared" si="80"/>
        <v>1.5724346076458744</v>
      </c>
      <c r="P766" s="21">
        <f t="shared" si="81"/>
        <v>2.5405734204016954</v>
      </c>
      <c r="Q766" s="21">
        <f t="shared" si="82"/>
        <v>2.6104676347825606</v>
      </c>
      <c r="R766" s="21">
        <f t="shared" si="83"/>
        <v>2.4725505953224349</v>
      </c>
    </row>
    <row r="767" spans="1:18" x14ac:dyDescent="0.25">
      <c r="A767">
        <v>58</v>
      </c>
      <c r="B767">
        <v>60</v>
      </c>
      <c r="C767" s="21">
        <f t="shared" ref="C767:C829" si="84">STANDARDIZE(A767,66.09,15.16)</f>
        <v>-0.53364116094986824</v>
      </c>
      <c r="D767" s="21">
        <f t="shared" ref="D767:D829" si="85">STANDARDIZE(B767,69.17,14.6)</f>
        <v>-0.62808219178082203</v>
      </c>
      <c r="N767" s="21">
        <f t="shared" si="79"/>
        <v>-8.3843058350100534</v>
      </c>
      <c r="O767" s="21">
        <f t="shared" si="80"/>
        <v>-9.4275653923541256</v>
      </c>
      <c r="P767" s="21">
        <f t="shared" si="81"/>
        <v>79.043591529053543</v>
      </c>
      <c r="Q767" s="21">
        <f t="shared" si="82"/>
        <v>70.296584334983635</v>
      </c>
      <c r="R767" s="21">
        <f t="shared" si="83"/>
        <v>88.878989227113195</v>
      </c>
    </row>
    <row r="768" spans="1:18" x14ac:dyDescent="0.25">
      <c r="A768">
        <v>52</v>
      </c>
      <c r="B768">
        <v>48</v>
      </c>
      <c r="C768" s="21">
        <f t="shared" si="84"/>
        <v>-0.92941952506596326</v>
      </c>
      <c r="D768" s="21">
        <f t="shared" si="85"/>
        <v>-1.4500000000000002</v>
      </c>
      <c r="N768" s="21">
        <f t="shared" si="79"/>
        <v>-14.384305835010053</v>
      </c>
      <c r="O768" s="21">
        <f t="shared" si="80"/>
        <v>-21.427565392354126</v>
      </c>
      <c r="P768" s="21">
        <f t="shared" si="81"/>
        <v>308.22065390329891</v>
      </c>
      <c r="Q768" s="21">
        <f t="shared" si="82"/>
        <v>206.90825435510428</v>
      </c>
      <c r="R768" s="21">
        <f t="shared" si="83"/>
        <v>459.14055864361222</v>
      </c>
    </row>
    <row r="769" spans="1:18" x14ac:dyDescent="0.25">
      <c r="A769">
        <v>75</v>
      </c>
      <c r="B769">
        <v>73</v>
      </c>
      <c r="C769" s="21">
        <f t="shared" si="84"/>
        <v>0.58773087071240082</v>
      </c>
      <c r="D769" s="21">
        <f t="shared" si="85"/>
        <v>0.26232876712328757</v>
      </c>
      <c r="N769" s="21">
        <f t="shared" si="79"/>
        <v>8.6156941649899466</v>
      </c>
      <c r="O769" s="21">
        <f t="shared" si="80"/>
        <v>3.5724346076458744</v>
      </c>
      <c r="P769" s="21">
        <f t="shared" si="81"/>
        <v>30.77900400390271</v>
      </c>
      <c r="Q769" s="21">
        <f t="shared" si="82"/>
        <v>74.230185944641818</v>
      </c>
      <c r="R769" s="21">
        <f t="shared" si="83"/>
        <v>12.762289025905933</v>
      </c>
    </row>
    <row r="770" spans="1:18" x14ac:dyDescent="0.25">
      <c r="A770">
        <v>52</v>
      </c>
      <c r="B770">
        <v>67</v>
      </c>
      <c r="C770" s="21">
        <f t="shared" si="84"/>
        <v>-0.92941952506596326</v>
      </c>
      <c r="D770" s="21">
        <f t="shared" si="85"/>
        <v>-0.14863013698630148</v>
      </c>
      <c r="N770" s="21">
        <f t="shared" si="79"/>
        <v>-14.384305835010053</v>
      </c>
      <c r="O770" s="21">
        <f t="shared" si="80"/>
        <v>-2.4275653923541256</v>
      </c>
      <c r="P770" s="21">
        <f t="shared" si="81"/>
        <v>34.918843038107916</v>
      </c>
      <c r="Q770" s="21">
        <f t="shared" si="82"/>
        <v>206.90825435510428</v>
      </c>
      <c r="R770" s="21">
        <f t="shared" si="83"/>
        <v>5.8930737341554398</v>
      </c>
    </row>
    <row r="771" spans="1:18" x14ac:dyDescent="0.25">
      <c r="A771">
        <v>62</v>
      </c>
      <c r="B771">
        <v>78</v>
      </c>
      <c r="C771" s="21">
        <f t="shared" si="84"/>
        <v>-0.26978891820580497</v>
      </c>
      <c r="D771" s="21">
        <f t="shared" si="85"/>
        <v>0.60479452054794514</v>
      </c>
      <c r="N771" s="21">
        <f t="shared" ref="N771:O834" si="86">A771-$G$2</f>
        <v>-4.3843058350100534</v>
      </c>
      <c r="O771" s="21">
        <f t="shared" ref="O771:O834" si="87">B771-$G$3</f>
        <v>8.5724346076458744</v>
      </c>
      <c r="P771" s="21">
        <f t="shared" ref="P771:P834" si="88">N771*O771</f>
        <v>-37.584175070543928</v>
      </c>
      <c r="Q771" s="21">
        <f t="shared" ref="Q771:Q834" si="89">POWER(N771,2)</f>
        <v>19.222137654903204</v>
      </c>
      <c r="R771" s="21">
        <f t="shared" ref="R771:R834" si="90">POWER(O771,2)</f>
        <v>73.486635102364673</v>
      </c>
    </row>
    <row r="772" spans="1:18" x14ac:dyDescent="0.25">
      <c r="A772">
        <v>66</v>
      </c>
      <c r="B772">
        <v>65</v>
      </c>
      <c r="C772" s="21">
        <f t="shared" si="84"/>
        <v>-5.9366754617416499E-3</v>
      </c>
      <c r="D772" s="21">
        <f t="shared" si="85"/>
        <v>-0.28561643835616451</v>
      </c>
      <c r="N772" s="21">
        <f t="shared" si="86"/>
        <v>-0.38430583501005344</v>
      </c>
      <c r="O772" s="21">
        <f t="shared" si="87"/>
        <v>-4.4275653923541256</v>
      </c>
      <c r="P772" s="21">
        <f t="shared" si="88"/>
        <v>1.7015392151702671</v>
      </c>
      <c r="Q772" s="21">
        <f t="shared" si="89"/>
        <v>0.14769097482277441</v>
      </c>
      <c r="R772" s="21">
        <f t="shared" si="90"/>
        <v>19.603335303571942</v>
      </c>
    </row>
    <row r="773" spans="1:18" x14ac:dyDescent="0.25">
      <c r="A773">
        <v>49</v>
      </c>
      <c r="B773">
        <v>58</v>
      </c>
      <c r="C773" s="21">
        <f t="shared" si="84"/>
        <v>-1.1273087071240109</v>
      </c>
      <c r="D773" s="21">
        <f t="shared" si="85"/>
        <v>-0.76506849315068504</v>
      </c>
      <c r="N773" s="21">
        <f t="shared" si="86"/>
        <v>-17.384305835010053</v>
      </c>
      <c r="O773" s="21">
        <f t="shared" si="87"/>
        <v>-11.427565392354126</v>
      </c>
      <c r="P773" s="21">
        <f t="shared" si="88"/>
        <v>198.66029173026078</v>
      </c>
      <c r="Q773" s="21">
        <f t="shared" si="89"/>
        <v>302.21408936516457</v>
      </c>
      <c r="R773" s="21">
        <f t="shared" si="90"/>
        <v>130.58925079652971</v>
      </c>
    </row>
    <row r="774" spans="1:18" x14ac:dyDescent="0.25">
      <c r="A774">
        <v>66</v>
      </c>
      <c r="B774">
        <v>72</v>
      </c>
      <c r="C774" s="21">
        <f t="shared" si="84"/>
        <v>-5.9366754617416499E-3</v>
      </c>
      <c r="D774" s="21">
        <f t="shared" si="85"/>
        <v>0.19383561643835606</v>
      </c>
      <c r="N774" s="21">
        <f t="shared" si="86"/>
        <v>-0.38430583501005344</v>
      </c>
      <c r="O774" s="21">
        <f t="shared" si="87"/>
        <v>2.5724346076458744</v>
      </c>
      <c r="P774" s="21">
        <f t="shared" si="88"/>
        <v>-0.98860162990010692</v>
      </c>
      <c r="Q774" s="21">
        <f t="shared" si="89"/>
        <v>0.14769097482277441</v>
      </c>
      <c r="R774" s="21">
        <f t="shared" si="90"/>
        <v>6.6174198106141837</v>
      </c>
    </row>
    <row r="775" spans="1:18" x14ac:dyDescent="0.25">
      <c r="A775">
        <v>35</v>
      </c>
      <c r="B775">
        <v>44</v>
      </c>
      <c r="C775" s="21">
        <f t="shared" si="84"/>
        <v>-2.0507915567282322</v>
      </c>
      <c r="D775" s="21">
        <f t="shared" si="85"/>
        <v>-1.7239726027397262</v>
      </c>
      <c r="N775" s="21">
        <f t="shared" si="86"/>
        <v>-31.384305835010053</v>
      </c>
      <c r="O775" s="21">
        <f t="shared" si="87"/>
        <v>-25.427565392354126</v>
      </c>
      <c r="P775" s="21">
        <f t="shared" si="88"/>
        <v>798.02648891335923</v>
      </c>
      <c r="Q775" s="21">
        <f t="shared" si="89"/>
        <v>984.97465274544606</v>
      </c>
      <c r="R775" s="21">
        <f t="shared" si="90"/>
        <v>646.56108178244517</v>
      </c>
    </row>
    <row r="776" spans="1:18" x14ac:dyDescent="0.25">
      <c r="A776">
        <v>72</v>
      </c>
      <c r="B776">
        <v>79</v>
      </c>
      <c r="C776" s="21">
        <f t="shared" si="84"/>
        <v>0.38984168865435331</v>
      </c>
      <c r="D776" s="21">
        <f t="shared" si="85"/>
        <v>0.67328767123287658</v>
      </c>
      <c r="N776" s="21">
        <f t="shared" si="86"/>
        <v>5.6156941649899466</v>
      </c>
      <c r="O776" s="21">
        <f t="shared" si="87"/>
        <v>9.5724346076458744</v>
      </c>
      <c r="P776" s="21">
        <f t="shared" si="88"/>
        <v>53.755865170904762</v>
      </c>
      <c r="Q776" s="21">
        <f t="shared" si="89"/>
        <v>31.536020954702135</v>
      </c>
      <c r="R776" s="21">
        <f t="shared" si="90"/>
        <v>91.631504317656422</v>
      </c>
    </row>
    <row r="777" spans="1:18" x14ac:dyDescent="0.25">
      <c r="A777">
        <v>94</v>
      </c>
      <c r="B777">
        <v>85</v>
      </c>
      <c r="C777" s="21">
        <f t="shared" si="84"/>
        <v>1.8410290237467015</v>
      </c>
      <c r="D777" s="21">
        <f t="shared" si="85"/>
        <v>1.0842465753424657</v>
      </c>
      <c r="N777" s="21">
        <f t="shared" si="86"/>
        <v>27.615694164989947</v>
      </c>
      <c r="O777" s="21">
        <f t="shared" si="87"/>
        <v>15.572434607645874</v>
      </c>
      <c r="P777" s="21">
        <f t="shared" si="88"/>
        <v>430.04359152905369</v>
      </c>
      <c r="Q777" s="21">
        <f t="shared" si="89"/>
        <v>762.62656421425982</v>
      </c>
      <c r="R777" s="21">
        <f t="shared" si="90"/>
        <v>242.50071960940693</v>
      </c>
    </row>
    <row r="778" spans="1:18" x14ac:dyDescent="0.25">
      <c r="A778">
        <v>46</v>
      </c>
      <c r="B778">
        <v>56</v>
      </c>
      <c r="C778" s="21">
        <f t="shared" si="84"/>
        <v>-1.3251978891820582</v>
      </c>
      <c r="D778" s="21">
        <f t="shared" si="85"/>
        <v>-0.90205479452054804</v>
      </c>
      <c r="N778" s="21">
        <f t="shared" si="86"/>
        <v>-20.384305835010053</v>
      </c>
      <c r="O778" s="21">
        <f t="shared" si="87"/>
        <v>-13.427565392354126</v>
      </c>
      <c r="P778" s="21">
        <f t="shared" si="88"/>
        <v>273.71159957734324</v>
      </c>
      <c r="Q778" s="21">
        <f t="shared" si="89"/>
        <v>415.51992437522489</v>
      </c>
      <c r="R778" s="21">
        <f t="shared" si="90"/>
        <v>180.29951236594621</v>
      </c>
    </row>
    <row r="779" spans="1:18" x14ac:dyDescent="0.25">
      <c r="A779">
        <v>77</v>
      </c>
      <c r="B779">
        <v>90</v>
      </c>
      <c r="C779" s="21">
        <f t="shared" si="84"/>
        <v>0.71965699208443246</v>
      </c>
      <c r="D779" s="21">
        <f t="shared" si="85"/>
        <v>1.4267123287671233</v>
      </c>
      <c r="N779" s="21">
        <f t="shared" si="86"/>
        <v>10.615694164989947</v>
      </c>
      <c r="O779" s="21">
        <f t="shared" si="87"/>
        <v>20.572434607645874</v>
      </c>
      <c r="P779" s="21">
        <f t="shared" si="88"/>
        <v>218.39067402402355</v>
      </c>
      <c r="Q779" s="21">
        <f t="shared" si="89"/>
        <v>112.6929626046016</v>
      </c>
      <c r="R779" s="21">
        <f t="shared" si="90"/>
        <v>423.22506568586567</v>
      </c>
    </row>
    <row r="780" spans="1:18" x14ac:dyDescent="0.25">
      <c r="A780">
        <v>76</v>
      </c>
      <c r="B780">
        <v>85</v>
      </c>
      <c r="C780" s="21">
        <f t="shared" si="84"/>
        <v>0.65369393139841669</v>
      </c>
      <c r="D780" s="21">
        <f t="shared" si="85"/>
        <v>1.0842465753424657</v>
      </c>
      <c r="N780" s="21">
        <f t="shared" si="86"/>
        <v>9.6156941649899466</v>
      </c>
      <c r="O780" s="21">
        <f t="shared" si="87"/>
        <v>15.572434607645874</v>
      </c>
      <c r="P780" s="21">
        <f t="shared" si="88"/>
        <v>149.73976859142795</v>
      </c>
      <c r="Q780" s="21">
        <f t="shared" si="89"/>
        <v>92.461574274621711</v>
      </c>
      <c r="R780" s="21">
        <f t="shared" si="90"/>
        <v>242.50071960940693</v>
      </c>
    </row>
    <row r="781" spans="1:18" x14ac:dyDescent="0.25">
      <c r="A781">
        <v>52</v>
      </c>
      <c r="B781">
        <v>59</v>
      </c>
      <c r="C781" s="21">
        <f t="shared" si="84"/>
        <v>-0.92941952506596326</v>
      </c>
      <c r="D781" s="21">
        <f t="shared" si="85"/>
        <v>-0.69657534246575359</v>
      </c>
      <c r="N781" s="21">
        <f t="shared" si="86"/>
        <v>-14.384305835010053</v>
      </c>
      <c r="O781" s="21">
        <f t="shared" si="87"/>
        <v>-10.427565392354126</v>
      </c>
      <c r="P781" s="21">
        <f t="shared" si="88"/>
        <v>149.99328971818835</v>
      </c>
      <c r="Q781" s="21">
        <f t="shared" si="89"/>
        <v>206.90825435510428</v>
      </c>
      <c r="R781" s="21">
        <f t="shared" si="90"/>
        <v>108.73412001182145</v>
      </c>
    </row>
    <row r="782" spans="1:18" x14ac:dyDescent="0.25">
      <c r="A782">
        <v>91</v>
      </c>
      <c r="B782">
        <v>81</v>
      </c>
      <c r="C782" s="21">
        <f t="shared" si="84"/>
        <v>1.643139841688654</v>
      </c>
      <c r="D782" s="21">
        <f t="shared" si="85"/>
        <v>0.81027397260273959</v>
      </c>
      <c r="N782" s="21">
        <f t="shared" si="86"/>
        <v>24.615694164989947</v>
      </c>
      <c r="O782" s="21">
        <f t="shared" si="87"/>
        <v>11.572434607645874</v>
      </c>
      <c r="P782" s="21">
        <f t="shared" si="88"/>
        <v>284.86351104615625</v>
      </c>
      <c r="Q782" s="21">
        <f t="shared" si="89"/>
        <v>605.93239922432008</v>
      </c>
      <c r="R782" s="21">
        <f t="shared" si="90"/>
        <v>133.92124274823993</v>
      </c>
    </row>
    <row r="783" spans="1:18" x14ac:dyDescent="0.25">
      <c r="A783">
        <v>32</v>
      </c>
      <c r="B783">
        <v>51</v>
      </c>
      <c r="C783" s="21">
        <f t="shared" si="84"/>
        <v>-2.2486807387862799</v>
      </c>
      <c r="D783" s="21">
        <f t="shared" si="85"/>
        <v>-1.2445205479452057</v>
      </c>
      <c r="N783" s="21">
        <f t="shared" si="86"/>
        <v>-34.384305835010053</v>
      </c>
      <c r="O783" s="21">
        <f t="shared" si="87"/>
        <v>-18.427565392354126</v>
      </c>
      <c r="P783" s="21">
        <f t="shared" si="88"/>
        <v>633.61904424535123</v>
      </c>
      <c r="Q783" s="21">
        <f t="shared" si="89"/>
        <v>1182.2804877555063</v>
      </c>
      <c r="R783" s="21">
        <f t="shared" si="90"/>
        <v>339.57516628948747</v>
      </c>
    </row>
    <row r="784" spans="1:18" x14ac:dyDescent="0.25">
      <c r="A784">
        <v>72</v>
      </c>
      <c r="B784">
        <v>79</v>
      </c>
      <c r="C784" s="21">
        <f t="shared" si="84"/>
        <v>0.38984168865435331</v>
      </c>
      <c r="D784" s="21">
        <f t="shared" si="85"/>
        <v>0.67328767123287658</v>
      </c>
      <c r="N784" s="21">
        <f t="shared" si="86"/>
        <v>5.6156941649899466</v>
      </c>
      <c r="O784" s="21">
        <f t="shared" si="87"/>
        <v>9.5724346076458744</v>
      </c>
      <c r="P784" s="21">
        <f t="shared" si="88"/>
        <v>53.755865170904762</v>
      </c>
      <c r="Q784" s="21">
        <f t="shared" si="89"/>
        <v>31.536020954702135</v>
      </c>
      <c r="R784" s="21">
        <f t="shared" si="90"/>
        <v>91.631504317656422</v>
      </c>
    </row>
    <row r="785" spans="1:18" x14ac:dyDescent="0.25">
      <c r="A785">
        <v>68</v>
      </c>
      <c r="B785">
        <v>65</v>
      </c>
      <c r="C785" s="21">
        <f t="shared" si="84"/>
        <v>0.12598944591029002</v>
      </c>
      <c r="D785" s="21">
        <f t="shared" si="85"/>
        <v>-0.28561643835616451</v>
      </c>
      <c r="N785" s="21">
        <f t="shared" si="86"/>
        <v>1.6156941649899466</v>
      </c>
      <c r="O785" s="21">
        <f t="shared" si="87"/>
        <v>-4.4275653923541256</v>
      </c>
      <c r="P785" s="21">
        <f t="shared" si="88"/>
        <v>-7.1535915695379844</v>
      </c>
      <c r="Q785" s="21">
        <f t="shared" si="89"/>
        <v>2.6104676347825606</v>
      </c>
      <c r="R785" s="21">
        <f t="shared" si="90"/>
        <v>19.603335303571942</v>
      </c>
    </row>
    <row r="786" spans="1:18" x14ac:dyDescent="0.25">
      <c r="A786">
        <v>52</v>
      </c>
      <c r="B786">
        <v>65</v>
      </c>
      <c r="C786" s="21">
        <f t="shared" si="84"/>
        <v>-0.92941952506596326</v>
      </c>
      <c r="D786" s="21">
        <f t="shared" si="85"/>
        <v>-0.28561643835616451</v>
      </c>
      <c r="N786" s="21">
        <f t="shared" si="86"/>
        <v>-14.384305835010053</v>
      </c>
      <c r="O786" s="21">
        <f t="shared" si="87"/>
        <v>-4.4275653923541256</v>
      </c>
      <c r="P786" s="21">
        <f t="shared" si="88"/>
        <v>63.687454708128023</v>
      </c>
      <c r="Q786" s="21">
        <f t="shared" si="89"/>
        <v>206.90825435510428</v>
      </c>
      <c r="R786" s="21">
        <f t="shared" si="90"/>
        <v>19.603335303571942</v>
      </c>
    </row>
    <row r="787" spans="1:18" x14ac:dyDescent="0.25">
      <c r="A787">
        <v>48</v>
      </c>
      <c r="B787">
        <v>62</v>
      </c>
      <c r="C787" s="21">
        <f t="shared" si="84"/>
        <v>-1.1932717678100266</v>
      </c>
      <c r="D787" s="21">
        <f t="shared" si="85"/>
        <v>-0.49109589041095902</v>
      </c>
      <c r="N787" s="21">
        <f t="shared" si="86"/>
        <v>-18.384305835010053</v>
      </c>
      <c r="O787" s="21">
        <f t="shared" si="87"/>
        <v>-7.4275653923541256</v>
      </c>
      <c r="P787" s="21">
        <f t="shared" si="88"/>
        <v>136.55063378257469</v>
      </c>
      <c r="Q787" s="21">
        <f t="shared" si="89"/>
        <v>337.98270103518468</v>
      </c>
      <c r="R787" s="21">
        <f t="shared" si="90"/>
        <v>55.168727657696699</v>
      </c>
    </row>
    <row r="788" spans="1:18" x14ac:dyDescent="0.25">
      <c r="A788">
        <v>60</v>
      </c>
      <c r="B788">
        <v>66</v>
      </c>
      <c r="C788" s="21">
        <f t="shared" si="84"/>
        <v>-0.40171503957783661</v>
      </c>
      <c r="D788" s="21">
        <f t="shared" si="85"/>
        <v>-0.21712328767123301</v>
      </c>
      <c r="N788" s="21">
        <f t="shared" si="86"/>
        <v>-6.3843058350100534</v>
      </c>
      <c r="O788" s="21">
        <f t="shared" si="87"/>
        <v>-3.4275653923541256</v>
      </c>
      <c r="P788" s="21">
        <f t="shared" si="88"/>
        <v>21.882625734284968</v>
      </c>
      <c r="Q788" s="21">
        <f t="shared" si="89"/>
        <v>40.759360994943414</v>
      </c>
      <c r="R788" s="21">
        <f t="shared" si="90"/>
        <v>11.748204518863691</v>
      </c>
    </row>
    <row r="789" spans="1:18" x14ac:dyDescent="0.25">
      <c r="A789">
        <v>66</v>
      </c>
      <c r="B789">
        <v>74</v>
      </c>
      <c r="C789" s="21">
        <f t="shared" si="84"/>
        <v>-5.9366754617416499E-3</v>
      </c>
      <c r="D789" s="21">
        <f t="shared" si="85"/>
        <v>0.33082191780821907</v>
      </c>
      <c r="N789" s="21">
        <f t="shared" si="86"/>
        <v>-0.38430583501005344</v>
      </c>
      <c r="O789" s="21">
        <f t="shared" si="87"/>
        <v>4.5724346076458744</v>
      </c>
      <c r="P789" s="21">
        <f t="shared" si="88"/>
        <v>-1.7572132999202139</v>
      </c>
      <c r="Q789" s="21">
        <f t="shared" si="89"/>
        <v>0.14769097482277441</v>
      </c>
      <c r="R789" s="21">
        <f t="shared" si="90"/>
        <v>20.907158241197681</v>
      </c>
    </row>
    <row r="790" spans="1:18" x14ac:dyDescent="0.25">
      <c r="A790">
        <v>89</v>
      </c>
      <c r="B790">
        <v>84</v>
      </c>
      <c r="C790" s="21">
        <f t="shared" si="84"/>
        <v>1.5112137203166225</v>
      </c>
      <c r="D790" s="21">
        <f t="shared" si="85"/>
        <v>1.0157534246575342</v>
      </c>
      <c r="N790" s="21">
        <f t="shared" si="86"/>
        <v>22.615694164989947</v>
      </c>
      <c r="O790" s="21">
        <f t="shared" si="87"/>
        <v>14.572434607645874</v>
      </c>
      <c r="P790" s="21">
        <f t="shared" si="88"/>
        <v>329.56572432583437</v>
      </c>
      <c r="Q790" s="21">
        <f t="shared" si="89"/>
        <v>511.46962256436029</v>
      </c>
      <c r="R790" s="21">
        <f t="shared" si="90"/>
        <v>212.35585039411518</v>
      </c>
    </row>
    <row r="791" spans="1:18" x14ac:dyDescent="0.25">
      <c r="A791">
        <v>42</v>
      </c>
      <c r="B791">
        <v>52</v>
      </c>
      <c r="C791" s="21">
        <f t="shared" si="84"/>
        <v>-1.5890501319261217</v>
      </c>
      <c r="D791" s="21">
        <f t="shared" si="85"/>
        <v>-1.1760273972602742</v>
      </c>
      <c r="N791" s="21">
        <f t="shared" si="86"/>
        <v>-24.384305835010053</v>
      </c>
      <c r="O791" s="21">
        <f t="shared" si="87"/>
        <v>-17.427565392354126</v>
      </c>
      <c r="P791" s="21">
        <f t="shared" si="88"/>
        <v>424.95908448679995</v>
      </c>
      <c r="Q791" s="21">
        <f t="shared" si="89"/>
        <v>594.59437105530537</v>
      </c>
      <c r="R791" s="21">
        <f t="shared" si="90"/>
        <v>303.72003550477922</v>
      </c>
    </row>
    <row r="792" spans="1:18" x14ac:dyDescent="0.25">
      <c r="A792">
        <v>57</v>
      </c>
      <c r="B792">
        <v>68</v>
      </c>
      <c r="C792" s="21">
        <f t="shared" si="84"/>
        <v>-0.59960422163588412</v>
      </c>
      <c r="D792" s="21">
        <f t="shared" si="85"/>
        <v>-8.0136986301369978E-2</v>
      </c>
      <c r="N792" s="21">
        <f t="shared" si="86"/>
        <v>-9.3843058350100534</v>
      </c>
      <c r="O792" s="21">
        <f t="shared" si="87"/>
        <v>-1.4275653923541256</v>
      </c>
      <c r="P792" s="21">
        <f t="shared" si="88"/>
        <v>13.396710241327238</v>
      </c>
      <c r="Q792" s="21">
        <f t="shared" si="89"/>
        <v>88.065196005003742</v>
      </c>
      <c r="R792" s="21">
        <f t="shared" si="90"/>
        <v>2.0379429494471886</v>
      </c>
    </row>
    <row r="793" spans="1:18" x14ac:dyDescent="0.25">
      <c r="A793">
        <v>70</v>
      </c>
      <c r="B793">
        <v>70</v>
      </c>
      <c r="C793" s="21">
        <f t="shared" si="84"/>
        <v>0.25791556728232168</v>
      </c>
      <c r="D793" s="21">
        <f t="shared" si="85"/>
        <v>5.6849315068493035E-2</v>
      </c>
      <c r="N793" s="21">
        <f t="shared" si="86"/>
        <v>3.6156941649899466</v>
      </c>
      <c r="O793" s="21">
        <f t="shared" si="87"/>
        <v>0.57243460764587439</v>
      </c>
      <c r="P793" s="21">
        <f t="shared" si="88"/>
        <v>2.0697484707034977</v>
      </c>
      <c r="Q793" s="21">
        <f t="shared" si="89"/>
        <v>13.073244294742347</v>
      </c>
      <c r="R793" s="21">
        <f t="shared" si="90"/>
        <v>0.32768138003068614</v>
      </c>
    </row>
    <row r="794" spans="1:18" x14ac:dyDescent="0.25">
      <c r="A794">
        <v>70</v>
      </c>
      <c r="B794">
        <v>84</v>
      </c>
      <c r="C794" s="21">
        <f t="shared" si="84"/>
        <v>0.25791556728232168</v>
      </c>
      <c r="D794" s="21">
        <f t="shared" si="85"/>
        <v>1.0157534246575342</v>
      </c>
      <c r="N794" s="21">
        <f t="shared" si="86"/>
        <v>3.6156941649899466</v>
      </c>
      <c r="O794" s="21">
        <f t="shared" si="87"/>
        <v>14.572434607645874</v>
      </c>
      <c r="P794" s="21">
        <f t="shared" si="88"/>
        <v>52.689466780562746</v>
      </c>
      <c r="Q794" s="21">
        <f t="shared" si="89"/>
        <v>13.073244294742347</v>
      </c>
      <c r="R794" s="21">
        <f t="shared" si="90"/>
        <v>212.35585039411518</v>
      </c>
    </row>
    <row r="795" spans="1:18" x14ac:dyDescent="0.25">
      <c r="A795">
        <v>69</v>
      </c>
      <c r="B795">
        <v>60</v>
      </c>
      <c r="C795" s="21">
        <f t="shared" si="84"/>
        <v>0.19195250659630583</v>
      </c>
      <c r="D795" s="21">
        <f t="shared" si="85"/>
        <v>-0.62808219178082203</v>
      </c>
      <c r="N795" s="21">
        <f t="shared" si="86"/>
        <v>2.6156941649899466</v>
      </c>
      <c r="O795" s="21">
        <f t="shared" si="87"/>
        <v>-9.4275653923541256</v>
      </c>
      <c r="P795" s="21">
        <f t="shared" si="88"/>
        <v>-24.659627786841842</v>
      </c>
      <c r="Q795" s="21">
        <f t="shared" si="89"/>
        <v>6.8418559647624537</v>
      </c>
      <c r="R795" s="21">
        <f t="shared" si="90"/>
        <v>88.878989227113195</v>
      </c>
    </row>
    <row r="796" spans="1:18" x14ac:dyDescent="0.25">
      <c r="A796">
        <v>52</v>
      </c>
      <c r="B796">
        <v>55</v>
      </c>
      <c r="C796" s="21">
        <f t="shared" si="84"/>
        <v>-0.92941952506596326</v>
      </c>
      <c r="D796" s="21">
        <f t="shared" si="85"/>
        <v>-0.9705479452054796</v>
      </c>
      <c r="N796" s="21">
        <f t="shared" si="86"/>
        <v>-14.384305835010053</v>
      </c>
      <c r="O796" s="21">
        <f t="shared" si="87"/>
        <v>-14.427565392354126</v>
      </c>
      <c r="P796" s="21">
        <f t="shared" si="88"/>
        <v>207.53051305822856</v>
      </c>
      <c r="Q796" s="21">
        <f t="shared" si="89"/>
        <v>206.90825435510428</v>
      </c>
      <c r="R796" s="21">
        <f t="shared" si="90"/>
        <v>208.15464315065446</v>
      </c>
    </row>
    <row r="797" spans="1:18" x14ac:dyDescent="0.25">
      <c r="A797">
        <v>67</v>
      </c>
      <c r="B797">
        <v>73</v>
      </c>
      <c r="C797" s="21">
        <f t="shared" si="84"/>
        <v>6.0026385224274184E-2</v>
      </c>
      <c r="D797" s="21">
        <f t="shared" si="85"/>
        <v>0.26232876712328757</v>
      </c>
      <c r="N797" s="21">
        <f t="shared" si="86"/>
        <v>0.61569416498994656</v>
      </c>
      <c r="O797" s="21">
        <f t="shared" si="87"/>
        <v>3.5724346076458744</v>
      </c>
      <c r="P797" s="21">
        <f t="shared" si="88"/>
        <v>2.1995271427357141</v>
      </c>
      <c r="Q797" s="21">
        <f t="shared" si="89"/>
        <v>0.37907930480266755</v>
      </c>
      <c r="R797" s="21">
        <f t="shared" si="90"/>
        <v>12.762289025905933</v>
      </c>
    </row>
    <row r="798" spans="1:18" x14ac:dyDescent="0.25">
      <c r="A798">
        <v>76</v>
      </c>
      <c r="B798">
        <v>80</v>
      </c>
      <c r="C798" s="21">
        <f t="shared" si="84"/>
        <v>0.65369393139841669</v>
      </c>
      <c r="D798" s="21">
        <f t="shared" si="85"/>
        <v>0.74178082191780814</v>
      </c>
      <c r="N798" s="21">
        <f t="shared" si="86"/>
        <v>9.6156941649899466</v>
      </c>
      <c r="O798" s="21">
        <f t="shared" si="87"/>
        <v>10.572434607645874</v>
      </c>
      <c r="P798" s="21">
        <f t="shared" si="88"/>
        <v>101.66129776647821</v>
      </c>
      <c r="Q798" s="21">
        <f t="shared" si="89"/>
        <v>92.461574274621711</v>
      </c>
      <c r="R798" s="21">
        <f t="shared" si="90"/>
        <v>111.77637353294817</v>
      </c>
    </row>
    <row r="799" spans="1:18" x14ac:dyDescent="0.25">
      <c r="A799">
        <v>87</v>
      </c>
      <c r="B799">
        <v>94</v>
      </c>
      <c r="C799" s="21">
        <f t="shared" si="84"/>
        <v>1.3792875989445907</v>
      </c>
      <c r="D799" s="21">
        <f t="shared" si="85"/>
        <v>1.7006849315068493</v>
      </c>
      <c r="N799" s="21">
        <f t="shared" si="86"/>
        <v>20.615694164989947</v>
      </c>
      <c r="O799" s="21">
        <f t="shared" si="87"/>
        <v>24.572434607645874</v>
      </c>
      <c r="P799" s="21">
        <f t="shared" si="88"/>
        <v>506.57779676044208</v>
      </c>
      <c r="Q799" s="21">
        <f t="shared" si="89"/>
        <v>425.00684590440051</v>
      </c>
      <c r="R799" s="21">
        <f t="shared" si="90"/>
        <v>603.80454254703261</v>
      </c>
    </row>
    <row r="800" spans="1:18" x14ac:dyDescent="0.25">
      <c r="A800">
        <v>82</v>
      </c>
      <c r="B800">
        <v>85</v>
      </c>
      <c r="C800" s="21">
        <f t="shared" si="84"/>
        <v>1.0494722955145117</v>
      </c>
      <c r="D800" s="21">
        <f t="shared" si="85"/>
        <v>1.0842465753424657</v>
      </c>
      <c r="N800" s="21">
        <f t="shared" si="86"/>
        <v>15.615694164989947</v>
      </c>
      <c r="O800" s="21">
        <f t="shared" si="87"/>
        <v>15.572434607645874</v>
      </c>
      <c r="P800" s="21">
        <f t="shared" si="88"/>
        <v>243.17437623730319</v>
      </c>
      <c r="Q800" s="21">
        <f t="shared" si="89"/>
        <v>243.84990425450107</v>
      </c>
      <c r="R800" s="21">
        <f t="shared" si="90"/>
        <v>242.50071960940693</v>
      </c>
    </row>
    <row r="801" spans="1:18" x14ac:dyDescent="0.25">
      <c r="A801">
        <v>73</v>
      </c>
      <c r="B801">
        <v>76</v>
      </c>
      <c r="C801" s="21">
        <f t="shared" si="84"/>
        <v>0.45580474934036919</v>
      </c>
      <c r="D801" s="21">
        <f t="shared" si="85"/>
        <v>0.46780821917808207</v>
      </c>
      <c r="N801" s="21">
        <f t="shared" si="86"/>
        <v>6.6156941649899466</v>
      </c>
      <c r="O801" s="21">
        <f t="shared" si="87"/>
        <v>6.5724346076458744</v>
      </c>
      <c r="P801" s="21">
        <f t="shared" si="88"/>
        <v>43.481217283580797</v>
      </c>
      <c r="Q801" s="21">
        <f t="shared" si="89"/>
        <v>43.767409284682024</v>
      </c>
      <c r="R801" s="21">
        <f t="shared" si="90"/>
        <v>43.196896671781182</v>
      </c>
    </row>
    <row r="802" spans="1:18" x14ac:dyDescent="0.25">
      <c r="A802">
        <v>75</v>
      </c>
      <c r="B802">
        <v>81</v>
      </c>
      <c r="C802" s="21">
        <f t="shared" si="84"/>
        <v>0.58773087071240082</v>
      </c>
      <c r="D802" s="21">
        <f t="shared" si="85"/>
        <v>0.81027397260273959</v>
      </c>
      <c r="N802" s="21">
        <f t="shared" si="86"/>
        <v>8.6156941649899466</v>
      </c>
      <c r="O802" s="21">
        <f t="shared" si="87"/>
        <v>11.572434607645874</v>
      </c>
      <c r="P802" s="21">
        <f t="shared" si="88"/>
        <v>99.704557323822286</v>
      </c>
      <c r="Q802" s="21">
        <f t="shared" si="89"/>
        <v>74.230185944641818</v>
      </c>
      <c r="R802" s="21">
        <f t="shared" si="90"/>
        <v>133.92124274823993</v>
      </c>
    </row>
    <row r="803" spans="1:18" x14ac:dyDescent="0.25">
      <c r="A803">
        <v>64</v>
      </c>
      <c r="B803">
        <v>74</v>
      </c>
      <c r="C803" s="21">
        <f t="shared" si="84"/>
        <v>-0.13786279683377331</v>
      </c>
      <c r="D803" s="21">
        <f t="shared" si="85"/>
        <v>0.33082191780821907</v>
      </c>
      <c r="N803" s="21">
        <f t="shared" si="86"/>
        <v>-2.3843058350100534</v>
      </c>
      <c r="O803" s="21">
        <f t="shared" si="87"/>
        <v>4.5724346076458744</v>
      </c>
      <c r="P803" s="21">
        <f t="shared" si="88"/>
        <v>-10.902082515211962</v>
      </c>
      <c r="Q803" s="21">
        <f t="shared" si="89"/>
        <v>5.6849143148629881</v>
      </c>
      <c r="R803" s="21">
        <f t="shared" si="90"/>
        <v>20.907158241197681</v>
      </c>
    </row>
    <row r="804" spans="1:18" x14ac:dyDescent="0.25">
      <c r="A804">
        <v>41</v>
      </c>
      <c r="B804">
        <v>45</v>
      </c>
      <c r="C804" s="21">
        <f t="shared" si="84"/>
        <v>-1.6550131926121374</v>
      </c>
      <c r="D804" s="21">
        <f t="shared" si="85"/>
        <v>-1.6554794520547946</v>
      </c>
      <c r="N804" s="21">
        <f t="shared" si="86"/>
        <v>-25.384305835010053</v>
      </c>
      <c r="O804" s="21">
        <f t="shared" si="87"/>
        <v>-24.427565392354126</v>
      </c>
      <c r="P804" s="21">
        <f t="shared" si="88"/>
        <v>620.07679072422445</v>
      </c>
      <c r="Q804" s="21">
        <f t="shared" si="89"/>
        <v>644.36298272532542</v>
      </c>
      <c r="R804" s="21">
        <f t="shared" si="90"/>
        <v>596.70595099773698</v>
      </c>
    </row>
    <row r="805" spans="1:18" x14ac:dyDescent="0.25">
      <c r="A805">
        <v>90</v>
      </c>
      <c r="B805">
        <v>75</v>
      </c>
      <c r="C805" s="21">
        <f t="shared" si="84"/>
        <v>1.5771767810026383</v>
      </c>
      <c r="D805" s="21">
        <f t="shared" si="85"/>
        <v>0.39931506849315057</v>
      </c>
      <c r="N805" s="21">
        <f t="shared" si="86"/>
        <v>23.615694164989947</v>
      </c>
      <c r="O805" s="21">
        <f t="shared" si="87"/>
        <v>5.5724346076458744</v>
      </c>
      <c r="P805" s="21">
        <f t="shared" si="88"/>
        <v>131.59691144857072</v>
      </c>
      <c r="Q805" s="21">
        <f t="shared" si="89"/>
        <v>557.70101089434024</v>
      </c>
      <c r="R805" s="21">
        <f t="shared" si="90"/>
        <v>31.05202745648943</v>
      </c>
    </row>
    <row r="806" spans="1:18" x14ac:dyDescent="0.25">
      <c r="A806">
        <v>59</v>
      </c>
      <c r="B806">
        <v>54</v>
      </c>
      <c r="C806" s="21">
        <f t="shared" si="84"/>
        <v>-0.46767810026385248</v>
      </c>
      <c r="D806" s="21">
        <f t="shared" si="85"/>
        <v>-1.039041095890411</v>
      </c>
      <c r="N806" s="21">
        <f t="shared" si="86"/>
        <v>-7.3843058350100534</v>
      </c>
      <c r="O806" s="21">
        <f t="shared" si="87"/>
        <v>-15.427565392354126</v>
      </c>
      <c r="P806" s="21">
        <f t="shared" si="88"/>
        <v>113.92186114675974</v>
      </c>
      <c r="Q806" s="21">
        <f t="shared" si="89"/>
        <v>54.527972664963521</v>
      </c>
      <c r="R806" s="21">
        <f t="shared" si="90"/>
        <v>238.00977393536272</v>
      </c>
    </row>
    <row r="807" spans="1:18" x14ac:dyDescent="0.25">
      <c r="A807">
        <v>51</v>
      </c>
      <c r="B807">
        <v>31</v>
      </c>
      <c r="C807" s="21">
        <f t="shared" si="84"/>
        <v>-0.99538258575197913</v>
      </c>
      <c r="D807" s="21">
        <f t="shared" si="85"/>
        <v>-2.614383561643836</v>
      </c>
      <c r="N807" s="21">
        <f t="shared" si="86"/>
        <v>-15.384305835010053</v>
      </c>
      <c r="O807" s="21">
        <f t="shared" si="87"/>
        <v>-38.427565392354126</v>
      </c>
      <c r="P807" s="21">
        <f t="shared" si="88"/>
        <v>591.18141849082394</v>
      </c>
      <c r="Q807" s="21">
        <f t="shared" si="89"/>
        <v>236.67686602512438</v>
      </c>
      <c r="R807" s="21">
        <f t="shared" si="90"/>
        <v>1476.6777819836525</v>
      </c>
    </row>
    <row r="808" spans="1:18" x14ac:dyDescent="0.25">
      <c r="A808">
        <v>45</v>
      </c>
      <c r="B808">
        <v>47</v>
      </c>
      <c r="C808" s="21">
        <f t="shared" si="84"/>
        <v>-1.3911609498680741</v>
      </c>
      <c r="D808" s="21">
        <f t="shared" si="85"/>
        <v>-1.5184931506849317</v>
      </c>
      <c r="N808" s="21">
        <f t="shared" si="86"/>
        <v>-21.384305835010053</v>
      </c>
      <c r="O808" s="21">
        <f t="shared" si="87"/>
        <v>-22.427565392354126</v>
      </c>
      <c r="P808" s="21">
        <f t="shared" si="88"/>
        <v>479.59791748478784</v>
      </c>
      <c r="Q808" s="21">
        <f t="shared" si="89"/>
        <v>457.288536045245</v>
      </c>
      <c r="R808" s="21">
        <f t="shared" si="90"/>
        <v>502.99568942832047</v>
      </c>
    </row>
    <row r="809" spans="1:18" x14ac:dyDescent="0.25">
      <c r="A809">
        <v>54</v>
      </c>
      <c r="B809">
        <v>64</v>
      </c>
      <c r="C809" s="21">
        <f t="shared" si="84"/>
        <v>-0.79749340369393162</v>
      </c>
      <c r="D809" s="21">
        <f t="shared" si="85"/>
        <v>-0.35410958904109602</v>
      </c>
      <c r="N809" s="21">
        <f t="shared" si="86"/>
        <v>-12.384305835010053</v>
      </c>
      <c r="O809" s="21">
        <f t="shared" si="87"/>
        <v>-5.4275653923541256</v>
      </c>
      <c r="P809" s="21">
        <f t="shared" si="88"/>
        <v>67.216629758429832</v>
      </c>
      <c r="Q809" s="21">
        <f t="shared" si="89"/>
        <v>153.37103101506406</v>
      </c>
      <c r="R809" s="21">
        <f t="shared" si="90"/>
        <v>29.458466088280193</v>
      </c>
    </row>
    <row r="810" spans="1:18" x14ac:dyDescent="0.25">
      <c r="A810">
        <v>87</v>
      </c>
      <c r="B810">
        <v>84</v>
      </c>
      <c r="C810" s="21">
        <f t="shared" si="84"/>
        <v>1.3792875989445907</v>
      </c>
      <c r="D810" s="21">
        <f t="shared" si="85"/>
        <v>1.0157534246575342</v>
      </c>
      <c r="N810" s="21">
        <f t="shared" si="86"/>
        <v>20.615694164989947</v>
      </c>
      <c r="O810" s="21">
        <f t="shared" si="87"/>
        <v>14.572434607645874</v>
      </c>
      <c r="P810" s="21">
        <f t="shared" si="88"/>
        <v>300.42085511054262</v>
      </c>
      <c r="Q810" s="21">
        <f t="shared" si="89"/>
        <v>425.00684590440051</v>
      </c>
      <c r="R810" s="21">
        <f t="shared" si="90"/>
        <v>212.35585039411518</v>
      </c>
    </row>
    <row r="811" spans="1:18" x14ac:dyDescent="0.25">
      <c r="A811">
        <v>72</v>
      </c>
      <c r="B811">
        <v>80</v>
      </c>
      <c r="C811" s="21">
        <f t="shared" si="84"/>
        <v>0.38984168865435331</v>
      </c>
      <c r="D811" s="21">
        <f t="shared" si="85"/>
        <v>0.74178082191780814</v>
      </c>
      <c r="N811" s="21">
        <f t="shared" si="86"/>
        <v>5.6156941649899466</v>
      </c>
      <c r="O811" s="21">
        <f t="shared" si="87"/>
        <v>10.572434607645874</v>
      </c>
      <c r="P811" s="21">
        <f t="shared" si="88"/>
        <v>59.371559335894709</v>
      </c>
      <c r="Q811" s="21">
        <f t="shared" si="89"/>
        <v>31.536020954702135</v>
      </c>
      <c r="R811" s="21">
        <f t="shared" si="90"/>
        <v>111.77637353294817</v>
      </c>
    </row>
    <row r="812" spans="1:18" x14ac:dyDescent="0.25">
      <c r="A812">
        <v>94</v>
      </c>
      <c r="B812">
        <v>86</v>
      </c>
      <c r="C812" s="21">
        <f t="shared" si="84"/>
        <v>1.8410290237467015</v>
      </c>
      <c r="D812" s="21">
        <f t="shared" si="85"/>
        <v>1.1527397260273973</v>
      </c>
      <c r="N812" s="21">
        <f t="shared" si="86"/>
        <v>27.615694164989947</v>
      </c>
      <c r="O812" s="21">
        <f t="shared" si="87"/>
        <v>16.572434607645874</v>
      </c>
      <c r="P812" s="21">
        <f t="shared" si="88"/>
        <v>457.6592856940436</v>
      </c>
      <c r="Q812" s="21">
        <f t="shared" si="89"/>
        <v>762.62656421425982</v>
      </c>
      <c r="R812" s="21">
        <f t="shared" si="90"/>
        <v>274.64558882469868</v>
      </c>
    </row>
    <row r="813" spans="1:18" x14ac:dyDescent="0.25">
      <c r="A813">
        <v>45</v>
      </c>
      <c r="B813">
        <v>59</v>
      </c>
      <c r="C813" s="21">
        <f t="shared" si="84"/>
        <v>-1.3911609498680741</v>
      </c>
      <c r="D813" s="21">
        <f t="shared" si="85"/>
        <v>-0.69657534246575359</v>
      </c>
      <c r="N813" s="21">
        <f t="shared" si="86"/>
        <v>-21.384305835010053</v>
      </c>
      <c r="O813" s="21">
        <f t="shared" si="87"/>
        <v>-10.427565392354126</v>
      </c>
      <c r="P813" s="21">
        <f t="shared" si="88"/>
        <v>222.98624746466723</v>
      </c>
      <c r="Q813" s="21">
        <f t="shared" si="89"/>
        <v>457.288536045245</v>
      </c>
      <c r="R813" s="21">
        <f t="shared" si="90"/>
        <v>108.73412001182145</v>
      </c>
    </row>
    <row r="814" spans="1:18" x14ac:dyDescent="0.25">
      <c r="A814">
        <v>61</v>
      </c>
      <c r="B814">
        <v>70</v>
      </c>
      <c r="C814" s="21">
        <f t="shared" si="84"/>
        <v>-0.33575197889182079</v>
      </c>
      <c r="D814" s="21">
        <f t="shared" si="85"/>
        <v>5.6849315068493035E-2</v>
      </c>
      <c r="N814" s="21">
        <f t="shared" si="86"/>
        <v>-5.3843058350100534</v>
      </c>
      <c r="O814" s="21">
        <f t="shared" si="87"/>
        <v>0.57243460764587439</v>
      </c>
      <c r="P814" s="21">
        <f t="shared" si="88"/>
        <v>-3.0821629981093719</v>
      </c>
      <c r="Q814" s="21">
        <f t="shared" si="89"/>
        <v>28.990749324923311</v>
      </c>
      <c r="R814" s="21">
        <f t="shared" si="90"/>
        <v>0.32768138003068614</v>
      </c>
    </row>
    <row r="815" spans="1:18" x14ac:dyDescent="0.25">
      <c r="A815">
        <v>60</v>
      </c>
      <c r="B815">
        <v>72</v>
      </c>
      <c r="C815" s="21">
        <f t="shared" si="84"/>
        <v>-0.40171503957783661</v>
      </c>
      <c r="D815" s="21">
        <f t="shared" si="85"/>
        <v>0.19383561643835606</v>
      </c>
      <c r="N815" s="21">
        <f t="shared" si="86"/>
        <v>-6.3843058350100534</v>
      </c>
      <c r="O815" s="21">
        <f t="shared" si="87"/>
        <v>2.5724346076458744</v>
      </c>
      <c r="P815" s="21">
        <f t="shared" si="88"/>
        <v>-16.423209275775353</v>
      </c>
      <c r="Q815" s="21">
        <f t="shared" si="89"/>
        <v>40.759360994943414</v>
      </c>
      <c r="R815" s="21">
        <f t="shared" si="90"/>
        <v>6.6174198106141837</v>
      </c>
    </row>
    <row r="816" spans="1:18" x14ac:dyDescent="0.25">
      <c r="A816">
        <v>77</v>
      </c>
      <c r="B816">
        <v>91</v>
      </c>
      <c r="C816" s="21">
        <f t="shared" si="84"/>
        <v>0.71965699208443246</v>
      </c>
      <c r="D816" s="21">
        <f t="shared" si="85"/>
        <v>1.4952054794520546</v>
      </c>
      <c r="N816" s="21">
        <f t="shared" si="86"/>
        <v>10.615694164989947</v>
      </c>
      <c r="O816" s="21">
        <f t="shared" si="87"/>
        <v>21.572434607645874</v>
      </c>
      <c r="P816" s="21">
        <f t="shared" si="88"/>
        <v>229.0063681890135</v>
      </c>
      <c r="Q816" s="21">
        <f t="shared" si="89"/>
        <v>112.6929626046016</v>
      </c>
      <c r="R816" s="21">
        <f t="shared" si="90"/>
        <v>465.36993490115742</v>
      </c>
    </row>
    <row r="817" spans="1:18" x14ac:dyDescent="0.25">
      <c r="A817">
        <v>85</v>
      </c>
      <c r="B817">
        <v>90</v>
      </c>
      <c r="C817" s="21">
        <f t="shared" si="84"/>
        <v>1.2473614775725592</v>
      </c>
      <c r="D817" s="21">
        <f t="shared" si="85"/>
        <v>1.4267123287671233</v>
      </c>
      <c r="N817" s="21">
        <f t="shared" si="86"/>
        <v>18.615694164989947</v>
      </c>
      <c r="O817" s="21">
        <f t="shared" si="87"/>
        <v>20.572434607645874</v>
      </c>
      <c r="P817" s="21">
        <f t="shared" si="88"/>
        <v>382.97015088519055</v>
      </c>
      <c r="Q817" s="21">
        <f t="shared" si="89"/>
        <v>346.54406924444072</v>
      </c>
      <c r="R817" s="21">
        <f t="shared" si="90"/>
        <v>423.22506568586567</v>
      </c>
    </row>
    <row r="818" spans="1:18" x14ac:dyDescent="0.25">
      <c r="A818">
        <v>78</v>
      </c>
      <c r="B818">
        <v>90</v>
      </c>
      <c r="C818" s="21">
        <f t="shared" si="84"/>
        <v>0.78562005277044833</v>
      </c>
      <c r="D818" s="21">
        <f t="shared" si="85"/>
        <v>1.4267123287671233</v>
      </c>
      <c r="N818" s="21">
        <f t="shared" si="86"/>
        <v>11.615694164989947</v>
      </c>
      <c r="O818" s="21">
        <f t="shared" si="87"/>
        <v>20.572434607645874</v>
      </c>
      <c r="P818" s="21">
        <f t="shared" si="88"/>
        <v>238.96310863166943</v>
      </c>
      <c r="Q818" s="21">
        <f t="shared" si="89"/>
        <v>134.9243509345815</v>
      </c>
      <c r="R818" s="21">
        <f t="shared" si="90"/>
        <v>423.22506568586567</v>
      </c>
    </row>
    <row r="819" spans="1:18" x14ac:dyDescent="0.25">
      <c r="A819">
        <v>49</v>
      </c>
      <c r="B819">
        <v>52</v>
      </c>
      <c r="C819" s="21">
        <f t="shared" si="84"/>
        <v>-1.1273087071240109</v>
      </c>
      <c r="D819" s="21">
        <f t="shared" si="85"/>
        <v>-1.1760273972602742</v>
      </c>
      <c r="N819" s="21">
        <f t="shared" si="86"/>
        <v>-17.384305835010053</v>
      </c>
      <c r="O819" s="21">
        <f t="shared" si="87"/>
        <v>-17.427565392354126</v>
      </c>
      <c r="P819" s="21">
        <f t="shared" si="88"/>
        <v>302.9661267403211</v>
      </c>
      <c r="Q819" s="21">
        <f t="shared" si="89"/>
        <v>302.21408936516457</v>
      </c>
      <c r="R819" s="21">
        <f t="shared" si="90"/>
        <v>303.72003550477922</v>
      </c>
    </row>
    <row r="820" spans="1:18" x14ac:dyDescent="0.25">
      <c r="A820">
        <v>71</v>
      </c>
      <c r="B820">
        <v>87</v>
      </c>
      <c r="C820" s="21">
        <f t="shared" si="84"/>
        <v>0.3238786279683375</v>
      </c>
      <c r="D820" s="21">
        <f t="shared" si="85"/>
        <v>1.2212328767123286</v>
      </c>
      <c r="N820" s="21">
        <f t="shared" si="86"/>
        <v>4.6156941649899466</v>
      </c>
      <c r="O820" s="21">
        <f t="shared" si="87"/>
        <v>17.572434607645874</v>
      </c>
      <c r="P820" s="21">
        <f t="shared" si="88"/>
        <v>81.108983883178468</v>
      </c>
      <c r="Q820" s="21">
        <f t="shared" si="89"/>
        <v>21.304632624722242</v>
      </c>
      <c r="R820" s="21">
        <f t="shared" si="90"/>
        <v>308.79045803999043</v>
      </c>
    </row>
    <row r="821" spans="1:18" x14ac:dyDescent="0.25">
      <c r="A821">
        <v>48</v>
      </c>
      <c r="B821">
        <v>58</v>
      </c>
      <c r="C821" s="21">
        <f t="shared" si="84"/>
        <v>-1.1932717678100266</v>
      </c>
      <c r="D821" s="21">
        <f t="shared" si="85"/>
        <v>-0.76506849315068504</v>
      </c>
      <c r="N821" s="21">
        <f t="shared" si="86"/>
        <v>-18.384305835010053</v>
      </c>
      <c r="O821" s="21">
        <f t="shared" si="87"/>
        <v>-11.427565392354126</v>
      </c>
      <c r="P821" s="21">
        <f t="shared" si="88"/>
        <v>210.08785712261491</v>
      </c>
      <c r="Q821" s="21">
        <f t="shared" si="89"/>
        <v>337.98270103518468</v>
      </c>
      <c r="R821" s="21">
        <f t="shared" si="90"/>
        <v>130.58925079652971</v>
      </c>
    </row>
    <row r="822" spans="1:18" x14ac:dyDescent="0.25">
      <c r="A822">
        <v>62</v>
      </c>
      <c r="B822">
        <v>67</v>
      </c>
      <c r="C822" s="21">
        <f t="shared" si="84"/>
        <v>-0.26978891820580497</v>
      </c>
      <c r="D822" s="21">
        <f t="shared" si="85"/>
        <v>-0.14863013698630148</v>
      </c>
      <c r="N822" s="21">
        <f t="shared" si="86"/>
        <v>-4.3843058350100534</v>
      </c>
      <c r="O822" s="21">
        <f t="shared" si="87"/>
        <v>-2.4275653923541256</v>
      </c>
      <c r="P822" s="21">
        <f t="shared" si="88"/>
        <v>10.643189114566663</v>
      </c>
      <c r="Q822" s="21">
        <f t="shared" si="89"/>
        <v>19.222137654903204</v>
      </c>
      <c r="R822" s="21">
        <f t="shared" si="90"/>
        <v>5.8930737341554398</v>
      </c>
    </row>
    <row r="823" spans="1:18" x14ac:dyDescent="0.25">
      <c r="A823">
        <v>56</v>
      </c>
      <c r="B823">
        <v>68</v>
      </c>
      <c r="C823" s="21">
        <f t="shared" si="84"/>
        <v>-0.66556728232189999</v>
      </c>
      <c r="D823" s="21">
        <f t="shared" si="85"/>
        <v>-8.0136986301369978E-2</v>
      </c>
      <c r="N823" s="21">
        <f t="shared" si="86"/>
        <v>-10.384305835010053</v>
      </c>
      <c r="O823" s="21">
        <f t="shared" si="87"/>
        <v>-1.4275653923541256</v>
      </c>
      <c r="P823" s="21">
        <f t="shared" si="88"/>
        <v>14.824275633681363</v>
      </c>
      <c r="Q823" s="21">
        <f t="shared" si="89"/>
        <v>107.83380767502385</v>
      </c>
      <c r="R823" s="21">
        <f t="shared" si="90"/>
        <v>2.0379429494471886</v>
      </c>
    </row>
    <row r="824" spans="1:18" x14ac:dyDescent="0.25">
      <c r="A824">
        <v>65</v>
      </c>
      <c r="B824">
        <v>69</v>
      </c>
      <c r="C824" s="21">
        <f t="shared" si="84"/>
        <v>-7.1899736147757479E-2</v>
      </c>
      <c r="D824" s="21">
        <f t="shared" si="85"/>
        <v>-1.1643835616438473E-2</v>
      </c>
      <c r="N824" s="21">
        <f t="shared" si="86"/>
        <v>-1.3843058350100534</v>
      </c>
      <c r="O824" s="21">
        <f t="shared" si="87"/>
        <v>-0.42756539235412561</v>
      </c>
      <c r="P824" s="21">
        <f t="shared" si="88"/>
        <v>0.59188126748417902</v>
      </c>
      <c r="Q824" s="21">
        <f t="shared" si="89"/>
        <v>1.9163026448428813</v>
      </c>
      <c r="R824" s="21">
        <f t="shared" si="90"/>
        <v>0.18281216473893738</v>
      </c>
    </row>
    <row r="825" spans="1:18" x14ac:dyDescent="0.25">
      <c r="A825">
        <v>69</v>
      </c>
      <c r="B825">
        <v>86</v>
      </c>
      <c r="C825" s="21">
        <f t="shared" si="84"/>
        <v>0.19195250659630583</v>
      </c>
      <c r="D825" s="21">
        <f t="shared" si="85"/>
        <v>1.1527397260273973</v>
      </c>
      <c r="N825" s="21">
        <f t="shared" si="86"/>
        <v>2.6156941649899466</v>
      </c>
      <c r="O825" s="21">
        <f t="shared" si="87"/>
        <v>16.572434607645874</v>
      </c>
      <c r="P825" s="21">
        <f t="shared" si="88"/>
        <v>43.348420502896765</v>
      </c>
      <c r="Q825" s="21">
        <f t="shared" si="89"/>
        <v>6.8418559647624537</v>
      </c>
      <c r="R825" s="21">
        <f t="shared" si="90"/>
        <v>274.64558882469868</v>
      </c>
    </row>
    <row r="826" spans="1:18" x14ac:dyDescent="0.25">
      <c r="A826">
        <v>68</v>
      </c>
      <c r="B826">
        <v>54</v>
      </c>
      <c r="C826" s="21">
        <f t="shared" si="84"/>
        <v>0.12598944591029002</v>
      </c>
      <c r="D826" s="21">
        <f t="shared" si="85"/>
        <v>-1.039041095890411</v>
      </c>
      <c r="N826" s="21">
        <f t="shared" si="86"/>
        <v>1.6156941649899466</v>
      </c>
      <c r="O826" s="21">
        <f t="shared" si="87"/>
        <v>-15.427565392354126</v>
      </c>
      <c r="P826" s="21">
        <f t="shared" si="88"/>
        <v>-24.926227384427396</v>
      </c>
      <c r="Q826" s="21">
        <f t="shared" si="89"/>
        <v>2.6104676347825606</v>
      </c>
      <c r="R826" s="21">
        <f t="shared" si="90"/>
        <v>238.00977393536272</v>
      </c>
    </row>
    <row r="827" spans="1:18" x14ac:dyDescent="0.25">
      <c r="A827">
        <v>61</v>
      </c>
      <c r="B827">
        <v>60</v>
      </c>
      <c r="C827" s="21">
        <f t="shared" si="84"/>
        <v>-0.33575197889182079</v>
      </c>
      <c r="D827" s="21">
        <f t="shared" si="85"/>
        <v>-0.62808219178082203</v>
      </c>
      <c r="N827" s="21">
        <f t="shared" si="86"/>
        <v>-5.3843058350100534</v>
      </c>
      <c r="O827" s="21">
        <f t="shared" si="87"/>
        <v>-9.4275653923541256</v>
      </c>
      <c r="P827" s="21">
        <f t="shared" si="88"/>
        <v>50.760895351991159</v>
      </c>
      <c r="Q827" s="21">
        <f t="shared" si="89"/>
        <v>28.990749324923311</v>
      </c>
      <c r="R827" s="21">
        <f t="shared" si="90"/>
        <v>88.878989227113195</v>
      </c>
    </row>
    <row r="828" spans="1:18" x14ac:dyDescent="0.25">
      <c r="A828">
        <v>74</v>
      </c>
      <c r="B828">
        <v>86</v>
      </c>
      <c r="C828" s="21">
        <f t="shared" si="84"/>
        <v>0.52176781002638495</v>
      </c>
      <c r="D828" s="21">
        <f t="shared" si="85"/>
        <v>1.1527397260273973</v>
      </c>
      <c r="N828" s="21">
        <f t="shared" si="86"/>
        <v>7.6156941649899466</v>
      </c>
      <c r="O828" s="21">
        <f t="shared" si="87"/>
        <v>16.572434607645874</v>
      </c>
      <c r="P828" s="21">
        <f t="shared" si="88"/>
        <v>126.21059354112614</v>
      </c>
      <c r="Q828" s="21">
        <f t="shared" si="89"/>
        <v>57.998797614661918</v>
      </c>
      <c r="R828" s="21">
        <f t="shared" si="90"/>
        <v>274.64558882469868</v>
      </c>
    </row>
    <row r="829" spans="1:18" x14ac:dyDescent="0.25">
      <c r="A829">
        <v>64</v>
      </c>
      <c r="B829">
        <v>60</v>
      </c>
      <c r="C829" s="21">
        <f t="shared" si="84"/>
        <v>-0.13786279683377331</v>
      </c>
      <c r="D829" s="21">
        <f t="shared" si="85"/>
        <v>-0.62808219178082203</v>
      </c>
      <c r="N829" s="21">
        <f t="shared" si="86"/>
        <v>-2.3843058350100534</v>
      </c>
      <c r="O829" s="21">
        <f t="shared" si="87"/>
        <v>-9.4275653923541256</v>
      </c>
      <c r="P829" s="21">
        <f t="shared" si="88"/>
        <v>22.478199174928786</v>
      </c>
      <c r="Q829" s="21">
        <f t="shared" si="89"/>
        <v>5.6849143148629881</v>
      </c>
      <c r="R829" s="21">
        <f t="shared" si="90"/>
        <v>88.878989227113195</v>
      </c>
    </row>
    <row r="830" spans="1:18" x14ac:dyDescent="0.25">
      <c r="A830">
        <v>77</v>
      </c>
      <c r="B830">
        <v>82</v>
      </c>
      <c r="C830" s="21">
        <f t="shared" ref="C830:C893" si="91">STANDARDIZE(A830,66.09,15.16)</f>
        <v>0.71965699208443246</v>
      </c>
      <c r="D830" s="21">
        <f t="shared" ref="D830:D893" si="92">STANDARDIZE(B830,69.17,14.6)</f>
        <v>0.87876712328767115</v>
      </c>
      <c r="N830" s="21">
        <f t="shared" si="86"/>
        <v>10.615694164989947</v>
      </c>
      <c r="O830" s="21">
        <f t="shared" si="87"/>
        <v>12.572434607645874</v>
      </c>
      <c r="P830" s="21">
        <f t="shared" si="88"/>
        <v>133.46512070410398</v>
      </c>
      <c r="Q830" s="21">
        <f t="shared" si="89"/>
        <v>112.6929626046016</v>
      </c>
      <c r="R830" s="21">
        <f t="shared" si="90"/>
        <v>158.06611196353168</v>
      </c>
    </row>
    <row r="831" spans="1:18" x14ac:dyDescent="0.25">
      <c r="A831">
        <v>58</v>
      </c>
      <c r="B831">
        <v>50</v>
      </c>
      <c r="C831" s="21">
        <f t="shared" si="91"/>
        <v>-0.53364116094986824</v>
      </c>
      <c r="D831" s="21">
        <f t="shared" si="92"/>
        <v>-1.3130136986301371</v>
      </c>
      <c r="N831" s="21">
        <f t="shared" si="86"/>
        <v>-8.3843058350100534</v>
      </c>
      <c r="O831" s="21">
        <f t="shared" si="87"/>
        <v>-19.427565392354126</v>
      </c>
      <c r="P831" s="21">
        <f t="shared" si="88"/>
        <v>162.88664987915408</v>
      </c>
      <c r="Q831" s="21">
        <f t="shared" si="89"/>
        <v>70.296584334983635</v>
      </c>
      <c r="R831" s="21">
        <f t="shared" si="90"/>
        <v>377.43029707419572</v>
      </c>
    </row>
    <row r="832" spans="1:18" x14ac:dyDescent="0.25">
      <c r="A832">
        <v>60</v>
      </c>
      <c r="B832">
        <v>64</v>
      </c>
      <c r="C832" s="21">
        <f t="shared" si="91"/>
        <v>-0.40171503957783661</v>
      </c>
      <c r="D832" s="21">
        <f t="shared" si="92"/>
        <v>-0.35410958904109602</v>
      </c>
      <c r="N832" s="21">
        <f t="shared" si="86"/>
        <v>-6.3843058350100534</v>
      </c>
      <c r="O832" s="21">
        <f t="shared" si="87"/>
        <v>-5.4275653923541256</v>
      </c>
      <c r="P832" s="21">
        <f t="shared" si="88"/>
        <v>34.651237404305071</v>
      </c>
      <c r="Q832" s="21">
        <f t="shared" si="89"/>
        <v>40.759360994943414</v>
      </c>
      <c r="R832" s="21">
        <f t="shared" si="90"/>
        <v>29.458466088280193</v>
      </c>
    </row>
    <row r="833" spans="1:18" x14ac:dyDescent="0.25">
      <c r="A833">
        <v>73</v>
      </c>
      <c r="B833">
        <v>64</v>
      </c>
      <c r="C833" s="21">
        <f t="shared" si="91"/>
        <v>0.45580474934036919</v>
      </c>
      <c r="D833" s="21">
        <f t="shared" si="92"/>
        <v>-0.35410958904109602</v>
      </c>
      <c r="N833" s="21">
        <f t="shared" si="86"/>
        <v>6.6156941649899466</v>
      </c>
      <c r="O833" s="21">
        <f t="shared" si="87"/>
        <v>-5.4275653923541256</v>
      </c>
      <c r="P833" s="21">
        <f t="shared" si="88"/>
        <v>-35.907112696298562</v>
      </c>
      <c r="Q833" s="21">
        <f t="shared" si="89"/>
        <v>43.767409284682024</v>
      </c>
      <c r="R833" s="21">
        <f t="shared" si="90"/>
        <v>29.458466088280193</v>
      </c>
    </row>
    <row r="834" spans="1:18" x14ac:dyDescent="0.25">
      <c r="A834">
        <v>75</v>
      </c>
      <c r="B834">
        <v>82</v>
      </c>
      <c r="C834" s="21">
        <f t="shared" si="91"/>
        <v>0.58773087071240082</v>
      </c>
      <c r="D834" s="21">
        <f t="shared" si="92"/>
        <v>0.87876712328767115</v>
      </c>
      <c r="N834" s="21">
        <f t="shared" si="86"/>
        <v>8.6156941649899466</v>
      </c>
      <c r="O834" s="21">
        <f t="shared" si="87"/>
        <v>12.572434607645874</v>
      </c>
      <c r="P834" s="21">
        <f t="shared" si="88"/>
        <v>108.32025148881223</v>
      </c>
      <c r="Q834" s="21">
        <f t="shared" si="89"/>
        <v>74.230185944641818</v>
      </c>
      <c r="R834" s="21">
        <f t="shared" si="90"/>
        <v>158.06611196353168</v>
      </c>
    </row>
    <row r="835" spans="1:18" x14ac:dyDescent="0.25">
      <c r="A835">
        <v>58</v>
      </c>
      <c r="B835">
        <v>57</v>
      </c>
      <c r="C835" s="21">
        <f t="shared" si="91"/>
        <v>-0.53364116094986824</v>
      </c>
      <c r="D835" s="21">
        <f t="shared" si="92"/>
        <v>-0.83356164383561659</v>
      </c>
      <c r="N835" s="21">
        <f t="shared" ref="N835:O898" si="93">A835-$G$2</f>
        <v>-8.3843058350100534</v>
      </c>
      <c r="O835" s="21">
        <f t="shared" ref="O835:O898" si="94">B835-$G$3</f>
        <v>-12.427565392354126</v>
      </c>
      <c r="P835" s="21">
        <f t="shared" ref="P835:P898" si="95">N835*O835</f>
        <v>104.1965090340837</v>
      </c>
      <c r="Q835" s="21">
        <f t="shared" ref="Q835:Q898" si="96">POWER(N835,2)</f>
        <v>70.296584334983635</v>
      </c>
      <c r="R835" s="21">
        <f t="shared" ref="R835:R898" si="97">POWER(O835,2)</f>
        <v>154.44438158123796</v>
      </c>
    </row>
    <row r="836" spans="1:18" x14ac:dyDescent="0.25">
      <c r="A836">
        <v>66</v>
      </c>
      <c r="B836">
        <v>77</v>
      </c>
      <c r="C836" s="21">
        <f t="shared" si="91"/>
        <v>-5.9366754617416499E-3</v>
      </c>
      <c r="D836" s="21">
        <f t="shared" si="92"/>
        <v>0.53630136986301358</v>
      </c>
      <c r="N836" s="21">
        <f t="shared" si="93"/>
        <v>-0.38430583501005344</v>
      </c>
      <c r="O836" s="21">
        <f t="shared" si="94"/>
        <v>7.5724346076458744</v>
      </c>
      <c r="P836" s="21">
        <f t="shared" si="95"/>
        <v>-2.910130804950374</v>
      </c>
      <c r="Q836" s="21">
        <f t="shared" si="96"/>
        <v>0.14769097482277441</v>
      </c>
      <c r="R836" s="21">
        <f t="shared" si="97"/>
        <v>57.341765887072931</v>
      </c>
    </row>
    <row r="837" spans="1:18" x14ac:dyDescent="0.25">
      <c r="A837">
        <v>39</v>
      </c>
      <c r="B837">
        <v>52</v>
      </c>
      <c r="C837" s="21">
        <f t="shared" si="91"/>
        <v>-1.7869393139841692</v>
      </c>
      <c r="D837" s="21">
        <f t="shared" si="92"/>
        <v>-1.1760273972602742</v>
      </c>
      <c r="N837" s="21">
        <f t="shared" si="93"/>
        <v>-27.384305835010053</v>
      </c>
      <c r="O837" s="21">
        <f t="shared" si="94"/>
        <v>-17.427565392354126</v>
      </c>
      <c r="P837" s="21">
        <f t="shared" si="95"/>
        <v>477.24178066386236</v>
      </c>
      <c r="Q837" s="21">
        <f t="shared" si="96"/>
        <v>749.90020606536564</v>
      </c>
      <c r="R837" s="21">
        <f t="shared" si="97"/>
        <v>303.72003550477922</v>
      </c>
    </row>
    <row r="838" spans="1:18" x14ac:dyDescent="0.25">
      <c r="A838">
        <v>64</v>
      </c>
      <c r="B838">
        <v>58</v>
      </c>
      <c r="C838" s="21">
        <f t="shared" si="91"/>
        <v>-0.13786279683377331</v>
      </c>
      <c r="D838" s="21">
        <f t="shared" si="92"/>
        <v>-0.76506849315068504</v>
      </c>
      <c r="N838" s="21">
        <f t="shared" si="93"/>
        <v>-2.3843058350100534</v>
      </c>
      <c r="O838" s="21">
        <f t="shared" si="94"/>
        <v>-11.427565392354126</v>
      </c>
      <c r="P838" s="21">
        <f t="shared" si="95"/>
        <v>27.246810844948893</v>
      </c>
      <c r="Q838" s="21">
        <f t="shared" si="96"/>
        <v>5.6849143148629881</v>
      </c>
      <c r="R838" s="21">
        <f t="shared" si="97"/>
        <v>130.58925079652971</v>
      </c>
    </row>
    <row r="839" spans="1:18" x14ac:dyDescent="0.25">
      <c r="A839">
        <v>23</v>
      </c>
      <c r="B839">
        <v>44</v>
      </c>
      <c r="C839" s="21">
        <f t="shared" si="91"/>
        <v>-2.8423482849604222</v>
      </c>
      <c r="D839" s="21">
        <f t="shared" si="92"/>
        <v>-1.7239726027397262</v>
      </c>
      <c r="N839" s="21">
        <f t="shared" si="93"/>
        <v>-43.384305835010053</v>
      </c>
      <c r="O839" s="21">
        <f t="shared" si="94"/>
        <v>-25.427565392354126</v>
      </c>
      <c r="P839" s="21">
        <f t="shared" si="95"/>
        <v>1103.1572736216087</v>
      </c>
      <c r="Q839" s="21">
        <f t="shared" si="96"/>
        <v>1882.1979927856873</v>
      </c>
      <c r="R839" s="21">
        <f t="shared" si="97"/>
        <v>646.56108178244517</v>
      </c>
    </row>
    <row r="840" spans="1:18" x14ac:dyDescent="0.25">
      <c r="A840">
        <v>74</v>
      </c>
      <c r="B840">
        <v>77</v>
      </c>
      <c r="C840" s="21">
        <f t="shared" si="91"/>
        <v>0.52176781002638495</v>
      </c>
      <c r="D840" s="21">
        <f t="shared" si="92"/>
        <v>0.53630136986301358</v>
      </c>
      <c r="N840" s="21">
        <f t="shared" si="93"/>
        <v>7.6156941649899466</v>
      </c>
      <c r="O840" s="21">
        <f t="shared" si="94"/>
        <v>7.5724346076458744</v>
      </c>
      <c r="P840" s="21">
        <f t="shared" si="95"/>
        <v>57.669346056216618</v>
      </c>
      <c r="Q840" s="21">
        <f t="shared" si="96"/>
        <v>57.998797614661918</v>
      </c>
      <c r="R840" s="21">
        <f t="shared" si="97"/>
        <v>57.341765887072931</v>
      </c>
    </row>
    <row r="841" spans="1:18" x14ac:dyDescent="0.25">
      <c r="A841">
        <v>40</v>
      </c>
      <c r="B841">
        <v>65</v>
      </c>
      <c r="C841" s="21">
        <f t="shared" si="91"/>
        <v>-1.7209762532981532</v>
      </c>
      <c r="D841" s="21">
        <f t="shared" si="92"/>
        <v>-0.28561643835616451</v>
      </c>
      <c r="N841" s="21">
        <f t="shared" si="93"/>
        <v>-26.384305835010053</v>
      </c>
      <c r="O841" s="21">
        <f t="shared" si="94"/>
        <v>-4.4275653923541256</v>
      </c>
      <c r="P841" s="21">
        <f t="shared" si="95"/>
        <v>116.81823941637754</v>
      </c>
      <c r="Q841" s="21">
        <f t="shared" si="96"/>
        <v>696.13159439534559</v>
      </c>
      <c r="R841" s="21">
        <f t="shared" si="97"/>
        <v>19.603335303571942</v>
      </c>
    </row>
    <row r="842" spans="1:18" x14ac:dyDescent="0.25">
      <c r="A842">
        <v>90</v>
      </c>
      <c r="B842">
        <v>85</v>
      </c>
      <c r="C842" s="21">
        <f t="shared" si="91"/>
        <v>1.5771767810026383</v>
      </c>
      <c r="D842" s="21">
        <f t="shared" si="92"/>
        <v>1.0842465753424657</v>
      </c>
      <c r="N842" s="21">
        <f t="shared" si="93"/>
        <v>23.615694164989947</v>
      </c>
      <c r="O842" s="21">
        <f t="shared" si="94"/>
        <v>15.572434607645874</v>
      </c>
      <c r="P842" s="21">
        <f t="shared" si="95"/>
        <v>367.75385309847019</v>
      </c>
      <c r="Q842" s="21">
        <f t="shared" si="96"/>
        <v>557.70101089434024</v>
      </c>
      <c r="R842" s="21">
        <f t="shared" si="97"/>
        <v>242.50071960940693</v>
      </c>
    </row>
    <row r="843" spans="1:18" x14ac:dyDescent="0.25">
      <c r="A843">
        <v>91</v>
      </c>
      <c r="B843">
        <v>85</v>
      </c>
      <c r="C843" s="21">
        <f t="shared" si="91"/>
        <v>1.643139841688654</v>
      </c>
      <c r="D843" s="21">
        <f t="shared" si="92"/>
        <v>1.0842465753424657</v>
      </c>
      <c r="N843" s="21">
        <f t="shared" si="93"/>
        <v>24.615694164989947</v>
      </c>
      <c r="O843" s="21">
        <f t="shared" si="94"/>
        <v>15.572434607645874</v>
      </c>
      <c r="P843" s="21">
        <f t="shared" si="95"/>
        <v>383.32628770611603</v>
      </c>
      <c r="Q843" s="21">
        <f t="shared" si="96"/>
        <v>605.93239922432008</v>
      </c>
      <c r="R843" s="21">
        <f t="shared" si="97"/>
        <v>242.50071960940693</v>
      </c>
    </row>
    <row r="844" spans="1:18" x14ac:dyDescent="0.25">
      <c r="A844">
        <v>64</v>
      </c>
      <c r="B844">
        <v>54</v>
      </c>
      <c r="C844" s="21">
        <f t="shared" si="91"/>
        <v>-0.13786279683377331</v>
      </c>
      <c r="D844" s="21">
        <f t="shared" si="92"/>
        <v>-1.039041095890411</v>
      </c>
      <c r="N844" s="21">
        <f t="shared" si="93"/>
        <v>-2.3843058350100534</v>
      </c>
      <c r="O844" s="21">
        <f t="shared" si="94"/>
        <v>-15.427565392354126</v>
      </c>
      <c r="P844" s="21">
        <f t="shared" si="95"/>
        <v>36.784034184989103</v>
      </c>
      <c r="Q844" s="21">
        <f t="shared" si="96"/>
        <v>5.6849143148629881</v>
      </c>
      <c r="R844" s="21">
        <f t="shared" si="97"/>
        <v>238.00977393536272</v>
      </c>
    </row>
    <row r="845" spans="1:18" x14ac:dyDescent="0.25">
      <c r="A845">
        <v>59</v>
      </c>
      <c r="B845">
        <v>72</v>
      </c>
      <c r="C845" s="21">
        <f t="shared" si="91"/>
        <v>-0.46767810026385248</v>
      </c>
      <c r="D845" s="21">
        <f t="shared" si="92"/>
        <v>0.19383561643835606</v>
      </c>
      <c r="N845" s="21">
        <f t="shared" si="93"/>
        <v>-7.3843058350100534</v>
      </c>
      <c r="O845" s="21">
        <f t="shared" si="94"/>
        <v>2.5724346076458744</v>
      </c>
      <c r="P845" s="21">
        <f t="shared" si="95"/>
        <v>-18.995643883421227</v>
      </c>
      <c r="Q845" s="21">
        <f t="shared" si="96"/>
        <v>54.527972664963521</v>
      </c>
      <c r="R845" s="21">
        <f t="shared" si="97"/>
        <v>6.6174198106141837</v>
      </c>
    </row>
    <row r="846" spans="1:18" x14ac:dyDescent="0.25">
      <c r="A846">
        <v>80</v>
      </c>
      <c r="B846">
        <v>75</v>
      </c>
      <c r="C846" s="21">
        <f t="shared" si="91"/>
        <v>0.91754617414247996</v>
      </c>
      <c r="D846" s="21">
        <f t="shared" si="92"/>
        <v>0.39931506849315057</v>
      </c>
      <c r="N846" s="21">
        <f t="shared" si="93"/>
        <v>13.615694164989947</v>
      </c>
      <c r="O846" s="21">
        <f t="shared" si="94"/>
        <v>5.5724346076458744</v>
      </c>
      <c r="P846" s="21">
        <f t="shared" si="95"/>
        <v>75.872565372111978</v>
      </c>
      <c r="Q846" s="21">
        <f t="shared" si="96"/>
        <v>185.38712759454128</v>
      </c>
      <c r="R846" s="21">
        <f t="shared" si="97"/>
        <v>31.05202745648943</v>
      </c>
    </row>
    <row r="847" spans="1:18" x14ac:dyDescent="0.25">
      <c r="A847">
        <v>71</v>
      </c>
      <c r="B847">
        <v>67</v>
      </c>
      <c r="C847" s="21">
        <f t="shared" si="91"/>
        <v>0.3238786279683375</v>
      </c>
      <c r="D847" s="21">
        <f t="shared" si="92"/>
        <v>-0.14863013698630148</v>
      </c>
      <c r="N847" s="21">
        <f t="shared" si="93"/>
        <v>4.6156941649899466</v>
      </c>
      <c r="O847" s="21">
        <f t="shared" si="94"/>
        <v>-2.4275653923541256</v>
      </c>
      <c r="P847" s="21">
        <f t="shared" si="95"/>
        <v>-11.204899416620467</v>
      </c>
      <c r="Q847" s="21">
        <f t="shared" si="96"/>
        <v>21.304632624722242</v>
      </c>
      <c r="R847" s="21">
        <f t="shared" si="97"/>
        <v>5.8930737341554398</v>
      </c>
    </row>
    <row r="848" spans="1:18" x14ac:dyDescent="0.25">
      <c r="A848">
        <v>61</v>
      </c>
      <c r="B848">
        <v>68</v>
      </c>
      <c r="C848" s="21">
        <f t="shared" si="91"/>
        <v>-0.33575197889182079</v>
      </c>
      <c r="D848" s="21">
        <f t="shared" si="92"/>
        <v>-8.0136986301369978E-2</v>
      </c>
      <c r="N848" s="21">
        <f t="shared" si="93"/>
        <v>-5.3843058350100534</v>
      </c>
      <c r="O848" s="21">
        <f t="shared" si="94"/>
        <v>-1.4275653923541256</v>
      </c>
      <c r="P848" s="21">
        <f t="shared" si="95"/>
        <v>7.6864486719107346</v>
      </c>
      <c r="Q848" s="21">
        <f t="shared" si="96"/>
        <v>28.990749324923311</v>
      </c>
      <c r="R848" s="21">
        <f t="shared" si="97"/>
        <v>2.0379429494471886</v>
      </c>
    </row>
    <row r="849" spans="1:18" x14ac:dyDescent="0.25">
      <c r="A849">
        <v>87</v>
      </c>
      <c r="B849">
        <v>85</v>
      </c>
      <c r="C849" s="21">
        <f t="shared" si="91"/>
        <v>1.3792875989445907</v>
      </c>
      <c r="D849" s="21">
        <f t="shared" si="92"/>
        <v>1.0842465753424657</v>
      </c>
      <c r="N849" s="21">
        <f t="shared" si="93"/>
        <v>20.615694164989947</v>
      </c>
      <c r="O849" s="21">
        <f t="shared" si="94"/>
        <v>15.572434607645874</v>
      </c>
      <c r="P849" s="21">
        <f t="shared" si="95"/>
        <v>321.03654927553254</v>
      </c>
      <c r="Q849" s="21">
        <f t="shared" si="96"/>
        <v>425.00684590440051</v>
      </c>
      <c r="R849" s="21">
        <f t="shared" si="97"/>
        <v>242.50071960940693</v>
      </c>
    </row>
    <row r="850" spans="1:18" x14ac:dyDescent="0.25">
      <c r="A850">
        <v>82</v>
      </c>
      <c r="B850">
        <v>67</v>
      </c>
      <c r="C850" s="21">
        <f t="shared" si="91"/>
        <v>1.0494722955145117</v>
      </c>
      <c r="D850" s="21">
        <f t="shared" si="92"/>
        <v>-0.14863013698630148</v>
      </c>
      <c r="N850" s="21">
        <f t="shared" si="93"/>
        <v>15.615694164989947</v>
      </c>
      <c r="O850" s="21">
        <f t="shared" si="94"/>
        <v>-2.4275653923541256</v>
      </c>
      <c r="P850" s="21">
        <f t="shared" si="95"/>
        <v>-37.908118732515852</v>
      </c>
      <c r="Q850" s="21">
        <f t="shared" si="96"/>
        <v>243.84990425450107</v>
      </c>
      <c r="R850" s="21">
        <f t="shared" si="97"/>
        <v>5.8930737341554398</v>
      </c>
    </row>
    <row r="851" spans="1:18" x14ac:dyDescent="0.25">
      <c r="A851">
        <v>62</v>
      </c>
      <c r="B851">
        <v>64</v>
      </c>
      <c r="C851" s="21">
        <f t="shared" si="91"/>
        <v>-0.26978891820580497</v>
      </c>
      <c r="D851" s="21">
        <f t="shared" si="92"/>
        <v>-0.35410958904109602</v>
      </c>
      <c r="N851" s="21">
        <f t="shared" si="93"/>
        <v>-4.3843058350100534</v>
      </c>
      <c r="O851" s="21">
        <f t="shared" si="94"/>
        <v>-5.4275653923541256</v>
      </c>
      <c r="P851" s="21">
        <f t="shared" si="95"/>
        <v>23.796106619596824</v>
      </c>
      <c r="Q851" s="21">
        <f t="shared" si="96"/>
        <v>19.222137654903204</v>
      </c>
      <c r="R851" s="21">
        <f t="shared" si="97"/>
        <v>29.458466088280193</v>
      </c>
    </row>
    <row r="852" spans="1:18" x14ac:dyDescent="0.25">
      <c r="A852">
        <v>97</v>
      </c>
      <c r="B852">
        <v>97</v>
      </c>
      <c r="C852" s="21">
        <f t="shared" si="91"/>
        <v>2.038918205804749</v>
      </c>
      <c r="D852" s="21">
        <f t="shared" si="92"/>
        <v>1.9061643835616437</v>
      </c>
      <c r="N852" s="21">
        <f t="shared" si="93"/>
        <v>30.615694164989947</v>
      </c>
      <c r="O852" s="21">
        <f t="shared" si="94"/>
        <v>27.572434607645874</v>
      </c>
      <c r="P852" s="21">
        <f t="shared" si="95"/>
        <v>844.14922533187064</v>
      </c>
      <c r="Q852" s="21">
        <f t="shared" si="96"/>
        <v>937.32072920419944</v>
      </c>
      <c r="R852" s="21">
        <f t="shared" si="97"/>
        <v>760.23915019290791</v>
      </c>
    </row>
    <row r="853" spans="1:18" x14ac:dyDescent="0.25">
      <c r="A853">
        <v>75</v>
      </c>
      <c r="B853">
        <v>68</v>
      </c>
      <c r="C853" s="21">
        <f t="shared" si="91"/>
        <v>0.58773087071240082</v>
      </c>
      <c r="D853" s="21">
        <f t="shared" si="92"/>
        <v>-8.0136986301369978E-2</v>
      </c>
      <c r="N853" s="21">
        <f t="shared" si="93"/>
        <v>8.6156941649899466</v>
      </c>
      <c r="O853" s="21">
        <f t="shared" si="94"/>
        <v>-1.4275653923541256</v>
      </c>
      <c r="P853" s="21">
        <f t="shared" si="95"/>
        <v>-12.299466821047023</v>
      </c>
      <c r="Q853" s="21">
        <f t="shared" si="96"/>
        <v>74.230185944641818</v>
      </c>
      <c r="R853" s="21">
        <f t="shared" si="97"/>
        <v>2.0379429494471886</v>
      </c>
    </row>
    <row r="854" spans="1:18" x14ac:dyDescent="0.25">
      <c r="A854">
        <v>65</v>
      </c>
      <c r="B854">
        <v>79</v>
      </c>
      <c r="C854" s="21">
        <f t="shared" si="91"/>
        <v>-7.1899736147757479E-2</v>
      </c>
      <c r="D854" s="21">
        <f t="shared" si="92"/>
        <v>0.67328767123287658</v>
      </c>
      <c r="N854" s="21">
        <f t="shared" si="93"/>
        <v>-1.3843058350100534</v>
      </c>
      <c r="O854" s="21">
        <f t="shared" si="94"/>
        <v>9.5724346076458744</v>
      </c>
      <c r="P854" s="21">
        <f t="shared" si="95"/>
        <v>-13.251177082616355</v>
      </c>
      <c r="Q854" s="21">
        <f t="shared" si="96"/>
        <v>1.9163026448428813</v>
      </c>
      <c r="R854" s="21">
        <f t="shared" si="97"/>
        <v>91.631504317656422</v>
      </c>
    </row>
    <row r="855" spans="1:18" x14ac:dyDescent="0.25">
      <c r="A855">
        <v>52</v>
      </c>
      <c r="B855">
        <v>49</v>
      </c>
      <c r="C855" s="21">
        <f t="shared" si="91"/>
        <v>-0.92941952506596326</v>
      </c>
      <c r="D855" s="21">
        <f t="shared" si="92"/>
        <v>-1.3815068493150686</v>
      </c>
      <c r="N855" s="21">
        <f t="shared" si="93"/>
        <v>-14.384305835010053</v>
      </c>
      <c r="O855" s="21">
        <f t="shared" si="94"/>
        <v>-20.427565392354126</v>
      </c>
      <c r="P855" s="21">
        <f t="shared" si="95"/>
        <v>293.83634806828888</v>
      </c>
      <c r="Q855" s="21">
        <f t="shared" si="96"/>
        <v>206.90825435510428</v>
      </c>
      <c r="R855" s="21">
        <f t="shared" si="97"/>
        <v>417.28542785890397</v>
      </c>
    </row>
    <row r="856" spans="1:18" x14ac:dyDescent="0.25">
      <c r="A856">
        <v>87</v>
      </c>
      <c r="B856">
        <v>73</v>
      </c>
      <c r="C856" s="21">
        <f t="shared" si="91"/>
        <v>1.3792875989445907</v>
      </c>
      <c r="D856" s="21">
        <f t="shared" si="92"/>
        <v>0.26232876712328757</v>
      </c>
      <c r="N856" s="21">
        <f t="shared" si="93"/>
        <v>20.615694164989947</v>
      </c>
      <c r="O856" s="21">
        <f t="shared" si="94"/>
        <v>3.5724346076458744</v>
      </c>
      <c r="P856" s="21">
        <f t="shared" si="95"/>
        <v>73.648219295653206</v>
      </c>
      <c r="Q856" s="21">
        <f t="shared" si="96"/>
        <v>425.00684590440051</v>
      </c>
      <c r="R856" s="21">
        <f t="shared" si="97"/>
        <v>12.762289025905933</v>
      </c>
    </row>
    <row r="857" spans="1:18" x14ac:dyDescent="0.25">
      <c r="A857">
        <v>53</v>
      </c>
      <c r="B857">
        <v>62</v>
      </c>
      <c r="C857" s="21">
        <f t="shared" si="91"/>
        <v>-0.8634564643799475</v>
      </c>
      <c r="D857" s="21">
        <f t="shared" si="92"/>
        <v>-0.49109589041095902</v>
      </c>
      <c r="N857" s="21">
        <f t="shared" si="93"/>
        <v>-13.384305835010053</v>
      </c>
      <c r="O857" s="21">
        <f t="shared" si="94"/>
        <v>-7.4275653923541256</v>
      </c>
      <c r="P857" s="21">
        <f t="shared" si="95"/>
        <v>99.412806820804065</v>
      </c>
      <c r="Q857" s="21">
        <f t="shared" si="96"/>
        <v>179.13964268508417</v>
      </c>
      <c r="R857" s="21">
        <f t="shared" si="97"/>
        <v>55.168727657696699</v>
      </c>
    </row>
    <row r="858" spans="1:18" x14ac:dyDescent="0.25">
      <c r="A858">
        <v>81</v>
      </c>
      <c r="B858">
        <v>86</v>
      </c>
      <c r="C858" s="21">
        <f t="shared" si="91"/>
        <v>0.98350923482849584</v>
      </c>
      <c r="D858" s="21">
        <f t="shared" si="92"/>
        <v>1.1527397260273973</v>
      </c>
      <c r="N858" s="21">
        <f t="shared" si="93"/>
        <v>14.615694164989947</v>
      </c>
      <c r="O858" s="21">
        <f t="shared" si="94"/>
        <v>16.572434607645874</v>
      </c>
      <c r="P858" s="21">
        <f t="shared" si="95"/>
        <v>242.21763579464726</v>
      </c>
      <c r="Q858" s="21">
        <f t="shared" si="96"/>
        <v>213.61851592452118</v>
      </c>
      <c r="R858" s="21">
        <f t="shared" si="97"/>
        <v>274.64558882469868</v>
      </c>
    </row>
    <row r="859" spans="1:18" x14ac:dyDescent="0.25">
      <c r="A859">
        <v>39</v>
      </c>
      <c r="B859">
        <v>42</v>
      </c>
      <c r="C859" s="21">
        <f t="shared" si="91"/>
        <v>-1.7869393139841692</v>
      </c>
      <c r="D859" s="21">
        <f t="shared" si="92"/>
        <v>-1.8609589041095893</v>
      </c>
      <c r="N859" s="21">
        <f t="shared" si="93"/>
        <v>-27.384305835010053</v>
      </c>
      <c r="O859" s="21">
        <f t="shared" si="94"/>
        <v>-27.427565392354126</v>
      </c>
      <c r="P859" s="21">
        <f t="shared" si="95"/>
        <v>751.08483901396289</v>
      </c>
      <c r="Q859" s="21">
        <f t="shared" si="96"/>
        <v>749.90020606536564</v>
      </c>
      <c r="R859" s="21">
        <f t="shared" si="97"/>
        <v>752.27134335186167</v>
      </c>
    </row>
    <row r="860" spans="1:18" x14ac:dyDescent="0.25">
      <c r="A860">
        <v>71</v>
      </c>
      <c r="B860">
        <v>71</v>
      </c>
      <c r="C860" s="21">
        <f t="shared" si="91"/>
        <v>0.3238786279683375</v>
      </c>
      <c r="D860" s="21">
        <f t="shared" si="92"/>
        <v>0.12534246575342453</v>
      </c>
      <c r="N860" s="21">
        <f t="shared" si="93"/>
        <v>4.6156941649899466</v>
      </c>
      <c r="O860" s="21">
        <f t="shared" si="94"/>
        <v>1.5724346076458744</v>
      </c>
      <c r="P860" s="21">
        <f t="shared" si="95"/>
        <v>7.2578772433393182</v>
      </c>
      <c r="Q860" s="21">
        <f t="shared" si="96"/>
        <v>21.304632624722242</v>
      </c>
      <c r="R860" s="21">
        <f t="shared" si="97"/>
        <v>2.4725505953224349</v>
      </c>
    </row>
    <row r="861" spans="1:18" x14ac:dyDescent="0.25">
      <c r="A861">
        <v>97</v>
      </c>
      <c r="B861">
        <v>93</v>
      </c>
      <c r="C861" s="21">
        <f t="shared" si="91"/>
        <v>2.038918205804749</v>
      </c>
      <c r="D861" s="21">
        <f t="shared" si="92"/>
        <v>1.6321917808219177</v>
      </c>
      <c r="N861" s="21">
        <f t="shared" si="93"/>
        <v>30.615694164989947</v>
      </c>
      <c r="O861" s="21">
        <f t="shared" si="94"/>
        <v>23.572434607645874</v>
      </c>
      <c r="P861" s="21">
        <f t="shared" si="95"/>
        <v>721.68644867191085</v>
      </c>
      <c r="Q861" s="21">
        <f t="shared" si="96"/>
        <v>937.32072920419944</v>
      </c>
      <c r="R861" s="21">
        <f t="shared" si="97"/>
        <v>555.65967333174092</v>
      </c>
    </row>
    <row r="862" spans="1:18" x14ac:dyDescent="0.25">
      <c r="A862">
        <v>82</v>
      </c>
      <c r="B862">
        <v>82</v>
      </c>
      <c r="C862" s="21">
        <f t="shared" si="91"/>
        <v>1.0494722955145117</v>
      </c>
      <c r="D862" s="21">
        <f t="shared" si="92"/>
        <v>0.87876712328767115</v>
      </c>
      <c r="N862" s="21">
        <f t="shared" si="93"/>
        <v>15.615694164989947</v>
      </c>
      <c r="O862" s="21">
        <f t="shared" si="94"/>
        <v>12.572434607645874</v>
      </c>
      <c r="P862" s="21">
        <f t="shared" si="95"/>
        <v>196.32729374233335</v>
      </c>
      <c r="Q862" s="21">
        <f t="shared" si="96"/>
        <v>243.84990425450107</v>
      </c>
      <c r="R862" s="21">
        <f t="shared" si="97"/>
        <v>158.06611196353168</v>
      </c>
    </row>
    <row r="863" spans="1:18" x14ac:dyDescent="0.25">
      <c r="A863">
        <v>59</v>
      </c>
      <c r="B863">
        <v>53</v>
      </c>
      <c r="C863" s="21">
        <f t="shared" si="91"/>
        <v>-0.46767810026385248</v>
      </c>
      <c r="D863" s="21">
        <f t="shared" si="92"/>
        <v>-1.1075342465753426</v>
      </c>
      <c r="N863" s="21">
        <f t="shared" si="93"/>
        <v>-7.3843058350100534</v>
      </c>
      <c r="O863" s="21">
        <f t="shared" si="94"/>
        <v>-16.427565392354126</v>
      </c>
      <c r="P863" s="21">
        <f t="shared" si="95"/>
        <v>121.30616698176979</v>
      </c>
      <c r="Q863" s="21">
        <f t="shared" si="96"/>
        <v>54.527972664963521</v>
      </c>
      <c r="R863" s="21">
        <f t="shared" si="97"/>
        <v>269.86490472007097</v>
      </c>
    </row>
    <row r="864" spans="1:18" x14ac:dyDescent="0.25">
      <c r="A864">
        <v>61</v>
      </c>
      <c r="B864">
        <v>42</v>
      </c>
      <c r="C864" s="21">
        <f t="shared" si="91"/>
        <v>-0.33575197889182079</v>
      </c>
      <c r="D864" s="21">
        <f t="shared" si="92"/>
        <v>-1.8609589041095893</v>
      </c>
      <c r="N864" s="21">
        <f t="shared" si="93"/>
        <v>-5.3843058350100534</v>
      </c>
      <c r="O864" s="21">
        <f t="shared" si="94"/>
        <v>-27.427565392354126</v>
      </c>
      <c r="P864" s="21">
        <f t="shared" si="95"/>
        <v>147.67840038217213</v>
      </c>
      <c r="Q864" s="21">
        <f t="shared" si="96"/>
        <v>28.990749324923311</v>
      </c>
      <c r="R864" s="21">
        <f t="shared" si="97"/>
        <v>752.27134335186167</v>
      </c>
    </row>
    <row r="865" spans="1:18" x14ac:dyDescent="0.25">
      <c r="A865">
        <v>78</v>
      </c>
      <c r="B865">
        <v>74</v>
      </c>
      <c r="C865" s="21">
        <f t="shared" si="91"/>
        <v>0.78562005277044833</v>
      </c>
      <c r="D865" s="21">
        <f t="shared" si="92"/>
        <v>0.33082191780821907</v>
      </c>
      <c r="N865" s="21">
        <f t="shared" si="93"/>
        <v>11.615694164989947</v>
      </c>
      <c r="O865" s="21">
        <f t="shared" si="94"/>
        <v>4.5724346076458744</v>
      </c>
      <c r="P865" s="21">
        <f t="shared" si="95"/>
        <v>53.112001991830276</v>
      </c>
      <c r="Q865" s="21">
        <f t="shared" si="96"/>
        <v>134.9243509345815</v>
      </c>
      <c r="R865" s="21">
        <f t="shared" si="97"/>
        <v>20.907158241197681</v>
      </c>
    </row>
    <row r="866" spans="1:18" x14ac:dyDescent="0.25">
      <c r="A866">
        <v>49</v>
      </c>
      <c r="B866">
        <v>51</v>
      </c>
      <c r="C866" s="21">
        <f t="shared" si="91"/>
        <v>-1.1273087071240109</v>
      </c>
      <c r="D866" s="21">
        <f t="shared" si="92"/>
        <v>-1.2445205479452057</v>
      </c>
      <c r="N866" s="21">
        <f t="shared" si="93"/>
        <v>-17.384305835010053</v>
      </c>
      <c r="O866" s="21">
        <f t="shared" si="94"/>
        <v>-18.427565392354126</v>
      </c>
      <c r="P866" s="21">
        <f t="shared" si="95"/>
        <v>320.35043257533113</v>
      </c>
      <c r="Q866" s="21">
        <f t="shared" si="96"/>
        <v>302.21408936516457</v>
      </c>
      <c r="R866" s="21">
        <f t="shared" si="97"/>
        <v>339.57516628948747</v>
      </c>
    </row>
    <row r="867" spans="1:18" x14ac:dyDescent="0.25">
      <c r="A867">
        <v>59</v>
      </c>
      <c r="B867">
        <v>58</v>
      </c>
      <c r="C867" s="21">
        <f t="shared" si="91"/>
        <v>-0.46767810026385248</v>
      </c>
      <c r="D867" s="21">
        <f t="shared" si="92"/>
        <v>-0.76506849315068504</v>
      </c>
      <c r="N867" s="21">
        <f t="shared" si="93"/>
        <v>-7.3843058350100534</v>
      </c>
      <c r="O867" s="21">
        <f t="shared" si="94"/>
        <v>-11.427565392354126</v>
      </c>
      <c r="P867" s="21">
        <f t="shared" si="95"/>
        <v>84.384637806719525</v>
      </c>
      <c r="Q867" s="21">
        <f t="shared" si="96"/>
        <v>54.527972664963521</v>
      </c>
      <c r="R867" s="21">
        <f t="shared" si="97"/>
        <v>130.58925079652971</v>
      </c>
    </row>
    <row r="868" spans="1:18" x14ac:dyDescent="0.25">
      <c r="A868">
        <v>70</v>
      </c>
      <c r="B868">
        <v>72</v>
      </c>
      <c r="C868" s="21">
        <f t="shared" si="91"/>
        <v>0.25791556728232168</v>
      </c>
      <c r="D868" s="21">
        <f t="shared" si="92"/>
        <v>0.19383561643835606</v>
      </c>
      <c r="N868" s="21">
        <f t="shared" si="93"/>
        <v>3.6156941649899466</v>
      </c>
      <c r="O868" s="21">
        <f t="shared" si="94"/>
        <v>2.5724346076458744</v>
      </c>
      <c r="P868" s="21">
        <f t="shared" si="95"/>
        <v>9.3011368006833912</v>
      </c>
      <c r="Q868" s="21">
        <f t="shared" si="96"/>
        <v>13.073244294742347</v>
      </c>
      <c r="R868" s="21">
        <f t="shared" si="97"/>
        <v>6.6174198106141837</v>
      </c>
    </row>
    <row r="869" spans="1:18" x14ac:dyDescent="0.25">
      <c r="A869">
        <v>82</v>
      </c>
      <c r="B869">
        <v>84</v>
      </c>
      <c r="C869" s="21">
        <f t="shared" si="91"/>
        <v>1.0494722955145117</v>
      </c>
      <c r="D869" s="21">
        <f t="shared" si="92"/>
        <v>1.0157534246575342</v>
      </c>
      <c r="N869" s="21">
        <f t="shared" si="93"/>
        <v>15.615694164989947</v>
      </c>
      <c r="O869" s="21">
        <f t="shared" si="94"/>
        <v>14.572434607645874</v>
      </c>
      <c r="P869" s="21">
        <f t="shared" si="95"/>
        <v>227.55868207231325</v>
      </c>
      <c r="Q869" s="21">
        <f t="shared" si="96"/>
        <v>243.84990425450107</v>
      </c>
      <c r="R869" s="21">
        <f t="shared" si="97"/>
        <v>212.35585039411518</v>
      </c>
    </row>
    <row r="870" spans="1:18" x14ac:dyDescent="0.25">
      <c r="A870">
        <v>90</v>
      </c>
      <c r="B870">
        <v>90</v>
      </c>
      <c r="C870" s="21">
        <f t="shared" si="91"/>
        <v>1.5771767810026383</v>
      </c>
      <c r="D870" s="21">
        <f t="shared" si="92"/>
        <v>1.4267123287671233</v>
      </c>
      <c r="N870" s="21">
        <f t="shared" si="93"/>
        <v>23.615694164989947</v>
      </c>
      <c r="O870" s="21">
        <f t="shared" si="94"/>
        <v>20.572434607645874</v>
      </c>
      <c r="P870" s="21">
        <f t="shared" si="95"/>
        <v>485.83232392341989</v>
      </c>
      <c r="Q870" s="21">
        <f t="shared" si="96"/>
        <v>557.70101089434024</v>
      </c>
      <c r="R870" s="21">
        <f t="shared" si="97"/>
        <v>423.22506568586567</v>
      </c>
    </row>
    <row r="871" spans="1:18" x14ac:dyDescent="0.25">
      <c r="A871">
        <v>43</v>
      </c>
      <c r="B871">
        <v>62</v>
      </c>
      <c r="C871" s="21">
        <f t="shared" si="91"/>
        <v>-1.5230870712401057</v>
      </c>
      <c r="D871" s="21">
        <f t="shared" si="92"/>
        <v>-0.49109589041095902</v>
      </c>
      <c r="N871" s="21">
        <f t="shared" si="93"/>
        <v>-23.384305835010053</v>
      </c>
      <c r="O871" s="21">
        <f t="shared" si="94"/>
        <v>-7.4275653923541256</v>
      </c>
      <c r="P871" s="21">
        <f t="shared" si="95"/>
        <v>173.68846074434532</v>
      </c>
      <c r="Q871" s="21">
        <f t="shared" si="96"/>
        <v>546.82575938528521</v>
      </c>
      <c r="R871" s="21">
        <f t="shared" si="97"/>
        <v>55.168727657696699</v>
      </c>
    </row>
    <row r="872" spans="1:18" x14ac:dyDescent="0.25">
      <c r="A872">
        <v>80</v>
      </c>
      <c r="B872">
        <v>64</v>
      </c>
      <c r="C872" s="21">
        <f t="shared" si="91"/>
        <v>0.91754617414247996</v>
      </c>
      <c r="D872" s="21">
        <f t="shared" si="92"/>
        <v>-0.35410958904109602</v>
      </c>
      <c r="N872" s="21">
        <f t="shared" si="93"/>
        <v>13.615694164989947</v>
      </c>
      <c r="O872" s="21">
        <f t="shared" si="94"/>
        <v>-5.4275653923541256</v>
      </c>
      <c r="P872" s="21">
        <f t="shared" si="95"/>
        <v>-73.900070442777434</v>
      </c>
      <c r="Q872" s="21">
        <f t="shared" si="96"/>
        <v>185.38712759454128</v>
      </c>
      <c r="R872" s="21">
        <f t="shared" si="97"/>
        <v>29.458466088280193</v>
      </c>
    </row>
    <row r="873" spans="1:18" x14ac:dyDescent="0.25">
      <c r="A873">
        <v>81</v>
      </c>
      <c r="B873">
        <v>82</v>
      </c>
      <c r="C873" s="21">
        <f t="shared" si="91"/>
        <v>0.98350923482849584</v>
      </c>
      <c r="D873" s="21">
        <f t="shared" si="92"/>
        <v>0.87876712328767115</v>
      </c>
      <c r="N873" s="21">
        <f t="shared" si="93"/>
        <v>14.615694164989947</v>
      </c>
      <c r="O873" s="21">
        <f t="shared" si="94"/>
        <v>12.572434607645874</v>
      </c>
      <c r="P873" s="21">
        <f t="shared" si="95"/>
        <v>183.75485913468748</v>
      </c>
      <c r="Q873" s="21">
        <f t="shared" si="96"/>
        <v>213.61851592452118</v>
      </c>
      <c r="R873" s="21">
        <f t="shared" si="97"/>
        <v>158.06611196353168</v>
      </c>
    </row>
    <row r="874" spans="1:18" x14ac:dyDescent="0.25">
      <c r="A874">
        <v>57</v>
      </c>
      <c r="B874">
        <v>61</v>
      </c>
      <c r="C874" s="21">
        <f t="shared" si="91"/>
        <v>-0.59960422163588412</v>
      </c>
      <c r="D874" s="21">
        <f t="shared" si="92"/>
        <v>-0.55958904109589058</v>
      </c>
      <c r="N874" s="21">
        <f t="shared" si="93"/>
        <v>-9.3843058350100534</v>
      </c>
      <c r="O874" s="21">
        <f t="shared" si="94"/>
        <v>-8.4275653923541256</v>
      </c>
      <c r="P874" s="21">
        <f t="shared" si="95"/>
        <v>79.086851086397616</v>
      </c>
      <c r="Q874" s="21">
        <f t="shared" si="96"/>
        <v>88.065196005003742</v>
      </c>
      <c r="R874" s="21">
        <f t="shared" si="97"/>
        <v>71.023858442404944</v>
      </c>
    </row>
    <row r="875" spans="1:18" x14ac:dyDescent="0.25">
      <c r="A875">
        <v>59</v>
      </c>
      <c r="B875">
        <v>72</v>
      </c>
      <c r="C875" s="21">
        <f t="shared" si="91"/>
        <v>-0.46767810026385248</v>
      </c>
      <c r="D875" s="21">
        <f t="shared" si="92"/>
        <v>0.19383561643835606</v>
      </c>
      <c r="N875" s="21">
        <f t="shared" si="93"/>
        <v>-7.3843058350100534</v>
      </c>
      <c r="O875" s="21">
        <f t="shared" si="94"/>
        <v>2.5724346076458744</v>
      </c>
      <c r="P875" s="21">
        <f t="shared" si="95"/>
        <v>-18.995643883421227</v>
      </c>
      <c r="Q875" s="21">
        <f t="shared" si="96"/>
        <v>54.527972664963521</v>
      </c>
      <c r="R875" s="21">
        <f t="shared" si="97"/>
        <v>6.6174198106141837</v>
      </c>
    </row>
    <row r="876" spans="1:18" x14ac:dyDescent="0.25">
      <c r="A876">
        <v>64</v>
      </c>
      <c r="B876">
        <v>76</v>
      </c>
      <c r="C876" s="21">
        <f t="shared" si="91"/>
        <v>-0.13786279683377331</v>
      </c>
      <c r="D876" s="21">
        <f t="shared" si="92"/>
        <v>0.46780821917808207</v>
      </c>
      <c r="N876" s="21">
        <f t="shared" si="93"/>
        <v>-2.3843058350100534</v>
      </c>
      <c r="O876" s="21">
        <f t="shared" si="94"/>
        <v>6.5724346076458744</v>
      </c>
      <c r="P876" s="21">
        <f t="shared" si="95"/>
        <v>-15.670694185232069</v>
      </c>
      <c r="Q876" s="21">
        <f t="shared" si="96"/>
        <v>5.6849143148629881</v>
      </c>
      <c r="R876" s="21">
        <f t="shared" si="97"/>
        <v>43.196896671781182</v>
      </c>
    </row>
    <row r="877" spans="1:18" x14ac:dyDescent="0.25">
      <c r="A877">
        <v>63</v>
      </c>
      <c r="B877">
        <v>64</v>
      </c>
      <c r="C877" s="21">
        <f t="shared" si="91"/>
        <v>-0.20382585751978913</v>
      </c>
      <c r="D877" s="21">
        <f t="shared" si="92"/>
        <v>-0.35410958904109602</v>
      </c>
      <c r="N877" s="21">
        <f t="shared" si="93"/>
        <v>-3.3843058350100534</v>
      </c>
      <c r="O877" s="21">
        <f t="shared" si="94"/>
        <v>-5.4275653923541256</v>
      </c>
      <c r="P877" s="21">
        <f t="shared" si="95"/>
        <v>18.368541227242698</v>
      </c>
      <c r="Q877" s="21">
        <f t="shared" si="96"/>
        <v>11.453525984883095</v>
      </c>
      <c r="R877" s="21">
        <f t="shared" si="97"/>
        <v>29.458466088280193</v>
      </c>
    </row>
    <row r="878" spans="1:18" x14ac:dyDescent="0.25">
      <c r="A878">
        <v>71</v>
      </c>
      <c r="B878">
        <v>70</v>
      </c>
      <c r="C878" s="21">
        <f t="shared" si="91"/>
        <v>0.3238786279683375</v>
      </c>
      <c r="D878" s="21">
        <f t="shared" si="92"/>
        <v>5.6849315068493035E-2</v>
      </c>
      <c r="N878" s="21">
        <f t="shared" si="93"/>
        <v>4.6156941649899466</v>
      </c>
      <c r="O878" s="21">
        <f t="shared" si="94"/>
        <v>0.57243460764587439</v>
      </c>
      <c r="P878" s="21">
        <f t="shared" si="95"/>
        <v>2.642183078349372</v>
      </c>
      <c r="Q878" s="21">
        <f t="shared" si="96"/>
        <v>21.304632624722242</v>
      </c>
      <c r="R878" s="21">
        <f t="shared" si="97"/>
        <v>0.32768138003068614</v>
      </c>
    </row>
    <row r="879" spans="1:18" x14ac:dyDescent="0.25">
      <c r="A879">
        <v>64</v>
      </c>
      <c r="B879">
        <v>73</v>
      </c>
      <c r="C879" s="21">
        <f t="shared" si="91"/>
        <v>-0.13786279683377331</v>
      </c>
      <c r="D879" s="21">
        <f t="shared" si="92"/>
        <v>0.26232876712328757</v>
      </c>
      <c r="N879" s="21">
        <f t="shared" si="93"/>
        <v>-2.3843058350100534</v>
      </c>
      <c r="O879" s="21">
        <f t="shared" si="94"/>
        <v>3.5724346076458744</v>
      </c>
      <c r="P879" s="21">
        <f t="shared" si="95"/>
        <v>-8.5177766802019086</v>
      </c>
      <c r="Q879" s="21">
        <f t="shared" si="96"/>
        <v>5.6849143148629881</v>
      </c>
      <c r="R879" s="21">
        <f t="shared" si="97"/>
        <v>12.762289025905933</v>
      </c>
    </row>
    <row r="880" spans="1:18" x14ac:dyDescent="0.25">
      <c r="A880">
        <v>55</v>
      </c>
      <c r="B880">
        <v>46</v>
      </c>
      <c r="C880" s="21">
        <f t="shared" si="91"/>
        <v>-0.73153034300791575</v>
      </c>
      <c r="D880" s="21">
        <f t="shared" si="92"/>
        <v>-1.5869863013698631</v>
      </c>
      <c r="N880" s="21">
        <f t="shared" si="93"/>
        <v>-11.384305835010053</v>
      </c>
      <c r="O880" s="21">
        <f t="shared" si="94"/>
        <v>-23.427565392354126</v>
      </c>
      <c r="P880" s="21">
        <f t="shared" si="95"/>
        <v>266.70656939625667</v>
      </c>
      <c r="Q880" s="21">
        <f t="shared" si="96"/>
        <v>129.60241934504396</v>
      </c>
      <c r="R880" s="21">
        <f t="shared" si="97"/>
        <v>548.85082021302867</v>
      </c>
    </row>
    <row r="881" spans="1:18" x14ac:dyDescent="0.25">
      <c r="A881">
        <v>51</v>
      </c>
      <c r="B881">
        <v>51</v>
      </c>
      <c r="C881" s="21">
        <f t="shared" si="91"/>
        <v>-0.99538258575197913</v>
      </c>
      <c r="D881" s="21">
        <f t="shared" si="92"/>
        <v>-1.2445205479452057</v>
      </c>
      <c r="N881" s="21">
        <f t="shared" si="93"/>
        <v>-15.384305835010053</v>
      </c>
      <c r="O881" s="21">
        <f t="shared" si="94"/>
        <v>-18.427565392354126</v>
      </c>
      <c r="P881" s="21">
        <f t="shared" si="95"/>
        <v>283.49530179062288</v>
      </c>
      <c r="Q881" s="21">
        <f t="shared" si="96"/>
        <v>236.67686602512438</v>
      </c>
      <c r="R881" s="21">
        <f t="shared" si="97"/>
        <v>339.57516628948747</v>
      </c>
    </row>
    <row r="882" spans="1:18" x14ac:dyDescent="0.25">
      <c r="A882">
        <v>62</v>
      </c>
      <c r="B882">
        <v>76</v>
      </c>
      <c r="C882" s="21">
        <f t="shared" si="91"/>
        <v>-0.26978891820580497</v>
      </c>
      <c r="D882" s="21">
        <f t="shared" si="92"/>
        <v>0.46780821917808207</v>
      </c>
      <c r="N882" s="21">
        <f t="shared" si="93"/>
        <v>-4.3843058350100534</v>
      </c>
      <c r="O882" s="21">
        <f t="shared" si="94"/>
        <v>6.5724346076458744</v>
      </c>
      <c r="P882" s="21">
        <f t="shared" si="95"/>
        <v>-28.815563400523818</v>
      </c>
      <c r="Q882" s="21">
        <f t="shared" si="96"/>
        <v>19.222137654903204</v>
      </c>
      <c r="R882" s="21">
        <f t="shared" si="97"/>
        <v>43.196896671781182</v>
      </c>
    </row>
    <row r="883" spans="1:18" x14ac:dyDescent="0.25">
      <c r="A883">
        <v>93</v>
      </c>
      <c r="B883">
        <v>100</v>
      </c>
      <c r="C883" s="21">
        <f t="shared" si="91"/>
        <v>1.7750659630606858</v>
      </c>
      <c r="D883" s="21">
        <f t="shared" si="92"/>
        <v>2.1116438356164382</v>
      </c>
      <c r="N883" s="21">
        <f t="shared" si="93"/>
        <v>26.615694164989947</v>
      </c>
      <c r="O883" s="21">
        <f t="shared" si="94"/>
        <v>30.572434607645874</v>
      </c>
      <c r="P883" s="21">
        <f t="shared" si="95"/>
        <v>813.70656939625701</v>
      </c>
      <c r="Q883" s="21">
        <f t="shared" si="96"/>
        <v>708.39517588427987</v>
      </c>
      <c r="R883" s="21">
        <f t="shared" si="97"/>
        <v>934.6737578387831</v>
      </c>
    </row>
    <row r="884" spans="1:18" x14ac:dyDescent="0.25">
      <c r="A884">
        <v>54</v>
      </c>
      <c r="B884">
        <v>72</v>
      </c>
      <c r="C884" s="21">
        <f t="shared" si="91"/>
        <v>-0.79749340369393162</v>
      </c>
      <c r="D884" s="21">
        <f t="shared" si="92"/>
        <v>0.19383561643835606</v>
      </c>
      <c r="N884" s="21">
        <f t="shared" si="93"/>
        <v>-12.384305835010053</v>
      </c>
      <c r="O884" s="21">
        <f t="shared" si="94"/>
        <v>2.5724346076458744</v>
      </c>
      <c r="P884" s="21">
        <f t="shared" si="95"/>
        <v>-31.857816921650599</v>
      </c>
      <c r="Q884" s="21">
        <f t="shared" si="96"/>
        <v>153.37103101506406</v>
      </c>
      <c r="R884" s="21">
        <f t="shared" si="97"/>
        <v>6.6174198106141837</v>
      </c>
    </row>
    <row r="885" spans="1:18" x14ac:dyDescent="0.25">
      <c r="A885">
        <v>69</v>
      </c>
      <c r="B885">
        <v>65</v>
      </c>
      <c r="C885" s="21">
        <f t="shared" si="91"/>
        <v>0.19195250659630583</v>
      </c>
      <c r="D885" s="21">
        <f t="shared" si="92"/>
        <v>-0.28561643835616451</v>
      </c>
      <c r="N885" s="21">
        <f t="shared" si="93"/>
        <v>2.6156941649899466</v>
      </c>
      <c r="O885" s="21">
        <f t="shared" si="94"/>
        <v>-4.4275653923541256</v>
      </c>
      <c r="P885" s="21">
        <f t="shared" si="95"/>
        <v>-11.581156961892109</v>
      </c>
      <c r="Q885" s="21">
        <f t="shared" si="96"/>
        <v>6.8418559647624537</v>
      </c>
      <c r="R885" s="21">
        <f t="shared" si="97"/>
        <v>19.603335303571942</v>
      </c>
    </row>
    <row r="886" spans="1:18" x14ac:dyDescent="0.25">
      <c r="A886">
        <v>44</v>
      </c>
      <c r="B886">
        <v>51</v>
      </c>
      <c r="C886" s="21">
        <f t="shared" si="91"/>
        <v>-1.4571240105540899</v>
      </c>
      <c r="D886" s="21">
        <f t="shared" si="92"/>
        <v>-1.2445205479452057</v>
      </c>
      <c r="N886" s="21">
        <f t="shared" si="93"/>
        <v>-22.384305835010053</v>
      </c>
      <c r="O886" s="21">
        <f t="shared" si="94"/>
        <v>-18.427565392354126</v>
      </c>
      <c r="P886" s="21">
        <f t="shared" si="95"/>
        <v>412.48825953710178</v>
      </c>
      <c r="Q886" s="21">
        <f t="shared" si="96"/>
        <v>501.0571477152651</v>
      </c>
      <c r="R886" s="21">
        <f t="shared" si="97"/>
        <v>339.57516628948747</v>
      </c>
    </row>
    <row r="887" spans="1:18" x14ac:dyDescent="0.25">
      <c r="A887">
        <v>86</v>
      </c>
      <c r="B887">
        <v>85</v>
      </c>
      <c r="C887" s="21">
        <f t="shared" si="91"/>
        <v>1.313324538258575</v>
      </c>
      <c r="D887" s="21">
        <f t="shared" si="92"/>
        <v>1.0842465753424657</v>
      </c>
      <c r="N887" s="21">
        <f t="shared" si="93"/>
        <v>19.615694164989947</v>
      </c>
      <c r="O887" s="21">
        <f t="shared" si="94"/>
        <v>15.572434607645874</v>
      </c>
      <c r="P887" s="21">
        <f t="shared" si="95"/>
        <v>305.46411466788669</v>
      </c>
      <c r="Q887" s="21">
        <f t="shared" si="96"/>
        <v>384.77545757442061</v>
      </c>
      <c r="R887" s="21">
        <f t="shared" si="97"/>
        <v>242.50071960940693</v>
      </c>
    </row>
    <row r="888" spans="1:18" x14ac:dyDescent="0.25">
      <c r="A888">
        <v>85</v>
      </c>
      <c r="B888">
        <v>92</v>
      </c>
      <c r="C888" s="21">
        <f t="shared" si="91"/>
        <v>1.2473614775725592</v>
      </c>
      <c r="D888" s="21">
        <f t="shared" si="92"/>
        <v>1.5636986301369862</v>
      </c>
      <c r="N888" s="21">
        <f t="shared" si="93"/>
        <v>18.615694164989947</v>
      </c>
      <c r="O888" s="21">
        <f t="shared" si="94"/>
        <v>22.572434607645874</v>
      </c>
      <c r="P888" s="21">
        <f t="shared" si="95"/>
        <v>420.20153921517044</v>
      </c>
      <c r="Q888" s="21">
        <f t="shared" si="96"/>
        <v>346.54406924444072</v>
      </c>
      <c r="R888" s="21">
        <f t="shared" si="97"/>
        <v>509.51480411644917</v>
      </c>
    </row>
    <row r="889" spans="1:18" x14ac:dyDescent="0.25">
      <c r="A889">
        <v>50</v>
      </c>
      <c r="B889">
        <v>67</v>
      </c>
      <c r="C889" s="21">
        <f t="shared" si="91"/>
        <v>-1.0613456464379949</v>
      </c>
      <c r="D889" s="21">
        <f t="shared" si="92"/>
        <v>-0.14863013698630148</v>
      </c>
      <c r="N889" s="21">
        <f t="shared" si="93"/>
        <v>-16.384305835010053</v>
      </c>
      <c r="O889" s="21">
        <f t="shared" si="94"/>
        <v>-2.4275653923541256</v>
      </c>
      <c r="P889" s="21">
        <f t="shared" si="95"/>
        <v>39.773973822816167</v>
      </c>
      <c r="Q889" s="21">
        <f t="shared" si="96"/>
        <v>268.44547769514446</v>
      </c>
      <c r="R889" s="21">
        <f t="shared" si="97"/>
        <v>5.8930737341554398</v>
      </c>
    </row>
    <row r="890" spans="1:18" x14ac:dyDescent="0.25">
      <c r="A890">
        <v>88</v>
      </c>
      <c r="B890">
        <v>74</v>
      </c>
      <c r="C890" s="21">
        <f t="shared" si="91"/>
        <v>1.4452506596306067</v>
      </c>
      <c r="D890" s="21">
        <f t="shared" si="92"/>
        <v>0.33082191780821907</v>
      </c>
      <c r="N890" s="21">
        <f t="shared" si="93"/>
        <v>21.615694164989947</v>
      </c>
      <c r="O890" s="21">
        <f t="shared" si="94"/>
        <v>4.5724346076458744</v>
      </c>
      <c r="P890" s="21">
        <f t="shared" si="95"/>
        <v>98.836348068289027</v>
      </c>
      <c r="Q890" s="21">
        <f t="shared" si="96"/>
        <v>467.2382342343804</v>
      </c>
      <c r="R890" s="21">
        <f t="shared" si="97"/>
        <v>20.907158241197681</v>
      </c>
    </row>
    <row r="891" spans="1:18" x14ac:dyDescent="0.25">
      <c r="A891">
        <v>59</v>
      </c>
      <c r="B891">
        <v>62</v>
      </c>
      <c r="C891" s="21">
        <f t="shared" si="91"/>
        <v>-0.46767810026385248</v>
      </c>
      <c r="D891" s="21">
        <f t="shared" si="92"/>
        <v>-0.49109589041095902</v>
      </c>
      <c r="N891" s="21">
        <f t="shared" si="93"/>
        <v>-7.3843058350100534</v>
      </c>
      <c r="O891" s="21">
        <f t="shared" si="94"/>
        <v>-7.4275653923541256</v>
      </c>
      <c r="P891" s="21">
        <f t="shared" si="95"/>
        <v>54.847414466679304</v>
      </c>
      <c r="Q891" s="21">
        <f t="shared" si="96"/>
        <v>54.527972664963521</v>
      </c>
      <c r="R891" s="21">
        <f t="shared" si="97"/>
        <v>55.168727657696699</v>
      </c>
    </row>
    <row r="892" spans="1:18" x14ac:dyDescent="0.25">
      <c r="A892">
        <v>32</v>
      </c>
      <c r="B892">
        <v>34</v>
      </c>
      <c r="C892" s="21">
        <f t="shared" si="91"/>
        <v>-2.2486807387862799</v>
      </c>
      <c r="D892" s="21">
        <f t="shared" si="92"/>
        <v>-2.4089041095890411</v>
      </c>
      <c r="N892" s="21">
        <f t="shared" si="93"/>
        <v>-34.384305835010053</v>
      </c>
      <c r="O892" s="21">
        <f t="shared" si="94"/>
        <v>-35.427565392354126</v>
      </c>
      <c r="P892" s="21">
        <f t="shared" si="95"/>
        <v>1218.1522434405222</v>
      </c>
      <c r="Q892" s="21">
        <f t="shared" si="96"/>
        <v>1182.2804877555063</v>
      </c>
      <c r="R892" s="21">
        <f t="shared" si="97"/>
        <v>1255.1123896295278</v>
      </c>
    </row>
    <row r="893" spans="1:18" x14ac:dyDescent="0.25">
      <c r="A893">
        <v>36</v>
      </c>
      <c r="B893">
        <v>29</v>
      </c>
      <c r="C893" s="21">
        <f t="shared" si="91"/>
        <v>-1.9848284960422167</v>
      </c>
      <c r="D893" s="21">
        <f t="shared" si="92"/>
        <v>-2.7513698630136987</v>
      </c>
      <c r="N893" s="21">
        <f t="shared" si="93"/>
        <v>-30.384305835010053</v>
      </c>
      <c r="O893" s="21">
        <f t="shared" si="94"/>
        <v>-40.427565392354126</v>
      </c>
      <c r="P893" s="21">
        <f t="shared" si="95"/>
        <v>1228.363511046156</v>
      </c>
      <c r="Q893" s="21">
        <f t="shared" si="96"/>
        <v>923.20604107542601</v>
      </c>
      <c r="R893" s="21">
        <f t="shared" si="97"/>
        <v>1634.3880435530689</v>
      </c>
    </row>
    <row r="894" spans="1:18" x14ac:dyDescent="0.25">
      <c r="A894">
        <v>63</v>
      </c>
      <c r="B894">
        <v>78</v>
      </c>
      <c r="C894" s="21">
        <f t="shared" ref="C894:C957" si="98">STANDARDIZE(A894,66.09,15.16)</f>
        <v>-0.20382585751978913</v>
      </c>
      <c r="D894" s="21">
        <f t="shared" ref="D894:D957" si="99">STANDARDIZE(B894,69.17,14.6)</f>
        <v>0.60479452054794514</v>
      </c>
      <c r="N894" s="21">
        <f t="shared" si="93"/>
        <v>-3.3843058350100534</v>
      </c>
      <c r="O894" s="21">
        <f t="shared" si="94"/>
        <v>8.5724346076458744</v>
      </c>
      <c r="P894" s="21">
        <f t="shared" si="95"/>
        <v>-29.01174046289805</v>
      </c>
      <c r="Q894" s="21">
        <f t="shared" si="96"/>
        <v>11.453525984883095</v>
      </c>
      <c r="R894" s="21">
        <f t="shared" si="97"/>
        <v>73.486635102364673</v>
      </c>
    </row>
    <row r="895" spans="1:18" x14ac:dyDescent="0.25">
      <c r="A895">
        <v>67</v>
      </c>
      <c r="B895">
        <v>54</v>
      </c>
      <c r="C895" s="21">
        <f t="shared" si="98"/>
        <v>6.0026385224274184E-2</v>
      </c>
      <c r="D895" s="21">
        <f t="shared" si="99"/>
        <v>-1.039041095890411</v>
      </c>
      <c r="N895" s="21">
        <f t="shared" si="93"/>
        <v>0.61569416498994656</v>
      </c>
      <c r="O895" s="21">
        <f t="shared" si="94"/>
        <v>-15.427565392354126</v>
      </c>
      <c r="P895" s="21">
        <f t="shared" si="95"/>
        <v>-9.49866199207327</v>
      </c>
      <c r="Q895" s="21">
        <f t="shared" si="96"/>
        <v>0.37907930480266755</v>
      </c>
      <c r="R895" s="21">
        <f t="shared" si="97"/>
        <v>238.00977393536272</v>
      </c>
    </row>
    <row r="896" spans="1:18" x14ac:dyDescent="0.25">
      <c r="A896">
        <v>65</v>
      </c>
      <c r="B896">
        <v>78</v>
      </c>
      <c r="C896" s="21">
        <f t="shared" si="98"/>
        <v>-7.1899736147757479E-2</v>
      </c>
      <c r="D896" s="21">
        <f t="shared" si="99"/>
        <v>0.60479452054794514</v>
      </c>
      <c r="N896" s="21">
        <f t="shared" si="93"/>
        <v>-1.3843058350100534</v>
      </c>
      <c r="O896" s="21">
        <f t="shared" si="94"/>
        <v>8.5724346076458744</v>
      </c>
      <c r="P896" s="21">
        <f t="shared" si="95"/>
        <v>-11.866871247606301</v>
      </c>
      <c r="Q896" s="21">
        <f t="shared" si="96"/>
        <v>1.9163026448428813</v>
      </c>
      <c r="R896" s="21">
        <f t="shared" si="97"/>
        <v>73.486635102364673</v>
      </c>
    </row>
    <row r="897" spans="1:18" x14ac:dyDescent="0.25">
      <c r="A897">
        <v>85</v>
      </c>
      <c r="B897">
        <v>84</v>
      </c>
      <c r="C897" s="21">
        <f t="shared" si="98"/>
        <v>1.2473614775725592</v>
      </c>
      <c r="D897" s="21">
        <f t="shared" si="99"/>
        <v>1.0157534246575342</v>
      </c>
      <c r="N897" s="21">
        <f t="shared" si="93"/>
        <v>18.615694164989947</v>
      </c>
      <c r="O897" s="21">
        <f t="shared" si="94"/>
        <v>14.572434607645874</v>
      </c>
      <c r="P897" s="21">
        <f t="shared" si="95"/>
        <v>271.27598589525087</v>
      </c>
      <c r="Q897" s="21">
        <f t="shared" si="96"/>
        <v>346.54406924444072</v>
      </c>
      <c r="R897" s="21">
        <f t="shared" si="97"/>
        <v>212.35585039411518</v>
      </c>
    </row>
    <row r="898" spans="1:18" x14ac:dyDescent="0.25">
      <c r="A898">
        <v>73</v>
      </c>
      <c r="B898">
        <v>78</v>
      </c>
      <c r="C898" s="21">
        <f t="shared" si="98"/>
        <v>0.45580474934036919</v>
      </c>
      <c r="D898" s="21">
        <f t="shared" si="99"/>
        <v>0.60479452054794514</v>
      </c>
      <c r="N898" s="21">
        <f t="shared" si="93"/>
        <v>6.6156941649899466</v>
      </c>
      <c r="O898" s="21">
        <f t="shared" si="94"/>
        <v>8.5724346076458744</v>
      </c>
      <c r="P898" s="21">
        <f t="shared" si="95"/>
        <v>56.71260561356069</v>
      </c>
      <c r="Q898" s="21">
        <f t="shared" si="96"/>
        <v>43.767409284682024</v>
      </c>
      <c r="R898" s="21">
        <f t="shared" si="97"/>
        <v>73.486635102364673</v>
      </c>
    </row>
    <row r="899" spans="1:18" x14ac:dyDescent="0.25">
      <c r="A899">
        <v>34</v>
      </c>
      <c r="B899">
        <v>48</v>
      </c>
      <c r="C899" s="21">
        <f t="shared" si="98"/>
        <v>-2.1167546174142484</v>
      </c>
      <c r="D899" s="21">
        <f t="shared" si="99"/>
        <v>-1.4500000000000002</v>
      </c>
      <c r="N899" s="21">
        <f t="shared" ref="N899:O962" si="100">A899-$G$2</f>
        <v>-32.384305835010053</v>
      </c>
      <c r="O899" s="21">
        <f t="shared" ref="O899:O962" si="101">B899-$G$3</f>
        <v>-21.427565392354126</v>
      </c>
      <c r="P899" s="21">
        <f t="shared" ref="P899:P962" si="102">N899*O899</f>
        <v>693.91683096567317</v>
      </c>
      <c r="Q899" s="21">
        <f t="shared" ref="Q899:Q962" si="103">POWER(N899,2)</f>
        <v>1048.7432644154662</v>
      </c>
      <c r="R899" s="21">
        <f t="shared" ref="R899:R962" si="104">POWER(O899,2)</f>
        <v>459.14055864361222</v>
      </c>
    </row>
    <row r="900" spans="1:18" x14ac:dyDescent="0.25">
      <c r="A900">
        <v>93</v>
      </c>
      <c r="B900">
        <v>100</v>
      </c>
      <c r="C900" s="21">
        <f t="shared" si="98"/>
        <v>1.7750659630606858</v>
      </c>
      <c r="D900" s="21">
        <f t="shared" si="99"/>
        <v>2.1116438356164382</v>
      </c>
      <c r="N900" s="21">
        <f t="shared" si="100"/>
        <v>26.615694164989947</v>
      </c>
      <c r="O900" s="21">
        <f t="shared" si="101"/>
        <v>30.572434607645874</v>
      </c>
      <c r="P900" s="21">
        <f t="shared" si="102"/>
        <v>813.70656939625701</v>
      </c>
      <c r="Q900" s="21">
        <f t="shared" si="103"/>
        <v>708.39517588427987</v>
      </c>
      <c r="R900" s="21">
        <f t="shared" si="104"/>
        <v>934.6737578387831</v>
      </c>
    </row>
    <row r="901" spans="1:18" x14ac:dyDescent="0.25">
      <c r="A901">
        <v>67</v>
      </c>
      <c r="B901">
        <v>84</v>
      </c>
      <c r="C901" s="21">
        <f t="shared" si="98"/>
        <v>6.0026385224274184E-2</v>
      </c>
      <c r="D901" s="21">
        <f t="shared" si="99"/>
        <v>1.0157534246575342</v>
      </c>
      <c r="N901" s="21">
        <f t="shared" si="100"/>
        <v>0.61569416498994656</v>
      </c>
      <c r="O901" s="21">
        <f t="shared" si="101"/>
        <v>14.572434607645874</v>
      </c>
      <c r="P901" s="21">
        <f t="shared" si="102"/>
        <v>8.9721629576251267</v>
      </c>
      <c r="Q901" s="21">
        <f t="shared" si="103"/>
        <v>0.37907930480266755</v>
      </c>
      <c r="R901" s="21">
        <f t="shared" si="104"/>
        <v>212.35585039411518</v>
      </c>
    </row>
    <row r="902" spans="1:18" x14ac:dyDescent="0.25">
      <c r="A902">
        <v>88</v>
      </c>
      <c r="B902">
        <v>77</v>
      </c>
      <c r="C902" s="21">
        <f t="shared" si="98"/>
        <v>1.4452506596306067</v>
      </c>
      <c r="D902" s="21">
        <f t="shared" si="99"/>
        <v>0.53630136986301358</v>
      </c>
      <c r="N902" s="21">
        <f t="shared" si="100"/>
        <v>21.615694164989947</v>
      </c>
      <c r="O902" s="21">
        <f t="shared" si="101"/>
        <v>7.5724346076458744</v>
      </c>
      <c r="P902" s="21">
        <f t="shared" si="102"/>
        <v>163.68343056325887</v>
      </c>
      <c r="Q902" s="21">
        <f t="shared" si="103"/>
        <v>467.2382342343804</v>
      </c>
      <c r="R902" s="21">
        <f t="shared" si="104"/>
        <v>57.341765887072931</v>
      </c>
    </row>
    <row r="903" spans="1:18" x14ac:dyDescent="0.25">
      <c r="A903">
        <v>57</v>
      </c>
      <c r="B903">
        <v>48</v>
      </c>
      <c r="C903" s="21">
        <f t="shared" si="98"/>
        <v>-0.59960422163588412</v>
      </c>
      <c r="D903" s="21">
        <f t="shared" si="99"/>
        <v>-1.4500000000000002</v>
      </c>
      <c r="N903" s="21">
        <f t="shared" si="100"/>
        <v>-9.3843058350100534</v>
      </c>
      <c r="O903" s="21">
        <f t="shared" si="101"/>
        <v>-21.427565392354126</v>
      </c>
      <c r="P903" s="21">
        <f t="shared" si="102"/>
        <v>201.08282694152831</v>
      </c>
      <c r="Q903" s="21">
        <f t="shared" si="103"/>
        <v>88.065196005003742</v>
      </c>
      <c r="R903" s="21">
        <f t="shared" si="104"/>
        <v>459.14055864361222</v>
      </c>
    </row>
    <row r="904" spans="1:18" x14ac:dyDescent="0.25">
      <c r="A904">
        <v>79</v>
      </c>
      <c r="B904">
        <v>84</v>
      </c>
      <c r="C904" s="21">
        <f t="shared" si="98"/>
        <v>0.8515831134564642</v>
      </c>
      <c r="D904" s="21">
        <f t="shared" si="99"/>
        <v>1.0157534246575342</v>
      </c>
      <c r="N904" s="21">
        <f t="shared" si="100"/>
        <v>12.615694164989947</v>
      </c>
      <c r="O904" s="21">
        <f t="shared" si="101"/>
        <v>14.572434607645874</v>
      </c>
      <c r="P904" s="21">
        <f t="shared" si="102"/>
        <v>183.84137824937562</v>
      </c>
      <c r="Q904" s="21">
        <f t="shared" si="103"/>
        <v>159.15573926456139</v>
      </c>
      <c r="R904" s="21">
        <f t="shared" si="104"/>
        <v>212.35585039411518</v>
      </c>
    </row>
    <row r="905" spans="1:18" x14ac:dyDescent="0.25">
      <c r="A905">
        <v>67</v>
      </c>
      <c r="B905">
        <v>75</v>
      </c>
      <c r="C905" s="21">
        <f t="shared" si="98"/>
        <v>6.0026385224274184E-2</v>
      </c>
      <c r="D905" s="21">
        <f t="shared" si="99"/>
        <v>0.39931506849315057</v>
      </c>
      <c r="N905" s="21">
        <f t="shared" si="100"/>
        <v>0.61569416498994656</v>
      </c>
      <c r="O905" s="21">
        <f t="shared" si="101"/>
        <v>5.5724346076458744</v>
      </c>
      <c r="P905" s="21">
        <f t="shared" si="102"/>
        <v>3.4309154727156073</v>
      </c>
      <c r="Q905" s="21">
        <f t="shared" si="103"/>
        <v>0.37907930480266755</v>
      </c>
      <c r="R905" s="21">
        <f t="shared" si="104"/>
        <v>31.05202745648943</v>
      </c>
    </row>
    <row r="906" spans="1:18" x14ac:dyDescent="0.25">
      <c r="A906">
        <v>70</v>
      </c>
      <c r="B906">
        <v>64</v>
      </c>
      <c r="C906" s="21">
        <f t="shared" si="98"/>
        <v>0.25791556728232168</v>
      </c>
      <c r="D906" s="21">
        <f t="shared" si="99"/>
        <v>-0.35410958904109602</v>
      </c>
      <c r="N906" s="21">
        <f t="shared" si="100"/>
        <v>3.6156941649899466</v>
      </c>
      <c r="O906" s="21">
        <f t="shared" si="101"/>
        <v>-5.4275653923541256</v>
      </c>
      <c r="P906" s="21">
        <f t="shared" si="102"/>
        <v>-19.624416519236181</v>
      </c>
      <c r="Q906" s="21">
        <f t="shared" si="103"/>
        <v>13.073244294742347</v>
      </c>
      <c r="R906" s="21">
        <f t="shared" si="104"/>
        <v>29.458466088280193</v>
      </c>
    </row>
    <row r="907" spans="1:18" x14ac:dyDescent="0.25">
      <c r="A907">
        <v>50</v>
      </c>
      <c r="B907">
        <v>42</v>
      </c>
      <c r="C907" s="21">
        <f t="shared" si="98"/>
        <v>-1.0613456464379949</v>
      </c>
      <c r="D907" s="21">
        <f t="shared" si="99"/>
        <v>-1.8609589041095893</v>
      </c>
      <c r="N907" s="21">
        <f t="shared" si="100"/>
        <v>-16.384305835010053</v>
      </c>
      <c r="O907" s="21">
        <f t="shared" si="101"/>
        <v>-27.427565392354126</v>
      </c>
      <c r="P907" s="21">
        <f t="shared" si="102"/>
        <v>449.38161969806748</v>
      </c>
      <c r="Q907" s="21">
        <f t="shared" si="103"/>
        <v>268.44547769514446</v>
      </c>
      <c r="R907" s="21">
        <f t="shared" si="104"/>
        <v>752.27134335186167</v>
      </c>
    </row>
    <row r="908" spans="1:18" x14ac:dyDescent="0.25">
      <c r="A908">
        <v>69</v>
      </c>
      <c r="B908">
        <v>84</v>
      </c>
      <c r="C908" s="21">
        <f t="shared" si="98"/>
        <v>0.19195250659630583</v>
      </c>
      <c r="D908" s="21">
        <f t="shared" si="99"/>
        <v>1.0157534246575342</v>
      </c>
      <c r="N908" s="21">
        <f t="shared" si="100"/>
        <v>2.6156941649899466</v>
      </c>
      <c r="O908" s="21">
        <f t="shared" si="101"/>
        <v>14.572434607645874</v>
      </c>
      <c r="P908" s="21">
        <f t="shared" si="102"/>
        <v>38.117032172916872</v>
      </c>
      <c r="Q908" s="21">
        <f t="shared" si="103"/>
        <v>6.8418559647624537</v>
      </c>
      <c r="R908" s="21">
        <f t="shared" si="104"/>
        <v>212.35585039411518</v>
      </c>
    </row>
    <row r="909" spans="1:18" x14ac:dyDescent="0.25">
      <c r="A909">
        <v>52</v>
      </c>
      <c r="B909">
        <v>61</v>
      </c>
      <c r="C909" s="21">
        <f t="shared" si="98"/>
        <v>-0.92941952506596326</v>
      </c>
      <c r="D909" s="21">
        <f t="shared" si="99"/>
        <v>-0.55958904109589058</v>
      </c>
      <c r="N909" s="21">
        <f t="shared" si="100"/>
        <v>-14.384305835010053</v>
      </c>
      <c r="O909" s="21">
        <f t="shared" si="101"/>
        <v>-8.4275653923541256</v>
      </c>
      <c r="P909" s="21">
        <f t="shared" si="102"/>
        <v>121.22467804816824</v>
      </c>
      <c r="Q909" s="21">
        <f t="shared" si="103"/>
        <v>206.90825435510428</v>
      </c>
      <c r="R909" s="21">
        <f t="shared" si="104"/>
        <v>71.023858442404944</v>
      </c>
    </row>
    <row r="910" spans="1:18" x14ac:dyDescent="0.25">
      <c r="A910">
        <v>47</v>
      </c>
      <c r="B910">
        <v>62</v>
      </c>
      <c r="C910" s="21">
        <f t="shared" si="98"/>
        <v>-1.2592348284960424</v>
      </c>
      <c r="D910" s="21">
        <f t="shared" si="99"/>
        <v>-0.49109589041095902</v>
      </c>
      <c r="N910" s="21">
        <f t="shared" si="100"/>
        <v>-19.384305835010053</v>
      </c>
      <c r="O910" s="21">
        <f t="shared" si="101"/>
        <v>-7.4275653923541256</v>
      </c>
      <c r="P910" s="21">
        <f t="shared" si="102"/>
        <v>143.97819917492882</v>
      </c>
      <c r="Q910" s="21">
        <f t="shared" si="103"/>
        <v>375.75131270520478</v>
      </c>
      <c r="R910" s="21">
        <f t="shared" si="104"/>
        <v>55.168727657696699</v>
      </c>
    </row>
    <row r="911" spans="1:18" x14ac:dyDescent="0.25">
      <c r="A911">
        <v>46</v>
      </c>
      <c r="B911">
        <v>61</v>
      </c>
      <c r="C911" s="21">
        <f t="shared" si="98"/>
        <v>-1.3251978891820582</v>
      </c>
      <c r="D911" s="21">
        <f t="shared" si="99"/>
        <v>-0.55958904109589058</v>
      </c>
      <c r="N911" s="21">
        <f t="shared" si="100"/>
        <v>-20.384305835010053</v>
      </c>
      <c r="O911" s="21">
        <f t="shared" si="101"/>
        <v>-8.4275653923541256</v>
      </c>
      <c r="P911" s="21">
        <f t="shared" si="102"/>
        <v>171.790070402293</v>
      </c>
      <c r="Q911" s="21">
        <f t="shared" si="103"/>
        <v>415.51992437522489</v>
      </c>
      <c r="R911" s="21">
        <f t="shared" si="104"/>
        <v>71.023858442404944</v>
      </c>
    </row>
    <row r="912" spans="1:18" x14ac:dyDescent="0.25">
      <c r="A912">
        <v>68</v>
      </c>
      <c r="B912">
        <v>70</v>
      </c>
      <c r="C912" s="21">
        <f t="shared" si="98"/>
        <v>0.12598944591029002</v>
      </c>
      <c r="D912" s="21">
        <f t="shared" si="99"/>
        <v>5.6849315068493035E-2</v>
      </c>
      <c r="N912" s="21">
        <f t="shared" si="100"/>
        <v>1.6156941649899466</v>
      </c>
      <c r="O912" s="21">
        <f t="shared" si="101"/>
        <v>0.57243460764587439</v>
      </c>
      <c r="P912" s="21">
        <f t="shared" si="102"/>
        <v>0.92487925541174876</v>
      </c>
      <c r="Q912" s="21">
        <f t="shared" si="103"/>
        <v>2.6104676347825606</v>
      </c>
      <c r="R912" s="21">
        <f t="shared" si="104"/>
        <v>0.32768138003068614</v>
      </c>
    </row>
    <row r="913" spans="1:18" x14ac:dyDescent="0.25">
      <c r="A913">
        <v>100</v>
      </c>
      <c r="B913">
        <v>100</v>
      </c>
      <c r="C913" s="21">
        <f t="shared" si="98"/>
        <v>2.2368073878627968</v>
      </c>
      <c r="D913" s="21">
        <f t="shared" si="99"/>
        <v>2.1116438356164382</v>
      </c>
      <c r="N913" s="21">
        <f t="shared" si="100"/>
        <v>33.615694164989947</v>
      </c>
      <c r="O913" s="21">
        <f t="shared" si="101"/>
        <v>30.572434607645874</v>
      </c>
      <c r="P913" s="21">
        <f t="shared" si="102"/>
        <v>1027.7136116497782</v>
      </c>
      <c r="Q913" s="21">
        <f t="shared" si="103"/>
        <v>1130.0148941941391</v>
      </c>
      <c r="R913" s="21">
        <f t="shared" si="104"/>
        <v>934.6737578387831</v>
      </c>
    </row>
    <row r="914" spans="1:18" x14ac:dyDescent="0.25">
      <c r="A914">
        <v>44</v>
      </c>
      <c r="B914">
        <v>61</v>
      </c>
      <c r="C914" s="21">
        <f t="shared" si="98"/>
        <v>-1.4571240105540899</v>
      </c>
      <c r="D914" s="21">
        <f t="shared" si="99"/>
        <v>-0.55958904109589058</v>
      </c>
      <c r="N914" s="21">
        <f t="shared" si="100"/>
        <v>-22.384305835010053</v>
      </c>
      <c r="O914" s="21">
        <f t="shared" si="101"/>
        <v>-8.4275653923541256</v>
      </c>
      <c r="P914" s="21">
        <f t="shared" si="102"/>
        <v>188.64520118700125</v>
      </c>
      <c r="Q914" s="21">
        <f t="shared" si="103"/>
        <v>501.0571477152651</v>
      </c>
      <c r="R914" s="21">
        <f t="shared" si="104"/>
        <v>71.023858442404944</v>
      </c>
    </row>
    <row r="915" spans="1:18" x14ac:dyDescent="0.25">
      <c r="A915">
        <v>57</v>
      </c>
      <c r="B915">
        <v>77</v>
      </c>
      <c r="C915" s="21">
        <f t="shared" si="98"/>
        <v>-0.59960422163588412</v>
      </c>
      <c r="D915" s="21">
        <f t="shared" si="99"/>
        <v>0.53630136986301358</v>
      </c>
      <c r="N915" s="21">
        <f t="shared" si="100"/>
        <v>-9.3843058350100534</v>
      </c>
      <c r="O915" s="21">
        <f t="shared" si="101"/>
        <v>7.5724346076458744</v>
      </c>
      <c r="P915" s="21">
        <f t="shared" si="102"/>
        <v>-71.06204227376324</v>
      </c>
      <c r="Q915" s="21">
        <f t="shared" si="103"/>
        <v>88.065196005003742</v>
      </c>
      <c r="R915" s="21">
        <f t="shared" si="104"/>
        <v>57.341765887072931</v>
      </c>
    </row>
    <row r="916" spans="1:18" x14ac:dyDescent="0.25">
      <c r="A916">
        <v>91</v>
      </c>
      <c r="B916">
        <v>96</v>
      </c>
      <c r="C916" s="21">
        <f t="shared" si="98"/>
        <v>1.643139841688654</v>
      </c>
      <c r="D916" s="21">
        <f t="shared" si="99"/>
        <v>1.8376712328767122</v>
      </c>
      <c r="N916" s="21">
        <f t="shared" si="100"/>
        <v>24.615694164989947</v>
      </c>
      <c r="O916" s="21">
        <f t="shared" si="101"/>
        <v>26.572434607645874</v>
      </c>
      <c r="P916" s="21">
        <f t="shared" si="102"/>
        <v>654.09892352100542</v>
      </c>
      <c r="Q916" s="21">
        <f t="shared" si="103"/>
        <v>605.93239922432008</v>
      </c>
      <c r="R916" s="21">
        <f t="shared" si="104"/>
        <v>706.09428097761611</v>
      </c>
    </row>
    <row r="917" spans="1:18" x14ac:dyDescent="0.25">
      <c r="A917">
        <v>69</v>
      </c>
      <c r="B917">
        <v>70</v>
      </c>
      <c r="C917" s="21">
        <f t="shared" si="98"/>
        <v>0.19195250659630583</v>
      </c>
      <c r="D917" s="21">
        <f t="shared" si="99"/>
        <v>5.6849315068493035E-2</v>
      </c>
      <c r="N917" s="21">
        <f t="shared" si="100"/>
        <v>2.6156941649899466</v>
      </c>
      <c r="O917" s="21">
        <f t="shared" si="101"/>
        <v>0.57243460764587439</v>
      </c>
      <c r="P917" s="21">
        <f t="shared" si="102"/>
        <v>1.497313863057623</v>
      </c>
      <c r="Q917" s="21">
        <f t="shared" si="103"/>
        <v>6.8418559647624537</v>
      </c>
      <c r="R917" s="21">
        <f t="shared" si="104"/>
        <v>0.32768138003068614</v>
      </c>
    </row>
    <row r="918" spans="1:18" x14ac:dyDescent="0.25">
      <c r="A918">
        <v>35</v>
      </c>
      <c r="B918">
        <v>53</v>
      </c>
      <c r="C918" s="21">
        <f t="shared" si="98"/>
        <v>-2.0507915567282322</v>
      </c>
      <c r="D918" s="21">
        <f t="shared" si="99"/>
        <v>-1.1075342465753426</v>
      </c>
      <c r="N918" s="21">
        <f t="shared" si="100"/>
        <v>-31.384305835010053</v>
      </c>
      <c r="O918" s="21">
        <f t="shared" si="101"/>
        <v>-16.427565392354126</v>
      </c>
      <c r="P918" s="21">
        <f t="shared" si="102"/>
        <v>515.56773639826883</v>
      </c>
      <c r="Q918" s="21">
        <f t="shared" si="103"/>
        <v>984.97465274544606</v>
      </c>
      <c r="R918" s="21">
        <f t="shared" si="104"/>
        <v>269.86490472007097</v>
      </c>
    </row>
    <row r="919" spans="1:18" x14ac:dyDescent="0.25">
      <c r="A919">
        <v>72</v>
      </c>
      <c r="B919">
        <v>66</v>
      </c>
      <c r="C919" s="21">
        <f t="shared" si="98"/>
        <v>0.38984168865435331</v>
      </c>
      <c r="D919" s="21">
        <f t="shared" si="99"/>
        <v>-0.21712328767123301</v>
      </c>
      <c r="N919" s="21">
        <f t="shared" si="100"/>
        <v>5.6156941649899466</v>
      </c>
      <c r="O919" s="21">
        <f t="shared" si="101"/>
        <v>-3.4275653923541256</v>
      </c>
      <c r="P919" s="21">
        <f t="shared" si="102"/>
        <v>-19.248158973964539</v>
      </c>
      <c r="Q919" s="21">
        <f t="shared" si="103"/>
        <v>31.536020954702135</v>
      </c>
      <c r="R919" s="21">
        <f t="shared" si="104"/>
        <v>11.748204518863691</v>
      </c>
    </row>
    <row r="920" spans="1:18" x14ac:dyDescent="0.25">
      <c r="A920">
        <v>54</v>
      </c>
      <c r="B920">
        <v>65</v>
      </c>
      <c r="C920" s="21">
        <f t="shared" si="98"/>
        <v>-0.79749340369393162</v>
      </c>
      <c r="D920" s="21">
        <f t="shared" si="99"/>
        <v>-0.28561643835616451</v>
      </c>
      <c r="N920" s="21">
        <f t="shared" si="100"/>
        <v>-12.384305835010053</v>
      </c>
      <c r="O920" s="21">
        <f t="shared" si="101"/>
        <v>-4.4275653923541256</v>
      </c>
      <c r="P920" s="21">
        <f t="shared" si="102"/>
        <v>54.832323923419771</v>
      </c>
      <c r="Q920" s="21">
        <f t="shared" si="103"/>
        <v>153.37103101506406</v>
      </c>
      <c r="R920" s="21">
        <f t="shared" si="104"/>
        <v>19.603335303571942</v>
      </c>
    </row>
    <row r="921" spans="1:18" x14ac:dyDescent="0.25">
      <c r="A921">
        <v>74</v>
      </c>
      <c r="B921">
        <v>70</v>
      </c>
      <c r="C921" s="21">
        <f t="shared" si="98"/>
        <v>0.52176781002638495</v>
      </c>
      <c r="D921" s="21">
        <f t="shared" si="99"/>
        <v>5.6849315068493035E-2</v>
      </c>
      <c r="N921" s="21">
        <f t="shared" si="100"/>
        <v>7.6156941649899466</v>
      </c>
      <c r="O921" s="21">
        <f t="shared" si="101"/>
        <v>0.57243460764587439</v>
      </c>
      <c r="P921" s="21">
        <f t="shared" si="102"/>
        <v>4.3594869012869948</v>
      </c>
      <c r="Q921" s="21">
        <f t="shared" si="103"/>
        <v>57.998797614661918</v>
      </c>
      <c r="R921" s="21">
        <f t="shared" si="104"/>
        <v>0.32768138003068614</v>
      </c>
    </row>
    <row r="922" spans="1:18" x14ac:dyDescent="0.25">
      <c r="A922">
        <v>74</v>
      </c>
      <c r="B922">
        <v>64</v>
      </c>
      <c r="C922" s="21">
        <f t="shared" si="98"/>
        <v>0.52176781002638495</v>
      </c>
      <c r="D922" s="21">
        <f t="shared" si="99"/>
        <v>-0.35410958904109602</v>
      </c>
      <c r="N922" s="21">
        <f t="shared" si="100"/>
        <v>7.6156941649899466</v>
      </c>
      <c r="O922" s="21">
        <f t="shared" si="101"/>
        <v>-5.4275653923541256</v>
      </c>
      <c r="P922" s="21">
        <f t="shared" si="102"/>
        <v>-41.334678088652687</v>
      </c>
      <c r="Q922" s="21">
        <f t="shared" si="103"/>
        <v>57.998797614661918</v>
      </c>
      <c r="R922" s="21">
        <f t="shared" si="104"/>
        <v>29.458466088280193</v>
      </c>
    </row>
    <row r="923" spans="1:18" x14ac:dyDescent="0.25">
      <c r="A923">
        <v>64</v>
      </c>
      <c r="B923">
        <v>56</v>
      </c>
      <c r="C923" s="21">
        <f t="shared" si="98"/>
        <v>-0.13786279683377331</v>
      </c>
      <c r="D923" s="21">
        <f t="shared" si="99"/>
        <v>-0.90205479452054804</v>
      </c>
      <c r="N923" s="21">
        <f t="shared" si="100"/>
        <v>-2.3843058350100534</v>
      </c>
      <c r="O923" s="21">
        <f t="shared" si="101"/>
        <v>-13.427565392354126</v>
      </c>
      <c r="P923" s="21">
        <f t="shared" si="102"/>
        <v>32.015422514968996</v>
      </c>
      <c r="Q923" s="21">
        <f t="shared" si="103"/>
        <v>5.6849143148629881</v>
      </c>
      <c r="R923" s="21">
        <f t="shared" si="104"/>
        <v>180.29951236594621</v>
      </c>
    </row>
    <row r="924" spans="1:18" x14ac:dyDescent="0.25">
      <c r="A924">
        <v>65</v>
      </c>
      <c r="B924">
        <v>61</v>
      </c>
      <c r="C924" s="21">
        <f t="shared" si="98"/>
        <v>-7.1899736147757479E-2</v>
      </c>
      <c r="D924" s="21">
        <f t="shared" si="99"/>
        <v>-0.55958904109589058</v>
      </c>
      <c r="N924" s="21">
        <f t="shared" si="100"/>
        <v>-1.3843058350100534</v>
      </c>
      <c r="O924" s="21">
        <f t="shared" si="101"/>
        <v>-8.4275653923541256</v>
      </c>
      <c r="P924" s="21">
        <f t="shared" si="102"/>
        <v>11.666327947564607</v>
      </c>
      <c r="Q924" s="21">
        <f t="shared" si="103"/>
        <v>1.9163026448428813</v>
      </c>
      <c r="R924" s="21">
        <f t="shared" si="104"/>
        <v>71.023858442404944</v>
      </c>
    </row>
    <row r="925" spans="1:18" x14ac:dyDescent="0.25">
      <c r="A925">
        <v>46</v>
      </c>
      <c r="B925">
        <v>43</v>
      </c>
      <c r="C925" s="21">
        <f t="shared" si="98"/>
        <v>-1.3251978891820582</v>
      </c>
      <c r="D925" s="21">
        <f t="shared" si="99"/>
        <v>-1.7924657534246577</v>
      </c>
      <c r="N925" s="21">
        <f t="shared" si="100"/>
        <v>-20.384305835010053</v>
      </c>
      <c r="O925" s="21">
        <f t="shared" si="101"/>
        <v>-26.427565392354126</v>
      </c>
      <c r="P925" s="21">
        <f t="shared" si="102"/>
        <v>538.70757543247396</v>
      </c>
      <c r="Q925" s="21">
        <f t="shared" si="103"/>
        <v>415.51992437522489</v>
      </c>
      <c r="R925" s="21">
        <f t="shared" si="104"/>
        <v>698.41621256715348</v>
      </c>
    </row>
    <row r="926" spans="1:18" x14ac:dyDescent="0.25">
      <c r="A926">
        <v>48</v>
      </c>
      <c r="B926">
        <v>56</v>
      </c>
      <c r="C926" s="21">
        <f t="shared" si="98"/>
        <v>-1.1932717678100266</v>
      </c>
      <c r="D926" s="21">
        <f t="shared" si="99"/>
        <v>-0.90205479452054804</v>
      </c>
      <c r="N926" s="21">
        <f t="shared" si="100"/>
        <v>-18.384305835010053</v>
      </c>
      <c r="O926" s="21">
        <f t="shared" si="101"/>
        <v>-13.427565392354126</v>
      </c>
      <c r="P926" s="21">
        <f t="shared" si="102"/>
        <v>246.85646879263501</v>
      </c>
      <c r="Q926" s="21">
        <f t="shared" si="103"/>
        <v>337.98270103518468</v>
      </c>
      <c r="R926" s="21">
        <f t="shared" si="104"/>
        <v>180.29951236594621</v>
      </c>
    </row>
    <row r="927" spans="1:18" x14ac:dyDescent="0.25">
      <c r="A927">
        <v>67</v>
      </c>
      <c r="B927">
        <v>74</v>
      </c>
      <c r="C927" s="21">
        <f t="shared" si="98"/>
        <v>6.0026385224274184E-2</v>
      </c>
      <c r="D927" s="21">
        <f t="shared" si="99"/>
        <v>0.33082191780821907</v>
      </c>
      <c r="N927" s="21">
        <f t="shared" si="100"/>
        <v>0.61569416498994656</v>
      </c>
      <c r="O927" s="21">
        <f t="shared" si="101"/>
        <v>4.5724346076458744</v>
      </c>
      <c r="P927" s="21">
        <f t="shared" si="102"/>
        <v>2.8152213077256607</v>
      </c>
      <c r="Q927" s="21">
        <f t="shared" si="103"/>
        <v>0.37907930480266755</v>
      </c>
      <c r="R927" s="21">
        <f t="shared" si="104"/>
        <v>20.907158241197681</v>
      </c>
    </row>
    <row r="928" spans="1:18" x14ac:dyDescent="0.25">
      <c r="A928">
        <v>62</v>
      </c>
      <c r="B928">
        <v>57</v>
      </c>
      <c r="C928" s="21">
        <f t="shared" si="98"/>
        <v>-0.26978891820580497</v>
      </c>
      <c r="D928" s="21">
        <f t="shared" si="99"/>
        <v>-0.83356164383561659</v>
      </c>
      <c r="N928" s="21">
        <f t="shared" si="100"/>
        <v>-4.3843058350100534</v>
      </c>
      <c r="O928" s="21">
        <f t="shared" si="101"/>
        <v>-12.427565392354126</v>
      </c>
      <c r="P928" s="21">
        <f t="shared" si="102"/>
        <v>54.486247464667194</v>
      </c>
      <c r="Q928" s="21">
        <f t="shared" si="103"/>
        <v>19.222137654903204</v>
      </c>
      <c r="R928" s="21">
        <f t="shared" si="104"/>
        <v>154.44438158123796</v>
      </c>
    </row>
    <row r="929" spans="1:18" x14ac:dyDescent="0.25">
      <c r="A929">
        <v>61</v>
      </c>
      <c r="B929">
        <v>71</v>
      </c>
      <c r="C929" s="21">
        <f t="shared" si="98"/>
        <v>-0.33575197889182079</v>
      </c>
      <c r="D929" s="21">
        <f t="shared" si="99"/>
        <v>0.12534246575342453</v>
      </c>
      <c r="N929" s="21">
        <f t="shared" si="100"/>
        <v>-5.3843058350100534</v>
      </c>
      <c r="O929" s="21">
        <f t="shared" si="101"/>
        <v>1.5724346076458744</v>
      </c>
      <c r="P929" s="21">
        <f t="shared" si="102"/>
        <v>-8.4664688331194249</v>
      </c>
      <c r="Q929" s="21">
        <f t="shared" si="103"/>
        <v>28.990749324923311</v>
      </c>
      <c r="R929" s="21">
        <f t="shared" si="104"/>
        <v>2.4725505953224349</v>
      </c>
    </row>
    <row r="930" spans="1:18" x14ac:dyDescent="0.25">
      <c r="A930">
        <v>70</v>
      </c>
      <c r="B930">
        <v>75</v>
      </c>
      <c r="C930" s="21">
        <f t="shared" si="98"/>
        <v>0.25791556728232168</v>
      </c>
      <c r="D930" s="21">
        <f t="shared" si="99"/>
        <v>0.39931506849315057</v>
      </c>
      <c r="N930" s="21">
        <f t="shared" si="100"/>
        <v>3.6156941649899466</v>
      </c>
      <c r="O930" s="21">
        <f t="shared" si="101"/>
        <v>5.5724346076458744</v>
      </c>
      <c r="P930" s="21">
        <f t="shared" si="102"/>
        <v>20.148219295653231</v>
      </c>
      <c r="Q930" s="21">
        <f t="shared" si="103"/>
        <v>13.073244294742347</v>
      </c>
      <c r="R930" s="21">
        <f t="shared" si="104"/>
        <v>31.05202745648943</v>
      </c>
    </row>
    <row r="931" spans="1:18" x14ac:dyDescent="0.25">
      <c r="A931">
        <v>98</v>
      </c>
      <c r="B931">
        <v>87</v>
      </c>
      <c r="C931" s="21">
        <f t="shared" si="98"/>
        <v>2.1048812664907648</v>
      </c>
      <c r="D931" s="21">
        <f t="shared" si="99"/>
        <v>1.2212328767123286</v>
      </c>
      <c r="N931" s="21">
        <f t="shared" si="100"/>
        <v>31.615694164989947</v>
      </c>
      <c r="O931" s="21">
        <f t="shared" si="101"/>
        <v>17.572434607645874</v>
      </c>
      <c r="P931" s="21">
        <f t="shared" si="102"/>
        <v>555.56471828961708</v>
      </c>
      <c r="Q931" s="21">
        <f t="shared" si="103"/>
        <v>999.55211753417939</v>
      </c>
      <c r="R931" s="21">
        <f t="shared" si="104"/>
        <v>308.79045803999043</v>
      </c>
    </row>
    <row r="932" spans="1:18" x14ac:dyDescent="0.25">
      <c r="A932">
        <v>70</v>
      </c>
      <c r="B932">
        <v>63</v>
      </c>
      <c r="C932" s="21">
        <f t="shared" si="98"/>
        <v>0.25791556728232168</v>
      </c>
      <c r="D932" s="21">
        <f t="shared" si="99"/>
        <v>-0.42260273972602752</v>
      </c>
      <c r="N932" s="21">
        <f t="shared" si="100"/>
        <v>3.6156941649899466</v>
      </c>
      <c r="O932" s="21">
        <f t="shared" si="101"/>
        <v>-6.4275653923541256</v>
      </c>
      <c r="P932" s="21">
        <f t="shared" si="102"/>
        <v>-23.240110684226128</v>
      </c>
      <c r="Q932" s="21">
        <f t="shared" si="103"/>
        <v>13.073244294742347</v>
      </c>
      <c r="R932" s="21">
        <f t="shared" si="104"/>
        <v>41.313596872988448</v>
      </c>
    </row>
    <row r="933" spans="1:18" x14ac:dyDescent="0.25">
      <c r="A933">
        <v>67</v>
      </c>
      <c r="B933">
        <v>57</v>
      </c>
      <c r="C933" s="21">
        <f t="shared" si="98"/>
        <v>6.0026385224274184E-2</v>
      </c>
      <c r="D933" s="21">
        <f t="shared" si="99"/>
        <v>-0.83356164383561659</v>
      </c>
      <c r="N933" s="21">
        <f t="shared" si="100"/>
        <v>0.61569416498994656</v>
      </c>
      <c r="O933" s="21">
        <f t="shared" si="101"/>
        <v>-12.427565392354126</v>
      </c>
      <c r="P933" s="21">
        <f t="shared" si="102"/>
        <v>-7.6515794971034312</v>
      </c>
      <c r="Q933" s="21">
        <f t="shared" si="103"/>
        <v>0.37907930480266755</v>
      </c>
      <c r="R933" s="21">
        <f t="shared" si="104"/>
        <v>154.44438158123796</v>
      </c>
    </row>
    <row r="934" spans="1:18" x14ac:dyDescent="0.25">
      <c r="A934">
        <v>57</v>
      </c>
      <c r="B934">
        <v>58</v>
      </c>
      <c r="C934" s="21">
        <f t="shared" si="98"/>
        <v>-0.59960422163588412</v>
      </c>
      <c r="D934" s="21">
        <f t="shared" si="99"/>
        <v>-0.76506849315068504</v>
      </c>
      <c r="N934" s="21">
        <f t="shared" si="100"/>
        <v>-9.3843058350100534</v>
      </c>
      <c r="O934" s="21">
        <f t="shared" si="101"/>
        <v>-11.427565392354126</v>
      </c>
      <c r="P934" s="21">
        <f t="shared" si="102"/>
        <v>107.23976859142778</v>
      </c>
      <c r="Q934" s="21">
        <f t="shared" si="103"/>
        <v>88.065196005003742</v>
      </c>
      <c r="R934" s="21">
        <f t="shared" si="104"/>
        <v>130.58925079652971</v>
      </c>
    </row>
    <row r="935" spans="1:18" x14ac:dyDescent="0.25">
      <c r="A935">
        <v>85</v>
      </c>
      <c r="B935">
        <v>81</v>
      </c>
      <c r="C935" s="21">
        <f t="shared" si="98"/>
        <v>1.2473614775725592</v>
      </c>
      <c r="D935" s="21">
        <f t="shared" si="99"/>
        <v>0.81027397260273959</v>
      </c>
      <c r="N935" s="21">
        <f t="shared" si="100"/>
        <v>18.615694164989947</v>
      </c>
      <c r="O935" s="21">
        <f t="shared" si="101"/>
        <v>11.572434607645874</v>
      </c>
      <c r="P935" s="21">
        <f t="shared" si="102"/>
        <v>215.42890340028103</v>
      </c>
      <c r="Q935" s="21">
        <f t="shared" si="103"/>
        <v>346.54406924444072</v>
      </c>
      <c r="R935" s="21">
        <f t="shared" si="104"/>
        <v>133.92124274823993</v>
      </c>
    </row>
    <row r="936" spans="1:18" x14ac:dyDescent="0.25">
      <c r="A936">
        <v>77</v>
      </c>
      <c r="B936">
        <v>68</v>
      </c>
      <c r="C936" s="21">
        <f t="shared" si="98"/>
        <v>0.71965699208443246</v>
      </c>
      <c r="D936" s="21">
        <f t="shared" si="99"/>
        <v>-8.0136986301369978E-2</v>
      </c>
      <c r="N936" s="21">
        <f t="shared" si="100"/>
        <v>10.615694164989947</v>
      </c>
      <c r="O936" s="21">
        <f t="shared" si="101"/>
        <v>-1.4275653923541256</v>
      </c>
      <c r="P936" s="21">
        <f t="shared" si="102"/>
        <v>-15.154597605755274</v>
      </c>
      <c r="Q936" s="21">
        <f t="shared" si="103"/>
        <v>112.6929626046016</v>
      </c>
      <c r="R936" s="21">
        <f t="shared" si="104"/>
        <v>2.0379429494471886</v>
      </c>
    </row>
    <row r="937" spans="1:18" x14ac:dyDescent="0.25">
      <c r="A937">
        <v>72</v>
      </c>
      <c r="B937">
        <v>66</v>
      </c>
      <c r="C937" s="21">
        <f t="shared" si="98"/>
        <v>0.38984168865435331</v>
      </c>
      <c r="D937" s="21">
        <f t="shared" si="99"/>
        <v>-0.21712328767123301</v>
      </c>
      <c r="N937" s="21">
        <f t="shared" si="100"/>
        <v>5.6156941649899466</v>
      </c>
      <c r="O937" s="21">
        <f t="shared" si="101"/>
        <v>-3.4275653923541256</v>
      </c>
      <c r="P937" s="21">
        <f t="shared" si="102"/>
        <v>-19.248158973964539</v>
      </c>
      <c r="Q937" s="21">
        <f t="shared" si="103"/>
        <v>31.536020954702135</v>
      </c>
      <c r="R937" s="21">
        <f t="shared" si="104"/>
        <v>11.748204518863691</v>
      </c>
    </row>
    <row r="938" spans="1:18" x14ac:dyDescent="0.25">
      <c r="A938">
        <v>78</v>
      </c>
      <c r="B938">
        <v>91</v>
      </c>
      <c r="C938" s="21">
        <f t="shared" si="98"/>
        <v>0.78562005277044833</v>
      </c>
      <c r="D938" s="21">
        <f t="shared" si="99"/>
        <v>1.4952054794520546</v>
      </c>
      <c r="N938" s="21">
        <f t="shared" si="100"/>
        <v>11.615694164989947</v>
      </c>
      <c r="O938" s="21">
        <f t="shared" si="101"/>
        <v>21.572434607645874</v>
      </c>
      <c r="P938" s="21">
        <f t="shared" si="102"/>
        <v>250.57880279665937</v>
      </c>
      <c r="Q938" s="21">
        <f t="shared" si="103"/>
        <v>134.9243509345815</v>
      </c>
      <c r="R938" s="21">
        <f t="shared" si="104"/>
        <v>465.36993490115742</v>
      </c>
    </row>
    <row r="939" spans="1:18" x14ac:dyDescent="0.25">
      <c r="A939">
        <v>81</v>
      </c>
      <c r="B939">
        <v>66</v>
      </c>
      <c r="C939" s="21">
        <f t="shared" si="98"/>
        <v>0.98350923482849584</v>
      </c>
      <c r="D939" s="21">
        <f t="shared" si="99"/>
        <v>-0.21712328767123301</v>
      </c>
      <c r="N939" s="21">
        <f t="shared" si="100"/>
        <v>14.615694164989947</v>
      </c>
      <c r="O939" s="21">
        <f t="shared" si="101"/>
        <v>-3.4275653923541256</v>
      </c>
      <c r="P939" s="21">
        <f t="shared" si="102"/>
        <v>-50.096247505151673</v>
      </c>
      <c r="Q939" s="21">
        <f t="shared" si="103"/>
        <v>213.61851592452118</v>
      </c>
      <c r="R939" s="21">
        <f t="shared" si="104"/>
        <v>11.748204518863691</v>
      </c>
    </row>
    <row r="940" spans="1:18" x14ac:dyDescent="0.25">
      <c r="A940">
        <v>61</v>
      </c>
      <c r="B940">
        <v>62</v>
      </c>
      <c r="C940" s="21">
        <f t="shared" si="98"/>
        <v>-0.33575197889182079</v>
      </c>
      <c r="D940" s="21">
        <f t="shared" si="99"/>
        <v>-0.49109589041095902</v>
      </c>
      <c r="N940" s="21">
        <f t="shared" si="100"/>
        <v>-5.3843058350100534</v>
      </c>
      <c r="O940" s="21">
        <f t="shared" si="101"/>
        <v>-7.4275653923541256</v>
      </c>
      <c r="P940" s="21">
        <f t="shared" si="102"/>
        <v>39.992283681971053</v>
      </c>
      <c r="Q940" s="21">
        <f t="shared" si="103"/>
        <v>28.990749324923311</v>
      </c>
      <c r="R940" s="21">
        <f t="shared" si="104"/>
        <v>55.168727657696699</v>
      </c>
    </row>
    <row r="941" spans="1:18" x14ac:dyDescent="0.25">
      <c r="A941">
        <v>58</v>
      </c>
      <c r="B941">
        <v>68</v>
      </c>
      <c r="C941" s="21">
        <f t="shared" si="98"/>
        <v>-0.53364116094986824</v>
      </c>
      <c r="D941" s="21">
        <f t="shared" si="99"/>
        <v>-8.0136986301369978E-2</v>
      </c>
      <c r="N941" s="21">
        <f t="shared" si="100"/>
        <v>-8.3843058350100534</v>
      </c>
      <c r="O941" s="21">
        <f t="shared" si="101"/>
        <v>-1.4275653923541256</v>
      </c>
      <c r="P941" s="21">
        <f t="shared" si="102"/>
        <v>11.969144848973112</v>
      </c>
      <c r="Q941" s="21">
        <f t="shared" si="103"/>
        <v>70.296584334983635</v>
      </c>
      <c r="R941" s="21">
        <f t="shared" si="104"/>
        <v>2.0379429494471886</v>
      </c>
    </row>
    <row r="942" spans="1:18" x14ac:dyDescent="0.25">
      <c r="A942">
        <v>54</v>
      </c>
      <c r="B942">
        <v>61</v>
      </c>
      <c r="C942" s="21">
        <f t="shared" si="98"/>
        <v>-0.79749340369393162</v>
      </c>
      <c r="D942" s="21">
        <f t="shared" si="99"/>
        <v>-0.55958904109589058</v>
      </c>
      <c r="N942" s="21">
        <f t="shared" si="100"/>
        <v>-12.384305835010053</v>
      </c>
      <c r="O942" s="21">
        <f t="shared" si="101"/>
        <v>-8.4275653923541256</v>
      </c>
      <c r="P942" s="21">
        <f t="shared" si="102"/>
        <v>104.36954726345999</v>
      </c>
      <c r="Q942" s="21">
        <f t="shared" si="103"/>
        <v>153.37103101506406</v>
      </c>
      <c r="R942" s="21">
        <f t="shared" si="104"/>
        <v>71.023858442404944</v>
      </c>
    </row>
    <row r="943" spans="1:18" x14ac:dyDescent="0.25">
      <c r="A943">
        <v>82</v>
      </c>
      <c r="B943">
        <v>82</v>
      </c>
      <c r="C943" s="21">
        <f t="shared" si="98"/>
        <v>1.0494722955145117</v>
      </c>
      <c r="D943" s="21">
        <f t="shared" si="99"/>
        <v>0.87876712328767115</v>
      </c>
      <c r="N943" s="21">
        <f t="shared" si="100"/>
        <v>15.615694164989947</v>
      </c>
      <c r="O943" s="21">
        <f t="shared" si="101"/>
        <v>12.572434607645874</v>
      </c>
      <c r="P943" s="21">
        <f t="shared" si="102"/>
        <v>196.32729374233335</v>
      </c>
      <c r="Q943" s="21">
        <f t="shared" si="103"/>
        <v>243.84990425450107</v>
      </c>
      <c r="R943" s="21">
        <f t="shared" si="104"/>
        <v>158.06611196353168</v>
      </c>
    </row>
    <row r="944" spans="1:18" x14ac:dyDescent="0.25">
      <c r="A944">
        <v>49</v>
      </c>
      <c r="B944">
        <v>58</v>
      </c>
      <c r="C944" s="21">
        <f t="shared" si="98"/>
        <v>-1.1273087071240109</v>
      </c>
      <c r="D944" s="21">
        <f t="shared" si="99"/>
        <v>-0.76506849315068504</v>
      </c>
      <c r="N944" s="21">
        <f t="shared" si="100"/>
        <v>-17.384305835010053</v>
      </c>
      <c r="O944" s="21">
        <f t="shared" si="101"/>
        <v>-11.427565392354126</v>
      </c>
      <c r="P944" s="21">
        <f t="shared" si="102"/>
        <v>198.66029173026078</v>
      </c>
      <c r="Q944" s="21">
        <f t="shared" si="103"/>
        <v>302.21408936516457</v>
      </c>
      <c r="R944" s="21">
        <f t="shared" si="104"/>
        <v>130.58925079652971</v>
      </c>
    </row>
    <row r="945" spans="1:18" x14ac:dyDescent="0.25">
      <c r="A945">
        <v>49</v>
      </c>
      <c r="B945">
        <v>50</v>
      </c>
      <c r="C945" s="21">
        <f t="shared" si="98"/>
        <v>-1.1273087071240109</v>
      </c>
      <c r="D945" s="21">
        <f t="shared" si="99"/>
        <v>-1.3130136986301371</v>
      </c>
      <c r="N945" s="21">
        <f t="shared" si="100"/>
        <v>-17.384305835010053</v>
      </c>
      <c r="O945" s="21">
        <f t="shared" si="101"/>
        <v>-19.427565392354126</v>
      </c>
      <c r="P945" s="21">
        <f t="shared" si="102"/>
        <v>337.73473841034121</v>
      </c>
      <c r="Q945" s="21">
        <f t="shared" si="103"/>
        <v>302.21408936516457</v>
      </c>
      <c r="R945" s="21">
        <f t="shared" si="104"/>
        <v>377.43029707419572</v>
      </c>
    </row>
    <row r="946" spans="1:18" x14ac:dyDescent="0.25">
      <c r="A946">
        <v>57</v>
      </c>
      <c r="B946">
        <v>75</v>
      </c>
      <c r="C946" s="21">
        <f t="shared" si="98"/>
        <v>-0.59960422163588412</v>
      </c>
      <c r="D946" s="21">
        <f t="shared" si="99"/>
        <v>0.39931506849315057</v>
      </c>
      <c r="N946" s="21">
        <f t="shared" si="100"/>
        <v>-9.3843058350100534</v>
      </c>
      <c r="O946" s="21">
        <f t="shared" si="101"/>
        <v>5.5724346076458744</v>
      </c>
      <c r="P946" s="21">
        <f t="shared" si="102"/>
        <v>-52.29343060374314</v>
      </c>
      <c r="Q946" s="21">
        <f t="shared" si="103"/>
        <v>88.065196005003742</v>
      </c>
      <c r="R946" s="21">
        <f t="shared" si="104"/>
        <v>31.05202745648943</v>
      </c>
    </row>
    <row r="947" spans="1:18" x14ac:dyDescent="0.25">
      <c r="A947">
        <v>94</v>
      </c>
      <c r="B947">
        <v>73</v>
      </c>
      <c r="C947" s="21">
        <f t="shared" si="98"/>
        <v>1.8410290237467015</v>
      </c>
      <c r="D947" s="21">
        <f t="shared" si="99"/>
        <v>0.26232876712328757</v>
      </c>
      <c r="N947" s="21">
        <f t="shared" si="100"/>
        <v>27.615694164989947</v>
      </c>
      <c r="O947" s="21">
        <f t="shared" si="101"/>
        <v>3.5724346076458744</v>
      </c>
      <c r="P947" s="21">
        <f t="shared" si="102"/>
        <v>98.655261549174327</v>
      </c>
      <c r="Q947" s="21">
        <f t="shared" si="103"/>
        <v>762.62656421425982</v>
      </c>
      <c r="R947" s="21">
        <f t="shared" si="104"/>
        <v>12.762289025905933</v>
      </c>
    </row>
    <row r="948" spans="1:18" x14ac:dyDescent="0.25">
      <c r="A948">
        <v>75</v>
      </c>
      <c r="B948">
        <v>77</v>
      </c>
      <c r="C948" s="21">
        <f t="shared" si="98"/>
        <v>0.58773087071240082</v>
      </c>
      <c r="D948" s="21">
        <f t="shared" si="99"/>
        <v>0.53630136986301358</v>
      </c>
      <c r="N948" s="21">
        <f t="shared" si="100"/>
        <v>8.6156941649899466</v>
      </c>
      <c r="O948" s="21">
        <f t="shared" si="101"/>
        <v>7.5724346076458744</v>
      </c>
      <c r="P948" s="21">
        <f t="shared" si="102"/>
        <v>65.2417806638625</v>
      </c>
      <c r="Q948" s="21">
        <f t="shared" si="103"/>
        <v>74.230185944641818</v>
      </c>
      <c r="R948" s="21">
        <f t="shared" si="104"/>
        <v>57.341765887072931</v>
      </c>
    </row>
    <row r="949" spans="1:18" x14ac:dyDescent="0.25">
      <c r="A949">
        <v>74</v>
      </c>
      <c r="B949">
        <v>74</v>
      </c>
      <c r="C949" s="21">
        <f t="shared" si="98"/>
        <v>0.52176781002638495</v>
      </c>
      <c r="D949" s="21">
        <f t="shared" si="99"/>
        <v>0.33082191780821907</v>
      </c>
      <c r="N949" s="21">
        <f t="shared" si="100"/>
        <v>7.6156941649899466</v>
      </c>
      <c r="O949" s="21">
        <f t="shared" si="101"/>
        <v>4.5724346076458744</v>
      </c>
      <c r="P949" s="21">
        <f t="shared" si="102"/>
        <v>34.822263561246778</v>
      </c>
      <c r="Q949" s="21">
        <f t="shared" si="103"/>
        <v>57.998797614661918</v>
      </c>
      <c r="R949" s="21">
        <f t="shared" si="104"/>
        <v>20.907158241197681</v>
      </c>
    </row>
    <row r="950" spans="1:18" x14ac:dyDescent="0.25">
      <c r="A950">
        <v>58</v>
      </c>
      <c r="B950">
        <v>52</v>
      </c>
      <c r="C950" s="21">
        <f t="shared" si="98"/>
        <v>-0.53364116094986824</v>
      </c>
      <c r="D950" s="21">
        <f t="shared" si="99"/>
        <v>-1.1760273972602742</v>
      </c>
      <c r="N950" s="21">
        <f t="shared" si="100"/>
        <v>-8.3843058350100534</v>
      </c>
      <c r="O950" s="21">
        <f t="shared" si="101"/>
        <v>-17.427565392354126</v>
      </c>
      <c r="P950" s="21">
        <f t="shared" si="102"/>
        <v>146.11803820913397</v>
      </c>
      <c r="Q950" s="21">
        <f t="shared" si="103"/>
        <v>70.296584334983635</v>
      </c>
      <c r="R950" s="21">
        <f t="shared" si="104"/>
        <v>303.72003550477922</v>
      </c>
    </row>
    <row r="951" spans="1:18" x14ac:dyDescent="0.25">
      <c r="A951">
        <v>62</v>
      </c>
      <c r="B951">
        <v>69</v>
      </c>
      <c r="C951" s="21">
        <f t="shared" si="98"/>
        <v>-0.26978891820580497</v>
      </c>
      <c r="D951" s="21">
        <f t="shared" si="99"/>
        <v>-1.1643835616438473E-2</v>
      </c>
      <c r="N951" s="21">
        <f t="shared" si="100"/>
        <v>-4.3843058350100534</v>
      </c>
      <c r="O951" s="21">
        <f t="shared" si="101"/>
        <v>-0.42756539235412561</v>
      </c>
      <c r="P951" s="21">
        <f t="shared" si="102"/>
        <v>1.8745774445465557</v>
      </c>
      <c r="Q951" s="21">
        <f t="shared" si="103"/>
        <v>19.222137654903204</v>
      </c>
      <c r="R951" s="21">
        <f t="shared" si="104"/>
        <v>0.18281216473893738</v>
      </c>
    </row>
    <row r="952" spans="1:18" x14ac:dyDescent="0.25">
      <c r="A952">
        <v>72</v>
      </c>
      <c r="B952">
        <v>57</v>
      </c>
      <c r="C952" s="21">
        <f t="shared" si="98"/>
        <v>0.38984168865435331</v>
      </c>
      <c r="D952" s="21">
        <f t="shared" si="99"/>
        <v>-0.83356164383561659</v>
      </c>
      <c r="N952" s="21">
        <f t="shared" si="100"/>
        <v>5.6156941649899466</v>
      </c>
      <c r="O952" s="21">
        <f t="shared" si="101"/>
        <v>-12.427565392354126</v>
      </c>
      <c r="P952" s="21">
        <f t="shared" si="102"/>
        <v>-69.789406458874055</v>
      </c>
      <c r="Q952" s="21">
        <f t="shared" si="103"/>
        <v>31.536020954702135</v>
      </c>
      <c r="R952" s="21">
        <f t="shared" si="104"/>
        <v>154.44438158123796</v>
      </c>
    </row>
    <row r="953" spans="1:18" x14ac:dyDescent="0.25">
      <c r="A953">
        <v>84</v>
      </c>
      <c r="B953">
        <v>87</v>
      </c>
      <c r="C953" s="21">
        <f t="shared" si="98"/>
        <v>1.1813984168865432</v>
      </c>
      <c r="D953" s="21">
        <f t="shared" si="99"/>
        <v>1.2212328767123286</v>
      </c>
      <c r="N953" s="21">
        <f t="shared" si="100"/>
        <v>17.615694164989947</v>
      </c>
      <c r="O953" s="21">
        <f t="shared" si="101"/>
        <v>17.572434607645874</v>
      </c>
      <c r="P953" s="21">
        <f t="shared" si="102"/>
        <v>309.55063378257483</v>
      </c>
      <c r="Q953" s="21">
        <f t="shared" si="103"/>
        <v>310.31268091446083</v>
      </c>
      <c r="R953" s="21">
        <f t="shared" si="104"/>
        <v>308.79045803999043</v>
      </c>
    </row>
    <row r="954" spans="1:18" x14ac:dyDescent="0.25">
      <c r="A954">
        <v>92</v>
      </c>
      <c r="B954">
        <v>100</v>
      </c>
      <c r="C954" s="21">
        <f t="shared" si="98"/>
        <v>1.70910290237467</v>
      </c>
      <c r="D954" s="21">
        <f t="shared" si="99"/>
        <v>2.1116438356164382</v>
      </c>
      <c r="N954" s="21">
        <f t="shared" si="100"/>
        <v>25.615694164989947</v>
      </c>
      <c r="O954" s="21">
        <f t="shared" si="101"/>
        <v>30.572434607645874</v>
      </c>
      <c r="P954" s="21">
        <f t="shared" si="102"/>
        <v>783.13413478861116</v>
      </c>
      <c r="Q954" s="21">
        <f t="shared" si="103"/>
        <v>656.16378755430003</v>
      </c>
      <c r="R954" s="21">
        <f t="shared" si="104"/>
        <v>934.6737578387831</v>
      </c>
    </row>
    <row r="955" spans="1:18" x14ac:dyDescent="0.25">
      <c r="A955">
        <v>45</v>
      </c>
      <c r="B955">
        <v>63</v>
      </c>
      <c r="C955" s="21">
        <f t="shared" si="98"/>
        <v>-1.3911609498680741</v>
      </c>
      <c r="D955" s="21">
        <f t="shared" si="99"/>
        <v>-0.42260273972602752</v>
      </c>
      <c r="N955" s="21">
        <f t="shared" si="100"/>
        <v>-21.384305835010053</v>
      </c>
      <c r="O955" s="21">
        <f t="shared" si="101"/>
        <v>-6.4275653923541256</v>
      </c>
      <c r="P955" s="21">
        <f t="shared" si="102"/>
        <v>137.44902412462702</v>
      </c>
      <c r="Q955" s="21">
        <f t="shared" si="103"/>
        <v>457.288536045245</v>
      </c>
      <c r="R955" s="21">
        <f t="shared" si="104"/>
        <v>41.313596872988448</v>
      </c>
    </row>
    <row r="956" spans="1:18" x14ac:dyDescent="0.25">
      <c r="A956">
        <v>75</v>
      </c>
      <c r="B956">
        <v>81</v>
      </c>
      <c r="C956" s="21">
        <f t="shared" si="98"/>
        <v>0.58773087071240082</v>
      </c>
      <c r="D956" s="21">
        <f t="shared" si="99"/>
        <v>0.81027397260273959</v>
      </c>
      <c r="N956" s="21">
        <f t="shared" si="100"/>
        <v>8.6156941649899466</v>
      </c>
      <c r="O956" s="21">
        <f t="shared" si="101"/>
        <v>11.572434607645874</v>
      </c>
      <c r="P956" s="21">
        <f t="shared" si="102"/>
        <v>99.704557323822286</v>
      </c>
      <c r="Q956" s="21">
        <f t="shared" si="103"/>
        <v>74.230185944641818</v>
      </c>
      <c r="R956" s="21">
        <f t="shared" si="104"/>
        <v>133.92124274823993</v>
      </c>
    </row>
    <row r="957" spans="1:18" x14ac:dyDescent="0.25">
      <c r="A957">
        <v>56</v>
      </c>
      <c r="B957">
        <v>58</v>
      </c>
      <c r="C957" s="21">
        <f t="shared" si="98"/>
        <v>-0.66556728232189999</v>
      </c>
      <c r="D957" s="21">
        <f t="shared" si="99"/>
        <v>-0.76506849315068504</v>
      </c>
      <c r="N957" s="21">
        <f t="shared" si="100"/>
        <v>-10.384305835010053</v>
      </c>
      <c r="O957" s="21">
        <f t="shared" si="101"/>
        <v>-11.427565392354126</v>
      </c>
      <c r="P957" s="21">
        <f t="shared" si="102"/>
        <v>118.6673339837819</v>
      </c>
      <c r="Q957" s="21">
        <f t="shared" si="103"/>
        <v>107.83380767502385</v>
      </c>
      <c r="R957" s="21">
        <f t="shared" si="104"/>
        <v>130.58925079652971</v>
      </c>
    </row>
    <row r="958" spans="1:18" x14ac:dyDescent="0.25">
      <c r="A958">
        <v>48</v>
      </c>
      <c r="B958">
        <v>54</v>
      </c>
      <c r="C958" s="21">
        <f t="shared" ref="C958:C995" si="105">STANDARDIZE(A958,66.09,15.16)</f>
        <v>-1.1932717678100266</v>
      </c>
      <c r="D958" s="21">
        <f t="shared" ref="D958:D995" si="106">STANDARDIZE(B958,69.17,14.6)</f>
        <v>-1.039041095890411</v>
      </c>
      <c r="N958" s="21">
        <f t="shared" si="100"/>
        <v>-18.384305835010053</v>
      </c>
      <c r="O958" s="21">
        <f t="shared" si="101"/>
        <v>-15.427565392354126</v>
      </c>
      <c r="P958" s="21">
        <f t="shared" si="102"/>
        <v>283.62508046265509</v>
      </c>
      <c r="Q958" s="21">
        <f t="shared" si="103"/>
        <v>337.98270103518468</v>
      </c>
      <c r="R958" s="21">
        <f t="shared" si="104"/>
        <v>238.00977393536272</v>
      </c>
    </row>
    <row r="959" spans="1:18" x14ac:dyDescent="0.25">
      <c r="A959">
        <v>100</v>
      </c>
      <c r="B959">
        <v>100</v>
      </c>
      <c r="C959" s="21">
        <f t="shared" si="105"/>
        <v>2.2368073878627968</v>
      </c>
      <c r="D959" s="21">
        <f t="shared" si="106"/>
        <v>2.1116438356164382</v>
      </c>
      <c r="N959" s="21">
        <f t="shared" si="100"/>
        <v>33.615694164989947</v>
      </c>
      <c r="O959" s="21">
        <f t="shared" si="101"/>
        <v>30.572434607645874</v>
      </c>
      <c r="P959" s="21">
        <f t="shared" si="102"/>
        <v>1027.7136116497782</v>
      </c>
      <c r="Q959" s="21">
        <f t="shared" si="103"/>
        <v>1130.0148941941391</v>
      </c>
      <c r="R959" s="21">
        <f t="shared" si="104"/>
        <v>934.6737578387831</v>
      </c>
    </row>
    <row r="960" spans="1:18" x14ac:dyDescent="0.25">
      <c r="A960">
        <v>65</v>
      </c>
      <c r="B960">
        <v>76</v>
      </c>
      <c r="C960" s="21">
        <f t="shared" si="105"/>
        <v>-7.1899736147757479E-2</v>
      </c>
      <c r="D960" s="21">
        <f t="shared" si="106"/>
        <v>0.46780821917808207</v>
      </c>
      <c r="N960" s="21">
        <f t="shared" si="100"/>
        <v>-1.3843058350100534</v>
      </c>
      <c r="O960" s="21">
        <f t="shared" si="101"/>
        <v>6.5724346076458744</v>
      </c>
      <c r="P960" s="21">
        <f t="shared" si="102"/>
        <v>-9.0982595775861945</v>
      </c>
      <c r="Q960" s="21">
        <f t="shared" si="103"/>
        <v>1.9163026448428813</v>
      </c>
      <c r="R960" s="21">
        <f t="shared" si="104"/>
        <v>43.196896671781182</v>
      </c>
    </row>
    <row r="961" spans="1:18" x14ac:dyDescent="0.25">
      <c r="A961">
        <v>72</v>
      </c>
      <c r="B961">
        <v>57</v>
      </c>
      <c r="C961" s="21">
        <f t="shared" si="105"/>
        <v>0.38984168865435331</v>
      </c>
      <c r="D961" s="21">
        <f t="shared" si="106"/>
        <v>-0.83356164383561659</v>
      </c>
      <c r="N961" s="21">
        <f t="shared" si="100"/>
        <v>5.6156941649899466</v>
      </c>
      <c r="O961" s="21">
        <f t="shared" si="101"/>
        <v>-12.427565392354126</v>
      </c>
      <c r="P961" s="21">
        <f t="shared" si="102"/>
        <v>-69.789406458874055</v>
      </c>
      <c r="Q961" s="21">
        <f t="shared" si="103"/>
        <v>31.536020954702135</v>
      </c>
      <c r="R961" s="21">
        <f t="shared" si="104"/>
        <v>154.44438158123796</v>
      </c>
    </row>
    <row r="962" spans="1:18" x14ac:dyDescent="0.25">
      <c r="A962">
        <v>62</v>
      </c>
      <c r="B962">
        <v>70</v>
      </c>
      <c r="C962" s="21">
        <f t="shared" si="105"/>
        <v>-0.26978891820580497</v>
      </c>
      <c r="D962" s="21">
        <f t="shared" si="106"/>
        <v>5.6849315068493035E-2</v>
      </c>
      <c r="N962" s="21">
        <f t="shared" si="100"/>
        <v>-4.3843058350100534</v>
      </c>
      <c r="O962" s="21">
        <f t="shared" si="101"/>
        <v>0.57243460764587439</v>
      </c>
      <c r="P962" s="21">
        <f t="shared" si="102"/>
        <v>-2.5097283904634975</v>
      </c>
      <c r="Q962" s="21">
        <f t="shared" si="103"/>
        <v>19.222137654903204</v>
      </c>
      <c r="R962" s="21">
        <f t="shared" si="104"/>
        <v>0.32768138003068614</v>
      </c>
    </row>
    <row r="963" spans="1:18" x14ac:dyDescent="0.25">
      <c r="A963">
        <v>66</v>
      </c>
      <c r="B963">
        <v>68</v>
      </c>
      <c r="C963" s="21">
        <f t="shared" si="105"/>
        <v>-5.9366754617416499E-3</v>
      </c>
      <c r="D963" s="21">
        <f t="shared" si="106"/>
        <v>-8.0136986301369978E-2</v>
      </c>
      <c r="N963" s="21">
        <f t="shared" ref="N963:O995" si="107">A963-$G$2</f>
        <v>-0.38430583501005344</v>
      </c>
      <c r="O963" s="21">
        <f t="shared" ref="O963:O995" si="108">B963-$G$3</f>
        <v>-1.4275653923541256</v>
      </c>
      <c r="P963" s="21">
        <f t="shared" ref="P963:P995" si="109">N963*O963</f>
        <v>0.54862171014010686</v>
      </c>
      <c r="Q963" s="21">
        <f t="shared" ref="Q963:Q995" si="110">POWER(N963,2)</f>
        <v>0.14769097482277441</v>
      </c>
      <c r="R963" s="21">
        <f t="shared" ref="R963:R995" si="111">POWER(O963,2)</f>
        <v>2.0379429494471886</v>
      </c>
    </row>
    <row r="964" spans="1:18" x14ac:dyDescent="0.25">
      <c r="A964">
        <v>63</v>
      </c>
      <c r="B964">
        <v>63</v>
      </c>
      <c r="C964" s="21">
        <f t="shared" si="105"/>
        <v>-0.20382585751978913</v>
      </c>
      <c r="D964" s="21">
        <f t="shared" si="106"/>
        <v>-0.42260273972602752</v>
      </c>
      <c r="N964" s="21">
        <f t="shared" si="107"/>
        <v>-3.3843058350100534</v>
      </c>
      <c r="O964" s="21">
        <f t="shared" si="108"/>
        <v>-6.4275653923541256</v>
      </c>
      <c r="P964" s="21">
        <f t="shared" si="109"/>
        <v>21.752847062252751</v>
      </c>
      <c r="Q964" s="21">
        <f t="shared" si="110"/>
        <v>11.453525984883095</v>
      </c>
      <c r="R964" s="21">
        <f t="shared" si="111"/>
        <v>41.313596872988448</v>
      </c>
    </row>
    <row r="965" spans="1:18" x14ac:dyDescent="0.25">
      <c r="A965">
        <v>68</v>
      </c>
      <c r="B965">
        <v>76</v>
      </c>
      <c r="C965" s="21">
        <f t="shared" si="105"/>
        <v>0.12598944591029002</v>
      </c>
      <c r="D965" s="21">
        <f t="shared" si="106"/>
        <v>0.46780821917808207</v>
      </c>
      <c r="N965" s="21">
        <f t="shared" si="107"/>
        <v>1.6156941649899466</v>
      </c>
      <c r="O965" s="21">
        <f t="shared" si="108"/>
        <v>6.5724346076458744</v>
      </c>
      <c r="P965" s="21">
        <f t="shared" si="109"/>
        <v>10.619044245351429</v>
      </c>
      <c r="Q965" s="21">
        <f t="shared" si="110"/>
        <v>2.6104676347825606</v>
      </c>
      <c r="R965" s="21">
        <f t="shared" si="111"/>
        <v>43.196896671781182</v>
      </c>
    </row>
    <row r="966" spans="1:18" x14ac:dyDescent="0.25">
      <c r="A966">
        <v>75</v>
      </c>
      <c r="B966">
        <v>84</v>
      </c>
      <c r="C966" s="21">
        <f t="shared" si="105"/>
        <v>0.58773087071240082</v>
      </c>
      <c r="D966" s="21">
        <f t="shared" si="106"/>
        <v>1.0157534246575342</v>
      </c>
      <c r="N966" s="21">
        <f t="shared" si="107"/>
        <v>8.6156941649899466</v>
      </c>
      <c r="O966" s="21">
        <f t="shared" si="108"/>
        <v>14.572434607645874</v>
      </c>
      <c r="P966" s="21">
        <f t="shared" si="109"/>
        <v>125.55163981879213</v>
      </c>
      <c r="Q966" s="21">
        <f t="shared" si="110"/>
        <v>74.230185944641818</v>
      </c>
      <c r="R966" s="21">
        <f t="shared" si="111"/>
        <v>212.35585039411518</v>
      </c>
    </row>
    <row r="967" spans="1:18" x14ac:dyDescent="0.25">
      <c r="A967">
        <v>89</v>
      </c>
      <c r="B967">
        <v>100</v>
      </c>
      <c r="C967" s="21">
        <f t="shared" si="105"/>
        <v>1.5112137203166225</v>
      </c>
      <c r="D967" s="21">
        <f t="shared" si="106"/>
        <v>2.1116438356164382</v>
      </c>
      <c r="N967" s="21">
        <f t="shared" si="107"/>
        <v>22.615694164989947</v>
      </c>
      <c r="O967" s="21">
        <f t="shared" si="108"/>
        <v>30.572434607645874</v>
      </c>
      <c r="P967" s="21">
        <f t="shared" si="109"/>
        <v>691.41683096567351</v>
      </c>
      <c r="Q967" s="21">
        <f t="shared" si="110"/>
        <v>511.46962256436029</v>
      </c>
      <c r="R967" s="21">
        <f t="shared" si="111"/>
        <v>934.6737578387831</v>
      </c>
    </row>
    <row r="968" spans="1:18" x14ac:dyDescent="0.25">
      <c r="A968">
        <v>78</v>
      </c>
      <c r="B968">
        <v>72</v>
      </c>
      <c r="C968" s="21">
        <f t="shared" si="105"/>
        <v>0.78562005277044833</v>
      </c>
      <c r="D968" s="21">
        <f t="shared" si="106"/>
        <v>0.19383561643835606</v>
      </c>
      <c r="N968" s="21">
        <f t="shared" si="107"/>
        <v>11.615694164989947</v>
      </c>
      <c r="O968" s="21">
        <f t="shared" si="108"/>
        <v>2.5724346076458744</v>
      </c>
      <c r="P968" s="21">
        <f t="shared" si="109"/>
        <v>29.880613661850386</v>
      </c>
      <c r="Q968" s="21">
        <f t="shared" si="110"/>
        <v>134.9243509345815</v>
      </c>
      <c r="R968" s="21">
        <f t="shared" si="111"/>
        <v>6.6174198106141837</v>
      </c>
    </row>
    <row r="969" spans="1:18" x14ac:dyDescent="0.25">
      <c r="A969">
        <v>53</v>
      </c>
      <c r="B969">
        <v>50</v>
      </c>
      <c r="C969" s="21">
        <f t="shared" si="105"/>
        <v>-0.8634564643799475</v>
      </c>
      <c r="D969" s="21">
        <f t="shared" si="106"/>
        <v>-1.3130136986301371</v>
      </c>
      <c r="N969" s="21">
        <f t="shared" si="107"/>
        <v>-13.384305835010053</v>
      </c>
      <c r="O969" s="21">
        <f t="shared" si="108"/>
        <v>-19.427565392354126</v>
      </c>
      <c r="P969" s="21">
        <f t="shared" si="109"/>
        <v>260.02447684092471</v>
      </c>
      <c r="Q969" s="21">
        <f t="shared" si="110"/>
        <v>179.13964268508417</v>
      </c>
      <c r="R969" s="21">
        <f t="shared" si="111"/>
        <v>377.43029707419572</v>
      </c>
    </row>
    <row r="970" spans="1:18" x14ac:dyDescent="0.25">
      <c r="A970">
        <v>49</v>
      </c>
      <c r="B970">
        <v>65</v>
      </c>
      <c r="C970" s="21">
        <f t="shared" si="105"/>
        <v>-1.1273087071240109</v>
      </c>
      <c r="D970" s="21">
        <f t="shared" si="106"/>
        <v>-0.28561643835616451</v>
      </c>
      <c r="N970" s="21">
        <f t="shared" si="107"/>
        <v>-17.384305835010053</v>
      </c>
      <c r="O970" s="21">
        <f t="shared" si="108"/>
        <v>-4.4275653923541256</v>
      </c>
      <c r="P970" s="21">
        <f t="shared" si="109"/>
        <v>76.970150885190407</v>
      </c>
      <c r="Q970" s="21">
        <f t="shared" si="110"/>
        <v>302.21408936516457</v>
      </c>
      <c r="R970" s="21">
        <f t="shared" si="111"/>
        <v>19.603335303571942</v>
      </c>
    </row>
    <row r="971" spans="1:18" x14ac:dyDescent="0.25">
      <c r="A971">
        <v>54</v>
      </c>
      <c r="B971">
        <v>63</v>
      </c>
      <c r="C971" s="21">
        <f t="shared" si="105"/>
        <v>-0.79749340369393162</v>
      </c>
      <c r="D971" s="21">
        <f t="shared" si="106"/>
        <v>-0.42260273972602752</v>
      </c>
      <c r="N971" s="21">
        <f t="shared" si="107"/>
        <v>-12.384305835010053</v>
      </c>
      <c r="O971" s="21">
        <f t="shared" si="108"/>
        <v>-6.4275653923541256</v>
      </c>
      <c r="P971" s="21">
        <f t="shared" si="109"/>
        <v>79.600935593439885</v>
      </c>
      <c r="Q971" s="21">
        <f t="shared" si="110"/>
        <v>153.37103101506406</v>
      </c>
      <c r="R971" s="21">
        <f t="shared" si="111"/>
        <v>41.313596872988448</v>
      </c>
    </row>
    <row r="972" spans="1:18" x14ac:dyDescent="0.25">
      <c r="A972">
        <v>64</v>
      </c>
      <c r="B972">
        <v>82</v>
      </c>
      <c r="C972" s="21">
        <f t="shared" si="105"/>
        <v>-0.13786279683377331</v>
      </c>
      <c r="D972" s="21">
        <f t="shared" si="106"/>
        <v>0.87876712328767115</v>
      </c>
      <c r="N972" s="21">
        <f t="shared" si="107"/>
        <v>-2.3843058350100534</v>
      </c>
      <c r="O972" s="21">
        <f t="shared" si="108"/>
        <v>12.572434607645874</v>
      </c>
      <c r="P972" s="21">
        <f t="shared" si="109"/>
        <v>-29.97652919529239</v>
      </c>
      <c r="Q972" s="21">
        <f t="shared" si="110"/>
        <v>5.6849143148629881</v>
      </c>
      <c r="R972" s="21">
        <f t="shared" si="111"/>
        <v>158.06611196353168</v>
      </c>
    </row>
    <row r="973" spans="1:18" x14ac:dyDescent="0.25">
      <c r="A973">
        <v>60</v>
      </c>
      <c r="B973">
        <v>62</v>
      </c>
      <c r="C973" s="21">
        <f t="shared" si="105"/>
        <v>-0.40171503957783661</v>
      </c>
      <c r="D973" s="21">
        <f t="shared" si="106"/>
        <v>-0.49109589041095902</v>
      </c>
      <c r="N973" s="21">
        <f t="shared" si="107"/>
        <v>-6.3843058350100534</v>
      </c>
      <c r="O973" s="21">
        <f t="shared" si="108"/>
        <v>-7.4275653923541256</v>
      </c>
      <c r="P973" s="21">
        <f t="shared" si="109"/>
        <v>47.419849074325178</v>
      </c>
      <c r="Q973" s="21">
        <f t="shared" si="110"/>
        <v>40.759360994943414</v>
      </c>
      <c r="R973" s="21">
        <f t="shared" si="111"/>
        <v>55.168727657696699</v>
      </c>
    </row>
    <row r="974" spans="1:18" x14ac:dyDescent="0.25">
      <c r="A974">
        <v>62</v>
      </c>
      <c r="B974">
        <v>65</v>
      </c>
      <c r="C974" s="21">
        <f t="shared" si="105"/>
        <v>-0.26978891820580497</v>
      </c>
      <c r="D974" s="21">
        <f t="shared" si="106"/>
        <v>-0.28561643835616451</v>
      </c>
      <c r="N974" s="21">
        <f t="shared" si="107"/>
        <v>-4.3843058350100534</v>
      </c>
      <c r="O974" s="21">
        <f t="shared" si="108"/>
        <v>-4.4275653923541256</v>
      </c>
      <c r="P974" s="21">
        <f t="shared" si="109"/>
        <v>19.41180078458677</v>
      </c>
      <c r="Q974" s="21">
        <f t="shared" si="110"/>
        <v>19.222137654903204</v>
      </c>
      <c r="R974" s="21">
        <f t="shared" si="111"/>
        <v>19.603335303571942</v>
      </c>
    </row>
    <row r="975" spans="1:18" x14ac:dyDescent="0.25">
      <c r="A975">
        <v>55</v>
      </c>
      <c r="B975">
        <v>41</v>
      </c>
      <c r="C975" s="21">
        <f t="shared" si="105"/>
        <v>-0.73153034300791575</v>
      </c>
      <c r="D975" s="21">
        <f t="shared" si="106"/>
        <v>-1.9294520547945206</v>
      </c>
      <c r="N975" s="21">
        <f t="shared" si="107"/>
        <v>-11.384305835010053</v>
      </c>
      <c r="O975" s="21">
        <f t="shared" si="108"/>
        <v>-28.427565392354126</v>
      </c>
      <c r="P975" s="21">
        <f t="shared" si="109"/>
        <v>323.62809857130691</v>
      </c>
      <c r="Q975" s="21">
        <f t="shared" si="110"/>
        <v>129.60241934504396</v>
      </c>
      <c r="R975" s="21">
        <f t="shared" si="111"/>
        <v>808.12647413656998</v>
      </c>
    </row>
    <row r="976" spans="1:18" x14ac:dyDescent="0.25">
      <c r="A976">
        <v>91</v>
      </c>
      <c r="B976">
        <v>95</v>
      </c>
      <c r="C976" s="21">
        <f t="shared" si="105"/>
        <v>1.643139841688654</v>
      </c>
      <c r="D976" s="21">
        <f t="shared" si="106"/>
        <v>1.7691780821917809</v>
      </c>
      <c r="N976" s="21">
        <f t="shared" si="107"/>
        <v>24.615694164989947</v>
      </c>
      <c r="O976" s="21">
        <f t="shared" si="108"/>
        <v>25.572434607645874</v>
      </c>
      <c r="P976" s="21">
        <f t="shared" si="109"/>
        <v>629.4832293560155</v>
      </c>
      <c r="Q976" s="21">
        <f t="shared" si="110"/>
        <v>605.93239922432008</v>
      </c>
      <c r="R976" s="21">
        <f t="shared" si="111"/>
        <v>653.94941176232442</v>
      </c>
    </row>
    <row r="977" spans="1:18" x14ac:dyDescent="0.25">
      <c r="A977">
        <v>81</v>
      </c>
      <c r="B977">
        <v>78</v>
      </c>
      <c r="C977" s="21">
        <f t="shared" si="105"/>
        <v>0.98350923482849584</v>
      </c>
      <c r="D977" s="21">
        <f t="shared" si="106"/>
        <v>0.60479452054794514</v>
      </c>
      <c r="N977" s="21">
        <f t="shared" si="107"/>
        <v>14.615694164989947</v>
      </c>
      <c r="O977" s="21">
        <f t="shared" si="108"/>
        <v>8.5724346076458744</v>
      </c>
      <c r="P977" s="21">
        <f t="shared" si="109"/>
        <v>125.29208247472769</v>
      </c>
      <c r="Q977" s="21">
        <f t="shared" si="110"/>
        <v>213.61851592452118</v>
      </c>
      <c r="R977" s="21">
        <f t="shared" si="111"/>
        <v>73.486635102364673</v>
      </c>
    </row>
    <row r="978" spans="1:18" x14ac:dyDescent="0.25">
      <c r="A978">
        <v>79</v>
      </c>
      <c r="B978">
        <v>85</v>
      </c>
      <c r="C978" s="21">
        <f t="shared" si="105"/>
        <v>0.8515831134564642</v>
      </c>
      <c r="D978" s="21">
        <f t="shared" si="106"/>
        <v>1.0842465753424657</v>
      </c>
      <c r="N978" s="21">
        <f t="shared" si="107"/>
        <v>12.615694164989947</v>
      </c>
      <c r="O978" s="21">
        <f t="shared" si="108"/>
        <v>15.572434607645874</v>
      </c>
      <c r="P978" s="21">
        <f t="shared" si="109"/>
        <v>196.45707241436557</v>
      </c>
      <c r="Q978" s="21">
        <f t="shared" si="110"/>
        <v>159.15573926456139</v>
      </c>
      <c r="R978" s="21">
        <f t="shared" si="111"/>
        <v>242.50071960940693</v>
      </c>
    </row>
    <row r="979" spans="1:18" x14ac:dyDescent="0.25">
      <c r="A979">
        <v>78</v>
      </c>
      <c r="B979">
        <v>87</v>
      </c>
      <c r="C979" s="21">
        <f t="shared" si="105"/>
        <v>0.78562005277044833</v>
      </c>
      <c r="D979" s="21">
        <f t="shared" si="106"/>
        <v>1.2212328767123286</v>
      </c>
      <c r="N979" s="21">
        <f t="shared" si="107"/>
        <v>11.615694164989947</v>
      </c>
      <c r="O979" s="21">
        <f t="shared" si="108"/>
        <v>17.572434607645874</v>
      </c>
      <c r="P979" s="21">
        <f t="shared" si="109"/>
        <v>204.11602613669959</v>
      </c>
      <c r="Q979" s="21">
        <f t="shared" si="110"/>
        <v>134.9243509345815</v>
      </c>
      <c r="R979" s="21">
        <f t="shared" si="111"/>
        <v>308.79045803999043</v>
      </c>
    </row>
    <row r="980" spans="1:18" x14ac:dyDescent="0.25">
      <c r="A980">
        <v>74</v>
      </c>
      <c r="B980">
        <v>75</v>
      </c>
      <c r="C980" s="21">
        <f t="shared" si="105"/>
        <v>0.52176781002638495</v>
      </c>
      <c r="D980" s="21">
        <f t="shared" si="106"/>
        <v>0.39931506849315057</v>
      </c>
      <c r="N980" s="21">
        <f t="shared" si="107"/>
        <v>7.6156941649899466</v>
      </c>
      <c r="O980" s="21">
        <f t="shared" si="108"/>
        <v>5.5724346076458744</v>
      </c>
      <c r="P980" s="21">
        <f t="shared" si="109"/>
        <v>42.437957726236725</v>
      </c>
      <c r="Q980" s="21">
        <f t="shared" si="110"/>
        <v>57.998797614661918</v>
      </c>
      <c r="R980" s="21">
        <f t="shared" si="111"/>
        <v>31.05202745648943</v>
      </c>
    </row>
    <row r="981" spans="1:18" x14ac:dyDescent="0.25">
      <c r="A981">
        <v>57</v>
      </c>
      <c r="B981">
        <v>51</v>
      </c>
      <c r="C981" s="21">
        <f t="shared" si="105"/>
        <v>-0.59960422163588412</v>
      </c>
      <c r="D981" s="21">
        <f t="shared" si="106"/>
        <v>-1.2445205479452057</v>
      </c>
      <c r="N981" s="21">
        <f t="shared" si="107"/>
        <v>-9.3843058350100534</v>
      </c>
      <c r="O981" s="21">
        <f t="shared" si="108"/>
        <v>-18.427565392354126</v>
      </c>
      <c r="P981" s="21">
        <f t="shared" si="109"/>
        <v>172.92990943649815</v>
      </c>
      <c r="Q981" s="21">
        <f t="shared" si="110"/>
        <v>88.065196005003742</v>
      </c>
      <c r="R981" s="21">
        <f t="shared" si="111"/>
        <v>339.57516628948747</v>
      </c>
    </row>
    <row r="982" spans="1:18" x14ac:dyDescent="0.25">
      <c r="A982">
        <v>40</v>
      </c>
      <c r="B982">
        <v>59</v>
      </c>
      <c r="C982" s="21">
        <f t="shared" si="105"/>
        <v>-1.7209762532981532</v>
      </c>
      <c r="D982" s="21">
        <f t="shared" si="106"/>
        <v>-0.69657534246575359</v>
      </c>
      <c r="N982" s="21">
        <f t="shared" si="107"/>
        <v>-26.384305835010053</v>
      </c>
      <c r="O982" s="21">
        <f t="shared" si="108"/>
        <v>-10.427565392354126</v>
      </c>
      <c r="P982" s="21">
        <f t="shared" si="109"/>
        <v>275.12407442643786</v>
      </c>
      <c r="Q982" s="21">
        <f t="shared" si="110"/>
        <v>696.13159439534559</v>
      </c>
      <c r="R982" s="21">
        <f t="shared" si="111"/>
        <v>108.73412001182145</v>
      </c>
    </row>
    <row r="983" spans="1:18" x14ac:dyDescent="0.25">
      <c r="A983">
        <v>81</v>
      </c>
      <c r="B983">
        <v>75</v>
      </c>
      <c r="C983" s="21">
        <f t="shared" si="105"/>
        <v>0.98350923482849584</v>
      </c>
      <c r="D983" s="21">
        <f t="shared" si="106"/>
        <v>0.39931506849315057</v>
      </c>
      <c r="N983" s="21">
        <f t="shared" si="107"/>
        <v>14.615694164989947</v>
      </c>
      <c r="O983" s="21">
        <f t="shared" si="108"/>
        <v>5.5724346076458744</v>
      </c>
      <c r="P983" s="21">
        <f t="shared" si="109"/>
        <v>81.444999979757853</v>
      </c>
      <c r="Q983" s="21">
        <f t="shared" si="110"/>
        <v>213.61851592452118</v>
      </c>
      <c r="R983" s="21">
        <f t="shared" si="111"/>
        <v>31.05202745648943</v>
      </c>
    </row>
    <row r="984" spans="1:18" x14ac:dyDescent="0.25">
      <c r="A984">
        <v>44</v>
      </c>
      <c r="B984">
        <v>45</v>
      </c>
      <c r="C984" s="21">
        <f t="shared" si="105"/>
        <v>-1.4571240105540899</v>
      </c>
      <c r="D984" s="21">
        <f t="shared" si="106"/>
        <v>-1.6554794520547946</v>
      </c>
      <c r="N984" s="21">
        <f t="shared" si="107"/>
        <v>-22.384305835010053</v>
      </c>
      <c r="O984" s="21">
        <f t="shared" si="108"/>
        <v>-24.427565392354126</v>
      </c>
      <c r="P984" s="21">
        <f t="shared" si="109"/>
        <v>546.7940945471621</v>
      </c>
      <c r="Q984" s="21">
        <f t="shared" si="110"/>
        <v>501.0571477152651</v>
      </c>
      <c r="R984" s="21">
        <f t="shared" si="111"/>
        <v>596.70595099773698</v>
      </c>
    </row>
    <row r="985" spans="1:18" x14ac:dyDescent="0.25">
      <c r="A985">
        <v>67</v>
      </c>
      <c r="B985">
        <v>86</v>
      </c>
      <c r="C985" s="21">
        <f t="shared" si="105"/>
        <v>6.0026385224274184E-2</v>
      </c>
      <c r="D985" s="21">
        <f t="shared" si="106"/>
        <v>1.1527397260273973</v>
      </c>
      <c r="N985" s="21">
        <f t="shared" si="107"/>
        <v>0.61569416498994656</v>
      </c>
      <c r="O985" s="21">
        <f t="shared" si="108"/>
        <v>16.572434607645874</v>
      </c>
      <c r="P985" s="21">
        <f t="shared" si="109"/>
        <v>10.20355128760502</v>
      </c>
      <c r="Q985" s="21">
        <f t="shared" si="110"/>
        <v>0.37907930480266755</v>
      </c>
      <c r="R985" s="21">
        <f t="shared" si="111"/>
        <v>274.64558882469868</v>
      </c>
    </row>
    <row r="986" spans="1:18" x14ac:dyDescent="0.25">
      <c r="A986">
        <v>86</v>
      </c>
      <c r="B986">
        <v>81</v>
      </c>
      <c r="C986" s="21">
        <f t="shared" si="105"/>
        <v>1.313324538258575</v>
      </c>
      <c r="D986" s="21">
        <f t="shared" si="106"/>
        <v>0.81027397260273959</v>
      </c>
      <c r="N986" s="21">
        <f t="shared" si="107"/>
        <v>19.615694164989947</v>
      </c>
      <c r="O986" s="21">
        <f t="shared" si="108"/>
        <v>11.572434607645874</v>
      </c>
      <c r="P986" s="21">
        <f t="shared" si="109"/>
        <v>227.0013380079269</v>
      </c>
      <c r="Q986" s="21">
        <f t="shared" si="110"/>
        <v>384.77545757442061</v>
      </c>
      <c r="R986" s="21">
        <f t="shared" si="111"/>
        <v>133.92124274823993</v>
      </c>
    </row>
    <row r="987" spans="1:18" x14ac:dyDescent="0.25">
      <c r="A987">
        <v>65</v>
      </c>
      <c r="B987">
        <v>82</v>
      </c>
      <c r="C987" s="21">
        <f t="shared" si="105"/>
        <v>-7.1899736147757479E-2</v>
      </c>
      <c r="D987" s="21">
        <f t="shared" si="106"/>
        <v>0.87876712328767115</v>
      </c>
      <c r="N987" s="21">
        <f t="shared" si="107"/>
        <v>-1.3843058350100534</v>
      </c>
      <c r="O987" s="21">
        <f t="shared" si="108"/>
        <v>12.572434607645874</v>
      </c>
      <c r="P987" s="21">
        <f t="shared" si="109"/>
        <v>-17.404094587646515</v>
      </c>
      <c r="Q987" s="21">
        <f t="shared" si="110"/>
        <v>1.9163026448428813</v>
      </c>
      <c r="R987" s="21">
        <f t="shared" si="111"/>
        <v>158.06611196353168</v>
      </c>
    </row>
    <row r="988" spans="1:18" x14ac:dyDescent="0.25">
      <c r="A988">
        <v>55</v>
      </c>
      <c r="B988">
        <v>76</v>
      </c>
      <c r="C988" s="21">
        <f t="shared" si="105"/>
        <v>-0.73153034300791575</v>
      </c>
      <c r="D988" s="21">
        <f t="shared" si="106"/>
        <v>0.46780821917808207</v>
      </c>
      <c r="N988" s="21">
        <f t="shared" si="107"/>
        <v>-11.384305835010053</v>
      </c>
      <c r="O988" s="21">
        <f t="shared" si="108"/>
        <v>6.5724346076458744</v>
      </c>
      <c r="P988" s="21">
        <f t="shared" si="109"/>
        <v>-74.822605654044935</v>
      </c>
      <c r="Q988" s="21">
        <f t="shared" si="110"/>
        <v>129.60241934504396</v>
      </c>
      <c r="R988" s="21">
        <f t="shared" si="111"/>
        <v>43.196896671781182</v>
      </c>
    </row>
    <row r="989" spans="1:18" x14ac:dyDescent="0.25">
      <c r="A989">
        <v>62</v>
      </c>
      <c r="B989">
        <v>72</v>
      </c>
      <c r="C989" s="21">
        <f t="shared" si="105"/>
        <v>-0.26978891820580497</v>
      </c>
      <c r="D989" s="21">
        <f t="shared" si="106"/>
        <v>0.19383561643835606</v>
      </c>
      <c r="N989" s="21">
        <f t="shared" si="107"/>
        <v>-4.3843058350100534</v>
      </c>
      <c r="O989" s="21">
        <f t="shared" si="108"/>
        <v>2.5724346076458744</v>
      </c>
      <c r="P989" s="21">
        <f t="shared" si="109"/>
        <v>-11.278340060483604</v>
      </c>
      <c r="Q989" s="21">
        <f t="shared" si="110"/>
        <v>19.222137654903204</v>
      </c>
      <c r="R989" s="21">
        <f t="shared" si="111"/>
        <v>6.6174198106141837</v>
      </c>
    </row>
    <row r="990" spans="1:18" x14ac:dyDescent="0.25">
      <c r="A990">
        <v>63</v>
      </c>
      <c r="B990">
        <v>63</v>
      </c>
      <c r="C990" s="21">
        <f t="shared" si="105"/>
        <v>-0.20382585751978913</v>
      </c>
      <c r="D990" s="21">
        <f t="shared" si="106"/>
        <v>-0.42260273972602752</v>
      </c>
      <c r="N990" s="21">
        <f t="shared" si="107"/>
        <v>-3.3843058350100534</v>
      </c>
      <c r="O990" s="21">
        <f t="shared" si="108"/>
        <v>-6.4275653923541256</v>
      </c>
      <c r="P990" s="21">
        <f t="shared" si="109"/>
        <v>21.752847062252751</v>
      </c>
      <c r="Q990" s="21">
        <f t="shared" si="110"/>
        <v>11.453525984883095</v>
      </c>
      <c r="R990" s="21">
        <f t="shared" si="111"/>
        <v>41.313596872988448</v>
      </c>
    </row>
    <row r="991" spans="1:18" x14ac:dyDescent="0.25">
      <c r="A991">
        <v>88</v>
      </c>
      <c r="B991">
        <v>99</v>
      </c>
      <c r="C991" s="21">
        <f t="shared" si="105"/>
        <v>1.4452506596306067</v>
      </c>
      <c r="D991" s="21">
        <f t="shared" si="106"/>
        <v>2.0431506849315069</v>
      </c>
      <c r="N991" s="21">
        <f t="shared" si="107"/>
        <v>21.615694164989947</v>
      </c>
      <c r="O991" s="21">
        <f t="shared" si="108"/>
        <v>29.572434607645874</v>
      </c>
      <c r="P991" s="21">
        <f t="shared" si="109"/>
        <v>639.22870219303763</v>
      </c>
      <c r="Q991" s="21">
        <f t="shared" si="110"/>
        <v>467.2382342343804</v>
      </c>
      <c r="R991" s="21">
        <f t="shared" si="111"/>
        <v>874.52888862349141</v>
      </c>
    </row>
    <row r="992" spans="1:18" x14ac:dyDescent="0.25">
      <c r="A992">
        <v>62</v>
      </c>
      <c r="B992">
        <v>55</v>
      </c>
      <c r="C992" s="21">
        <f t="shared" si="105"/>
        <v>-0.26978891820580497</v>
      </c>
      <c r="D992" s="21">
        <f t="shared" si="106"/>
        <v>-0.9705479452054796</v>
      </c>
      <c r="N992" s="21">
        <f t="shared" si="107"/>
        <v>-4.3843058350100534</v>
      </c>
      <c r="O992" s="21">
        <f t="shared" si="108"/>
        <v>-14.427565392354126</v>
      </c>
      <c r="P992" s="21">
        <f t="shared" si="109"/>
        <v>63.254859134687301</v>
      </c>
      <c r="Q992" s="21">
        <f t="shared" si="110"/>
        <v>19.222137654903204</v>
      </c>
      <c r="R992" s="21">
        <f t="shared" si="111"/>
        <v>208.15464315065446</v>
      </c>
    </row>
    <row r="993" spans="1:18" x14ac:dyDescent="0.25">
      <c r="A993">
        <v>59</v>
      </c>
      <c r="B993">
        <v>71</v>
      </c>
      <c r="C993" s="21">
        <f t="shared" si="105"/>
        <v>-0.46767810026385248</v>
      </c>
      <c r="D993" s="21">
        <f t="shared" si="106"/>
        <v>0.12534246575342453</v>
      </c>
      <c r="N993" s="21">
        <f t="shared" si="107"/>
        <v>-7.3843058350100534</v>
      </c>
      <c r="O993" s="21">
        <f>B993-$G$3</f>
        <v>1.5724346076458744</v>
      </c>
      <c r="P993" s="21">
        <f t="shared" si="109"/>
        <v>-11.611338048411174</v>
      </c>
      <c r="Q993" s="21">
        <f t="shared" si="110"/>
        <v>54.527972664963521</v>
      </c>
      <c r="R993" s="21">
        <f t="shared" si="111"/>
        <v>2.4725505953224349</v>
      </c>
    </row>
    <row r="994" spans="1:18" x14ac:dyDescent="0.25">
      <c r="A994">
        <v>68</v>
      </c>
      <c r="B994">
        <v>78</v>
      </c>
      <c r="C994" s="21">
        <f t="shared" si="105"/>
        <v>0.12598944591029002</v>
      </c>
      <c r="D994" s="21">
        <f t="shared" si="106"/>
        <v>0.60479452054794514</v>
      </c>
      <c r="N994" s="21">
        <f t="shared" si="107"/>
        <v>1.6156941649899466</v>
      </c>
      <c r="O994" s="21">
        <f t="shared" si="108"/>
        <v>8.5724346076458744</v>
      </c>
      <c r="P994" s="21">
        <f t="shared" si="109"/>
        <v>13.850432575331322</v>
      </c>
      <c r="Q994" s="21">
        <f t="shared" si="110"/>
        <v>2.6104676347825606</v>
      </c>
      <c r="R994" s="21">
        <f t="shared" si="111"/>
        <v>73.486635102364673</v>
      </c>
    </row>
    <row r="995" spans="1:18" x14ac:dyDescent="0.25">
      <c r="A995">
        <v>77</v>
      </c>
      <c r="B995">
        <v>86</v>
      </c>
      <c r="C995" s="21">
        <f t="shared" si="105"/>
        <v>0.71965699208443246</v>
      </c>
      <c r="D995" s="21">
        <f t="shared" si="106"/>
        <v>1.1527397260273973</v>
      </c>
      <c r="N995" s="21">
        <f t="shared" si="107"/>
        <v>10.615694164989947</v>
      </c>
      <c r="O995" s="21">
        <f t="shared" si="108"/>
        <v>16.572434607645874</v>
      </c>
      <c r="P995" s="21">
        <f t="shared" si="109"/>
        <v>175.92789736406377</v>
      </c>
      <c r="Q995" s="21">
        <f t="shared" si="110"/>
        <v>112.6929626046016</v>
      </c>
      <c r="R995" s="21">
        <f t="shared" si="111"/>
        <v>274.64558882469868</v>
      </c>
    </row>
  </sheetData>
  <autoFilter ref="A1:D995" xr:uid="{24C4EB80-2FD4-4306-8125-30A301C68F5E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21C8-D007-4CBA-93E6-66227BEAC122}">
  <dimension ref="A1:E17"/>
  <sheetViews>
    <sheetView workbookViewId="0">
      <selection activeCell="K4" sqref="K4"/>
    </sheetView>
  </sheetViews>
  <sheetFormatPr defaultRowHeight="15" x14ac:dyDescent="0.25"/>
  <cols>
    <col min="1" max="1" width="13" customWidth="1"/>
    <col min="3" max="3" width="12.7109375" bestFit="1" customWidth="1"/>
    <col min="5" max="5" width="13.7109375" bestFit="1" customWidth="1"/>
  </cols>
  <sheetData>
    <row r="1" spans="1:5" x14ac:dyDescent="0.25">
      <c r="A1" t="s">
        <v>51</v>
      </c>
      <c r="B1" t="s">
        <v>52</v>
      </c>
    </row>
    <row r="2" spans="1:5" x14ac:dyDescent="0.25">
      <c r="A2">
        <v>1</v>
      </c>
      <c r="B2">
        <v>108000</v>
      </c>
      <c r="C2" s="21">
        <f>STANDARDIZE(B2,219937.5,95065.77)</f>
        <v>-1.1774742896417922</v>
      </c>
      <c r="D2" t="s">
        <v>54</v>
      </c>
      <c r="E2" s="21">
        <f>AVERAGE(B2:B13)</f>
        <v>219937.5</v>
      </c>
    </row>
    <row r="3" spans="1:5" x14ac:dyDescent="0.25">
      <c r="A3">
        <v>2</v>
      </c>
      <c r="B3">
        <v>138000</v>
      </c>
      <c r="C3" s="21">
        <f t="shared" ref="C3:C13" si="0">STANDARDIZE(B3,219937.5,95065.77)</f>
        <v>-0.86190329074281935</v>
      </c>
      <c r="D3" t="s">
        <v>55</v>
      </c>
      <c r="E3" s="21">
        <f>MEDIAN(B2:B13)</f>
        <v>203750</v>
      </c>
    </row>
    <row r="4" spans="1:5" x14ac:dyDescent="0.25">
      <c r="A4">
        <v>3</v>
      </c>
      <c r="B4">
        <v>138000</v>
      </c>
      <c r="C4" s="21">
        <f t="shared" si="0"/>
        <v>-0.86190329074281935</v>
      </c>
      <c r="D4" s="25" t="s">
        <v>53</v>
      </c>
      <c r="E4" s="21" cm="1">
        <f t="array" ref="E4:E5">_xlfn.MODE.MULT(B2:B13)</f>
        <v>138000</v>
      </c>
    </row>
    <row r="5" spans="1:5" x14ac:dyDescent="0.25">
      <c r="A5">
        <v>4</v>
      </c>
      <c r="B5">
        <v>142000</v>
      </c>
      <c r="C5" s="21">
        <f t="shared" si="0"/>
        <v>-0.81982715755628965</v>
      </c>
      <c r="D5" s="25"/>
      <c r="E5" s="21">
        <v>254000</v>
      </c>
    </row>
    <row r="6" spans="1:5" x14ac:dyDescent="0.25">
      <c r="A6">
        <v>5</v>
      </c>
      <c r="B6">
        <v>186000</v>
      </c>
      <c r="C6" s="21">
        <f t="shared" si="0"/>
        <v>-0.35698969250446294</v>
      </c>
      <c r="D6" t="s">
        <v>56</v>
      </c>
      <c r="E6" s="21">
        <f>_xlfn.STDEV.S(B2:B13)</f>
        <v>95065.774180062013</v>
      </c>
    </row>
    <row r="7" spans="1:5" x14ac:dyDescent="0.25">
      <c r="A7">
        <v>6</v>
      </c>
      <c r="B7">
        <v>199500</v>
      </c>
      <c r="C7" s="21">
        <f t="shared" si="0"/>
        <v>-0.2149827429999252</v>
      </c>
      <c r="D7" t="s">
        <v>57</v>
      </c>
      <c r="E7" s="21">
        <f>MAX(B2:B13)-MIN(B2:B13)</f>
        <v>348250</v>
      </c>
    </row>
    <row r="8" spans="1:5" x14ac:dyDescent="0.25">
      <c r="A8">
        <v>7</v>
      </c>
      <c r="B8">
        <v>208000</v>
      </c>
      <c r="C8" s="21">
        <f t="shared" si="0"/>
        <v>-0.12557095997854958</v>
      </c>
      <c r="D8" t="s">
        <v>58</v>
      </c>
      <c r="E8" s="21">
        <f>_xlfn.VAR.S(B2:B13)</f>
        <v>9037501420.454546</v>
      </c>
    </row>
    <row r="9" spans="1:5" x14ac:dyDescent="0.25">
      <c r="A9">
        <v>8</v>
      </c>
      <c r="B9">
        <v>254000</v>
      </c>
      <c r="C9" s="21">
        <f t="shared" si="0"/>
        <v>0.358304571666542</v>
      </c>
      <c r="D9" t="s">
        <v>59</v>
      </c>
      <c r="E9" s="22">
        <f>(E2/E6)*0.1</f>
        <v>0.23135297839517005</v>
      </c>
    </row>
    <row r="10" spans="1:5" x14ac:dyDescent="0.25">
      <c r="A10">
        <v>9</v>
      </c>
      <c r="B10">
        <v>254000</v>
      </c>
      <c r="C10" s="21">
        <f t="shared" si="0"/>
        <v>0.358304571666542</v>
      </c>
    </row>
    <row r="11" spans="1:5" x14ac:dyDescent="0.25">
      <c r="A11">
        <v>10</v>
      </c>
      <c r="B11">
        <v>257500</v>
      </c>
      <c r="C11" s="21">
        <f t="shared" si="0"/>
        <v>0.3951211882047555</v>
      </c>
      <c r="D11">
        <v>1</v>
      </c>
      <c r="E11" s="21">
        <f>$E$2+D11*$E$6</f>
        <v>315003.274180062</v>
      </c>
    </row>
    <row r="12" spans="1:5" x14ac:dyDescent="0.25">
      <c r="A12">
        <v>11</v>
      </c>
      <c r="B12">
        <v>298000</v>
      </c>
      <c r="C12" s="21">
        <f t="shared" si="0"/>
        <v>0.82114203671836872</v>
      </c>
      <c r="D12">
        <v>-1</v>
      </c>
      <c r="E12" s="21">
        <f t="shared" ref="E12:E17" si="1">$E$2+D12*$E$6</f>
        <v>124871.72581993799</v>
      </c>
    </row>
    <row r="13" spans="1:5" x14ac:dyDescent="0.25">
      <c r="A13">
        <v>12</v>
      </c>
      <c r="B13">
        <v>456250</v>
      </c>
      <c r="C13" s="21">
        <f t="shared" si="0"/>
        <v>2.48577905591045</v>
      </c>
      <c r="D13">
        <v>2</v>
      </c>
      <c r="E13" s="21">
        <f t="shared" si="1"/>
        <v>410069.048360124</v>
      </c>
    </row>
    <row r="14" spans="1:5" x14ac:dyDescent="0.25">
      <c r="D14">
        <v>-2</v>
      </c>
      <c r="E14" s="21">
        <f t="shared" si="1"/>
        <v>29805.951639875973</v>
      </c>
    </row>
    <row r="15" spans="1:5" x14ac:dyDescent="0.25">
      <c r="D15">
        <v>3</v>
      </c>
      <c r="E15" s="21">
        <f t="shared" si="1"/>
        <v>505134.82254018605</v>
      </c>
    </row>
    <row r="16" spans="1:5" x14ac:dyDescent="0.25">
      <c r="D16">
        <v>-3</v>
      </c>
      <c r="E16" s="21">
        <f t="shared" si="1"/>
        <v>-65259.822540186055</v>
      </c>
    </row>
    <row r="17" spans="4:5" x14ac:dyDescent="0.25">
      <c r="D17">
        <v>0</v>
      </c>
      <c r="E17" s="21">
        <f t="shared" si="1"/>
        <v>219937.5</v>
      </c>
    </row>
  </sheetData>
  <mergeCells count="1"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StudentsPerformance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Engbino</dc:creator>
  <cp:lastModifiedBy>Kaye</cp:lastModifiedBy>
  <dcterms:created xsi:type="dcterms:W3CDTF">2021-09-03T02:48:46Z</dcterms:created>
  <dcterms:modified xsi:type="dcterms:W3CDTF">2021-09-25T18:47:25Z</dcterms:modified>
</cp:coreProperties>
</file>