
<file path=[Content_Types].xml><?xml version="1.0" encoding="utf-8"?>
<Types xmlns="http://schemas.openxmlformats.org/package/2006/content-types">
  <Default Extension="bin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Box\PhD Public Policy - UT Austin\00 Courses\4th Global development PRP\Chapter 11\Figures\"/>
    </mc:Choice>
  </mc:AlternateContent>
  <xr:revisionPtr revIDLastSave="0" documentId="13_ncr:1_{1892ECD7-140B-4037-A4AF-C94B96703862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By Indicator" sheetId="1" r:id="rId1"/>
    <sheet name="Turkey" sheetId="2" r:id="rId2"/>
    <sheet name="Thailand" sheetId="4" r:id="rId3"/>
    <sheet name="Tooltip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4" l="1"/>
  <c r="F9" i="2"/>
  <c r="D8" i="4"/>
  <c r="E8" i="4" s="1"/>
  <c r="E7" i="4"/>
  <c r="C7" i="4"/>
  <c r="C8" i="4" s="1"/>
  <c r="B8" i="4" s="1"/>
  <c r="B7" i="4"/>
  <c r="E6" i="4"/>
  <c r="B6" i="4"/>
  <c r="E5" i="4"/>
  <c r="B5" i="4"/>
  <c r="E4" i="4"/>
  <c r="B4" i="4"/>
  <c r="E5" i="2"/>
  <c r="E6" i="2"/>
  <c r="E7" i="2"/>
  <c r="E4" i="2"/>
  <c r="D8" i="2"/>
  <c r="E8" i="2" s="1"/>
  <c r="C7" i="2"/>
  <c r="B7" i="2" s="1"/>
  <c r="B4" i="2"/>
  <c r="B5" i="2"/>
  <c r="B6" i="2"/>
  <c r="C8" i="2" l="1"/>
  <c r="B8" i="2" s="1"/>
</calcChain>
</file>

<file path=xl/sharedStrings.xml><?xml version="1.0" encoding="utf-8"?>
<sst xmlns="http://schemas.openxmlformats.org/spreadsheetml/2006/main" count="70" uniqueCount="49">
  <si>
    <t>Scale: Units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</si>
  <si>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</si>
  <si>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</si>
  <si>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</si>
  <si>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</si>
  <si>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</si>
  <si>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</si>
  <si>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</si>
  <si>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</si>
  <si>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</si>
  <si>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</si>
  <si>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Public-private partnership investment</t>
  </si>
  <si>
    <t>Time: 2004
Value: 1.03 percent of GDP</t>
  </si>
  <si>
    <t>Time: 2005
Value: 0.62 percent of GDP</t>
  </si>
  <si>
    <t>Time: 2006
Value: 0.49 percent of GDP</t>
  </si>
  <si>
    <t>Time: 2007
Value: 0.49 percent of GDP</t>
  </si>
  <si>
    <t>Time: 2008
Value: 0.59 percent of GDP</t>
  </si>
  <si>
    <t>Time: 2009
Value: 0.90 percent of GDP</t>
  </si>
  <si>
    <t>Time: 2010
Value: 0.75 percent of GDP</t>
  </si>
  <si>
    <t>Time: 2011
Value: 0.83 percent of GDP</t>
  </si>
  <si>
    <t>Time: 2012
Value: 0.78 percent of GDP</t>
  </si>
  <si>
    <t>Time: 2013
Value: 0.76 percent of GDP</t>
  </si>
  <si>
    <t>General government investment</t>
  </si>
  <si>
    <t>Private investment</t>
  </si>
  <si>
    <t>Year 2013</t>
  </si>
  <si>
    <t>Source</t>
  </si>
  <si>
    <t>IMF Data</t>
  </si>
  <si>
    <t>Investment in Infrastructure as a % of GDP</t>
  </si>
  <si>
    <t>Total</t>
  </si>
  <si>
    <t>PPI World Bank</t>
  </si>
  <si>
    <t>IMF Data (% GDP)</t>
  </si>
  <si>
    <t>Sources:</t>
  </si>
  <si>
    <t>https://ppi.worldbank.org/en/visualization#sector=&amp;status=&amp;ppi=&amp;investment=&amp;region=&amp;ida=&amp;income=&amp;ppp=PPP&amp;mdb=&amp;year=&amp;excel=false&amp;map=TR&amp;header=true</t>
  </si>
  <si>
    <t>https://data.imf.org/?sk=1CE8A55F-CFA7-4BC0-BCE2-256EE65AC0E4&amp;sId=1441803350568</t>
  </si>
  <si>
    <t>PPI World Bank (US$)</t>
  </si>
  <si>
    <t>Non-PPP</t>
  </si>
  <si>
    <t>GI Hub (US$)</t>
  </si>
  <si>
    <t>IMF Data (US$ Million)</t>
  </si>
  <si>
    <t>Total GDP</t>
  </si>
  <si>
    <t>PPI World Bank (% GDP)</t>
  </si>
  <si>
    <t>Turkey</t>
  </si>
  <si>
    <t>GI Hub (% GDP)</t>
  </si>
  <si>
    <t>Total GDP, World Bank</t>
  </si>
  <si>
    <t>GI Hub Infrastructure Outlook</t>
  </si>
  <si>
    <t>https://outlook.gihub.org/countries/Thailand</t>
  </si>
  <si>
    <t>https://outlook.gihub.org/countries/Turkey</t>
  </si>
  <si>
    <t>PPI World Bank (US$ Million)</t>
  </si>
  <si>
    <t>Total investment</t>
  </si>
  <si>
    <t>IMF Data (US$ billion)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</si>
</sst>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0"/>
      <color rgb="FF000000"/>
      <name val="Lucida Sans Unicode"/>
    </font>
    <font>
      <sz val="10"/>
      <color rgb="FF000000"/>
      <name val="Lucida Sans Unicode"/>
      <family val="2"/>
    </font>
    <font>
      <u/>
      <sz val="10"/>
      <color theme="10"/>
      <name val="Lucida Sans Unicode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 applyNumberFormat="1" applyFill="1" applyAlignment="1" applyProtection="1">
      <alignment vertical="center" wrapText="1"/>
    </xf>
    <xf numFmtId="0" fontId="0" fillId="0" borderId="0" xfId="0" applyNumberFormat="1" applyFill="1" applyAlignment="1" applyProtection="1">
      <alignment vertical="center" wrapText="1"/>
    </xf>
    <xf numFmtId="0" fontId="0" fillId="0" borderId="0" xfId="0" applyNumberFormat="1" applyFill="1" applyAlignment="1" applyProtection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NumberFormat="1" applyFont="1" applyFill="1" applyAlignment="1" applyProtection="1">
      <alignment vertical="center" wrapText="1"/>
    </xf>
    <xf numFmtId="0" fontId="0" fillId="0" borderId="0" xfId="0" applyNumberFormat="1" applyFill="1" applyAlignment="1" applyProtection="1">
      <alignment vertical="center"/>
    </xf>
    <xf numFmtId="1" fontId="0" fillId="0" borderId="0" xfId="0" applyNumberFormat="1" applyFill="1" applyAlignment="1" applyProtection="1">
      <alignment vertical="center" wrapText="1"/>
    </xf>
    <xf numFmtId="164" fontId="0" fillId="0" borderId="0" xfId="1" applyNumberFormat="1" applyFont="1" applyFill="1" applyAlignment="1" applyProtection="1">
      <alignment vertical="center" wrapText="1"/>
    </xf>
    <xf numFmtId="43" fontId="0" fillId="0" borderId="0" xfId="0" applyNumberFormat="1" applyFill="1" applyAlignment="1" applyProtection="1">
      <alignment vertical="center" wrapText="1"/>
    </xf>
    <xf numFmtId="0" fontId="1" fillId="2" borderId="0" xfId="0" applyNumberFormat="1" applyFont="1" applyFill="1" applyAlignment="1" applyProtection="1">
      <alignment vertical="center" wrapText="1"/>
    </xf>
    <xf numFmtId="43" fontId="0" fillId="2" borderId="0" xfId="0" applyNumberFormat="1" applyFill="1" applyAlignment="1" applyProtection="1">
      <alignment vertical="center" wrapText="1"/>
    </xf>
    <xf numFmtId="0" fontId="0" fillId="2" borderId="0" xfId="0" applyNumberFormat="1" applyFill="1" applyAlignment="1" applyProtection="1">
      <alignment vertical="center" wrapText="1"/>
    </xf>
    <xf numFmtId="164" fontId="0" fillId="2" borderId="0" xfId="0" applyNumberFormat="1" applyFill="1" applyAlignment="1" applyProtection="1">
      <alignment vertical="center" wrapText="1"/>
    </xf>
    <xf numFmtId="0" fontId="0" fillId="3" borderId="0" xfId="0" applyNumberFormat="1" applyFill="1" applyAlignment="1" applyProtection="1">
      <alignment vertical="center" wrapText="1"/>
    </xf>
    <xf numFmtId="0" fontId="0" fillId="3" borderId="0" xfId="0" applyFill="1" applyAlignment="1">
      <alignment vertical="center" wrapText="1"/>
    </xf>
    <xf numFmtId="164" fontId="0" fillId="3" borderId="0" xfId="1" applyNumberFormat="1" applyFont="1" applyFill="1" applyAlignment="1" applyProtection="1">
      <alignment vertical="center" wrapText="1"/>
    </xf>
    <xf numFmtId="0" fontId="2" fillId="0" borderId="0" xfId="2" applyNumberFormat="1" applyFill="1" applyAlignment="1" applyProtection="1">
      <alignment vertical="center"/>
    </xf>
    <xf numFmtId="0" fontId="0" fillId="0" borderId="0" xfId="0" applyNumberFormat="1" applyFill="1" applyAlignment="1" applyProtection="1">
      <alignment vertical="center" wrapText="1"/>
    </xf>
    <xf numFmtId="0" fontId="1" fillId="0" borderId="0" xfId="0" applyNumberFormat="1" applyFont="1" applyFill="1" applyAlignment="1" applyProtection="1">
      <alignment vertical="center" wrapText="1"/>
    </xf>
    <xf numFmtId="0" fontId="1" fillId="0" borderId="0" xfId="0" applyNumberFormat="1" applyFont="1" applyFill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6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u="none">
                <a:solidFill>
                  <a:srgbClr val="989898"/>
                </a:solidFill>
                <a:latin typeface="MuseoSans-Cond-500"/>
              </a:rPr>
              <a:t>Brazil (Percent of GDP)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6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445688257987021E-2"/>
          <c:y val="5.3765256087175146E-2"/>
          <c:w val="0.86210019990302023"/>
          <c:h val="0.35992721840002556"/>
        </c:manualLayout>
      </c:layout>
      <c:lineChart>
        <c:grouping val="standard"/>
        <c:varyColors val="0"/>
        <c:ser>
          <c:idx val="0"/>
          <c:order val="0"/>
          <c:tx>
            <c:strRef>
              <c:f>Turkey!$A$4</c:f>
              <c:strCache>
                <c:ptCount val="1"/>
                <c:pt idx="0">
                  <c:v>Public-private partnership investment</c:v>
                </c:pt>
              </c:strCache>
            </c:strRef>
          </c:tx>
          <c:spPr>
            <a:ln w="19050" cap="rnd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Turkey!$B$2:$B$2</c:f>
              <c:strCache>
                <c:ptCount val="1"/>
                <c:pt idx="0">
                  <c:v>Source</c:v>
                </c:pt>
              </c:strCache>
            </c:strRef>
          </c:cat>
          <c:val>
            <c:numRef>
              <c:f>Turkey!$B$4:$B$4</c:f>
              <c:numCache>
                <c:formatCode>_(* #,##0_);_(* \(#,##0\);_(* "-"??_);_(@_)</c:formatCode>
                <c:ptCount val="1"/>
                <c:pt idx="0">
                  <c:v>6704.5929999999989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6C-4798-867F-4E75B63E7419}"/>
            </c:ext>
          </c:extLst>
        </c:ser>
        <c:ser>
          <c:idx val="1"/>
          <c:order val="1"/>
          <c:tx>
            <c:strRef>
              <c:f>Turkey!$A$5</c:f>
              <c:strCache>
                <c:ptCount val="1"/>
                <c:pt idx="0">
                  <c:v>General government investment</c:v>
                </c:pt>
              </c:strCache>
            </c:strRef>
          </c:tx>
          <c:spPr>
            <a:ln w="19050" cap="rnd" cmpd="sng" algn="ctr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Turkey!$B$2:$B$2</c:f>
              <c:strCache>
                <c:ptCount val="1"/>
                <c:pt idx="0">
                  <c:v>Source</c:v>
                </c:pt>
              </c:strCache>
            </c:strRef>
          </c:cat>
          <c:val>
            <c:numRef>
              <c:f>Turkey!$B$5:$B$5</c:f>
              <c:numCache>
                <c:formatCode>_(* #,##0_);_(* \(#,##0\);_(* "-"??_);_(@_)</c:formatCode>
                <c:ptCount val="1"/>
                <c:pt idx="0">
                  <c:v>34480.763999999996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6C-4798-867F-4E75B63E7419}"/>
            </c:ext>
          </c:extLst>
        </c:ser>
        <c:ser>
          <c:idx val="2"/>
          <c:order val="2"/>
          <c:tx>
            <c:strRef>
              <c:f>Turkey!$A$6</c:f>
              <c:strCache>
                <c:ptCount val="1"/>
                <c:pt idx="0">
                  <c:v>Private investment</c:v>
                </c:pt>
              </c:strCache>
            </c:strRef>
          </c:tx>
          <c:spPr>
            <a:ln w="19050" cap="rnd" cmpd="sng" algn="ctr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Turkey!$B$2:$B$2</c:f>
              <c:strCache>
                <c:ptCount val="1"/>
                <c:pt idx="0">
                  <c:v>Source</c:v>
                </c:pt>
              </c:strCache>
            </c:strRef>
          </c:cat>
          <c:val>
            <c:numRef>
              <c:f>Turkey!$B$6:$B$6</c:f>
              <c:numCache>
                <c:formatCode>_(* #,##0_);_(* \(#,##0\);_(* "-"??_);_(@_)</c:formatCode>
                <c:ptCount val="1"/>
                <c:pt idx="0">
                  <c:v>126716.80769999999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6C-4798-867F-4E75B63E74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7352016"/>
        <c:axId val="1"/>
      </c:lineChart>
      <c:catAx>
        <c:axId val="767352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solidFill>
            <a:srgbClr val="FFFFFF"/>
          </a:solidFill>
          <a:ln w="3600" cap="flat" cmpd="sng" algn="ctr">
            <a:solidFill>
              <a:srgbClr val="D7D7D7"/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rgbClr val="81807F"/>
                </a:solidFill>
                <a:latin typeface="Open Sans"/>
                <a:ea typeface="+mn-ea"/>
                <a:cs typeface="+mn-cs"/>
              </a:defRPr>
            </a:pPr>
            <a:endParaRPr lang="en-US"/>
          </a:p>
        </c:txPr>
        <c:crossAx val="1"/>
        <c:crosses val="min"/>
        <c:auto val="0"/>
        <c:lblAlgn val="ctr"/>
        <c:lblOffset val="100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/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#" sourceLinked="0"/>
        <c:majorTickMark val="none"/>
        <c:minorTickMark val="none"/>
        <c:tickLblPos val="nextTo"/>
        <c:spPr>
          <a:solidFill>
            <a:srgbClr val="FFFFFF"/>
          </a:solidFill>
          <a:ln w="3600" cap="flat" cmpd="sng" algn="ctr">
            <a:solidFill>
              <a:srgbClr val="D7D7D7"/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rgbClr val="81807F"/>
                </a:solidFill>
                <a:latin typeface="Open Sans"/>
                <a:ea typeface="+mn-ea"/>
                <a:cs typeface="+mn-cs"/>
              </a:defRPr>
            </a:pPr>
            <a:endParaRPr lang="en-US"/>
          </a:p>
        </c:txPr>
        <c:crossAx val="767352016"/>
        <c:crosses val="min"/>
        <c:crossBetween val="between"/>
      </c:valAx>
      <c:spPr>
        <a:solidFill>
          <a:srgbClr val="FFFFFF"/>
        </a:solid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386854900039457"/>
          <c:y val="0.47945588196824229"/>
          <c:w val="0.78006816349691543"/>
          <c:h val="3.2189464689006894E-2"/>
        </c:manualLayout>
      </c:layout>
      <c:overlay val="0"/>
      <c:spPr>
        <a:solidFill>
          <a:srgbClr val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rgbClr val="81807F"/>
              </a:solidFill>
              <a:latin typeface="Open Sans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rgbClr val="FFFFFF"/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GDP</a:t>
            </a:r>
            <a:r>
              <a:rPr lang="en-US" sz="1100" baseline="0"/>
              <a:t> (Current US$) - Turkey 2013 - US$ 957.8 billion</a:t>
            </a:r>
            <a:endParaRPr lang="en-US" sz="1100"/>
          </a:p>
        </c:rich>
      </c:tx>
      <c:layout>
        <c:manualLayout>
          <c:xMode val="edge"/>
          <c:yMode val="edge"/>
          <c:x val="0.4013017263460526"/>
          <c:y val="0.901349653281770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Turkey!$B$3</c:f>
              <c:strCache>
                <c:ptCount val="1"/>
                <c:pt idx="0">
                  <c:v>IMF Data (US$ billion)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Turkey!$A$4:$A$8</c15:sqref>
                  </c15:fullRef>
                </c:ext>
              </c:extLst>
              <c:f>(Turkey!$A$4:$A$6,Turkey!$A$8)</c:f>
              <c:strCache>
                <c:ptCount val="4"/>
                <c:pt idx="0">
                  <c:v>Public-private partnership investment</c:v>
                </c:pt>
                <c:pt idx="1">
                  <c:v>General government investment</c:v>
                </c:pt>
                <c:pt idx="2">
                  <c:v>Private investment</c:v>
                </c:pt>
                <c:pt idx="3">
                  <c:v>Total investment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Turkey!$B$4:$B$8</c15:sqref>
                  </c15:fullRef>
                </c:ext>
              </c:extLst>
              <c:f>(Turkey!$B$4:$B$6,Turkey!$B$8)</c:f>
              <c:numCache>
                <c:formatCode>_(* #,##0_);_(* \(#,##0\);_(* "-"??_);_(@_)</c:formatCode>
                <c:ptCount val="4"/>
                <c:pt idx="0">
                  <c:v>6704.5929999999989</c:v>
                </c:pt>
                <c:pt idx="1">
                  <c:v>34480.763999999996</c:v>
                </c:pt>
                <c:pt idx="2">
                  <c:v>126716.80769999999</c:v>
                </c:pt>
                <c:pt idx="3">
                  <c:v>167902.16470000002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F5-4488-BDFE-97E9276EA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9682160"/>
        <c:axId val="1039679664"/>
      </c:barChart>
      <c:lineChart>
        <c:grouping val="standard"/>
        <c:varyColors val="0"/>
        <c:ser>
          <c:idx val="1"/>
          <c:order val="1"/>
          <c:tx>
            <c:strRef>
              <c:f>Turkey!$C$3</c:f>
              <c:strCache>
                <c:ptCount val="1"/>
                <c:pt idx="0">
                  <c:v>IMF Data (% GDP)</c:v>
                </c:pt>
              </c:strCache>
            </c:strRef>
          </c:tx>
          <c:spPr>
            <a:ln w="158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 cap="flat" cmpd="sng" algn="ctr">
                <a:solidFill>
                  <a:schemeClr val="accent2">
                    <a:lumMod val="75000"/>
                  </a:schemeClr>
                </a:solidFill>
                <a:round/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Turkey!$A$4:$A$8</c15:sqref>
                  </c15:fullRef>
                </c:ext>
              </c:extLst>
              <c:f>(Turkey!$A$4:$A$6,Turkey!$A$8)</c:f>
              <c:strCache>
                <c:ptCount val="4"/>
                <c:pt idx="0">
                  <c:v>Public-private partnership investment</c:v>
                </c:pt>
                <c:pt idx="1">
                  <c:v>General government investment</c:v>
                </c:pt>
                <c:pt idx="2">
                  <c:v>Private investment</c:v>
                </c:pt>
                <c:pt idx="3">
                  <c:v>Total investment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Turkey!$C$4:$C$8</c15:sqref>
                  </c15:fullRef>
                </c:ext>
              </c:extLst>
              <c:f>(Turkey!$C$4:$C$6,Turkey!$C$8)</c:f>
              <c:numCache>
                <c:formatCode>General</c:formatCode>
                <c:ptCount val="4"/>
                <c:pt idx="0">
                  <c:v>0.7</c:v>
                </c:pt>
                <c:pt idx="1">
                  <c:v>3.6</c:v>
                </c:pt>
                <c:pt idx="2">
                  <c:v>13.23</c:v>
                </c:pt>
                <c:pt idx="3">
                  <c:v>17.53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F5-4488-BDFE-97E9276EA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3409456"/>
        <c:axId val="1653402384"/>
      </c:lineChart>
      <c:catAx>
        <c:axId val="103968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679664"/>
        <c:crosses val="autoZero"/>
        <c:auto val="1"/>
        <c:lblAlgn val="ctr"/>
        <c:lblOffset val="100"/>
        <c:noMultiLvlLbl val="0"/>
      </c:catAx>
      <c:valAx>
        <c:axId val="103967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682160"/>
        <c:crosses val="autoZero"/>
        <c:crossBetween val="between"/>
        <c:dispUnits>
          <c:builtInUnit val="thousands"/>
          <c:dispUnitsLbl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900" b="0" i="0" u="none" strike="noStrike" kern="1200" cap="all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/>
                    <a:t>US$ BILLION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653402384"/>
        <c:scaling>
          <c:orientation val="minMax"/>
          <c:max val="18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of GDP</a:t>
                </a:r>
              </a:p>
            </c:rich>
          </c:tx>
          <c:layout>
            <c:manualLayout>
              <c:xMode val="edge"/>
              <c:yMode val="edge"/>
              <c:x val="0.94374661470447718"/>
              <c:y val="0.132235997339025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409456"/>
        <c:crosses val="max"/>
        <c:crossBetween val="between"/>
        <c:dispUnits>
          <c:builtInUnit val="hundreds"/>
        </c:dispUnits>
      </c:valAx>
      <c:catAx>
        <c:axId val="165340945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53402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289933837036375"/>
          <c:y val="0.12409117698426768"/>
          <c:w val="0.28389353722269201"/>
          <c:h val="0.165628681489544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bin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302559" y="0"/>
    <xdr:ext cx="10515599" cy="86010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0" y="8601075"/>
    <xdr:ext cx="10515599" cy="3048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601075"/>
          <a:ext cx="10515599" cy="304800"/>
        </a:xfrm>
        <a:prstGeom prst="rect">
          <a:avLst/>
        </a:prstGeom>
      </xdr:spPr>
    </xdr:pic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23811</xdr:colOff>
      <xdr:row>21</xdr:row>
      <xdr:rowOff>19050</xdr:rowOff>
    </xdr:from>
    <xdr:to>
      <xdr:col>6</xdr:col>
      <xdr:colOff>571499</xdr:colOff>
      <xdr:row>40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8AB127-BE13-498E-99F8-0806EDB007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outlook.gihub.org/countries/Tur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zoomScale="85" zoomScaleNormal="85" workbookViewId="0">
      <selection activeCell="O32" sqref="O32"/>
    </sheetView>
  </sheetViews>
  <sheetFormatPr defaultColWidth="12" defaultRowHeight="15" customHeight="1" x14ac:dyDescent="0.2"/>
  <sheetData>
    <row r="1" spans="1:1" ht="15" customHeight="1" x14ac:dyDescent="0.2">
      <c r="A1" s="17"/>
    </row>
    <row r="48" spans="1:6" ht="12.75" x14ac:dyDescent="0.2">
      <c r="A48" s="17" t="s">
        <v>0</v>
      </c>
      <c r="B48" s="17"/>
      <c r="C48" s="17"/>
      <c r="D48" s="17"/>
      <c r="E48" s="17"/>
      <c r="F48" s="17"/>
    </row>
  </sheetData>
  <mergeCells count="2">
    <mergeCell ref="A1"/>
    <mergeCell ref="A48:F48"/>
  </mergeCells>
  <pageMargins left="1.18" right="0.79" top="0.79" bottom="0.79" header="0" footer="0"/>
  <pageSetup paperSize="9" fitToWidth="0"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tabSelected="1" topLeftCell="A19" workbookViewId="0">
      <selection activeCell="C13" sqref="C13"/>
    </sheetView>
  </sheetViews>
  <sheetFormatPr defaultColWidth="12" defaultRowHeight="12.75" x14ac:dyDescent="0.2"/>
  <cols>
    <col min="1" max="1" width="36" customWidth="1"/>
    <col min="2" max="2" width="14.5" customWidth="1"/>
    <col min="3" max="3" width="13.375" customWidth="1"/>
  </cols>
  <sheetData>
    <row r="1" spans="1:7" x14ac:dyDescent="0.2">
      <c r="A1" s="18" t="s">
        <v>24</v>
      </c>
    </row>
    <row r="2" spans="1:7" s="2" customFormat="1" x14ac:dyDescent="0.2">
      <c r="A2" s="4" t="s">
        <v>40</v>
      </c>
      <c r="B2" s="19" t="s">
        <v>25</v>
      </c>
      <c r="C2" s="20"/>
      <c r="D2" s="20"/>
    </row>
    <row r="3" spans="1:7" s="2" customFormat="1" ht="38.25" x14ac:dyDescent="0.2">
      <c r="B3" s="4" t="s">
        <v>48</v>
      </c>
      <c r="C3" s="4" t="s">
        <v>30</v>
      </c>
      <c r="D3" s="4" t="s">
        <v>46</v>
      </c>
      <c r="E3" s="4" t="s">
        <v>39</v>
      </c>
      <c r="F3" s="4" t="s">
        <v>36</v>
      </c>
      <c r="G3" s="4" t="s">
        <v>41</v>
      </c>
    </row>
    <row r="4" spans="1:7" x14ac:dyDescent="0.2">
      <c r="A4" t="s">
        <v>11</v>
      </c>
      <c r="B4" s="7">
        <f>+$B$9*C4/100</f>
        <v>6704.5929999999989</v>
      </c>
      <c r="C4" s="13">
        <v>0.7</v>
      </c>
      <c r="D4" s="15">
        <v>12317</v>
      </c>
      <c r="E4" s="8">
        <f>+D4/$B$9*100</f>
        <v>1.285969185601572</v>
      </c>
    </row>
    <row r="5" spans="1:7" s="1" customFormat="1" x14ac:dyDescent="0.2">
      <c r="A5" s="3" t="s">
        <v>22</v>
      </c>
      <c r="B5" s="7">
        <f>+$B$9*C5/100</f>
        <v>34480.763999999996</v>
      </c>
      <c r="C5" s="14">
        <v>3.6</v>
      </c>
      <c r="D5" s="7"/>
      <c r="E5" s="8">
        <f t="shared" ref="E5:E7" si="0">+D5/$B$9*100</f>
        <v>0</v>
      </c>
    </row>
    <row r="6" spans="1:7" s="1" customFormat="1" x14ac:dyDescent="0.2">
      <c r="A6" s="3" t="s">
        <v>23</v>
      </c>
      <c r="B6" s="7">
        <f>+$B$9*C6/100</f>
        <v>126716.80769999999</v>
      </c>
      <c r="C6" s="14">
        <v>13.23</v>
      </c>
      <c r="D6" s="7"/>
      <c r="E6" s="8">
        <f t="shared" si="0"/>
        <v>0</v>
      </c>
    </row>
    <row r="7" spans="1:7" x14ac:dyDescent="0.2">
      <c r="A7" s="4" t="s">
        <v>35</v>
      </c>
      <c r="B7" s="7">
        <f>+$B$9*C7/100</f>
        <v>161197.57170000003</v>
      </c>
      <c r="C7" s="13">
        <f>+C6+C5</f>
        <v>16.830000000000002</v>
      </c>
      <c r="D7" s="15">
        <v>4489</v>
      </c>
      <c r="E7" s="8">
        <f t="shared" si="0"/>
        <v>0.4686787102513158</v>
      </c>
    </row>
    <row r="8" spans="1:7" s="2" customFormat="1" x14ac:dyDescent="0.2">
      <c r="A8" s="9" t="s">
        <v>47</v>
      </c>
      <c r="B8" s="12">
        <f>+C8*B9/100</f>
        <v>167902.16470000002</v>
      </c>
      <c r="C8" s="11">
        <f>+C7+C4</f>
        <v>17.53</v>
      </c>
      <c r="D8" s="12">
        <f>+D7+D4</f>
        <v>16806</v>
      </c>
      <c r="E8" s="10">
        <f>+D8/$B$9*100</f>
        <v>1.7546478958528879</v>
      </c>
      <c r="F8" s="13">
        <v>22000</v>
      </c>
      <c r="G8" s="13">
        <v>2.89</v>
      </c>
    </row>
    <row r="9" spans="1:7" x14ac:dyDescent="0.2">
      <c r="A9" s="4" t="s">
        <v>38</v>
      </c>
      <c r="B9" s="15">
        <v>957799</v>
      </c>
      <c r="F9" s="7">
        <f>+F8/G8*100</f>
        <v>761245.67474048433</v>
      </c>
    </row>
    <row r="10" spans="1:7" x14ac:dyDescent="0.2">
      <c r="A10" t="s">
        <v>0</v>
      </c>
      <c r="F10" s="6"/>
    </row>
    <row r="11" spans="1:7" x14ac:dyDescent="0.2">
      <c r="A11" s="4" t="s">
        <v>27</v>
      </c>
    </row>
    <row r="17" spans="1:2" x14ac:dyDescent="0.2">
      <c r="A17" s="4" t="s">
        <v>31</v>
      </c>
    </row>
    <row r="18" spans="1:2" x14ac:dyDescent="0.2">
      <c r="A18" s="4" t="s">
        <v>26</v>
      </c>
      <c r="B18" s="5" t="s">
        <v>33</v>
      </c>
    </row>
    <row r="19" spans="1:2" x14ac:dyDescent="0.2">
      <c r="A19" s="4" t="s">
        <v>29</v>
      </c>
      <c r="B19" s="5" t="s">
        <v>32</v>
      </c>
    </row>
    <row r="20" spans="1:2" x14ac:dyDescent="0.2">
      <c r="A20" s="4" t="s">
        <v>43</v>
      </c>
      <c r="B20" s="16" t="s">
        <v>45</v>
      </c>
    </row>
  </sheetData>
  <mergeCells count="2">
    <mergeCell ref="A1"/>
    <mergeCell ref="B2:D2"/>
  </mergeCells>
  <hyperlinks>
    <hyperlink ref="B20" r:id="rId1" xr:uid="{89E670CA-70C1-428E-A014-57977698F22B}"/>
  </hyperlinks>
  <pageMargins left="1.18" right="0.79" top="0.79" bottom="0.79" header="0" footer="0"/>
  <pageSetup paperSize="9" fitToWidth="0" fitToHeight="0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2AEEF-3AA1-4005-B788-A103F5C0617E}">
  <dimension ref="A1:G20"/>
  <sheetViews>
    <sheetView workbookViewId="0">
      <selection activeCell="A20" sqref="A20:B20"/>
    </sheetView>
  </sheetViews>
  <sheetFormatPr defaultColWidth="12" defaultRowHeight="12.75" x14ac:dyDescent="0.2"/>
  <cols>
    <col min="1" max="1" width="36" style="2" customWidth="1"/>
    <col min="2" max="2" width="14.5" style="2" customWidth="1"/>
    <col min="3" max="3" width="13.375" style="2" customWidth="1"/>
    <col min="4" max="16384" width="12" style="2"/>
  </cols>
  <sheetData>
    <row r="1" spans="1:7" x14ac:dyDescent="0.2">
      <c r="A1" s="4" t="s">
        <v>24</v>
      </c>
    </row>
    <row r="2" spans="1:7" x14ac:dyDescent="0.2">
      <c r="A2" s="4" t="s">
        <v>40</v>
      </c>
      <c r="B2" s="19" t="s">
        <v>25</v>
      </c>
      <c r="C2" s="20"/>
      <c r="D2" s="20"/>
    </row>
    <row r="3" spans="1:7" ht="25.5" x14ac:dyDescent="0.2">
      <c r="B3" s="4" t="s">
        <v>37</v>
      </c>
      <c r="C3" s="4" t="s">
        <v>30</v>
      </c>
      <c r="D3" s="4" t="s">
        <v>34</v>
      </c>
      <c r="E3" s="4" t="s">
        <v>39</v>
      </c>
      <c r="F3" s="4" t="s">
        <v>36</v>
      </c>
      <c r="G3" s="4" t="s">
        <v>41</v>
      </c>
    </row>
    <row r="4" spans="1:7" x14ac:dyDescent="0.2">
      <c r="A4" s="2" t="s">
        <v>11</v>
      </c>
      <c r="B4" s="7">
        <f>+$B$9*C4/100</f>
        <v>3465</v>
      </c>
      <c r="C4" s="13">
        <v>0.33</v>
      </c>
      <c r="D4" s="15">
        <v>1716.4</v>
      </c>
      <c r="E4" s="8">
        <f>+D4/$B$9*100</f>
        <v>0.16346666666666668</v>
      </c>
    </row>
    <row r="5" spans="1:7" x14ac:dyDescent="0.2">
      <c r="A5" s="3" t="s">
        <v>22</v>
      </c>
      <c r="B5" s="7">
        <f>+$B$9*C5/100</f>
        <v>49980</v>
      </c>
      <c r="C5" s="14">
        <v>4.76</v>
      </c>
      <c r="D5" s="7"/>
      <c r="E5" s="8">
        <f t="shared" ref="E5:E7" si="0">+D5/$B$9*100</f>
        <v>0</v>
      </c>
    </row>
    <row r="6" spans="1:7" x14ac:dyDescent="0.2">
      <c r="A6" s="3" t="s">
        <v>23</v>
      </c>
      <c r="B6" s="7">
        <f>+$B$9*C6/100</f>
        <v>189840</v>
      </c>
      <c r="C6" s="14">
        <v>18.079999999999998</v>
      </c>
      <c r="D6" s="7"/>
      <c r="E6" s="8">
        <f t="shared" si="0"/>
        <v>0</v>
      </c>
    </row>
    <row r="7" spans="1:7" x14ac:dyDescent="0.2">
      <c r="A7" s="4" t="s">
        <v>35</v>
      </c>
      <c r="B7" s="7">
        <f>+$B$9*C7/100</f>
        <v>239819.99999999997</v>
      </c>
      <c r="C7" s="2">
        <f>+C6+C5</f>
        <v>22.839999999999996</v>
      </c>
      <c r="D7" s="15">
        <v>0</v>
      </c>
      <c r="E7" s="8">
        <f t="shared" si="0"/>
        <v>0</v>
      </c>
    </row>
    <row r="8" spans="1:7" x14ac:dyDescent="0.2">
      <c r="A8" s="9" t="s">
        <v>28</v>
      </c>
      <c r="B8" s="12">
        <f>+C8*B9/100</f>
        <v>243284.99999999991</v>
      </c>
      <c r="C8" s="11">
        <f>+C7+C4</f>
        <v>23.169999999999995</v>
      </c>
      <c r="D8" s="12">
        <f>+D7+D4</f>
        <v>1716.4</v>
      </c>
      <c r="E8" s="10">
        <f>+D8/$B$9*100</f>
        <v>0.16346666666666668</v>
      </c>
      <c r="F8" s="15">
        <v>11000</v>
      </c>
      <c r="G8" s="13">
        <v>2.97</v>
      </c>
    </row>
    <row r="9" spans="1:7" x14ac:dyDescent="0.2">
      <c r="A9" s="4" t="s">
        <v>42</v>
      </c>
      <c r="B9" s="15">
        <v>1050000</v>
      </c>
      <c r="F9" s="7">
        <f>+F8/G8*100</f>
        <v>370370.37037037034</v>
      </c>
    </row>
    <row r="10" spans="1:7" x14ac:dyDescent="0.2">
      <c r="A10" s="2" t="s">
        <v>0</v>
      </c>
      <c r="F10" s="6"/>
    </row>
    <row r="11" spans="1:7" x14ac:dyDescent="0.2">
      <c r="A11" s="4" t="s">
        <v>27</v>
      </c>
    </row>
    <row r="17" spans="1:2" x14ac:dyDescent="0.2">
      <c r="A17" s="4" t="s">
        <v>31</v>
      </c>
    </row>
    <row r="18" spans="1:2" x14ac:dyDescent="0.2">
      <c r="A18" s="4" t="s">
        <v>26</v>
      </c>
      <c r="B18" s="5" t="s">
        <v>33</v>
      </c>
    </row>
    <row r="19" spans="1:2" x14ac:dyDescent="0.2">
      <c r="A19" s="4" t="s">
        <v>29</v>
      </c>
      <c r="B19" s="5" t="s">
        <v>32</v>
      </c>
    </row>
    <row r="20" spans="1:2" x14ac:dyDescent="0.2">
      <c r="A20" s="4" t="s">
        <v>43</v>
      </c>
      <c r="B20" s="5" t="s">
        <v>44</v>
      </c>
    </row>
  </sheetData>
  <mergeCells count="1">
    <mergeCell ref="B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A2" sqref="A2"/>
    </sheetView>
  </sheetViews>
  <sheetFormatPr defaultColWidth="12" defaultRowHeight="12.75" x14ac:dyDescent="0.2"/>
  <cols>
    <col min="1" max="1" width="33.375" customWidth="1"/>
    <col min="2" max="11" width="23.875" customWidth="1"/>
  </cols>
  <sheetData>
    <row r="1" spans="1:11" x14ac:dyDescent="0.2">
      <c r="A1" s="17"/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25.5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By Indicator</vt:lpstr>
      <vt:lpstr>Turkey</vt:lpstr>
      <vt:lpstr>Thailand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</cp:lastModifiedBy>
  <dcterms:modified xsi:type="dcterms:W3CDTF">2021-04-24T14:56:25Z</dcterms:modified>
</cp:coreProperties>
</file>