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VP" sheetId="1" r:id="rId4"/>
  </sheets>
  <definedNames/>
  <calcPr/>
  <extLst>
    <ext uri="GoogleSheetsCustomDataVersion2">
      <go:sheetsCustomData xmlns:go="http://customooxmlschemas.google.com/" r:id="rId5" roundtripDataChecksum="jB14sEX9DkMkuQtywBSd1xyUMYi9E6Vq8xXhmpdrvmE="/>
    </ext>
  </extLst>
</workbook>
</file>

<file path=xl/sharedStrings.xml><?xml version="1.0" encoding="utf-8"?>
<sst xmlns="http://schemas.openxmlformats.org/spreadsheetml/2006/main" count="144" uniqueCount="95">
  <si>
    <t>Expense</t>
  </si>
  <si>
    <t>Description</t>
  </si>
  <si>
    <t>Amount</t>
  </si>
  <si>
    <t>Unit Price (1) [CHF]</t>
  </si>
  <si>
    <t>Unit Price (1000) [CHF]</t>
  </si>
  <si>
    <t>Version</t>
  </si>
  <si>
    <t>Checked</t>
  </si>
  <si>
    <t>MCU core</t>
  </si>
  <si>
    <t>STM32G030C8T6 STMicroelectronics | Mouser Switzerland</t>
  </si>
  <si>
    <t xml:space="preserve"> </t>
  </si>
  <si>
    <t>MVP</t>
  </si>
  <si>
    <t>GCM188R71H104KA57J Murata Electronics | Mouser Schweiz</t>
  </si>
  <si>
    <t>VDD/VSS pair 0.1 µF</t>
  </si>
  <si>
    <t>GRM188C71A475KE11J Murata Electronics | Mouser Schweiz</t>
  </si>
  <si>
    <t>MCU‑side bulk capacitor</t>
  </si>
  <si>
    <t>M20-9990445 Harwin | Mouser Schweiz</t>
  </si>
  <si>
    <t>1×4 Straight Male Pin Header SWD Flashing</t>
  </si>
  <si>
    <r>
      <rPr>
        <color rgb="FF1155CC"/>
        <u/>
      </rPr>
      <t>ABS07-32.768KHZ-T ABRACON | Mouser Europe</t>
    </r>
  </si>
  <si>
    <t>Crystals 32.768 KHZ 12.5PF SMD</t>
  </si>
  <si>
    <t>IR LED Chain</t>
  </si>
  <si>
    <t>VSLY5940 Vishay Semiconductors | Mouser Switzerland</t>
  </si>
  <si>
    <t>IR-LED</t>
  </si>
  <si>
    <t>Yes</t>
  </si>
  <si>
    <t>RC0603FR-07220RL YAGEO | Mouser Schweiz</t>
  </si>
  <si>
    <t>220 Ω, sets LED current ≈ 8–10 mA @ 3.3 V</t>
  </si>
  <si>
    <r>
      <rPr>
        <color rgb="FF1155CC"/>
        <u/>
      </rPr>
      <t>RC0603FR-07100KL YAGEO | Mouser Schweiz</t>
    </r>
  </si>
  <si>
    <t>100 kΩ, Ensures MOSFET stays off at boot</t>
  </si>
  <si>
    <t>RC0603FR-071KL YAGEO | Mouser Schweiz</t>
  </si>
  <si>
    <t>1 kΩ, Prevents gate ringing</t>
  </si>
  <si>
    <r>
      <rPr>
        <color rgb="FF1155CC"/>
        <u/>
      </rPr>
      <t>FDN337N onsemi / Fairchild | Mouser Schweiz</t>
    </r>
  </si>
  <si>
    <t>MOSFET for IR LED switching</t>
  </si>
  <si>
    <r>
      <rPr>
        <color rgb="FF1155CC"/>
        <u/>
      </rPr>
      <t>RC0603FR-07150RL YAGEO | Mouser Schweiz</t>
    </r>
  </si>
  <si>
    <t>150 Ω → ~11–13 mA LED current</t>
  </si>
  <si>
    <t>Reserve</t>
  </si>
  <si>
    <r>
      <rPr>
        <color rgb="FF1155CC"/>
        <u/>
      </rPr>
      <t>RC0603FR-07100RL YAGEO | Mouser Schweiz</t>
    </r>
  </si>
  <si>
    <t>100 Ω → ~16–17 mA LED current</t>
  </si>
  <si>
    <r>
      <rPr>
        <color rgb="FF1155CC"/>
        <u/>
      </rPr>
      <t>CRCW060368R0FKEA Vishay | Mouser Schweiz</t>
    </r>
  </si>
  <si>
    <t>68 Ω → ~25 mA LED current (max)</t>
  </si>
  <si>
    <t>Sensor Chain</t>
  </si>
  <si>
    <t>BPV10NF Vishay Semiconductors | Mouser Switzerland</t>
  </si>
  <si>
    <t>Photodiode (IR-Sensor)</t>
  </si>
  <si>
    <r>
      <rPr>
        <color rgb="FF1155CC"/>
        <u/>
      </rPr>
      <t>RC0603FR-07100KL YAGEO | Mouser Schweiz</t>
    </r>
  </si>
  <si>
    <t>100 kΩ TIA feedback R5 – sets gain</t>
  </si>
  <si>
    <r>
      <rPr>
        <color rgb="FF1155CC"/>
        <u/>
      </rPr>
      <t>GCM188R71H102KA37D Murata Electronics | Mouser Schweiz</t>
    </r>
  </si>
  <si>
    <t>Compensation/stabilization of op-amp</t>
  </si>
  <si>
    <t>Decoupling capacitor for op-amp VDD pin</t>
  </si>
  <si>
    <t>MCP6021T-E/OT Microchip Technology | Mouser Schweiz</t>
  </si>
  <si>
    <t>Op-Amp</t>
  </si>
  <si>
    <r>
      <rPr>
        <color rgb="FF1155CC"/>
        <u/>
      </rPr>
      <t>RC0603FR-07220KL YAGEO | Mouser Schweiz</t>
    </r>
  </si>
  <si>
    <t>Feedback resistor (sets gain)</t>
  </si>
  <si>
    <r>
      <rPr>
        <color rgb="FF1155CC"/>
        <u/>
      </rPr>
      <t>RC0603FR-07100RL YAGEO | Mouser Schweiz</t>
    </r>
  </si>
  <si>
    <t>TIA feedback capacitor</t>
  </si>
  <si>
    <t>Series protection to STM32 ADC</t>
  </si>
  <si>
    <t>Power Chain</t>
  </si>
  <si>
    <t>LR6XWA/BXU Panasonic Battery | Mouser Switzerland</t>
  </si>
  <si>
    <t>AA-Battery + Spare</t>
  </si>
  <si>
    <t>12BH311P-R-GR Eagle Plastic Devices | Mouser Switzerland</t>
  </si>
  <si>
    <t>AA-Battery Holder</t>
  </si>
  <si>
    <t>TPS610981DSET Texas Instruments | Mouser Europe</t>
  </si>
  <si>
    <t>Boost-Converter</t>
  </si>
  <si>
    <t>SS14 onsemi / Fairchild | Mouser Schweiz</t>
  </si>
  <si>
    <t>Diode (Circuit Protection)</t>
  </si>
  <si>
    <t>SLW-129956-4A-RA-N-D Same Sky | Mouser Schweiz</t>
  </si>
  <si>
    <t>SPST ON/OFF Switch</t>
  </si>
  <si>
    <t>IHLL0806AZEZ4R7M1Z Vishay / Dale | Mouser Schweiz</t>
  </si>
  <si>
    <t>Shielded Inductor 4.7 uH</t>
  </si>
  <si>
    <t>GRM188R60J106ME47D Murata Electronics | Mouser Schweiz</t>
  </si>
  <si>
    <t>Input Capacitor</t>
  </si>
  <si>
    <t>GRM21BR60J226ME39L Murata Electronics | Mouser Schweiz</t>
  </si>
  <si>
    <t>Output Capacitor</t>
  </si>
  <si>
    <t>Input Filter Capacitor + 2x VDD decoupling capacitor + Reset Filter Cap (0.1 uF)</t>
  </si>
  <si>
    <t>PCB</t>
  </si>
  <si>
    <t>Hersteller von Leiterplatten-Prototypen und Leiterplattenfertigung – JLCPCB</t>
  </si>
  <si>
    <t>PCB Cost</t>
  </si>
  <si>
    <t>RC0603FR-0710KL YAGEO | Mouser Switzerland</t>
  </si>
  <si>
    <t>NRST pull-up + Boot0 pull down</t>
  </si>
  <si>
    <t>GCM188R71C104KA37J Murata Electronics | Mouser Switzerland</t>
  </si>
  <si>
    <t>Capacitors</t>
  </si>
  <si>
    <t>TL1030AF500BQJ E-Switch | Mouser Switzerland</t>
  </si>
  <si>
    <t>Tactile Button</t>
  </si>
  <si>
    <t>UI &amp; UX Components</t>
  </si>
  <si>
    <r>
      <rPr>
        <color rgb="FF1155CC"/>
        <u/>
      </rPr>
      <t>PS1240P02BT TDK | Mouser Switzerland</t>
    </r>
  </si>
  <si>
    <t>Buzzer</t>
  </si>
  <si>
    <r>
      <rPr>
        <color rgb="FF1155CC"/>
        <u/>
      </rPr>
      <t>EA DOGS164W-A Display Visions | Mouser Schweiz</t>
    </r>
  </si>
  <si>
    <t>LCD Screen</t>
  </si>
  <si>
    <t>Casing</t>
  </si>
  <si>
    <t>Bambu Lab PETG Translucent Light Blue - 3DJake Schweiz</t>
  </si>
  <si>
    <t>3D Printer Filament Print time + electricity + failures:</t>
  </si>
  <si>
    <t>M2 Heat Insert</t>
  </si>
  <si>
    <t>Heat Insert Casing</t>
  </si>
  <si>
    <t>M2 Screw</t>
  </si>
  <si>
    <t>Miscellaneous</t>
  </si>
  <si>
    <t>Silica Gel</t>
  </si>
  <si>
    <t>Moisture Protection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</si>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</sst>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ptos Narrow"/>
      <scheme val="minor"/>
    </font>
    <font>
      <b/>
      <sz val="12.0"/>
      <color rgb="FFFFFFFF"/>
      <name val="Aptos Narrow"/>
    </font>
    <font>
      <b/>
      <sz val="12.0"/>
      <color rgb="FFFFFFFF"/>
      <name val="Arial"/>
    </font>
    <font>
      <b/>
      <i/>
      <sz val="11.0"/>
      <color rgb="FFFFFFFF"/>
      <name val="Aptos Narrow"/>
    </font>
    <font>
      <color theme="1"/>
      <name val="Aptos Narrow"/>
      <scheme val="minor"/>
    </font>
    <font>
      <u/>
      <sz val="11.0"/>
      <color theme="10"/>
      <name val="Aptos Narrow"/>
    </font>
    <font>
      <sz val="11.0"/>
      <color rgb="FF000000"/>
      <name val="Aptos Narrow"/>
    </font>
    <font>
      <sz val="11.0"/>
      <color rgb="FF000000"/>
      <name val="Arial"/>
    </font>
    <font>
      <u/>
      <color rgb="FF0000FF"/>
    </font>
    <font>
      <color theme="1"/>
      <name val="Arial"/>
    </font>
    <font>
      <u/>
      <sz val="11.0"/>
      <color rgb="FF467886"/>
      <name val="Arial"/>
    </font>
    <font>
      <u/>
      <sz val="11.0"/>
      <color theme="10"/>
      <name val="Aptos Narrow"/>
    </font>
    <font>
      <u/>
      <sz val="11.0"/>
      <color theme="10"/>
      <name val="Aptos Narrow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</fills>
  <borders count="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top style="medium">
        <color rgb="FF000000"/>
      </top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left" vertical="center"/>
    </xf>
    <xf borderId="0" fillId="2" fontId="2" numFmtId="0" xfId="0" applyAlignment="1" applyFont="1">
      <alignment horizontal="left" readingOrder="0" vertical="center"/>
    </xf>
    <xf borderId="3" fillId="3" fontId="3" numFmtId="0" xfId="0" applyAlignment="1" applyBorder="1" applyFill="1" applyFont="1">
      <alignment horizontal="left" vertical="center"/>
    </xf>
    <xf borderId="4" fillId="3" fontId="3" numFmtId="0" xfId="0" applyAlignment="1" applyBorder="1" applyFont="1">
      <alignment horizontal="left" vertical="center"/>
    </xf>
    <xf borderId="0" fillId="0" fontId="4" numFmtId="0" xfId="0" applyFont="1"/>
    <xf borderId="0" fillId="0" fontId="5" numFmtId="0" xfId="0" applyFont="1"/>
    <xf borderId="5" fillId="0" fontId="6" numFmtId="0" xfId="0" applyAlignment="1" applyBorder="1" applyFont="1">
      <alignment horizontal="left" vertical="center"/>
    </xf>
    <xf borderId="5" fillId="0" fontId="6" numFmtId="0" xfId="0" applyAlignment="1" applyBorder="1" applyFont="1">
      <alignment horizontal="right" vertical="center"/>
    </xf>
    <xf borderId="5" fillId="0" fontId="7" numFmtId="0" xfId="0" applyAlignment="1" applyBorder="1" applyFont="1">
      <alignment horizontal="right" readingOrder="0" vertical="center"/>
    </xf>
    <xf borderId="0" fillId="0" fontId="7" numFmtId="0" xfId="0" applyAlignment="1" applyFont="1">
      <alignment horizontal="right" readingOrder="0" vertical="center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6" fillId="3" fontId="3" numFmtId="0" xfId="0" applyAlignment="1" applyBorder="1" applyFont="1">
      <alignment horizontal="left" vertical="center"/>
    </xf>
    <xf borderId="0" fillId="0" fontId="10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horizontal="right" vertical="center"/>
    </xf>
    <xf borderId="0" fillId="0" fontId="9" numFmtId="0" xfId="0" applyAlignment="1" applyFont="1">
      <alignment readingOrder="0"/>
    </xf>
    <xf borderId="7" fillId="3" fontId="3" numFmtId="0" xfId="0" applyAlignment="1" applyBorder="1" applyFont="1">
      <alignment horizontal="left" vertical="center"/>
    </xf>
    <xf borderId="8" fillId="0" fontId="11" numFmtId="0" xfId="0" applyAlignment="1" applyBorder="1" applyFont="1">
      <alignment horizontal="left" vertical="center"/>
    </xf>
    <xf borderId="5" fillId="0" fontId="12" numFmtId="0" xfId="0" applyAlignment="1" applyBorder="1" applyFont="1">
      <alignment horizontal="left" vertical="center"/>
    </xf>
    <xf borderId="5" fillId="0" fontId="13" numFmtId="0" xfId="0" applyBorder="1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4" pivot="0" name="MVP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totalsRowCount="1" ref="A1:G58" displayName="Table_1" name="Table_1" id="1">
  <tableColumns count="7">
    <tableColumn name="Expense" id="1"/>
    <tableColumn name="Description" id="2"/>
    <tableColumn name="Amount" id="3"/>
    <tableColumn totalsRowFunction="custom" name="Unit Price (1) [CHF]" id="4"/>
    <tableColumn totalsRowFunction="custom" name="Unit Price (1000) [CHF]" id="5"/>
    <tableColumn name="Version" id="6"/>
    <tableColumn name="Checked" id="7"/>
  </tableColumns>
  <tableStyleInfo name="MV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www.mouser.ch/ProductDetail/YAGEO/RC0603FR-07100RL?qs=NEN%2FsE%2FLsvPIwIWKCOS4%2FA%3D%3D" TargetMode="External"/><Relationship Id="rId42" Type="http://schemas.openxmlformats.org/officeDocument/2006/relationships/table" Target="../tables/table1.xml"/><Relationship Id="rId22" Type="http://schemas.openxmlformats.org/officeDocument/2006/relationships/hyperlink" Target="https://www.mouser.ch/ProductDetail/Eagle-Plastic-Devices/12BH311P-R-GR?qs=xlWIvxljzP5Z0EAaeyyPGg%3D%3D" TargetMode="External"/><Relationship Id="rId21" Type="http://schemas.openxmlformats.org/officeDocument/2006/relationships/hyperlink" Target="https://www.mouser.ch/ProductDetail/Panasonic-Battery/LR6XWA-BXU?qs=ST9lo4GX8V2zW8nmJpsTrQ%3D%3D" TargetMode="External"/><Relationship Id="rId24" Type="http://schemas.openxmlformats.org/officeDocument/2006/relationships/hyperlink" Target="https://www.mouser.ch/ProductDetail/onsemi-Fairchild/SS14?qs=mVVXn4M53U%252BvrBaFv5vr4w%3D%3D" TargetMode="External"/><Relationship Id="rId23" Type="http://schemas.openxmlformats.org/officeDocument/2006/relationships/hyperlink" Target="https://eu.mouser.com/ProductDetail/Texas-Instruments/TPS610981DSET?qs=zEQ6BYqA5vEQel2zTj1kdg%3D%3D" TargetMode="External"/><Relationship Id="rId1" Type="http://schemas.openxmlformats.org/officeDocument/2006/relationships/hyperlink" Target="https://www.mouser.ch/ProductDetail/STMicroelectronics/STM32G030C8T6?qs=uwxL4vQweFMKBA8wRRkiWA%3D%3D" TargetMode="External"/><Relationship Id="rId2" Type="http://schemas.openxmlformats.org/officeDocument/2006/relationships/hyperlink" Target="https://www.mouser.ch/ProductDetail/Murata-Electronics/GCM188R71H104KA57J?qs=XuOgWozpmATrW%2FbSxcHROQ%3D%3D" TargetMode="External"/><Relationship Id="rId3" Type="http://schemas.openxmlformats.org/officeDocument/2006/relationships/hyperlink" Target="https://www.mouser.ch/ProductDetail/Murata-Electronics/GRM188C71A475KE11J?qs=u16ybLDytRYlW2i7h4Q0Eg%3D%3D" TargetMode="External"/><Relationship Id="rId4" Type="http://schemas.openxmlformats.org/officeDocument/2006/relationships/hyperlink" Target="https://www.mouser.ch/ProductDetail/Harwin/M20-9990445?qs=ulE8k0yEMYY%2FJjBzgxmoIA%3D%3D" TargetMode="External"/><Relationship Id="rId9" Type="http://schemas.openxmlformats.org/officeDocument/2006/relationships/hyperlink" Target="https://www.mouser.ch/ProductDetail/YAGEO/RC0603FR-071KL?qs=VU8sRB4EgwApHsk4rF%2F3zg%3D%3D" TargetMode="External"/><Relationship Id="rId26" Type="http://schemas.openxmlformats.org/officeDocument/2006/relationships/hyperlink" Target="https://www.mouser.ch/ProductDetail/Vishay-Dale/IHLL0806AZEZ4R7M1Z?qs=sGAEpiMZZMv126LJFLh8yzGkpireax1GpQEbX0HVA8w%3D" TargetMode="External"/><Relationship Id="rId25" Type="http://schemas.openxmlformats.org/officeDocument/2006/relationships/hyperlink" Target="https://www.mouser.ch/ProductDetail/Same-Sky/SLW-129956-4A-RA-N-D?qs=IKkN%2F947nfAoCoaoyLYE3A%3D%3D" TargetMode="External"/><Relationship Id="rId28" Type="http://schemas.openxmlformats.org/officeDocument/2006/relationships/hyperlink" Target="https://www.mouser.ch/ProductDetail/Murata-Electronics/GRM21BR60J226ME39L?qs=DJY02EClX9n4vY1%2FNV53Qw%3D%3D" TargetMode="External"/><Relationship Id="rId27" Type="http://schemas.openxmlformats.org/officeDocument/2006/relationships/hyperlink" Target="https://www.mouser.ch/ProductDetail/Murata-Electronics/GRM188R60J106ME47D?qs=5VWgUag8BO1qcafxYhmP3g%3D%3D" TargetMode="External"/><Relationship Id="rId5" Type="http://schemas.openxmlformats.org/officeDocument/2006/relationships/hyperlink" Target="https://eu.mouser.com/ProductDetail/ABRACON/ABS07-32768KHZ-T?qs=3SpAxaLJ01g8GJWeO3sA3Q%3D%3D&amp;utm_id=22436684119&amp;utm_source=google&amp;utm_medium=cpc&amp;utm_marketing_tactic=emeacorp&amp;gad_source=1&amp;gad_campaignid=22426730046&amp;gclid=Cj0KCQjw0LDBBhCnARIsAMpYlArc4YVKA-mspR5eVk84fXqSpaJqzsu71QKDD2u_2JDR_df-rTtDK0IaAtdxEALw_wcB" TargetMode="External"/><Relationship Id="rId6" Type="http://schemas.openxmlformats.org/officeDocument/2006/relationships/hyperlink" Target="https://www.mouser.ch/ProductDetail/Vishay-Semiconductors/VSLY5940?qs=94CH1SeFPDYs4Y%2FR3DhmKA%3D%3D" TargetMode="External"/><Relationship Id="rId29" Type="http://schemas.openxmlformats.org/officeDocument/2006/relationships/hyperlink" Target="https://www.mouser.ch/ProductDetail/Murata-Electronics/GCM188R71H104KA57J?qs=XuOgWozpmATrW%2FbSxcHROQ%3D%3D" TargetMode="External"/><Relationship Id="rId7" Type="http://schemas.openxmlformats.org/officeDocument/2006/relationships/hyperlink" Target="https://www.mouser.ch/ProductDetail/YAGEO/RC0603FR-07220RL?qs=VU8sRB4EgwA1IyQ0vhXEEw%3D%3D" TargetMode="External"/><Relationship Id="rId8" Type="http://schemas.openxmlformats.org/officeDocument/2006/relationships/hyperlink" Target="https://www.mouser.ch/ProductDetail/YAGEO/RC0603FR-07100KL?qs=e1ok2LiJcmaihem8Va5%2Fsw%3D%3D" TargetMode="External"/><Relationship Id="rId31" Type="http://schemas.openxmlformats.org/officeDocument/2006/relationships/hyperlink" Target="https://www.mouser.ch/ProductDetail/YAGEO/RC0603FR-0710KL?qs=grNVn54RoB%252B3GtjbJj3wJQ%3D%3D" TargetMode="External"/><Relationship Id="rId30" Type="http://schemas.openxmlformats.org/officeDocument/2006/relationships/hyperlink" Target="https://cart.jlcpcb.com/de/quote?orderType=1&amp;stencilLayer=2&amp;stencilWidth=40&amp;stencilLength=30&amp;stencilCounts=5&amp;spm=Jlcpcb.Homepage.1010" TargetMode="External"/><Relationship Id="rId11" Type="http://schemas.openxmlformats.org/officeDocument/2006/relationships/hyperlink" Target="https://www.mouser.ch/ProductDetail/YAGEO/RC0603FR-07150RL?qs=NiiRlmYYPUWAQinXJi92kg%3D%3D" TargetMode="External"/><Relationship Id="rId33" Type="http://schemas.openxmlformats.org/officeDocument/2006/relationships/hyperlink" Target="https://www.mouser.ch/ProductDetail/E-Switch/TL1030AF500BQJ?qs=VVKQmw408U9hzipKBYihKA%3D%3D" TargetMode="External"/><Relationship Id="rId10" Type="http://schemas.openxmlformats.org/officeDocument/2006/relationships/hyperlink" Target="https://www.mouser.ch/ProductDetail/onsemi-Fairchild/FDN337N?qs=FOlmdCx%252BAA3j%252BaaebyVFog%3D%3D" TargetMode="External"/><Relationship Id="rId32" Type="http://schemas.openxmlformats.org/officeDocument/2006/relationships/hyperlink" Target="https://www.mouser.ch/ProductDetail/Murata-Electronics/GCM188R71C104KA37J?qs=bGEzvQhTDnZD08oWyjLpYQ%3D%3D" TargetMode="External"/><Relationship Id="rId13" Type="http://schemas.openxmlformats.org/officeDocument/2006/relationships/hyperlink" Target="https://www.mouser.ch/ProductDetail/Vishay/CRCW060368R0FKEA?qs=2rshWTB%2FmZzzcP6Rm%252Be1ig%3D%3D" TargetMode="External"/><Relationship Id="rId35" Type="http://schemas.openxmlformats.org/officeDocument/2006/relationships/hyperlink" Target="https://www.mouser.ch/ProductDetail/Display-Visions/EA-DOGS164W-A?qs=gZXFycFWdANMKsWpXPuDng%3D%3D" TargetMode="External"/><Relationship Id="rId12" Type="http://schemas.openxmlformats.org/officeDocument/2006/relationships/hyperlink" Target="https://www.mouser.ch/ProductDetail/YAGEO/RC0603FR-07100RL?qs=NEN%2FsE%2FLsvPIwIWKCOS4%2FA%3D%3D" TargetMode="External"/><Relationship Id="rId34" Type="http://schemas.openxmlformats.org/officeDocument/2006/relationships/hyperlink" Target="https://www.mouser.ch/ProductDetail/TDK/PS1240P02BT?qs=d7g9p1yFhWaZXSY9MjKMkw%3D%3D" TargetMode="External"/><Relationship Id="rId15" Type="http://schemas.openxmlformats.org/officeDocument/2006/relationships/hyperlink" Target="https://www.mouser.ch/ProductDetail/YAGEO/RC0603FR-07100KL?qs=e1ok2LiJcmaihem8Va5%2Fsw%3D%3D" TargetMode="External"/><Relationship Id="rId37" Type="http://schemas.openxmlformats.org/officeDocument/2006/relationships/hyperlink" Target="https://de.aliexpress.com/item/1005006071488810.html?spm=a2g0o.productlist.main.8.2e3edbc73DATKQ&amp;aem_p4p_detail=202505090244529360837700483500001664949&amp;algo_pvid=d8b61e2b-e446-4a9d-ac0e-87b41069dfec&amp;algo_exp_id=d8b61e2b-e446-4a9d-ac0e-87b41069dfec-7&amp;pdp_ext_f=%7B%22order%22%3A%225896%22%2C%22eval%22%3A%221%22%7D&amp;pdp_npi=4%40dis%21CHF%211.99%211.99%21%21%2117.00%2117.00%21%40211b628117467838928084891e230d%2112000035595774900%21sea%21CH%216113113674%21X&amp;curPageLogUid=TGi3D1SYgZun&amp;utparam-url=scene%3Asearch%7Cquery_from%3A&amp;search_p4p_id=202505090244529360837700483500001664949_3" TargetMode="External"/><Relationship Id="rId14" Type="http://schemas.openxmlformats.org/officeDocument/2006/relationships/hyperlink" Target="https://www.mouser.ch/ProductDetail/Vishay-Semiconductors/BPV10NF?qs=%2Fjqivxn91cffIh4TY7qN8A%3D%3D" TargetMode="External"/><Relationship Id="rId36" Type="http://schemas.openxmlformats.org/officeDocument/2006/relationships/hyperlink" Target="https://www.3djake.ch/de-CH/bambu-lab/petg-translucent-light-blue" TargetMode="External"/><Relationship Id="rId17" Type="http://schemas.openxmlformats.org/officeDocument/2006/relationships/hyperlink" Target="https://www.mouser.ch/ProductDetail/Murata-Electronics/GCM188R71H104KA57J?qs=XuOgWozpmATrW%2FbSxcHROQ%3D%3D" TargetMode="External"/><Relationship Id="rId39" Type="http://schemas.openxmlformats.org/officeDocument/2006/relationships/hyperlink" Target="https://de.aliexpress.com/item/1005007504294365.html?spm=a2g0o.productlist.main.6.3a73vXsdvXsd8G&amp;algo_pvid=4f4bbade-42a9-4598-92b7-a7f5beeeec51&amp;algo_exp_id=4f4bbade-42a9-4598-92b7-a7f5beeeec51-5&amp;pdp_ext_f=%7B%22order%22%3A%221007%22%2C%22eval%22%3A%221%22%7D&amp;pdp_npi=4%40dis%21CHF%217.60%212.60%21%21%2164.85%2122.18%21%40211b619a17467833676994251eae26%2112000041054727838%21sea%21CH%216113113674%21X&amp;curPageLogUid=pKU98IwmJyJs&amp;utparam-url=scene%3Asearch%7Cquery_from%3A" TargetMode="External"/><Relationship Id="rId16" Type="http://schemas.openxmlformats.org/officeDocument/2006/relationships/hyperlink" Target="https://www.mouser.ch/ProductDetail/Murata-Electronics/GCM188R71H102KA37D?qs=aEuGZpxfbxUxyh7ucHqbsQ%3D%3D" TargetMode="External"/><Relationship Id="rId38" Type="http://schemas.openxmlformats.org/officeDocument/2006/relationships/hyperlink" Target="https://de.aliexpress.com/item/4000970993800.html?spm=a2g0o.productlist.main.2.7a6f3747X7feVq&amp;algo_pvid=7533f4f6-a20b-4ab5-8b7c-c6ec0d6e9cae&amp;algo_exp_id=7533f4f6-a20b-4ab5-8b7c-c6ec0d6e9cae-1&amp;pdp_ext_f=%7B%22order%22%3A%222545%22%2C%22eval%22%3A%221%22%7D&amp;pdp_npi=4%40dis%21CHF%211.23%211.17%21%21%211.45%211.38%21%40211b80d117467840036302581e79c7%2110000013100721974%21sea%21CH%216113113674%21X&amp;curPageLogUid=RH0thXxunjm3&amp;utparam-url=scene%3Asearch%7Cquery_from%3A" TargetMode="External"/><Relationship Id="rId19" Type="http://schemas.openxmlformats.org/officeDocument/2006/relationships/hyperlink" Target="https://www.mouser.ch/ProductDetail/YAGEO/RC0603FR-07220KL?qs=nHyvTUT5UJ87BOKAmWeB9w%3D%3D" TargetMode="External"/><Relationship Id="rId18" Type="http://schemas.openxmlformats.org/officeDocument/2006/relationships/hyperlink" Target="https://www.mouser.ch/ProductDetail/Microchip-Technology/MCP6021T-E-OT?qs=usxtMOJb1RwxpTqRlqQ4X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3.25"/>
    <col customWidth="1" min="2" max="2" width="52.38"/>
    <col customWidth="1" min="3" max="3" width="8.63"/>
    <col customWidth="1" min="4" max="4" width="19.38"/>
    <col customWidth="1" min="5" max="5" width="22.63"/>
    <col customWidth="1" min="6" max="6" width="8.25"/>
    <col customWidth="1" min="7" max="26" width="9.38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ht="14.25" customHeight="1">
      <c r="A2" s="4" t="s">
        <v>7</v>
      </c>
      <c r="B2" s="5"/>
      <c r="C2" s="5"/>
      <c r="D2" s="5"/>
      <c r="E2" s="5"/>
      <c r="F2" s="6"/>
      <c r="G2" s="6"/>
    </row>
    <row r="3" ht="14.25" customHeight="1">
      <c r="A3" s="7" t="s">
        <v>8</v>
      </c>
      <c r="B3" s="8" t="s">
        <v>9</v>
      </c>
      <c r="C3" s="9">
        <v>1.0</v>
      </c>
      <c r="D3" s="9">
        <v>1.75</v>
      </c>
      <c r="E3" s="9">
        <v>0.884</v>
      </c>
      <c r="F3" s="6" t="s">
        <v>10</v>
      </c>
      <c r="G3" s="6"/>
    </row>
    <row r="4" ht="14.25" customHeight="1">
      <c r="A4" s="7" t="s">
        <v>11</v>
      </c>
      <c r="B4" s="6" t="s">
        <v>12</v>
      </c>
      <c r="C4" s="10">
        <v>4.0</v>
      </c>
      <c r="D4" s="9">
        <v>0.19</v>
      </c>
      <c r="E4" s="9">
        <v>0.047</v>
      </c>
      <c r="F4" s="6" t="s">
        <v>10</v>
      </c>
      <c r="G4" s="6"/>
    </row>
    <row r="5" ht="14.25" customHeight="1">
      <c r="A5" s="7" t="s">
        <v>13</v>
      </c>
      <c r="B5" s="6" t="s">
        <v>14</v>
      </c>
      <c r="C5" s="11">
        <v>4.0</v>
      </c>
      <c r="D5" s="11">
        <v>0.19</v>
      </c>
      <c r="E5" s="11">
        <v>0.048</v>
      </c>
      <c r="F5" s="6"/>
      <c r="G5" s="6"/>
    </row>
    <row r="6" ht="14.25" customHeight="1">
      <c r="A6" s="7" t="s">
        <v>15</v>
      </c>
      <c r="B6" s="6" t="s">
        <v>16</v>
      </c>
      <c r="C6" s="9">
        <v>1.0</v>
      </c>
      <c r="D6" s="9">
        <v>0.18</v>
      </c>
      <c r="E6" s="9">
        <v>0.092</v>
      </c>
      <c r="F6" s="6" t="s">
        <v>10</v>
      </c>
      <c r="G6" s="6"/>
    </row>
    <row r="7" ht="14.25" customHeight="1">
      <c r="A7" s="12" t="s">
        <v>17</v>
      </c>
      <c r="B7" s="6" t="s">
        <v>18</v>
      </c>
      <c r="C7" s="13">
        <v>1.0</v>
      </c>
      <c r="D7" s="13">
        <v>0.54</v>
      </c>
      <c r="E7" s="13">
        <v>0.352</v>
      </c>
      <c r="F7" s="13" t="s">
        <v>10</v>
      </c>
      <c r="G7" s="6"/>
    </row>
    <row r="8" ht="14.25" customHeight="1">
      <c r="A8" s="6"/>
      <c r="B8" s="6"/>
      <c r="C8" s="6"/>
      <c r="D8" s="6"/>
      <c r="E8" s="6"/>
      <c r="F8" s="6"/>
      <c r="G8" s="6"/>
    </row>
    <row r="9" ht="14.25" customHeight="1">
      <c r="A9" s="14" t="s">
        <v>19</v>
      </c>
      <c r="B9" s="14"/>
      <c r="C9" s="14"/>
      <c r="D9" s="14"/>
      <c r="E9" s="14"/>
      <c r="F9" s="6"/>
      <c r="G9" s="6"/>
    </row>
    <row r="10" ht="14.25" customHeight="1">
      <c r="A10" s="15" t="s">
        <v>20</v>
      </c>
      <c r="B10" s="8" t="s">
        <v>21</v>
      </c>
      <c r="C10" s="9">
        <v>1.0</v>
      </c>
      <c r="D10" s="9">
        <v>1.24</v>
      </c>
      <c r="E10" s="9">
        <v>0.555</v>
      </c>
      <c r="F10" s="6" t="s">
        <v>10</v>
      </c>
      <c r="G10" s="13" t="s">
        <v>22</v>
      </c>
    </row>
    <row r="11" ht="14.25" customHeight="1">
      <c r="A11" s="7" t="s">
        <v>23</v>
      </c>
      <c r="B11" s="16" t="s">
        <v>24</v>
      </c>
      <c r="C11" s="17">
        <v>1.0</v>
      </c>
      <c r="D11" s="17">
        <v>0.09</v>
      </c>
      <c r="E11" s="17">
        <v>0.006</v>
      </c>
      <c r="F11" s="6" t="s">
        <v>10</v>
      </c>
      <c r="G11" s="13" t="s">
        <v>22</v>
      </c>
    </row>
    <row r="12" ht="14.25" customHeight="1">
      <c r="A12" s="12" t="s">
        <v>25</v>
      </c>
      <c r="B12" s="6" t="s">
        <v>26</v>
      </c>
      <c r="C12" s="13">
        <v>2.0</v>
      </c>
      <c r="D12" s="6">
        <v>0.088</v>
      </c>
      <c r="E12" s="6">
        <v>0.005</v>
      </c>
      <c r="F12" s="6" t="s">
        <v>10</v>
      </c>
      <c r="G12" s="13" t="s">
        <v>22</v>
      </c>
    </row>
    <row r="13" ht="14.25" customHeight="1">
      <c r="A13" s="7" t="s">
        <v>27</v>
      </c>
      <c r="B13" s="6" t="s">
        <v>28</v>
      </c>
      <c r="C13" s="17">
        <v>1.0</v>
      </c>
      <c r="D13" s="17">
        <v>0.088</v>
      </c>
      <c r="E13" s="17">
        <v>0.006</v>
      </c>
      <c r="F13" s="6" t="s">
        <v>10</v>
      </c>
      <c r="G13" s="13" t="s">
        <v>22</v>
      </c>
    </row>
    <row r="14" ht="14.25" customHeight="1">
      <c r="A14" s="12" t="s">
        <v>29</v>
      </c>
      <c r="B14" s="13" t="s">
        <v>30</v>
      </c>
      <c r="C14" s="6">
        <v>1.0</v>
      </c>
      <c r="D14" s="13">
        <v>0.58</v>
      </c>
      <c r="E14" s="13">
        <v>0.198</v>
      </c>
      <c r="F14" s="6" t="s">
        <v>10</v>
      </c>
      <c r="G14" s="13" t="s">
        <v>22</v>
      </c>
    </row>
    <row r="15">
      <c r="A15" s="12" t="s">
        <v>31</v>
      </c>
      <c r="B15" s="16" t="s">
        <v>32</v>
      </c>
      <c r="C15" s="18">
        <v>1.0</v>
      </c>
      <c r="D15" s="18">
        <v>0.088</v>
      </c>
      <c r="E15" s="18">
        <v>0.006</v>
      </c>
      <c r="F15" s="18" t="s">
        <v>33</v>
      </c>
      <c r="G15" s="13" t="s">
        <v>22</v>
      </c>
    </row>
    <row r="16">
      <c r="A16" s="12" t="s">
        <v>34</v>
      </c>
      <c r="B16" s="16" t="s">
        <v>35</v>
      </c>
      <c r="C16" s="18">
        <v>1.0</v>
      </c>
      <c r="D16" s="18">
        <v>0.088</v>
      </c>
      <c r="E16" s="18">
        <v>0.006</v>
      </c>
      <c r="F16" s="18" t="s">
        <v>33</v>
      </c>
      <c r="G16" s="13" t="s">
        <v>22</v>
      </c>
    </row>
    <row r="17">
      <c r="A17" s="12" t="s">
        <v>36</v>
      </c>
      <c r="B17" s="16" t="s">
        <v>37</v>
      </c>
      <c r="C17" s="18">
        <v>1.0</v>
      </c>
      <c r="D17" s="18">
        <v>0.088</v>
      </c>
      <c r="E17" s="18">
        <v>0.007</v>
      </c>
      <c r="F17" s="18" t="s">
        <v>33</v>
      </c>
      <c r="G17" s="13" t="s">
        <v>22</v>
      </c>
    </row>
    <row r="18">
      <c r="G18" s="6"/>
    </row>
    <row r="19" ht="14.25" customHeight="1">
      <c r="A19" s="14" t="s">
        <v>38</v>
      </c>
      <c r="B19" s="8"/>
      <c r="C19" s="14"/>
      <c r="D19" s="14"/>
      <c r="E19" s="14"/>
      <c r="F19" s="6"/>
      <c r="G19" s="6"/>
    </row>
    <row r="20" ht="14.25" customHeight="1">
      <c r="A20" s="15" t="s">
        <v>39</v>
      </c>
      <c r="B20" s="8" t="s">
        <v>40</v>
      </c>
      <c r="C20" s="9">
        <v>1.0</v>
      </c>
      <c r="D20" s="9">
        <v>0.777</v>
      </c>
      <c r="E20" s="9">
        <v>0.38</v>
      </c>
      <c r="F20" s="6" t="s">
        <v>10</v>
      </c>
      <c r="G20" s="13" t="s">
        <v>22</v>
      </c>
    </row>
    <row r="21" ht="14.25" customHeight="1">
      <c r="A21" s="12" t="s">
        <v>41</v>
      </c>
      <c r="B21" s="16" t="s">
        <v>42</v>
      </c>
      <c r="C21" s="6">
        <v>1.0</v>
      </c>
      <c r="D21" s="13">
        <v>0.088</v>
      </c>
      <c r="E21" s="13">
        <v>0.006</v>
      </c>
      <c r="F21" s="6" t="s">
        <v>10</v>
      </c>
      <c r="G21" s="13" t="s">
        <v>22</v>
      </c>
    </row>
    <row r="22" ht="14.25" customHeight="1">
      <c r="A22" s="12" t="s">
        <v>43</v>
      </c>
      <c r="B22" s="6" t="s">
        <v>44</v>
      </c>
      <c r="C22" s="6">
        <v>1.0</v>
      </c>
      <c r="D22" s="13">
        <v>0.1</v>
      </c>
      <c r="E22" s="13">
        <v>0.02</v>
      </c>
      <c r="F22" s="6" t="s">
        <v>10</v>
      </c>
      <c r="G22" s="6"/>
    </row>
    <row r="23" ht="14.25" customHeight="1">
      <c r="A23" s="7" t="s">
        <v>11</v>
      </c>
      <c r="B23" s="6" t="s">
        <v>45</v>
      </c>
      <c r="C23" s="6">
        <v>1.0</v>
      </c>
      <c r="D23" s="13">
        <v>0.19</v>
      </c>
      <c r="E23" s="13">
        <v>0.047</v>
      </c>
      <c r="F23" s="6" t="s">
        <v>10</v>
      </c>
      <c r="G23" s="6"/>
    </row>
    <row r="24" ht="14.25" customHeight="1">
      <c r="A24" s="7" t="s">
        <v>46</v>
      </c>
      <c r="B24" s="6" t="s">
        <v>47</v>
      </c>
      <c r="C24" s="13">
        <v>1.0</v>
      </c>
      <c r="D24" s="13">
        <v>1.19</v>
      </c>
      <c r="E24" s="13">
        <v>0.901</v>
      </c>
      <c r="F24" s="6" t="s">
        <v>10</v>
      </c>
      <c r="G24" s="6"/>
    </row>
    <row r="25" ht="14.25" customHeight="1">
      <c r="A25" s="12" t="s">
        <v>48</v>
      </c>
      <c r="B25" s="16" t="s">
        <v>49</v>
      </c>
      <c r="C25" s="6">
        <v>1.0</v>
      </c>
      <c r="D25" s="13">
        <v>0.088</v>
      </c>
      <c r="E25" s="13">
        <v>0.006</v>
      </c>
      <c r="F25" s="6" t="s">
        <v>10</v>
      </c>
      <c r="G25" s="6"/>
    </row>
    <row r="26" ht="14.25" customHeight="1">
      <c r="A26" s="12" t="s">
        <v>50</v>
      </c>
      <c r="B26" s="16" t="s">
        <v>51</v>
      </c>
      <c r="C26" s="6">
        <v>1.0</v>
      </c>
      <c r="D26" s="13">
        <v>0.115</v>
      </c>
      <c r="E26" s="13">
        <v>0.026</v>
      </c>
      <c r="F26" s="6" t="s">
        <v>10</v>
      </c>
      <c r="G26" s="6"/>
    </row>
    <row r="27" ht="14.25" customHeight="1">
      <c r="B27" s="16" t="s">
        <v>52</v>
      </c>
      <c r="C27" s="13">
        <v>1.0</v>
      </c>
      <c r="D27" s="13">
        <v>0.088</v>
      </c>
      <c r="E27" s="13">
        <v>0.006</v>
      </c>
      <c r="F27" s="6" t="s">
        <v>10</v>
      </c>
      <c r="G27" s="6"/>
    </row>
    <row r="28" ht="14.25" customHeight="1">
      <c r="A28" s="19" t="s">
        <v>53</v>
      </c>
      <c r="B28" s="14"/>
      <c r="C28" s="14"/>
      <c r="D28" s="14"/>
      <c r="E28" s="14"/>
      <c r="F28" s="6"/>
      <c r="G28" s="6"/>
    </row>
    <row r="29" ht="14.25" customHeight="1">
      <c r="A29" s="7" t="s">
        <v>54</v>
      </c>
      <c r="B29" s="8" t="s">
        <v>55</v>
      </c>
      <c r="C29" s="9">
        <v>2.0</v>
      </c>
      <c r="D29" s="9">
        <v>0.371</v>
      </c>
      <c r="E29" s="9">
        <v>0.211</v>
      </c>
      <c r="F29" s="6" t="s">
        <v>10</v>
      </c>
      <c r="G29" s="6"/>
    </row>
    <row r="30" ht="14.25" customHeight="1">
      <c r="A30" s="7" t="s">
        <v>56</v>
      </c>
      <c r="B30" s="8" t="s">
        <v>57</v>
      </c>
      <c r="C30" s="9">
        <v>1.0</v>
      </c>
      <c r="D30" s="9">
        <v>1.33</v>
      </c>
      <c r="E30" s="9">
        <v>0.729</v>
      </c>
      <c r="F30" s="6" t="s">
        <v>10</v>
      </c>
      <c r="G30" s="6"/>
    </row>
    <row r="31" ht="14.25" customHeight="1">
      <c r="A31" s="15" t="s">
        <v>58</v>
      </c>
      <c r="B31" s="8" t="s">
        <v>59</v>
      </c>
      <c r="C31" s="9">
        <v>1.0</v>
      </c>
      <c r="D31" s="9">
        <v>1.42</v>
      </c>
      <c r="E31" s="9">
        <v>0.747</v>
      </c>
      <c r="F31" s="6" t="s">
        <v>10</v>
      </c>
      <c r="G31" s="6"/>
    </row>
    <row r="32" ht="14.25" customHeight="1">
      <c r="A32" s="7" t="s">
        <v>60</v>
      </c>
      <c r="B32" s="8" t="s">
        <v>61</v>
      </c>
      <c r="C32" s="9">
        <v>1.0</v>
      </c>
      <c r="D32" s="9">
        <v>0.257</v>
      </c>
      <c r="E32" s="9">
        <v>0.08</v>
      </c>
      <c r="F32" s="6" t="s">
        <v>10</v>
      </c>
      <c r="G32" s="6"/>
    </row>
    <row r="33" ht="14.25" customHeight="1">
      <c r="A33" s="7" t="s">
        <v>62</v>
      </c>
      <c r="B33" s="8" t="s">
        <v>63</v>
      </c>
      <c r="C33" s="9">
        <v>1.0</v>
      </c>
      <c r="D33" s="9">
        <v>0.292</v>
      </c>
      <c r="E33" s="9">
        <v>0.197</v>
      </c>
      <c r="F33" s="6" t="s">
        <v>10</v>
      </c>
      <c r="G33" s="6"/>
    </row>
    <row r="34" ht="14.25" customHeight="1">
      <c r="A34" s="7" t="s">
        <v>64</v>
      </c>
      <c r="B34" s="8" t="s">
        <v>65</v>
      </c>
      <c r="C34" s="9">
        <v>1.0</v>
      </c>
      <c r="D34" s="9">
        <v>0.654</v>
      </c>
      <c r="E34" s="9">
        <v>0.3</v>
      </c>
      <c r="F34" s="6" t="s">
        <v>10</v>
      </c>
      <c r="G34" s="6"/>
    </row>
    <row r="35" ht="14.25" customHeight="1">
      <c r="A35" s="7" t="s">
        <v>66</v>
      </c>
      <c r="B35" s="8" t="s">
        <v>67</v>
      </c>
      <c r="C35" s="9">
        <v>1.0</v>
      </c>
      <c r="D35" s="9">
        <v>0.088</v>
      </c>
      <c r="E35" s="9">
        <v>0.022</v>
      </c>
      <c r="F35" s="6" t="s">
        <v>10</v>
      </c>
      <c r="G35" s="6"/>
    </row>
    <row r="36" ht="14.25" customHeight="1">
      <c r="A36" s="7" t="s">
        <v>68</v>
      </c>
      <c r="B36" s="8" t="s">
        <v>69</v>
      </c>
      <c r="C36" s="9">
        <v>1.0</v>
      </c>
      <c r="D36" s="9">
        <v>0.23</v>
      </c>
      <c r="E36" s="9">
        <v>0.053</v>
      </c>
      <c r="F36" s="6" t="s">
        <v>10</v>
      </c>
      <c r="G36" s="6"/>
    </row>
    <row r="37" ht="14.25" customHeight="1">
      <c r="A37" s="7" t="s">
        <v>11</v>
      </c>
      <c r="B37" s="8" t="s">
        <v>70</v>
      </c>
      <c r="C37" s="9">
        <v>4.0</v>
      </c>
      <c r="D37" s="9">
        <v>0.194</v>
      </c>
      <c r="E37" s="9">
        <v>0.047</v>
      </c>
      <c r="F37" s="6" t="s">
        <v>10</v>
      </c>
      <c r="G37" s="6"/>
    </row>
    <row r="38" ht="14.25" customHeight="1">
      <c r="A38" s="20"/>
      <c r="B38" s="21"/>
      <c r="C38" s="9"/>
      <c r="D38" s="9"/>
      <c r="E38" s="9"/>
      <c r="F38" s="6"/>
      <c r="G38" s="6"/>
    </row>
    <row r="39" ht="14.25" customHeight="1">
      <c r="A39" s="19" t="s">
        <v>71</v>
      </c>
      <c r="B39" s="14"/>
      <c r="C39" s="14"/>
      <c r="D39" s="14"/>
      <c r="E39" s="14"/>
      <c r="F39" s="6"/>
      <c r="G39" s="6"/>
    </row>
    <row r="40" ht="14.25" customHeight="1">
      <c r="A40" s="7" t="s">
        <v>72</v>
      </c>
      <c r="B40" s="8" t="s">
        <v>73</v>
      </c>
      <c r="C40" s="9">
        <v>1.0</v>
      </c>
      <c r="D40" s="9">
        <v>25.0</v>
      </c>
      <c r="E40" s="9">
        <v>0.2</v>
      </c>
      <c r="F40" s="6" t="s">
        <v>10</v>
      </c>
      <c r="G40" s="6"/>
    </row>
    <row r="41" ht="14.25" customHeight="1">
      <c r="A41" s="7" t="s">
        <v>74</v>
      </c>
      <c r="B41" s="8" t="s">
        <v>75</v>
      </c>
      <c r="C41" s="9">
        <v>2.0</v>
      </c>
      <c r="D41" s="9">
        <v>0.088</v>
      </c>
      <c r="E41" s="9">
        <v>0.005</v>
      </c>
      <c r="F41" s="6" t="s">
        <v>10</v>
      </c>
      <c r="G41" s="6"/>
    </row>
    <row r="42" ht="14.25" customHeight="1">
      <c r="A42" s="7" t="s">
        <v>76</v>
      </c>
      <c r="B42" s="8" t="s">
        <v>77</v>
      </c>
      <c r="C42" s="9">
        <v>3.0</v>
      </c>
      <c r="D42" s="9">
        <v>0.159</v>
      </c>
      <c r="E42" s="9">
        <v>0.041</v>
      </c>
      <c r="F42" s="6" t="s">
        <v>10</v>
      </c>
      <c r="G42" s="6"/>
    </row>
    <row r="43" ht="14.25" customHeight="1">
      <c r="A43" s="7" t="s">
        <v>78</v>
      </c>
      <c r="B43" s="8" t="s">
        <v>79</v>
      </c>
      <c r="C43" s="10">
        <v>4.0</v>
      </c>
      <c r="D43" s="9">
        <v>0.327</v>
      </c>
      <c r="E43" s="9">
        <v>0.21</v>
      </c>
      <c r="F43" s="6" t="s">
        <v>10</v>
      </c>
      <c r="G43" s="6"/>
    </row>
    <row r="44" ht="14.25" customHeight="1">
      <c r="A44" s="20"/>
      <c r="B44" s="21"/>
      <c r="C44" s="9"/>
      <c r="D44" s="9"/>
      <c r="E44" s="9"/>
      <c r="F44" s="6"/>
      <c r="G44" s="6"/>
    </row>
    <row r="45" ht="14.25" customHeight="1">
      <c r="A45" s="19" t="s">
        <v>80</v>
      </c>
      <c r="B45" s="14"/>
      <c r="C45" s="14"/>
      <c r="D45" s="14"/>
      <c r="E45" s="14"/>
      <c r="F45" s="6"/>
      <c r="G45" s="6"/>
    </row>
    <row r="46" ht="14.25" customHeight="1">
      <c r="A46" s="12" t="s">
        <v>81</v>
      </c>
      <c r="B46" s="8" t="s">
        <v>82</v>
      </c>
      <c r="C46" s="9">
        <v>1.0</v>
      </c>
      <c r="D46" s="10">
        <v>0.49</v>
      </c>
      <c r="E46" s="10">
        <v>0.254</v>
      </c>
      <c r="F46" s="6" t="s">
        <v>10</v>
      </c>
      <c r="G46" s="6"/>
    </row>
    <row r="47" ht="14.25" customHeight="1">
      <c r="A47" s="12" t="s">
        <v>83</v>
      </c>
      <c r="B47" s="8" t="s">
        <v>84</v>
      </c>
      <c r="C47" s="9">
        <v>1.0</v>
      </c>
      <c r="D47" s="10">
        <v>7.67</v>
      </c>
      <c r="E47" s="10">
        <v>4.02</v>
      </c>
      <c r="F47" s="6" t="s">
        <v>10</v>
      </c>
      <c r="G47" s="6"/>
    </row>
    <row r="48" ht="14.25" customHeight="1">
      <c r="A48" s="20"/>
      <c r="B48" s="21"/>
      <c r="C48" s="9"/>
      <c r="D48" s="9"/>
      <c r="E48" s="9"/>
      <c r="F48" s="6"/>
      <c r="G48" s="6"/>
    </row>
    <row r="49" ht="14.25" customHeight="1">
      <c r="A49" s="19" t="s">
        <v>85</v>
      </c>
      <c r="B49" s="14"/>
      <c r="C49" s="14"/>
      <c r="D49" s="14"/>
      <c r="E49" s="14"/>
      <c r="F49" s="6"/>
      <c r="G49" s="6"/>
    </row>
    <row r="50" ht="14.25" customHeight="1">
      <c r="A50" s="7" t="s">
        <v>86</v>
      </c>
      <c r="B50" s="8" t="s">
        <v>87</v>
      </c>
      <c r="C50" s="9">
        <v>1.0</v>
      </c>
      <c r="D50" s="9">
        <v>3.5</v>
      </c>
      <c r="E50" s="9">
        <v>3.5</v>
      </c>
      <c r="F50" s="6" t="s">
        <v>10</v>
      </c>
      <c r="G50" s="6"/>
    </row>
    <row r="51" ht="14.25" customHeight="1">
      <c r="A51" s="7" t="s">
        <v>88</v>
      </c>
      <c r="B51" s="8" t="s">
        <v>89</v>
      </c>
      <c r="C51" s="9">
        <v>4.0</v>
      </c>
      <c r="D51" s="9">
        <f>2.5/4</f>
        <v>0.625</v>
      </c>
      <c r="E51" s="10">
        <v>0.0199</v>
      </c>
      <c r="F51" s="6" t="s">
        <v>10</v>
      </c>
      <c r="G51" s="6"/>
    </row>
    <row r="52" ht="14.25" customHeight="1">
      <c r="A52" s="7" t="s">
        <v>90</v>
      </c>
      <c r="B52" s="8" t="s">
        <v>90</v>
      </c>
      <c r="C52" s="9">
        <v>4.0</v>
      </c>
      <c r="D52" s="9">
        <f>1.19/4</f>
        <v>0.2975</v>
      </c>
      <c r="E52" s="9">
        <v>0.1</v>
      </c>
      <c r="F52" s="6" t="s">
        <v>10</v>
      </c>
      <c r="G52" s="6"/>
    </row>
    <row r="53" ht="14.25" customHeight="1">
      <c r="A53" s="7"/>
      <c r="B53" s="8"/>
      <c r="C53" s="9"/>
      <c r="D53" s="9"/>
      <c r="E53" s="9"/>
      <c r="F53" s="6"/>
      <c r="G53" s="6"/>
    </row>
    <row r="54" ht="14.25" customHeight="1">
      <c r="A54" s="19" t="s">
        <v>91</v>
      </c>
      <c r="B54" s="14"/>
      <c r="C54" s="14"/>
      <c r="D54" s="14"/>
      <c r="E54" s="14"/>
      <c r="F54" s="6"/>
      <c r="G54" s="6"/>
    </row>
    <row r="55" ht="14.25" customHeight="1">
      <c r="A55" s="7" t="s">
        <v>92</v>
      </c>
      <c r="B55" s="8" t="s">
        <v>93</v>
      </c>
      <c r="C55" s="22">
        <v>1.0</v>
      </c>
      <c r="D55" s="22">
        <v>2.6</v>
      </c>
      <c r="E55" s="22">
        <v>0.031</v>
      </c>
      <c r="F55" s="6" t="s">
        <v>10</v>
      </c>
      <c r="G55" s="6"/>
    </row>
    <row r="56" ht="14.25" customHeight="1">
      <c r="A56" s="7"/>
      <c r="B56" s="8"/>
      <c r="C56" s="22"/>
      <c r="D56" s="22"/>
      <c r="E56" s="22"/>
      <c r="F56" s="6"/>
      <c r="G56" s="6"/>
    </row>
    <row r="57" ht="14.25" customHeight="1">
      <c r="A57" s="19" t="s">
        <v>94</v>
      </c>
      <c r="B57" s="14"/>
      <c r="C57" s="14"/>
      <c r="D57" s="14"/>
      <c r="E57" s="14"/>
      <c r="F57" s="6"/>
      <c r="G57" s="6"/>
    </row>
    <row r="58" ht="14.25" customHeight="1">
      <c r="A58" s="6"/>
      <c r="B58" s="6"/>
      <c r="C58" s="6"/>
      <c r="D58" s="6">
        <f>SUMPRODUCT(MVP!$D$2:$D$57,MVP!$C$2:$C$57)</f>
        <v>59.764</v>
      </c>
      <c r="E58" s="6">
        <f>SUMPRODUCT(MVP!$E$2:$E$57,MVP!$C$2:$C$57)</f>
        <v>16.0896</v>
      </c>
      <c r="F58" s="6"/>
      <c r="G58" s="6"/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dataValidations>
    <dataValidation type="list" allowBlank="1" showErrorMessage="1" sqref="F2:F17">
      <formula1>"MVP,Reserve"</formula1>
    </dataValidation>
  </dataValidations>
  <hyperlinks>
    <hyperlink r:id="rId1" ref="A3"/>
    <hyperlink r:id="rId2" ref="A4"/>
    <hyperlink r:id="rId3" ref="A5"/>
    <hyperlink r:id="rId4" ref="A6"/>
    <hyperlink r:id="rId5" ref="A7"/>
    <hyperlink r:id="rId6" ref="A10"/>
    <hyperlink r:id="rId7" ref="A11"/>
    <hyperlink r:id="rId8" ref="A12"/>
    <hyperlink r:id="rId9" ref="A13"/>
    <hyperlink r:id="rId10" ref="A14"/>
    <hyperlink r:id="rId11" ref="A15"/>
    <hyperlink r:id="rId12" ref="A16"/>
    <hyperlink r:id="rId13" ref="A17"/>
    <hyperlink r:id="rId14" ref="A20"/>
    <hyperlink r:id="rId15" ref="A21"/>
    <hyperlink r:id="rId16" ref="A22"/>
    <hyperlink r:id="rId17" ref="A23"/>
    <hyperlink r:id="rId18" ref="A24"/>
    <hyperlink r:id="rId19" ref="A25"/>
    <hyperlink r:id="rId20" ref="A26"/>
    <hyperlink r:id="rId21" ref="A29"/>
    <hyperlink r:id="rId22" ref="A30"/>
    <hyperlink r:id="rId23" ref="A31"/>
    <hyperlink r:id="rId24" ref="A32"/>
    <hyperlink r:id="rId25" ref="A33"/>
    <hyperlink r:id="rId26" ref="A34"/>
    <hyperlink r:id="rId27" ref="A35"/>
    <hyperlink r:id="rId28" ref="A36"/>
    <hyperlink r:id="rId29" ref="A37"/>
    <hyperlink r:id="rId30" ref="A40"/>
    <hyperlink r:id="rId31" ref="A41"/>
    <hyperlink r:id="rId32" ref="A42"/>
    <hyperlink r:id="rId33" ref="A43"/>
    <hyperlink r:id="rId34" ref="A46"/>
    <hyperlink r:id="rId35" ref="A47"/>
    <hyperlink r:id="rId36" ref="A50"/>
    <hyperlink r:id="rId37" ref="A51"/>
    <hyperlink r:id="rId38" ref="A52"/>
    <hyperlink r:id="rId39" ref="A55"/>
  </hyperlinks>
  <printOptions/>
  <pageMargins bottom="0.787401575" footer="0.0" header="0.0" left="0.7" right="0.7" top="0.787401575"/>
  <pageSetup paperSize="9" orientation="portrait"/>
  <drawing r:id="rId40"/>
  <tableParts count="1">
    <tablePart r:id="rId42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2025-03-21T13:10:42Z</dcterms:created>
  <dc:creator>Leandro Catarci</dc:creator>
</cp:coreProperties>
</file>