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aros/Downloads/"/>
    </mc:Choice>
  </mc:AlternateContent>
  <xr:revisionPtr revIDLastSave="0" documentId="13_ncr:1_{CB6099A5-F9FD-604A-B8A8-F954FD91E542}" xr6:coauthVersionLast="45" xr6:coauthVersionMax="45" xr10:uidLastSave="{00000000-0000-0000-0000-000000000000}"/>
  <bookViews>
    <workbookView xWindow="6640" yWindow="3160" windowWidth="28040" windowHeight="17440" xr2:uid="{00000000-000D-0000-FFFF-FFFF00000000}"/>
  </bookViews>
  <sheets>
    <sheet name="case_doubling_da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1" l="1"/>
  <c r="K2" i="1"/>
  <c r="J3" i="1"/>
  <c r="J4" i="1"/>
  <c r="J5" i="1"/>
  <c r="J6" i="1"/>
  <c r="K6" i="1" s="1"/>
  <c r="J7" i="1"/>
  <c r="J8" i="1"/>
  <c r="K8" i="1" s="1"/>
  <c r="J9" i="1"/>
  <c r="J10" i="1"/>
  <c r="J11" i="1"/>
  <c r="J12" i="1"/>
  <c r="J13" i="1"/>
  <c r="K13" i="1" s="1"/>
  <c r="J14" i="1"/>
  <c r="K14" i="1" s="1"/>
  <c r="J15" i="1"/>
  <c r="J16" i="1"/>
  <c r="J17" i="1"/>
  <c r="K17" i="1" s="1"/>
  <c r="J18" i="1"/>
  <c r="K18" i="1" s="1"/>
  <c r="J19" i="1"/>
  <c r="J20" i="1"/>
  <c r="J21" i="1"/>
  <c r="K21" i="1" s="1"/>
  <c r="J22" i="1"/>
  <c r="K22" i="1" s="1"/>
  <c r="J23" i="1"/>
  <c r="J24" i="1"/>
  <c r="K25" i="1"/>
  <c r="J2" i="1"/>
  <c r="H4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2" i="1"/>
  <c r="I2" i="1" s="1"/>
  <c r="K7" i="1"/>
  <c r="K11" i="1"/>
  <c r="K10" i="1"/>
  <c r="K3" i="1"/>
  <c r="K4" i="1"/>
  <c r="K5" i="1"/>
  <c r="K9" i="1"/>
  <c r="K12" i="1"/>
  <c r="K15" i="1"/>
  <c r="K16" i="1"/>
  <c r="K19" i="1"/>
  <c r="K20" i="1"/>
  <c r="K23" i="1"/>
  <c r="K24" i="1"/>
  <c r="E3" i="1" l="1"/>
  <c r="F3" i="1" s="1"/>
  <c r="E4" i="1"/>
  <c r="F4" i="1" s="1"/>
  <c r="G4" i="1" s="1"/>
  <c r="E5" i="1"/>
  <c r="F5" i="1" s="1"/>
  <c r="G5" i="1" s="1"/>
  <c r="E6" i="1"/>
  <c r="F6" i="1" s="1"/>
  <c r="G6" i="1" s="1"/>
  <c r="E7" i="1"/>
  <c r="F7" i="1" s="1"/>
  <c r="E8" i="1"/>
  <c r="F8" i="1" s="1"/>
  <c r="G8" i="1" s="1"/>
  <c r="E9" i="1"/>
  <c r="F9" i="1" s="1"/>
  <c r="G9" i="1" s="1"/>
  <c r="E10" i="1"/>
  <c r="F10" i="1" s="1"/>
  <c r="G10" i="1" s="1"/>
  <c r="E11" i="1"/>
  <c r="F11" i="1" s="1"/>
  <c r="E12" i="1"/>
  <c r="F12" i="1" s="1"/>
  <c r="G12" i="1" s="1"/>
  <c r="E13" i="1"/>
  <c r="F13" i="1" s="1"/>
  <c r="G13" i="1" s="1"/>
  <c r="E14" i="1"/>
  <c r="F14" i="1" s="1"/>
  <c r="G14" i="1" s="1"/>
  <c r="E15" i="1"/>
  <c r="F15" i="1" s="1"/>
  <c r="E16" i="1"/>
  <c r="F16" i="1" s="1"/>
  <c r="G16" i="1" s="1"/>
  <c r="E17" i="1"/>
  <c r="F17" i="1" s="1"/>
  <c r="G17" i="1" s="1"/>
  <c r="E18" i="1"/>
  <c r="F18" i="1" s="1"/>
  <c r="G18" i="1" s="1"/>
  <c r="E19" i="1"/>
  <c r="F19" i="1" s="1"/>
  <c r="E20" i="1"/>
  <c r="F20" i="1" s="1"/>
  <c r="G20" i="1" s="1"/>
  <c r="E21" i="1"/>
  <c r="F21" i="1" s="1"/>
  <c r="G21" i="1" s="1"/>
  <c r="E22" i="1"/>
  <c r="F22" i="1" s="1"/>
  <c r="G22" i="1" s="1"/>
  <c r="E23" i="1"/>
  <c r="F23" i="1" s="1"/>
  <c r="E24" i="1"/>
  <c r="F24" i="1" s="1"/>
  <c r="G24" i="1" s="1"/>
  <c r="E25" i="1"/>
  <c r="F25" i="1" s="1"/>
  <c r="G25" i="1" s="1"/>
  <c r="E26" i="1"/>
  <c r="F26" i="1" s="1"/>
  <c r="G26" i="1" s="1"/>
  <c r="E27" i="1"/>
  <c r="F27" i="1" s="1"/>
  <c r="E28" i="1"/>
  <c r="F28" i="1" s="1"/>
  <c r="G28" i="1" s="1"/>
  <c r="E29" i="1"/>
  <c r="F29" i="1" s="1"/>
  <c r="G29" i="1" s="1"/>
  <c r="E30" i="1"/>
  <c r="F30" i="1" s="1"/>
  <c r="G30" i="1" s="1"/>
  <c r="E31" i="1"/>
  <c r="F31" i="1" s="1"/>
  <c r="E32" i="1"/>
  <c r="F32" i="1" s="1"/>
  <c r="G32" i="1" s="1"/>
  <c r="E33" i="1"/>
  <c r="F33" i="1" s="1"/>
  <c r="G33" i="1" s="1"/>
  <c r="E34" i="1"/>
  <c r="F34" i="1" s="1"/>
  <c r="G34" i="1" s="1"/>
  <c r="E35" i="1"/>
  <c r="F35" i="1" s="1"/>
  <c r="E36" i="1"/>
  <c r="F36" i="1" s="1"/>
  <c r="G36" i="1" s="1"/>
  <c r="E37" i="1"/>
  <c r="F37" i="1" s="1"/>
  <c r="G37" i="1" s="1"/>
  <c r="E38" i="1"/>
  <c r="F38" i="1" s="1"/>
  <c r="G38" i="1" s="1"/>
  <c r="E39" i="1"/>
  <c r="F39" i="1" s="1"/>
  <c r="E40" i="1"/>
  <c r="F40" i="1" s="1"/>
  <c r="G40" i="1" s="1"/>
  <c r="E41" i="1"/>
  <c r="F41" i="1" s="1"/>
  <c r="G41" i="1" s="1"/>
  <c r="E42" i="1"/>
  <c r="F42" i="1" s="1"/>
  <c r="G42" i="1" s="1"/>
  <c r="E43" i="1"/>
  <c r="F43" i="1" s="1"/>
  <c r="E44" i="1"/>
  <c r="F44" i="1" s="1"/>
  <c r="G44" i="1" s="1"/>
  <c r="E45" i="1"/>
  <c r="F45" i="1" s="1"/>
  <c r="G45" i="1" s="1"/>
  <c r="E2" i="1"/>
  <c r="F2" i="1" s="1"/>
  <c r="I44" i="1" l="1"/>
  <c r="I42" i="1"/>
  <c r="G43" i="1"/>
  <c r="I43" i="1" s="1"/>
  <c r="G39" i="1"/>
  <c r="I39" i="1" s="1"/>
  <c r="G35" i="1"/>
  <c r="G31" i="1"/>
  <c r="G27" i="1"/>
  <c r="G23" i="1"/>
  <c r="I23" i="1" s="1"/>
  <c r="G19" i="1"/>
  <c r="I17" i="1" s="1"/>
  <c r="G15" i="1"/>
  <c r="G11" i="1"/>
  <c r="G7" i="1"/>
  <c r="I7" i="1" s="1"/>
  <c r="G3" i="1"/>
  <c r="I33" i="1" l="1"/>
  <c r="I16" i="1"/>
  <c r="I9" i="1"/>
  <c r="I11" i="1"/>
  <c r="I27" i="1"/>
  <c r="I4" i="1"/>
  <c r="I40" i="1"/>
  <c r="I34" i="1"/>
  <c r="I15" i="1"/>
  <c r="I31" i="1"/>
  <c r="I24" i="1"/>
  <c r="I8" i="1"/>
  <c r="I28" i="1"/>
  <c r="I38" i="1"/>
  <c r="I6" i="1"/>
  <c r="I22" i="1"/>
  <c r="I36" i="1"/>
  <c r="I37" i="1"/>
  <c r="I14" i="1"/>
  <c r="I20" i="1"/>
  <c r="I13" i="1"/>
  <c r="I18" i="1"/>
  <c r="I3" i="1"/>
  <c r="I19" i="1"/>
  <c r="I35" i="1"/>
  <c r="I41" i="1"/>
  <c r="I12" i="1"/>
  <c r="I32" i="1"/>
  <c r="I21" i="1"/>
  <c r="I5" i="1"/>
  <c r="I25" i="1"/>
  <c r="I10" i="1"/>
  <c r="I26" i="1"/>
  <c r="I29" i="1"/>
  <c r="I30" i="1"/>
</calcChain>
</file>

<file path=xl/sharedStrings.xml><?xml version="1.0" encoding="utf-8"?>
<sst xmlns="http://schemas.openxmlformats.org/spreadsheetml/2006/main" count="11" uniqueCount="11">
  <si>
    <t>date</t>
  </si>
  <si>
    <t>cumulative H2H confirmed cases</t>
  </si>
  <si>
    <t>death</t>
  </si>
  <si>
    <t>recovery</t>
  </si>
  <si>
    <t>active</t>
  </si>
  <si>
    <t>log_e(active H2H confirmed cases)</t>
  </si>
  <si>
    <t>delta log</t>
  </si>
  <si>
    <t>mean(delta log) from date in column 1 to 1/22</t>
  </si>
  <si>
    <t>initial doubling time (till 1/22) (days)</t>
  </si>
  <si>
    <t>mean(delta log) from date in column 1 to 1/3</t>
  </si>
  <si>
    <t>initial doubling time (till 1/3)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</si>
</sst>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0" applyNumberFormat="1" applyFill="1"/>
    <xf numFmtId="0" fontId="0" fillId="0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N15" sqref="N15"/>
    </sheetView>
  </sheetViews>
  <sheetFormatPr baseColWidth="10" defaultRowHeight="16" x14ac:dyDescent="0.2"/>
  <cols>
    <col min="3" max="4" width="0" hidden="1" customWidth="1"/>
    <col min="6" max="7" width="10.83203125" hidden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43809</v>
      </c>
      <c r="B2">
        <v>1</v>
      </c>
      <c r="C2">
        <v>0</v>
      </c>
      <c r="D2">
        <v>0</v>
      </c>
      <c r="E2">
        <f>B2-C2-D2</f>
        <v>1</v>
      </c>
      <c r="F2" s="2">
        <f>LN(E2)</f>
        <v>0</v>
      </c>
      <c r="H2" s="5">
        <f>AVERAGE(G3:$G$45)</f>
        <v>0.13820463663085353</v>
      </c>
      <c r="I2" s="5">
        <f>LN(2)/H2</f>
        <v>5.0153684960031466</v>
      </c>
      <c r="J2" s="2">
        <f>AVERAGE(G3:$G$26)</f>
        <v>0.15767456807992755</v>
      </c>
      <c r="K2" s="3">
        <f>LN(2)/J2</f>
        <v>4.3960620219272064</v>
      </c>
    </row>
    <row r="3" spans="1:11" x14ac:dyDescent="0.2">
      <c r="A3" s="1">
        <v>43810</v>
      </c>
      <c r="B3">
        <v>1</v>
      </c>
      <c r="C3">
        <v>0</v>
      </c>
      <c r="D3">
        <v>0</v>
      </c>
      <c r="E3">
        <f t="shared" ref="E3:E45" si="0">B3-C3-D3</f>
        <v>1</v>
      </c>
      <c r="F3" s="2">
        <f t="shared" ref="F3:F45" si="1">LN(E3)</f>
        <v>0</v>
      </c>
      <c r="G3" s="2">
        <f>F3-F2</f>
        <v>0</v>
      </c>
      <c r="H3" s="3">
        <f>AVERAGE(G4:$G$45)</f>
        <v>0.1414952232173024</v>
      </c>
      <c r="I3" s="3">
        <f>LN(2)/H3</f>
        <v>4.8987320193519119</v>
      </c>
      <c r="J3" s="2">
        <f>AVERAGE(G4:$G$26)</f>
        <v>0.16452998408340266</v>
      </c>
      <c r="K3" s="3">
        <f>LN(2)/J3</f>
        <v>4.2128927710135731</v>
      </c>
    </row>
    <row r="4" spans="1:11" x14ac:dyDescent="0.2">
      <c r="A4" s="1">
        <v>43811</v>
      </c>
      <c r="B4">
        <v>1</v>
      </c>
      <c r="C4">
        <v>0</v>
      </c>
      <c r="D4">
        <v>0</v>
      </c>
      <c r="E4">
        <f t="shared" si="0"/>
        <v>1</v>
      </c>
      <c r="F4" s="2">
        <f t="shared" si="1"/>
        <v>0</v>
      </c>
      <c r="G4" s="2">
        <f t="shared" ref="G4:G45" si="2">F4-F3</f>
        <v>0</v>
      </c>
      <c r="H4" s="3">
        <f>AVERAGE(G5:$G$45)</f>
        <v>0.14494632622260248</v>
      </c>
      <c r="I4" s="3">
        <f t="shared" ref="I4:I44" si="3">LN(2)/H4</f>
        <v>4.7820955427006746</v>
      </c>
      <c r="J4" s="2">
        <f>AVERAGE(G5:$G$26)</f>
        <v>0.17200861972355733</v>
      </c>
      <c r="K4" s="3">
        <f t="shared" ref="K4:K25" si="4">LN(2)/J4</f>
        <v>4.0297235200999397</v>
      </c>
    </row>
    <row r="5" spans="1:11" x14ac:dyDescent="0.2">
      <c r="A5" s="1">
        <v>43812</v>
      </c>
      <c r="B5">
        <v>1</v>
      </c>
      <c r="C5">
        <v>0</v>
      </c>
      <c r="D5">
        <v>0</v>
      </c>
      <c r="E5">
        <f t="shared" si="0"/>
        <v>1</v>
      </c>
      <c r="F5" s="2">
        <f t="shared" si="1"/>
        <v>0</v>
      </c>
      <c r="G5" s="2">
        <f t="shared" si="2"/>
        <v>0</v>
      </c>
      <c r="H5" s="3">
        <f>AVERAGE(G6:$G$45)</f>
        <v>0.14856998437816754</v>
      </c>
      <c r="I5" s="3">
        <f t="shared" si="3"/>
        <v>4.6654590660494391</v>
      </c>
      <c r="J5" s="2">
        <f>AVERAGE(G6:$G$26)</f>
        <v>0.18019950637706006</v>
      </c>
      <c r="K5" s="3">
        <f t="shared" si="4"/>
        <v>3.8465542691863055</v>
      </c>
    </row>
    <row r="6" spans="1:11" x14ac:dyDescent="0.2">
      <c r="A6" s="1">
        <v>43813</v>
      </c>
      <c r="B6">
        <v>2</v>
      </c>
      <c r="C6">
        <v>0</v>
      </c>
      <c r="D6">
        <v>0</v>
      </c>
      <c r="E6">
        <f t="shared" si="0"/>
        <v>2</v>
      </c>
      <c r="F6" s="2">
        <f t="shared" si="1"/>
        <v>0.69314718055994529</v>
      </c>
      <c r="G6" s="2">
        <f t="shared" si="2"/>
        <v>0.69314718055994529</v>
      </c>
      <c r="H6" s="3">
        <f>AVERAGE(G7:$G$45)</f>
        <v>0.13460646652735272</v>
      </c>
      <c r="I6" s="3">
        <f t="shared" si="3"/>
        <v>5.1494344844056528</v>
      </c>
      <c r="J6" s="2">
        <f>AVERAGE(G7:$G$26)</f>
        <v>0.15455212266791579</v>
      </c>
      <c r="K6" s="3">
        <f t="shared" si="4"/>
        <v>4.484876484351509</v>
      </c>
    </row>
    <row r="7" spans="1:11" x14ac:dyDescent="0.2">
      <c r="A7" s="1">
        <v>43814</v>
      </c>
      <c r="B7">
        <v>4</v>
      </c>
      <c r="C7">
        <v>0</v>
      </c>
      <c r="D7">
        <v>0</v>
      </c>
      <c r="E7">
        <f t="shared" si="0"/>
        <v>4</v>
      </c>
      <c r="F7" s="2">
        <f t="shared" si="1"/>
        <v>1.3862943611198906</v>
      </c>
      <c r="G7" s="2">
        <f t="shared" si="2"/>
        <v>0.69314718055994529</v>
      </c>
      <c r="H7" s="3">
        <f>AVERAGE(G8:$G$45)</f>
        <v>0.11990802668438975</v>
      </c>
      <c r="I7" s="3">
        <f t="shared" si="3"/>
        <v>5.78065705629849</v>
      </c>
      <c r="J7" s="2">
        <f>AVERAGE(G8:$G$26)</f>
        <v>0.12620501435780895</v>
      </c>
      <c r="K7" s="3">
        <f t="shared" si="4"/>
        <v>5.4922317000398699</v>
      </c>
    </row>
    <row r="8" spans="1:11" x14ac:dyDescent="0.2">
      <c r="A8" s="1">
        <v>43815</v>
      </c>
      <c r="B8">
        <v>6</v>
      </c>
      <c r="C8">
        <v>0</v>
      </c>
      <c r="D8">
        <v>0</v>
      </c>
      <c r="E8">
        <f t="shared" si="0"/>
        <v>6</v>
      </c>
      <c r="F8" s="2">
        <f t="shared" si="1"/>
        <v>1.791759469228055</v>
      </c>
      <c r="G8" s="2">
        <f t="shared" si="2"/>
        <v>0.40546510810816438</v>
      </c>
      <c r="H8" s="3">
        <f>AVERAGE(G9:$G$45)</f>
        <v>0.11219026772699042</v>
      </c>
      <c r="I8" s="3">
        <f t="shared" si="3"/>
        <v>6.1783182677367821</v>
      </c>
      <c r="J8" s="2">
        <f>AVERAGE(G9:$G$26)</f>
        <v>0.11069056470501144</v>
      </c>
      <c r="K8" s="3">
        <f t="shared" si="4"/>
        <v>6.2620258773380666</v>
      </c>
    </row>
    <row r="9" spans="1:11" x14ac:dyDescent="0.2">
      <c r="A9" s="1">
        <v>43816</v>
      </c>
      <c r="B9">
        <v>6</v>
      </c>
      <c r="C9">
        <v>0</v>
      </c>
      <c r="D9">
        <v>0</v>
      </c>
      <c r="E9">
        <f t="shared" si="0"/>
        <v>6</v>
      </c>
      <c r="F9" s="2">
        <f t="shared" si="1"/>
        <v>1.791759469228055</v>
      </c>
      <c r="G9" s="2">
        <f t="shared" si="2"/>
        <v>0</v>
      </c>
      <c r="H9" s="3">
        <f>AVERAGE(G10:$G$45)</f>
        <v>0.11530666405274016</v>
      </c>
      <c r="I9" s="3">
        <f t="shared" si="3"/>
        <v>6.0113366929330851</v>
      </c>
      <c r="J9" s="2">
        <f>AVERAGE(G10:$G$26)</f>
        <v>0.11720177439354153</v>
      </c>
      <c r="K9" s="3">
        <f t="shared" si="4"/>
        <v>5.9141355508192852</v>
      </c>
    </row>
    <row r="10" spans="1:11" x14ac:dyDescent="0.2">
      <c r="A10" s="1">
        <v>43817</v>
      </c>
      <c r="B10">
        <v>6</v>
      </c>
      <c r="C10">
        <v>0</v>
      </c>
      <c r="D10">
        <v>0</v>
      </c>
      <c r="E10">
        <f t="shared" si="0"/>
        <v>6</v>
      </c>
      <c r="F10" s="2">
        <f t="shared" si="1"/>
        <v>1.791759469228055</v>
      </c>
      <c r="G10" s="2">
        <f t="shared" si="2"/>
        <v>0</v>
      </c>
      <c r="H10" s="3">
        <f>AVERAGE(G11:$G$45)</f>
        <v>0.11860114016853274</v>
      </c>
      <c r="I10" s="3">
        <f t="shared" si="3"/>
        <v>5.8443551181293882</v>
      </c>
      <c r="J10" s="2">
        <f>AVERAGE(G11:$G$26)</f>
        <v>0.12452688529313788</v>
      </c>
      <c r="K10" s="3">
        <f t="shared" si="4"/>
        <v>5.5662452243005029</v>
      </c>
    </row>
    <row r="11" spans="1:11" x14ac:dyDescent="0.2">
      <c r="A11" s="1">
        <v>43818</v>
      </c>
      <c r="B11">
        <v>6</v>
      </c>
      <c r="C11">
        <v>0</v>
      </c>
      <c r="D11">
        <v>0</v>
      </c>
      <c r="E11">
        <f t="shared" si="0"/>
        <v>6</v>
      </c>
      <c r="F11" s="2">
        <f t="shared" si="1"/>
        <v>1.791759469228055</v>
      </c>
      <c r="G11" s="2">
        <f t="shared" si="2"/>
        <v>0</v>
      </c>
      <c r="H11" s="3">
        <f>AVERAGE(G12:$G$45)</f>
        <v>0.12208940899701899</v>
      </c>
      <c r="I11" s="3">
        <f t="shared" si="3"/>
        <v>5.6773735433256913</v>
      </c>
      <c r="J11" s="2">
        <f>AVERAGE(G12:$G$26)</f>
        <v>0.13282867764601375</v>
      </c>
      <c r="K11" s="3">
        <f t="shared" si="4"/>
        <v>5.2183548977817216</v>
      </c>
    </row>
    <row r="12" spans="1:11" x14ac:dyDescent="0.2">
      <c r="A12" s="1">
        <v>43819</v>
      </c>
      <c r="B12">
        <v>7</v>
      </c>
      <c r="C12">
        <v>0</v>
      </c>
      <c r="D12">
        <v>0</v>
      </c>
      <c r="E12">
        <f t="shared" si="0"/>
        <v>7</v>
      </c>
      <c r="F12" s="2">
        <f t="shared" si="1"/>
        <v>1.9459101490553132</v>
      </c>
      <c r="G12" s="2">
        <f t="shared" si="2"/>
        <v>0.15415067982725827</v>
      </c>
      <c r="H12" s="3">
        <f>AVERAGE(G13:$G$45)</f>
        <v>0.1211178553354966</v>
      </c>
      <c r="I12" s="3">
        <f t="shared" si="3"/>
        <v>5.7229149132464974</v>
      </c>
      <c r="J12" s="2">
        <f>AVERAGE(G13:$G$26)</f>
        <v>0.13130567749021055</v>
      </c>
      <c r="K12" s="3">
        <f t="shared" si="4"/>
        <v>5.2788820240588805</v>
      </c>
    </row>
    <row r="13" spans="1:11" x14ac:dyDescent="0.2">
      <c r="A13" s="1">
        <v>43820</v>
      </c>
      <c r="B13">
        <v>8</v>
      </c>
      <c r="C13">
        <v>0</v>
      </c>
      <c r="D13">
        <v>0</v>
      </c>
      <c r="E13">
        <f t="shared" si="0"/>
        <v>8</v>
      </c>
      <c r="F13" s="2">
        <f t="shared" si="1"/>
        <v>2.0794415416798357</v>
      </c>
      <c r="G13" s="2">
        <f t="shared" si="2"/>
        <v>0.13353139262452252</v>
      </c>
      <c r="H13" s="3">
        <f>AVERAGE(G14:$G$45)</f>
        <v>0.12072993229521455</v>
      </c>
      <c r="I13" s="3">
        <f t="shared" si="3"/>
        <v>5.7413034811038326</v>
      </c>
      <c r="J13" s="2">
        <f>AVERAGE(G14:$G$26)</f>
        <v>0.13113446863372502</v>
      </c>
      <c r="K13" s="3">
        <f t="shared" si="4"/>
        <v>5.285774120120867</v>
      </c>
    </row>
    <row r="14" spans="1:11" x14ac:dyDescent="0.2">
      <c r="A14" s="1">
        <v>43821</v>
      </c>
      <c r="B14">
        <v>10</v>
      </c>
      <c r="C14">
        <v>0</v>
      </c>
      <c r="D14">
        <v>0</v>
      </c>
      <c r="E14">
        <f t="shared" si="0"/>
        <v>10</v>
      </c>
      <c r="F14" s="2">
        <f t="shared" si="1"/>
        <v>2.3025850929940459</v>
      </c>
      <c r="G14" s="2">
        <f t="shared" si="2"/>
        <v>0.22314355131421015</v>
      </c>
      <c r="H14" s="3">
        <f>AVERAGE(G15:$G$45)</f>
        <v>0.11742626716556953</v>
      </c>
      <c r="I14" s="3">
        <f t="shared" si="3"/>
        <v>5.9028290457587032</v>
      </c>
      <c r="J14" s="2">
        <f>AVERAGE(G15:$G$26)</f>
        <v>0.12346704507701793</v>
      </c>
      <c r="K14" s="3">
        <f t="shared" si="4"/>
        <v>5.6140258327844865</v>
      </c>
    </row>
    <row r="15" spans="1:11" x14ac:dyDescent="0.2">
      <c r="A15" s="1">
        <v>43822</v>
      </c>
      <c r="B15">
        <v>11</v>
      </c>
      <c r="C15">
        <v>0</v>
      </c>
      <c r="D15">
        <v>0</v>
      </c>
      <c r="E15">
        <f t="shared" si="0"/>
        <v>11</v>
      </c>
      <c r="F15" s="2">
        <f t="shared" si="1"/>
        <v>2.3978952727983707</v>
      </c>
      <c r="G15" s="2">
        <f t="shared" si="2"/>
        <v>9.5310179804324768E-2</v>
      </c>
      <c r="H15" s="3">
        <f>AVERAGE(G16:$G$45)</f>
        <v>0.11816347007761102</v>
      </c>
      <c r="I15" s="3">
        <f t="shared" si="3"/>
        <v>5.8660022433724981</v>
      </c>
      <c r="J15" s="2">
        <f>AVERAGE(G16:$G$26)</f>
        <v>0.12602676010180822</v>
      </c>
      <c r="K15" s="3">
        <f t="shared" si="4"/>
        <v>5.5000000000000009</v>
      </c>
    </row>
    <row r="16" spans="1:11" x14ac:dyDescent="0.2">
      <c r="A16" s="1">
        <v>43823</v>
      </c>
      <c r="B16">
        <v>11</v>
      </c>
      <c r="C16">
        <v>0</v>
      </c>
      <c r="D16">
        <v>0</v>
      </c>
      <c r="E16">
        <f t="shared" si="0"/>
        <v>11</v>
      </c>
      <c r="F16" s="2">
        <f t="shared" si="1"/>
        <v>2.3978952727983707</v>
      </c>
      <c r="G16" s="2">
        <f t="shared" si="2"/>
        <v>0</v>
      </c>
      <c r="H16" s="3">
        <f>AVERAGE(G17:$G$45)</f>
        <v>0.12223807249408036</v>
      </c>
      <c r="I16" s="3">
        <f t="shared" si="3"/>
        <v>5.6704688352600812</v>
      </c>
      <c r="J16" s="2">
        <f>AVERAGE(G17:$G$26)</f>
        <v>0.13862943611198902</v>
      </c>
      <c r="K16" s="3">
        <f t="shared" si="4"/>
        <v>5.0000000000000009</v>
      </c>
    </row>
    <row r="17" spans="1:11" x14ac:dyDescent="0.2">
      <c r="A17" s="1">
        <v>43824</v>
      </c>
      <c r="B17">
        <v>13</v>
      </c>
      <c r="C17">
        <v>0</v>
      </c>
      <c r="D17">
        <v>0</v>
      </c>
      <c r="E17">
        <f t="shared" si="0"/>
        <v>13</v>
      </c>
      <c r="F17" s="2">
        <f t="shared" si="1"/>
        <v>2.5649493574615367</v>
      </c>
      <c r="G17" s="2">
        <f t="shared" si="2"/>
        <v>0.16705408466316607</v>
      </c>
      <c r="H17" s="3">
        <f>AVERAGE(G18:$G$45)</f>
        <v>0.12063750063089873</v>
      </c>
      <c r="I17" s="3">
        <f t="shared" si="3"/>
        <v>5.7457024302972863</v>
      </c>
      <c r="J17" s="2">
        <f>AVERAGE(G18:$G$26)</f>
        <v>0.13547114182852493</v>
      </c>
      <c r="K17" s="3">
        <f t="shared" si="4"/>
        <v>5.1165670504003646</v>
      </c>
    </row>
    <row r="18" spans="1:11" x14ac:dyDescent="0.2">
      <c r="A18" s="1">
        <v>43825</v>
      </c>
      <c r="B18">
        <v>13</v>
      </c>
      <c r="C18">
        <v>0</v>
      </c>
      <c r="D18">
        <v>0</v>
      </c>
      <c r="E18">
        <f t="shared" si="0"/>
        <v>13</v>
      </c>
      <c r="F18" s="2">
        <f t="shared" si="1"/>
        <v>2.5649493574615367</v>
      </c>
      <c r="G18" s="2">
        <f t="shared" si="2"/>
        <v>0</v>
      </c>
      <c r="H18" s="3">
        <f>AVERAGE(G19:$G$45)</f>
        <v>0.12510555620982092</v>
      </c>
      <c r="I18" s="3">
        <f t="shared" si="3"/>
        <v>5.5404987720723833</v>
      </c>
      <c r="J18" s="2">
        <f>AVERAGE(G19:$G$26)</f>
        <v>0.15240503455709054</v>
      </c>
      <c r="K18" s="3">
        <f t="shared" si="4"/>
        <v>4.54805960035588</v>
      </c>
    </row>
    <row r="19" spans="1:11" x14ac:dyDescent="0.2">
      <c r="A19" s="1">
        <v>43826</v>
      </c>
      <c r="B19">
        <v>13</v>
      </c>
      <c r="C19">
        <v>0</v>
      </c>
      <c r="D19">
        <v>0</v>
      </c>
      <c r="E19">
        <f t="shared" si="0"/>
        <v>13</v>
      </c>
      <c r="F19" s="2">
        <f t="shared" si="1"/>
        <v>2.5649493574615367</v>
      </c>
      <c r="G19" s="2">
        <f t="shared" si="2"/>
        <v>0</v>
      </c>
      <c r="H19" s="3">
        <f>AVERAGE(G20:$G$45)</f>
        <v>0.12991730837173709</v>
      </c>
      <c r="I19" s="3">
        <f t="shared" si="3"/>
        <v>5.3352951138474802</v>
      </c>
      <c r="J19" s="2">
        <f>AVERAGE(G20:$G$26)</f>
        <v>0.17417718235096061</v>
      </c>
      <c r="K19" s="3">
        <f t="shared" si="4"/>
        <v>3.9795521503113953</v>
      </c>
    </row>
    <row r="20" spans="1:11" x14ac:dyDescent="0.2">
      <c r="A20" s="1">
        <v>43827</v>
      </c>
      <c r="B20">
        <v>14</v>
      </c>
      <c r="C20">
        <v>0</v>
      </c>
      <c r="D20">
        <v>0</v>
      </c>
      <c r="E20">
        <f t="shared" si="0"/>
        <v>14</v>
      </c>
      <c r="F20" s="2">
        <f t="shared" si="1"/>
        <v>2.6390573296152584</v>
      </c>
      <c r="G20" s="2">
        <f t="shared" si="2"/>
        <v>7.4107972153721668E-2</v>
      </c>
      <c r="H20" s="3">
        <f>AVERAGE(G21:$G$45)</f>
        <v>0.13214968182045772</v>
      </c>
      <c r="I20" s="3">
        <f t="shared" si="3"/>
        <v>5.2451672301540198</v>
      </c>
      <c r="J20" s="2">
        <f>AVERAGE(G21:$G$26)</f>
        <v>0.19085538405050043</v>
      </c>
      <c r="K20" s="3">
        <f t="shared" si="4"/>
        <v>3.6317926476548243</v>
      </c>
    </row>
    <row r="21" spans="1:11" x14ac:dyDescent="0.2">
      <c r="A21" s="1">
        <v>43828</v>
      </c>
      <c r="B21">
        <v>18</v>
      </c>
      <c r="C21">
        <v>0</v>
      </c>
      <c r="D21">
        <v>0</v>
      </c>
      <c r="E21">
        <f t="shared" si="0"/>
        <v>18</v>
      </c>
      <c r="F21" s="2">
        <f t="shared" si="1"/>
        <v>2.8903717578961645</v>
      </c>
      <c r="G21" s="2">
        <f t="shared" si="2"/>
        <v>0.25131442828090611</v>
      </c>
      <c r="H21" s="3">
        <f>AVERAGE(G22:$G$45)</f>
        <v>0.12718448405127236</v>
      </c>
      <c r="I21" s="3">
        <f t="shared" si="3"/>
        <v>5.4499350744742907</v>
      </c>
      <c r="J21" s="2">
        <f>AVERAGE(G22:$G$26)</f>
        <v>0.17876357520441929</v>
      </c>
      <c r="K21" s="3">
        <f t="shared" si="4"/>
        <v>3.8774519908058411</v>
      </c>
    </row>
    <row r="22" spans="1:11" x14ac:dyDescent="0.2">
      <c r="A22" s="1">
        <v>43829</v>
      </c>
      <c r="B22">
        <v>21</v>
      </c>
      <c r="C22">
        <v>0</v>
      </c>
      <c r="D22">
        <v>0</v>
      </c>
      <c r="E22">
        <f t="shared" si="0"/>
        <v>21</v>
      </c>
      <c r="F22" s="2">
        <f t="shared" si="1"/>
        <v>3.044522437723423</v>
      </c>
      <c r="G22" s="2">
        <f t="shared" si="2"/>
        <v>0.1541506798272585</v>
      </c>
      <c r="H22" s="3">
        <f>AVERAGE(G23:$G$45)</f>
        <v>0.12601204075666428</v>
      </c>
      <c r="I22" s="3">
        <f t="shared" si="3"/>
        <v>5.5006424497040571</v>
      </c>
      <c r="J22" s="2">
        <f>AVERAGE(G23:$G$26)</f>
        <v>0.1849167990487095</v>
      </c>
      <c r="K22" s="3">
        <f t="shared" si="4"/>
        <v>3.7484273150183682</v>
      </c>
    </row>
    <row r="23" spans="1:11" x14ac:dyDescent="0.2">
      <c r="A23" s="1">
        <v>43830</v>
      </c>
      <c r="B23">
        <v>22</v>
      </c>
      <c r="C23">
        <v>0</v>
      </c>
      <c r="D23">
        <v>0</v>
      </c>
      <c r="E23">
        <f t="shared" si="0"/>
        <v>22</v>
      </c>
      <c r="F23" s="2">
        <f t="shared" si="1"/>
        <v>3.0910424533583161</v>
      </c>
      <c r="G23" s="2">
        <f t="shared" si="2"/>
        <v>4.6520015634893053E-2</v>
      </c>
      <c r="H23" s="3">
        <f>AVERAGE(G24:$G$45)</f>
        <v>0.12962531462583568</v>
      </c>
      <c r="I23" s="3">
        <f t="shared" si="3"/>
        <v>5.3473133898322187</v>
      </c>
      <c r="J23" s="2">
        <f>AVERAGE(G24:$G$26)</f>
        <v>0.23104906018664831</v>
      </c>
      <c r="K23" s="3">
        <f t="shared" si="4"/>
        <v>3.0000000000000018</v>
      </c>
    </row>
    <row r="24" spans="1:11" x14ac:dyDescent="0.2">
      <c r="A24" s="1">
        <v>43831</v>
      </c>
      <c r="B24">
        <v>28</v>
      </c>
      <c r="C24">
        <v>0</v>
      </c>
      <c r="D24">
        <v>0</v>
      </c>
      <c r="E24">
        <f t="shared" si="0"/>
        <v>28</v>
      </c>
      <c r="F24" s="2">
        <f t="shared" si="1"/>
        <v>3.3322045101752038</v>
      </c>
      <c r="G24" s="2">
        <f t="shared" si="2"/>
        <v>0.24116205681688774</v>
      </c>
      <c r="H24" s="3">
        <f>AVERAGE(G25:$G$45)</f>
        <v>0.12431404118816654</v>
      </c>
      <c r="I24" s="3">
        <f t="shared" si="3"/>
        <v>5.5757754629726088</v>
      </c>
      <c r="J24" s="2">
        <f>AVERAGE(G25:$G$26)</f>
        <v>0.22599256187152861</v>
      </c>
      <c r="K24" s="3">
        <f t="shared" si="4"/>
        <v>3.0671238682359068</v>
      </c>
    </row>
    <row r="25" spans="1:11" x14ac:dyDescent="0.2">
      <c r="A25" s="1">
        <v>43832</v>
      </c>
      <c r="B25">
        <v>34</v>
      </c>
      <c r="C25">
        <v>0</v>
      </c>
      <c r="D25">
        <v>0</v>
      </c>
      <c r="E25">
        <f t="shared" si="0"/>
        <v>34</v>
      </c>
      <c r="F25" s="2">
        <f t="shared" si="1"/>
        <v>3.5263605246161616</v>
      </c>
      <c r="G25" s="2">
        <f t="shared" si="2"/>
        <v>0.19415601444095776</v>
      </c>
      <c r="H25" s="3">
        <f>AVERAGE(G26:$G$45)</f>
        <v>0.12082194252552698</v>
      </c>
      <c r="I25" s="3">
        <f t="shared" si="3"/>
        <v>5.7369312731708373</v>
      </c>
      <c r="J25" s="2">
        <f>AVERAGE(G26:$G$26)</f>
        <v>0.25782910930209946</v>
      </c>
      <c r="K25" s="3">
        <f t="shared" si="4"/>
        <v>2.6883976849479079</v>
      </c>
    </row>
    <row r="26" spans="1:11" x14ac:dyDescent="0.2">
      <c r="A26" s="1">
        <v>43833</v>
      </c>
      <c r="B26">
        <v>44</v>
      </c>
      <c r="C26">
        <v>0</v>
      </c>
      <c r="D26">
        <v>0</v>
      </c>
      <c r="E26">
        <f t="shared" si="0"/>
        <v>44</v>
      </c>
      <c r="F26" s="2">
        <f t="shared" si="1"/>
        <v>3.784189633918261</v>
      </c>
      <c r="G26" s="2">
        <f t="shared" si="2"/>
        <v>0.25782910930209946</v>
      </c>
      <c r="H26" s="3">
        <f>AVERAGE(G27:$G$45)</f>
        <v>0.11361103901097054</v>
      </c>
      <c r="I26" s="3">
        <f t="shared" si="3"/>
        <v>6.1010548498989907</v>
      </c>
    </row>
    <row r="27" spans="1:11" x14ac:dyDescent="0.2">
      <c r="A27" s="1">
        <v>43834</v>
      </c>
      <c r="B27">
        <v>44</v>
      </c>
      <c r="C27">
        <v>0</v>
      </c>
      <c r="D27">
        <v>0</v>
      </c>
      <c r="E27">
        <f t="shared" si="0"/>
        <v>44</v>
      </c>
      <c r="F27" s="2">
        <f t="shared" si="1"/>
        <v>3.784189633918261</v>
      </c>
      <c r="G27" s="2">
        <f t="shared" si="2"/>
        <v>0</v>
      </c>
      <c r="H27" s="3">
        <f>AVERAGE(G28:$G$45)</f>
        <v>0.1199227634004689</v>
      </c>
      <c r="I27" s="3">
        <f t="shared" si="3"/>
        <v>5.7799466999043076</v>
      </c>
    </row>
    <row r="28" spans="1:11" x14ac:dyDescent="0.2">
      <c r="A28" s="1">
        <v>43835</v>
      </c>
      <c r="B28">
        <v>59</v>
      </c>
      <c r="C28">
        <v>0</v>
      </c>
      <c r="D28">
        <v>0</v>
      </c>
      <c r="E28">
        <f t="shared" si="0"/>
        <v>59</v>
      </c>
      <c r="F28" s="2">
        <f t="shared" si="1"/>
        <v>4.0775374439057197</v>
      </c>
      <c r="G28" s="2">
        <f t="shared" si="2"/>
        <v>0.29334780998745869</v>
      </c>
      <c r="H28" s="3">
        <f>AVERAGE(G29:$G$45)</f>
        <v>0.10972129007182244</v>
      </c>
      <c r="I28" s="3">
        <f t="shared" si="3"/>
        <v>6.317344428836174</v>
      </c>
    </row>
    <row r="29" spans="1:11" x14ac:dyDescent="0.2">
      <c r="A29" s="1">
        <v>43836</v>
      </c>
      <c r="B29">
        <v>59</v>
      </c>
      <c r="C29">
        <v>0</v>
      </c>
      <c r="D29">
        <v>0</v>
      </c>
      <c r="E29">
        <f t="shared" si="0"/>
        <v>59</v>
      </c>
      <c r="F29" s="2">
        <f t="shared" si="1"/>
        <v>4.0775374439057197</v>
      </c>
      <c r="G29" s="2">
        <f t="shared" si="2"/>
        <v>0</v>
      </c>
      <c r="H29" s="3">
        <f>AVERAGE(G30:$G$45)</f>
        <v>0.11657887070131134</v>
      </c>
      <c r="I29" s="3">
        <f t="shared" si="3"/>
        <v>5.9457359330222816</v>
      </c>
    </row>
    <row r="30" spans="1:11" x14ac:dyDescent="0.2">
      <c r="A30" s="1">
        <v>43837</v>
      </c>
      <c r="B30">
        <v>59</v>
      </c>
      <c r="C30">
        <v>0</v>
      </c>
      <c r="D30">
        <v>0</v>
      </c>
      <c r="E30">
        <f t="shared" si="0"/>
        <v>59</v>
      </c>
      <c r="F30" s="2">
        <f t="shared" si="1"/>
        <v>4.0775374439057197</v>
      </c>
      <c r="G30" s="2">
        <f t="shared" si="2"/>
        <v>0</v>
      </c>
      <c r="H30" s="3">
        <f>AVERAGE(G31:$G$45)</f>
        <v>0.1243507954147321</v>
      </c>
      <c r="I30" s="3">
        <f t="shared" si="3"/>
        <v>5.5741274372083884</v>
      </c>
    </row>
    <row r="31" spans="1:11" x14ac:dyDescent="0.2">
      <c r="A31" s="1">
        <v>43838</v>
      </c>
      <c r="B31">
        <v>59</v>
      </c>
      <c r="C31">
        <v>0</v>
      </c>
      <c r="D31">
        <v>0</v>
      </c>
      <c r="E31">
        <f t="shared" si="0"/>
        <v>59</v>
      </c>
      <c r="F31" s="2">
        <f t="shared" si="1"/>
        <v>4.0775374439057197</v>
      </c>
      <c r="G31" s="2">
        <f t="shared" si="2"/>
        <v>0</v>
      </c>
      <c r="H31" s="3">
        <f>AVERAGE(G32:$G$45)</f>
        <v>0.13323299508721295</v>
      </c>
      <c r="I31" s="3">
        <f t="shared" si="3"/>
        <v>5.2025189413944961</v>
      </c>
    </row>
    <row r="32" spans="1:11" x14ac:dyDescent="0.2">
      <c r="A32" s="1">
        <v>43839</v>
      </c>
      <c r="B32">
        <v>41</v>
      </c>
      <c r="C32">
        <v>0</v>
      </c>
      <c r="D32">
        <v>0</v>
      </c>
      <c r="E32">
        <f t="shared" si="0"/>
        <v>41</v>
      </c>
      <c r="F32" s="2">
        <f t="shared" si="1"/>
        <v>3.713572066704308</v>
      </c>
      <c r="G32" s="2">
        <f t="shared" si="2"/>
        <v>-0.36396537720141175</v>
      </c>
      <c r="H32" s="3">
        <f>AVERAGE(G33:$G$45)</f>
        <v>0.17147902372479948</v>
      </c>
      <c r="I32" s="3">
        <f t="shared" si="3"/>
        <v>4.0421689224937056</v>
      </c>
    </row>
    <row r="33" spans="1:9" x14ac:dyDescent="0.2">
      <c r="A33" s="1">
        <v>43840</v>
      </c>
      <c r="B33">
        <v>41</v>
      </c>
      <c r="C33">
        <v>1</v>
      </c>
      <c r="D33">
        <v>2</v>
      </c>
      <c r="E33">
        <f t="shared" si="0"/>
        <v>38</v>
      </c>
      <c r="F33" s="2">
        <f t="shared" si="1"/>
        <v>3.6375861597263857</v>
      </c>
      <c r="G33" s="2">
        <f t="shared" si="2"/>
        <v>-7.5985906977922291E-2</v>
      </c>
      <c r="H33" s="3">
        <f>AVERAGE(G34:$G$45)</f>
        <v>0.19210110128335964</v>
      </c>
      <c r="I33" s="3">
        <f t="shared" si="3"/>
        <v>3.6082415765931257</v>
      </c>
    </row>
    <row r="34" spans="1:9" x14ac:dyDescent="0.2">
      <c r="A34" s="1">
        <v>43841</v>
      </c>
      <c r="B34">
        <v>41</v>
      </c>
      <c r="C34">
        <v>1</v>
      </c>
      <c r="D34">
        <v>6</v>
      </c>
      <c r="E34">
        <f t="shared" si="0"/>
        <v>34</v>
      </c>
      <c r="F34" s="2">
        <f t="shared" si="1"/>
        <v>3.5263605246161616</v>
      </c>
      <c r="G34" s="2">
        <f t="shared" si="2"/>
        <v>-0.1112256351102241</v>
      </c>
      <c r="H34" s="3">
        <f>AVERAGE(G35:$G$45)</f>
        <v>0.21967625913732178</v>
      </c>
      <c r="I34" s="3">
        <f t="shared" si="3"/>
        <v>3.1553122002439609</v>
      </c>
    </row>
    <row r="35" spans="1:9" x14ac:dyDescent="0.2">
      <c r="A35" s="1">
        <v>43842</v>
      </c>
      <c r="B35">
        <v>41</v>
      </c>
      <c r="C35">
        <v>1</v>
      </c>
      <c r="D35">
        <v>7</v>
      </c>
      <c r="E35">
        <f t="shared" si="0"/>
        <v>33</v>
      </c>
      <c r="F35" s="2">
        <f t="shared" si="1"/>
        <v>3.4965075614664802</v>
      </c>
      <c r="G35" s="2">
        <f t="shared" si="2"/>
        <v>-2.9852963149681333E-2</v>
      </c>
      <c r="H35" s="3">
        <f>AVERAGE(G36:$G$45)</f>
        <v>0.2446291813660221</v>
      </c>
      <c r="I35" s="3">
        <f t="shared" si="3"/>
        <v>2.8334607371425409</v>
      </c>
    </row>
    <row r="36" spans="1:9" x14ac:dyDescent="0.2">
      <c r="A36" s="1">
        <v>43843</v>
      </c>
      <c r="B36">
        <v>41</v>
      </c>
      <c r="C36">
        <v>1</v>
      </c>
      <c r="D36">
        <v>7</v>
      </c>
      <c r="E36">
        <f t="shared" si="0"/>
        <v>33</v>
      </c>
      <c r="F36" s="2">
        <f t="shared" si="1"/>
        <v>3.4965075614664802</v>
      </c>
      <c r="G36" s="2">
        <f t="shared" si="2"/>
        <v>0</v>
      </c>
      <c r="H36" s="3">
        <f>AVERAGE(G37:$G$45)</f>
        <v>0.27181020151780233</v>
      </c>
      <c r="I36" s="3">
        <f t="shared" si="3"/>
        <v>2.5501146634282867</v>
      </c>
    </row>
    <row r="37" spans="1:9" x14ac:dyDescent="0.2">
      <c r="A37" s="1">
        <v>43844</v>
      </c>
      <c r="B37">
        <v>41</v>
      </c>
      <c r="C37">
        <v>1</v>
      </c>
      <c r="D37">
        <v>7</v>
      </c>
      <c r="E37">
        <f t="shared" si="0"/>
        <v>33</v>
      </c>
      <c r="F37" s="2">
        <f t="shared" si="1"/>
        <v>3.4965075614664802</v>
      </c>
      <c r="G37" s="2">
        <f t="shared" si="2"/>
        <v>0</v>
      </c>
      <c r="H37" s="3">
        <f>AVERAGE(G38:$G$45)</f>
        <v>0.30578647670752762</v>
      </c>
      <c r="I37" s="3">
        <f t="shared" si="3"/>
        <v>2.2667685897140326</v>
      </c>
    </row>
    <row r="38" spans="1:9" x14ac:dyDescent="0.2">
      <c r="A38" s="1">
        <v>43845</v>
      </c>
      <c r="B38">
        <v>41</v>
      </c>
      <c r="C38">
        <v>2</v>
      </c>
      <c r="D38">
        <v>12</v>
      </c>
      <c r="E38">
        <f t="shared" si="0"/>
        <v>27</v>
      </c>
      <c r="F38" s="2">
        <f t="shared" si="1"/>
        <v>3.2958368660043291</v>
      </c>
      <c r="G38" s="2">
        <f t="shared" si="2"/>
        <v>-0.20067069546215111</v>
      </c>
      <c r="H38" s="3">
        <f>AVERAGE(G39:$G$45)</f>
        <v>0.37813750130319601</v>
      </c>
      <c r="I38" s="3">
        <f t="shared" si="3"/>
        <v>1.8330559073646866</v>
      </c>
    </row>
    <row r="39" spans="1:9" x14ac:dyDescent="0.2">
      <c r="A39" s="1">
        <v>43846</v>
      </c>
      <c r="B39">
        <v>45</v>
      </c>
      <c r="C39">
        <v>2</v>
      </c>
      <c r="D39">
        <v>15</v>
      </c>
      <c r="E39">
        <f t="shared" si="0"/>
        <v>28</v>
      </c>
      <c r="F39" s="2">
        <f t="shared" si="1"/>
        <v>3.3322045101752038</v>
      </c>
      <c r="G39" s="2">
        <f t="shared" si="2"/>
        <v>3.636764417087468E-2</v>
      </c>
      <c r="H39" s="5">
        <f>AVERAGE(G40:$G$45)</f>
        <v>0.43509914415858292</v>
      </c>
      <c r="I39" s="5">
        <f t="shared" si="3"/>
        <v>1.5930787037064595</v>
      </c>
    </row>
    <row r="40" spans="1:9" x14ac:dyDescent="0.2">
      <c r="A40" s="1">
        <v>43847</v>
      </c>
      <c r="B40">
        <v>62</v>
      </c>
      <c r="C40">
        <v>2</v>
      </c>
      <c r="D40">
        <v>19</v>
      </c>
      <c r="E40">
        <f t="shared" si="0"/>
        <v>41</v>
      </c>
      <c r="F40" s="2">
        <f t="shared" si="1"/>
        <v>3.713572066704308</v>
      </c>
      <c r="G40" s="2">
        <f t="shared" si="2"/>
        <v>0.38136755652910415</v>
      </c>
      <c r="H40" s="3">
        <f>AVERAGE(G41:$G$45)</f>
        <v>0.44584546168447864</v>
      </c>
      <c r="I40" s="3">
        <f t="shared" si="3"/>
        <v>1.5546803548052714</v>
      </c>
    </row>
    <row r="41" spans="1:9" x14ac:dyDescent="0.2">
      <c r="A41" s="1">
        <v>43848</v>
      </c>
      <c r="B41">
        <v>121</v>
      </c>
      <c r="C41">
        <v>3</v>
      </c>
      <c r="D41">
        <v>24</v>
      </c>
      <c r="E41">
        <f t="shared" si="0"/>
        <v>94</v>
      </c>
      <c r="F41" s="2">
        <f t="shared" si="1"/>
        <v>4.5432947822700038</v>
      </c>
      <c r="G41" s="2">
        <f t="shared" si="2"/>
        <v>0.82972271556569588</v>
      </c>
      <c r="H41" s="3">
        <f>AVERAGE(G42:$G$45)</f>
        <v>0.34987614821417434</v>
      </c>
      <c r="I41" s="3">
        <f t="shared" si="3"/>
        <v>1.9811215600088288</v>
      </c>
    </row>
    <row r="42" spans="1:9" x14ac:dyDescent="0.2">
      <c r="A42" s="1">
        <v>43849</v>
      </c>
      <c r="B42">
        <v>198</v>
      </c>
      <c r="C42">
        <v>3</v>
      </c>
      <c r="D42">
        <v>25</v>
      </c>
      <c r="E42">
        <f t="shared" si="0"/>
        <v>170</v>
      </c>
      <c r="F42" s="2">
        <f t="shared" si="1"/>
        <v>5.1357984370502621</v>
      </c>
      <c r="G42" s="2">
        <f t="shared" si="2"/>
        <v>0.59250365478025824</v>
      </c>
      <c r="H42" s="3">
        <f>AVERAGE(G43:$G$45)</f>
        <v>0.26900031269214636</v>
      </c>
      <c r="I42" s="3">
        <f t="shared" si="3"/>
        <v>2.5767523227871036</v>
      </c>
    </row>
    <row r="43" spans="1:9" x14ac:dyDescent="0.2">
      <c r="A43" s="1">
        <v>43850</v>
      </c>
      <c r="B43">
        <v>258</v>
      </c>
      <c r="C43">
        <v>5</v>
      </c>
      <c r="D43">
        <v>25</v>
      </c>
      <c r="E43">
        <f t="shared" si="0"/>
        <v>228</v>
      </c>
      <c r="F43" s="2">
        <f t="shared" si="1"/>
        <v>5.4293456289544411</v>
      </c>
      <c r="G43" s="2">
        <f t="shared" si="2"/>
        <v>0.29354719190417899</v>
      </c>
      <c r="H43" s="3">
        <f>AVERAGE(G44:$G$45)</f>
        <v>0.25672687308613007</v>
      </c>
      <c r="I43" s="3">
        <f t="shared" si="3"/>
        <v>2.6999401045460449</v>
      </c>
    </row>
    <row r="44" spans="1:9" x14ac:dyDescent="0.2">
      <c r="A44" s="1">
        <v>43851</v>
      </c>
      <c r="B44">
        <v>365</v>
      </c>
      <c r="C44">
        <v>8</v>
      </c>
      <c r="D44">
        <v>28</v>
      </c>
      <c r="E44">
        <f t="shared" si="0"/>
        <v>329</v>
      </c>
      <c r="F44" s="2">
        <f t="shared" si="1"/>
        <v>5.7960577507653719</v>
      </c>
      <c r="G44" s="2">
        <f t="shared" si="2"/>
        <v>0.36671212181093082</v>
      </c>
      <c r="H44" s="3">
        <f>AVERAGE(G45:$G$45)</f>
        <v>0.14674162436132931</v>
      </c>
      <c r="I44" s="3">
        <f t="shared" si="3"/>
        <v>4.7235893944663854</v>
      </c>
    </row>
    <row r="45" spans="1:9" x14ac:dyDescent="0.2">
      <c r="A45" s="1">
        <v>43852</v>
      </c>
      <c r="B45">
        <v>425</v>
      </c>
      <c r="C45">
        <v>16</v>
      </c>
      <c r="D45">
        <v>28</v>
      </c>
      <c r="E45">
        <f t="shared" si="0"/>
        <v>381</v>
      </c>
      <c r="F45" s="2">
        <f t="shared" si="1"/>
        <v>5.9427993751267012</v>
      </c>
      <c r="G45" s="2">
        <f t="shared" si="2"/>
        <v>0.14674162436132931</v>
      </c>
      <c r="H45" s="4"/>
      <c r="I45" s="4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case_doubling_days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2020-04-02T00:19:24Z</dcterms:modified>
</cp:coreProperties>
</file>