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fulsom\Desktop\LOADKING_EXPORT\"/>
    </mc:Choice>
  </mc:AlternateContent>
  <bookViews>
    <workbookView xWindow="0" yWindow="0" windowWidth="28800" windowHeight="12435" activeTab="1"/>
  </bookViews>
  <sheets>
    <sheet name="Spec" sheetId="1" r:id="rId1"/>
    <sheet name="Select SCreen Mockup" sheetId="5" r:id="rId2"/>
    <sheet name="Full Label Data" sheetId="2" r:id="rId3"/>
  </sheets>
  <definedNames>
    <definedName name="Query_from_GLOBAL_TST" localSheetId="2" hidden="1">'Full Label Data'!$A$1:$L$21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1" i="2" l="1"/>
  <c r="AD21" i="2"/>
  <c r="AH21" i="2"/>
  <c r="AL21" i="2"/>
  <c r="AP21" i="2"/>
  <c r="AT2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" i="2"/>
  <c r="AT20" i="2"/>
  <c r="AP20" i="2"/>
</calcChain>
</file>

<file path=xl/connections.xml><?xml version="1.0" encoding="utf-8"?>
<connections xmlns="http://schemas.openxmlformats.org/spreadsheetml/2006/main">
  <connection id="1" name="Query from GLOBAL_TST" type="1" refreshedVersion="4" background="1" saveData="1">
    <dbPr connection="DSN=GLOBAL_TST;ServerName=Lk-gs-01.1583;UID=Master;ArrayFetchOn=1;ArrayBufferSize=8;TransportHint=TCP;DBQ=GLOBALTST;ClientVersion=12.01.042.000;CodePageConvert=1252;PvClientEncoding=CP1252;PvServerEncoding=CP1252;AutoDoubleQuote=0;" command="SELECT JOB_HEADER.DATE_CLOSED, JOB_HEADER.JOB, JOB_HEADER.SUFFIX, JOB_HEADER.PART, JOB_HEADER.DESCRIPTION, JOB_HEADER.QTY_ORDER, JOB_HEADER.SALES_ORDER, JOB_HEADER.SALES_ORDER_LINE, JOB_OPERATIONS.SEQ, JOB_OPERATIONS.LMO, JOB_OPERATIONS.PART_x000d__x000a_FROM GLOBALTST.JOB_HEADER JOB_HEADER, GLOBALTST.JOB_OPERATIONS JOB_OPERATIONS_x000d__x000a_WHERE JOB_HEADER.JOB = JOB_OPERATIONS.JOB AND JOB_HEADER.SUFFIX = JOB_OPERATIONS.SUFFIX AND JOB_HEADER.FILLER1 = JOB_OPERATIONS.FILLER1 AND ((JOB_HEADER.DATE_CLOSED='000000') AND (JOB_OPERATIONS.SEQ&lt;&gt;'995000' And JOB_OPERATIONS.SEQ&lt;&gt;'996000' And JOB_OPERATIONS.SEQ&lt;&gt;'997000' And JOB_OPERATIONS.SEQ&lt;&gt;'998000' And JOB_OPERATIONS.SEQ&lt;&gt;'998500') AND (JOB_OPERATIONS.LMO&lt;&gt;'C' And JOB_OPERATIONS.LMO&lt;&gt;'O'))_x000d__x000a_ORDER BY JOB_HEADER.JOB, JOB_HEADER.SUFFIX, JOB_OPERATIONS.SEQ"/>
  </connection>
</connections>
</file>

<file path=xl/sharedStrings.xml><?xml version="1.0" encoding="utf-8"?>
<sst xmlns="http://schemas.openxmlformats.org/spreadsheetml/2006/main" count="654" uniqueCount="227">
  <si>
    <t>GSS Field</t>
  </si>
  <si>
    <t>Sample Value</t>
  </si>
  <si>
    <t>Work Order Export</t>
  </si>
  <si>
    <t>File type:</t>
  </si>
  <si>
    <t>Trigger:</t>
  </si>
  <si>
    <t>Format</t>
  </si>
  <si>
    <t>Field Name</t>
  </si>
  <si>
    <t>Numeric</t>
  </si>
  <si>
    <t>Alpha</t>
  </si>
  <si>
    <t>Output location:</t>
  </si>
  <si>
    <t>V_JOB_HEADER.WORK_ORDER</t>
  </si>
  <si>
    <t>Notes</t>
  </si>
  <si>
    <t>Parameters:</t>
  </si>
  <si>
    <t>Only export Work Orders created from Sales Orders</t>
  </si>
  <si>
    <t>V_JOB_HEADER.SUFFIX</t>
  </si>
  <si>
    <t>Notes:</t>
  </si>
  <si>
    <t>V_JOB_HEADER.PART</t>
  </si>
  <si>
    <t>Part number/Rev</t>
  </si>
  <si>
    <t>Description</t>
  </si>
  <si>
    <t>V_JOB_HEADER.DESCRIPTION</t>
  </si>
  <si>
    <t>Run Qty</t>
  </si>
  <si>
    <t>Max Value Size</t>
  </si>
  <si>
    <t>V_JOB_HEADER.QTY_ORDER</t>
  </si>
  <si>
    <t>V_JOB_HEADER.SALES_ORDER</t>
  </si>
  <si>
    <t>001</t>
  </si>
  <si>
    <t>Raw Material</t>
  </si>
  <si>
    <t>V_JOB_OPERATIONS.PART</t>
  </si>
  <si>
    <t>Part Length</t>
  </si>
  <si>
    <t>Part Width</t>
  </si>
  <si>
    <t>Sequence</t>
  </si>
  <si>
    <t>011</t>
  </si>
  <si>
    <t>Component Part Number Ex - DWC.FLOOR.M00001</t>
  </si>
  <si>
    <t>Component Description</t>
  </si>
  <si>
    <t>*PH0</t>
  </si>
  <si>
    <t>Grain direction</t>
  </si>
  <si>
    <t>Edge Banding Top</t>
  </si>
  <si>
    <t>Edge Banding Bottom</t>
  </si>
  <si>
    <t>Edge Banding Left</t>
  </si>
  <si>
    <t>Edge Banding Right</t>
  </si>
  <si>
    <t>JOB</t>
  </si>
  <si>
    <t>SUFFIX</t>
  </si>
  <si>
    <t>INSTANCE</t>
  </si>
  <si>
    <t>PART</t>
  </si>
  <si>
    <t>PART_BAR_CODE</t>
  </si>
  <si>
    <t>DESCRIPTION</t>
  </si>
  <si>
    <t>QTY_ORDER</t>
  </si>
  <si>
    <t>SALES_ORDER</t>
  </si>
  <si>
    <t>SALES_ORDER_LINE</t>
  </si>
  <si>
    <t>SEQ</t>
  </si>
  <si>
    <t>LMO</t>
  </si>
  <si>
    <t>MATERIAL_PART_NUMBER</t>
  </si>
  <si>
    <t>Material Description</t>
  </si>
  <si>
    <t>Total Length</t>
  </si>
  <si>
    <t>Total Width</t>
  </si>
  <si>
    <t>Grain</t>
  </si>
  <si>
    <t>GSS_RM_QTY</t>
  </si>
  <si>
    <t>GSS_RM_UOM</t>
  </si>
  <si>
    <t>EB Top Side</t>
  </si>
  <si>
    <t>EB Bottom Side</t>
  </si>
  <si>
    <t>EB Left Side</t>
  </si>
  <si>
    <t>EB Right Side</t>
  </si>
  <si>
    <t>SEQ2</t>
  </si>
  <si>
    <t>LMO2</t>
  </si>
  <si>
    <t>WKG2</t>
  </si>
  <si>
    <t>SEQ2_BAR_CODE</t>
  </si>
  <si>
    <t>SEQ3</t>
  </si>
  <si>
    <t>LMO3</t>
  </si>
  <si>
    <t>WKG3</t>
  </si>
  <si>
    <t>SEQ3_BAR_CODE</t>
  </si>
  <si>
    <t>SEQ4</t>
  </si>
  <si>
    <t>LMO4</t>
  </si>
  <si>
    <t>WKG4</t>
  </si>
  <si>
    <t>SEQ4_BAR_CODE</t>
  </si>
  <si>
    <t>SEQ5</t>
  </si>
  <si>
    <t>LMO5</t>
  </si>
  <si>
    <t>WKG5</t>
  </si>
  <si>
    <t>SEQ5_BAR_CODE</t>
  </si>
  <si>
    <t>SEQ6</t>
  </si>
  <si>
    <t>LMO6</t>
  </si>
  <si>
    <t>WKG6</t>
  </si>
  <si>
    <t>SEQ6_BAR_CODE</t>
  </si>
  <si>
    <t>SEQ7</t>
  </si>
  <si>
    <t>LMO7</t>
  </si>
  <si>
    <t>WKG7</t>
  </si>
  <si>
    <t>SEQ7_BAR_CODE</t>
  </si>
  <si>
    <t>057609</t>
  </si>
  <si>
    <t>00</t>
  </si>
  <si>
    <t>0000576</t>
  </si>
  <si>
    <t>001000</t>
  </si>
  <si>
    <t>M</t>
  </si>
  <si>
    <t>L</t>
  </si>
  <si>
    <t>002000</t>
  </si>
  <si>
    <t>DWC.FLOOR.M0013 00</t>
  </si>
  <si>
    <t>DWC.12Wx28D.FOR ADJ. FEET</t>
  </si>
  <si>
    <t/>
  </si>
  <si>
    <t>ACL-MX.7548-ACL</t>
  </si>
  <si>
    <t>MEDEX.3/4X49X97.2S ALMOND LINR</t>
  </si>
  <si>
    <t>SF</t>
  </si>
  <si>
    <t>EB.1.0MM.15/16.MONTANA WALNUT</t>
  </si>
  <si>
    <t>NO</t>
  </si>
  <si>
    <t>*PS0</t>
  </si>
  <si>
    <t>003000</t>
  </si>
  <si>
    <t>*VP0</t>
  </si>
  <si>
    <t>004000</t>
  </si>
  <si>
    <t>*EB0</t>
  </si>
  <si>
    <t>005000</t>
  </si>
  <si>
    <t>*DM0</t>
  </si>
  <si>
    <t>002</t>
  </si>
  <si>
    <t>DWC.L-SIDE.M0001 00</t>
  </si>
  <si>
    <t>DWC.28Dx34H.DOOR &amp; DWR</t>
  </si>
  <si>
    <t>ACL-MX.7548-7110</t>
  </si>
  <si>
    <t>MEDEX.3/4X49X97.ALMOND-WALNUT</t>
  </si>
  <si>
    <t>003</t>
  </si>
  <si>
    <t>DWC.R.SIDE.M0001 00</t>
  </si>
  <si>
    <t>004</t>
  </si>
  <si>
    <t>DWC.CLEAT1.M0005 00</t>
  </si>
  <si>
    <t>DWC,12W CABINET.SIDE-TO-SIDE</t>
  </si>
  <si>
    <t>EB.1.0MM.15/16.ALMOND</t>
  </si>
  <si>
    <t>01</t>
  </si>
  <si>
    <t>005</t>
  </si>
  <si>
    <t>DWC.CLEATF.M0008 00</t>
  </si>
  <si>
    <t>DWC,12W CABINET.FRENCH CLEAT</t>
  </si>
  <si>
    <t>006</t>
  </si>
  <si>
    <t>DWC.CLEATW.M0007 00</t>
  </si>
  <si>
    <t>DWC,12W CABINET.WALL CLEAT</t>
  </si>
  <si>
    <t>007</t>
  </si>
  <si>
    <t>DWC.DOOR.L.M0005 00</t>
  </si>
  <si>
    <t>DWC.12Wx18.3125H.DOOR.1mmEB</t>
  </si>
  <si>
    <t>MEDEX.3/4x49x97.ALMOND-WALNUT</t>
  </si>
  <si>
    <t>008</t>
  </si>
  <si>
    <t>DWRP.FACE0M0005  00</t>
  </si>
  <si>
    <t>DWC.12W CAB.7.125.1mmEB</t>
  </si>
  <si>
    <t>009</t>
  </si>
  <si>
    <t>DWRP.SIDE.M0001  00</t>
  </si>
  <si>
    <t>DWRP.18DEEP.DRAWER-SIDE.ALMOND</t>
  </si>
  <si>
    <t>010</t>
  </si>
  <si>
    <t>DWRP.FRONT.M0006 00</t>
  </si>
  <si>
    <t>DWRP.12WIDE.DRAWER FRT.ALMOND</t>
  </si>
  <si>
    <t>DWRP.REAR.M0006  00</t>
  </si>
  <si>
    <t>DWRP.12WIDE.DRAWER-REAR.WHITE</t>
  </si>
  <si>
    <t>012</t>
  </si>
  <si>
    <t>DWRP.BTM.MDF006  00</t>
  </si>
  <si>
    <t>DWRP.12Wx18D.DRAWER BTM.ALMOND</t>
  </si>
  <si>
    <t>ACL-MD.548-GP</t>
  </si>
  <si>
    <t>MDF 1/2x49x97.ALMD LINR/GATOR</t>
  </si>
  <si>
    <t>013</t>
  </si>
  <si>
    <t>DWC.ADJSHF.M0008 00</t>
  </si>
  <si>
    <t>DWC.12Wx28D.1mmEB</t>
  </si>
  <si>
    <t>MEDEX.3/4X49X97,2S ALMOND LINR</t>
  </si>
  <si>
    <t>Instance</t>
  </si>
  <si>
    <t>This will be a sequencial numberfor as many records as the same Job&amp;suffix, please see example</t>
  </si>
  <si>
    <t>Part_Bar_Code</t>
  </si>
  <si>
    <t>This wont have any decimals
This value will ALWAYS need to be 1
The number or records will be the same as the total value of Qty_Order</t>
  </si>
  <si>
    <t>Sales_Order</t>
  </si>
  <si>
    <t>V_JOB_HEADER.SALES_ORDER_LINE</t>
  </si>
  <si>
    <t>Sales_Order_Line</t>
  </si>
  <si>
    <t>When LMO = M, this needs to be the first Material Sequence
Exclude &gt; 9000000 sequences</t>
  </si>
  <si>
    <t>V_JOB_OPERATIONS.LMO</t>
  </si>
  <si>
    <t>This is always going to be M, because it corresponds to the prior Sequence</t>
  </si>
  <si>
    <t>V_JOB_OPERATIONS.DESCRIPTION</t>
  </si>
  <si>
    <t>This description needs to come from sequence on row 20</t>
  </si>
  <si>
    <t>When LMO = M
This description needs to come from sequence on row 20</t>
  </si>
  <si>
    <t>V_JOB_OPERATIONS.HOURS_ESTIMATED</t>
  </si>
  <si>
    <t>This value needs to come from sequence on row 20</t>
  </si>
  <si>
    <t>V_JOB_OPERATIONS.UM</t>
  </si>
  <si>
    <t>SEQN</t>
  </si>
  <si>
    <t>V_JOB_OPERATIONS.SEQ</t>
  </si>
  <si>
    <t>We will have as many columns as Labor Sequences on Job_Operations
This will only be when LMO=L</t>
  </si>
  <si>
    <t>LMON</t>
  </si>
  <si>
    <t>WKGN</t>
  </si>
  <si>
    <t>When LMO = L 
Needs to have as many columns as Labor steps, we can have differnet records
This is the value from Row 33</t>
  </si>
  <si>
    <t>This value is ALWAYS L and is relative from row 33</t>
  </si>
  <si>
    <t>SEQN_BAR_CODE</t>
  </si>
  <si>
    <t>New table created, coming from SolidWorks. The key field is the Finished Part Value from row 14</t>
  </si>
  <si>
    <t>PS01</t>
  </si>
  <si>
    <t>JOB+SUFFIX+SEQ+INSTANCE = COMPLETE WO #</t>
  </si>
  <si>
    <t>JOB+SUFFIX+SEQ = STANDARD WO #</t>
  </si>
  <si>
    <t>Image Path</t>
  </si>
  <si>
    <t>Just Part#, no special characters</t>
  </si>
  <si>
    <t>GAB_BOM_CUST_FIELDS.TOTALLENGTH</t>
  </si>
  <si>
    <t>GAB_BOM_CUST_FIELDS.TOTALWIDTH</t>
  </si>
  <si>
    <t>GAB_BOM_CUST_FIELDS.GRAINDIR</t>
  </si>
  <si>
    <t>GAB_BOM_CUST_FIELDS.EBTOPSIDE</t>
  </si>
  <si>
    <t>GAB_BOM_CUST_FIELDS.EBBOTTOMSIDE</t>
  </si>
  <si>
    <t>GAB_BOM_CUST_FIELDS.EBLEFTSIDE</t>
  </si>
  <si>
    <t>GAB_BOM_CUST_FIELDS.EBRIGHTSIDE</t>
  </si>
  <si>
    <t>char</t>
  </si>
  <si>
    <t>GCG_444_LABEL_DATA</t>
  </si>
  <si>
    <r>
      <t xml:space="preserve">- We need as many records as Run_qtys, if WO is for 5 pieces, we need to export 5 separate records?!
</t>
    </r>
    <r>
      <rPr>
        <sz val="11"/>
        <color rgb="FFFF0000"/>
        <rFont val="Calibri"/>
        <family val="2"/>
        <scheme val="minor"/>
      </rPr>
      <t>- This is only for suffixes different than 000</t>
    </r>
  </si>
  <si>
    <t>Menu Item with Date Range Selection and grid, with an EXPORT button to export what is selected on the grid.</t>
  </si>
  <si>
    <t>Start Date</t>
  </si>
  <si>
    <t>End Date</t>
  </si>
  <si>
    <t>WORK ORDERS SHOWN BELOW</t>
  </si>
  <si>
    <t>WC</t>
  </si>
  <si>
    <t>Job</t>
  </si>
  <si>
    <t>Suffix</t>
  </si>
  <si>
    <t>Part</t>
  </si>
  <si>
    <t>Rev</t>
  </si>
  <si>
    <t>Priority</t>
  </si>
  <si>
    <t>Due Date</t>
  </si>
  <si>
    <t>1st WC</t>
  </si>
  <si>
    <t>Customer Name</t>
  </si>
  <si>
    <t>Sales Order</t>
  </si>
  <si>
    <t>Sales Order Line</t>
  </si>
  <si>
    <t>checkbox</t>
  </si>
  <si>
    <t>000122</t>
  </si>
  <si>
    <t>DWCP-FLOOR-M0000</t>
  </si>
  <si>
    <t>1</t>
  </si>
  <si>
    <t>050</t>
  </si>
  <si>
    <t>7/19/2017</t>
  </si>
  <si>
    <t>Joe Blo's</t>
  </si>
  <si>
    <t>job_header.sales_order</t>
  </si>
  <si>
    <t>job_header.Sales_order_Line</t>
  </si>
  <si>
    <t>EXPORT</t>
  </si>
  <si>
    <t>V_JOB_OPERATIONS.SEQUENCE</t>
  </si>
  <si>
    <t>$%05760900401002000</t>
  </si>
  <si>
    <t>DWC.FLOOR.M00001</t>
  </si>
  <si>
    <t>IMAGE_PATH</t>
  </si>
  <si>
    <t>alpha</t>
  </si>
  <si>
    <t>char(255)</t>
  </si>
  <si>
    <t>coming from a FQP based on Part# and Predtermined path</t>
  </si>
  <si>
    <t>\\server\filedir1\partImages\DWC.FLOOR.M00001.jpg</t>
  </si>
  <si>
    <t>file type and path is TBD</t>
  </si>
  <si>
    <t>SEQN: the characther N means N = 1-7 Labor steps - NO MORE THAN 7 (SEQ1, SEQ2,…LMO1,LMO2, etc.)</t>
  </si>
  <si>
    <t>Table</t>
  </si>
  <si>
    <t>CONCATENATE("$%",V_JOB_OPERATIONS.WORK_ORDER,V_JOB_OPERATIONS.SUFFIX,V_JOB_OPERATIONS.SEQ,"*"))</t>
  </si>
  <si>
    <t>NEED STATUS BARS SHOWING STATUS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</si>
</sst>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4"/>
      <name val="Arial"/>
      <family val="2"/>
    </font>
    <font>
      <b/>
      <u/>
      <sz val="10"/>
      <name val="Arial"/>
      <family val="2"/>
    </font>
    <font>
      <sz val="11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" fontId="0" fillId="0" borderId="0" xfId="0" quotePrefix="1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2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0" fillId="3" borderId="0" xfId="0" applyNumberFormat="1" applyFill="1"/>
    <xf numFmtId="0" fontId="0" fillId="3" borderId="0" xfId="0" applyFill="1"/>
    <xf numFmtId="0" fontId="0" fillId="0" borderId="0" xfId="0" quotePrefix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/>
    </xf>
    <xf numFmtId="0" fontId="0" fillId="0" borderId="0" xfId="0" applyNumberForma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5" borderId="1" xfId="0" applyFill="1" applyBorder="1"/>
    <xf numFmtId="14" fontId="0" fillId="0" borderId="1" xfId="0" applyNumberFormat="1" applyBorder="1"/>
    <xf numFmtId="49" fontId="0" fillId="0" borderId="1" xfId="0" applyNumberFormat="1" applyBorder="1"/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GLOBAL_TST" connectionId="1" autoFormatId="16" applyNumberFormats="0" applyBorderFormats="0" applyFontFormats="0" applyPatternFormats="0" applyAlignmentFormats="0" applyWidthHeightFormats="0">
  <queryTableRefresh nextId="55" unboundColumnsRight="35">
    <queryTableFields count="47">
      <queryTableField id="1" name="JOB" tableColumnId="1"/>
      <queryTableField id="2" name="SUFFIX" tableColumnId="2"/>
      <queryTableField id="8" name="SEQ" tableColumnId="8"/>
      <queryTableField id="27" dataBound="0" tableColumnId="26"/>
      <queryTableField id="3" name="PART" tableColumnId="3"/>
      <queryTableField id="43" dataBound="0" tableColumnId="42"/>
      <queryTableField id="4" name="DESCRIPTION" tableColumnId="4"/>
      <queryTableField id="5" name="QTY_ORDER" tableColumnId="5"/>
      <queryTableField id="6" name="SALES_ORDER" tableColumnId="6"/>
      <queryTableField id="7" name="SALES_ORDER_LINE" tableColumnId="7"/>
      <queryTableField id="9" name="LMO" tableColumnId="9"/>
      <queryTableField id="10" name="PART" tableColumnId="10"/>
      <queryTableField id="12" dataBound="0" tableColumnId="11"/>
      <queryTableField id="14" dataBound="0" tableColumnId="12"/>
      <queryTableField id="13" dataBound="0" tableColumnId="13"/>
      <queryTableField id="26" dataBound="0" tableColumnId="25"/>
      <queryTableField id="16" dataBound="0" tableColumnId="14"/>
      <queryTableField id="15" dataBound="0" tableColumnId="15"/>
      <queryTableField id="21" dataBound="0" tableColumnId="16"/>
      <queryTableField id="20" dataBound="0" tableColumnId="17"/>
      <queryTableField id="19" dataBound="0" tableColumnId="18"/>
      <queryTableField id="18" dataBound="0" tableColumnId="19"/>
      <queryTableField id="29" dataBound="0" tableColumnId="28"/>
      <queryTableField id="30" dataBound="0" tableColumnId="29"/>
      <queryTableField id="25" dataBound="0" tableColumnId="21"/>
      <queryTableField id="44" dataBound="0" tableColumnId="43"/>
      <queryTableField id="32" dataBound="0" tableColumnId="31"/>
      <queryTableField id="31" dataBound="0" tableColumnId="30"/>
      <queryTableField id="24" dataBound="0" tableColumnId="22"/>
      <queryTableField id="45" dataBound="0" tableColumnId="44"/>
      <queryTableField id="34" dataBound="0" tableColumnId="32"/>
      <queryTableField id="33" dataBound="0" tableColumnId="33"/>
      <queryTableField id="23" dataBound="0" tableColumnId="23"/>
      <queryTableField id="46" dataBound="0" tableColumnId="45"/>
      <queryTableField id="39" dataBound="0" tableColumnId="37"/>
      <queryTableField id="38" dataBound="0" tableColumnId="38"/>
      <queryTableField id="22" dataBound="0" tableColumnId="24"/>
      <queryTableField id="47" dataBound="0" tableColumnId="46"/>
      <queryTableField id="41" dataBound="0" tableColumnId="39"/>
      <queryTableField id="40" dataBound="0" tableColumnId="40"/>
      <queryTableField id="36" dataBound="0" tableColumnId="34"/>
      <queryTableField id="48" dataBound="0" tableColumnId="47"/>
      <queryTableField id="42" dataBound="0" tableColumnId="41"/>
      <queryTableField id="37" dataBound="0" tableColumnId="36"/>
      <queryTableField id="35" dataBound="0" tableColumnId="35"/>
      <queryTableField id="28" dataBound="0" tableColumnId="27"/>
      <queryTableField id="52" dataBound="0" tableColumnId="49"/>
    </queryTableFields>
    <queryTableDeletedFields count="1">
      <deletedField name="DATE_CLO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GLOBAL_TST" displayName="Table_Query_from_GLOBAL_TST" ref="A1:AU21" tableType="queryTable" totalsRowShown="0">
  <autoFilter ref="A1:AU21"/>
  <tableColumns count="47">
    <tableColumn id="1" uniqueName="1" name="JOB" queryTableFieldId="1" dataDxfId="34"/>
    <tableColumn id="2" uniqueName="2" name="SUFFIX" queryTableFieldId="2" dataDxfId="33"/>
    <tableColumn id="8" uniqueName="8" name="SEQ" queryTableFieldId="8" dataDxfId="32"/>
    <tableColumn id="26" uniqueName="26" name="INSTANCE" queryTableFieldId="27" dataDxfId="31"/>
    <tableColumn id="3" uniqueName="3" name="PART" queryTableFieldId="3"/>
    <tableColumn id="42" uniqueName="42" name="PART_BAR_CODE" queryTableFieldId="43" dataDxfId="30">
      <calculatedColumnFormula>(CONCATENATE(E2))</calculatedColumnFormula>
    </tableColumn>
    <tableColumn id="4" uniqueName="4" name="DESCRIPTION" queryTableFieldId="4"/>
    <tableColumn id="5" uniqueName="5" name="QTY_ORDER" queryTableFieldId="5"/>
    <tableColumn id="6" uniqueName="6" name="SALES_ORDER" queryTableFieldId="6"/>
    <tableColumn id="7" uniqueName="7" name="SALES_ORDER_LINE" queryTableFieldId="7"/>
    <tableColumn id="9" uniqueName="9" name="LMO" queryTableFieldId="9"/>
    <tableColumn id="10" uniqueName="10" name="MATERIAL_PART_NUMBER" queryTableFieldId="10"/>
    <tableColumn id="11" uniqueName="11" name="Material Description" queryTableFieldId="12" dataDxfId="29"/>
    <tableColumn id="12" uniqueName="12" name="Total Length" queryTableFieldId="14"/>
    <tableColumn id="13" uniqueName="13" name="Total Width" queryTableFieldId="13"/>
    <tableColumn id="25" uniqueName="25" name="Grain" queryTableFieldId="26" dataDxfId="28"/>
    <tableColumn id="14" uniqueName="14" name="GSS_RM_QTY" queryTableFieldId="16"/>
    <tableColumn id="15" uniqueName="15" name="GSS_RM_UOM" queryTableFieldId="15"/>
    <tableColumn id="16" uniqueName="16" name="EB Top Side" queryTableFieldId="21"/>
    <tableColumn id="17" uniqueName="17" name="EB Bottom Side" queryTableFieldId="20" dataDxfId="27"/>
    <tableColumn id="18" uniqueName="18" name="EB Left Side" queryTableFieldId="19" dataDxfId="26"/>
    <tableColumn id="19" uniqueName="19" name="EB Right Side" queryTableFieldId="18" dataDxfId="25"/>
    <tableColumn id="28" uniqueName="28" name="SEQ2" queryTableFieldId="29" dataDxfId="24"/>
    <tableColumn id="29" uniqueName="29" name="LMO2" queryTableFieldId="30" dataDxfId="23"/>
    <tableColumn id="21" uniqueName="21" name="WKG2" queryTableFieldId="25" dataDxfId="22"/>
    <tableColumn id="43" uniqueName="43" name="SEQ2_BAR_CODE" queryTableFieldId="44" dataDxfId="21">
      <calculatedColumnFormula>(CONCATENATE("$%",A2,B2,W2))</calculatedColumnFormula>
    </tableColumn>
    <tableColumn id="31" uniqueName="31" name="SEQ3" queryTableFieldId="32" dataDxfId="20"/>
    <tableColumn id="30" uniqueName="30" name="LMO3" queryTableFieldId="31" dataDxfId="19"/>
    <tableColumn id="22" uniqueName="22" name="WKG3" queryTableFieldId="24" dataDxfId="18"/>
    <tableColumn id="44" uniqueName="44" name="SEQ3_BAR_CODE" queryTableFieldId="45" dataDxfId="17">
      <calculatedColumnFormula>(CONCATENATE("$%",A2,B2,AA2))</calculatedColumnFormula>
    </tableColumn>
    <tableColumn id="32" uniqueName="32" name="SEQ4" queryTableFieldId="34" dataDxfId="16"/>
    <tableColumn id="33" uniqueName="33" name="LMO4" queryTableFieldId="33" dataDxfId="15"/>
    <tableColumn id="23" uniqueName="23" name="WKG4" queryTableFieldId="23" dataDxfId="14"/>
    <tableColumn id="45" uniqueName="45" name="SEQ4_BAR_CODE" queryTableFieldId="46" dataDxfId="13">
      <calculatedColumnFormula>(CONCATENATE("$%",A2,B2,AE2))</calculatedColumnFormula>
    </tableColumn>
    <tableColumn id="37" uniqueName="37" name="SEQ5" queryTableFieldId="39" dataDxfId="12"/>
    <tableColumn id="38" uniqueName="38" name="LMO5" queryTableFieldId="38" dataDxfId="11"/>
    <tableColumn id="24" uniqueName="24" name="WKG5" queryTableFieldId="22" dataDxfId="10"/>
    <tableColumn id="46" uniqueName="46" name="SEQ5_BAR_CODE" queryTableFieldId="47" dataDxfId="9">
      <calculatedColumnFormula>(CONCATENATE("$%",A2,B2,AI2))</calculatedColumnFormula>
    </tableColumn>
    <tableColumn id="39" uniqueName="39" name="SEQ6" queryTableFieldId="41" dataDxfId="8"/>
    <tableColumn id="40" uniqueName="40" name="LMO6" queryTableFieldId="40" dataDxfId="7"/>
    <tableColumn id="34" uniqueName="34" name="WKG6" queryTableFieldId="36" dataDxfId="6"/>
    <tableColumn id="47" uniqueName="47" name="SEQ6_BAR_CODE" queryTableFieldId="48" dataDxfId="5">
      <calculatedColumnFormula>(CONCATENATE("*$%",A2,B2,D2,AM2,"*"))</calculatedColumnFormula>
    </tableColumn>
    <tableColumn id="41" uniqueName="41" name="SEQ7" queryTableFieldId="42" dataDxfId="4"/>
    <tableColumn id="36" uniqueName="36" name="LMO7" queryTableFieldId="37" dataDxfId="3"/>
    <tableColumn id="35" uniqueName="35" name="WKG7" queryTableFieldId="35" dataDxfId="2"/>
    <tableColumn id="27" uniqueName="27" name="SEQ7_BAR_CODE" queryTableFieldId="28" dataDxfId="1">
      <calculatedColumnFormula>(CONCATENATE("*$%",A2,B2,D2,"*"))</calculatedColumnFormula>
    </tableColumn>
    <tableColumn id="49" uniqueName="49" name="Image Path" queryTableFieldId="5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activeCell="F36" sqref="F36"/>
    </sheetView>
  </sheetViews>
  <sheetFormatPr defaultRowHeight="15" x14ac:dyDescent="0.25"/>
  <cols>
    <col min="1" max="1" width="19.375" customWidth="1"/>
    <col min="2" max="2" width="15.625" style="1" customWidth="1"/>
    <col min="3" max="3" width="14.625" bestFit="1" customWidth="1"/>
    <col min="4" max="4" width="40.625" bestFit="1" customWidth="1"/>
    <col min="5" max="5" width="50.75" style="2" customWidth="1"/>
    <col min="6" max="6" width="73.75" style="1" customWidth="1"/>
  </cols>
  <sheetData>
    <row r="1" spans="1:6" ht="18" x14ac:dyDescent="0.25">
      <c r="A1" s="16" t="s">
        <v>2</v>
      </c>
      <c r="B1" s="3"/>
      <c r="C1" s="4"/>
      <c r="D1" s="5"/>
      <c r="E1" s="5"/>
      <c r="F1" s="24"/>
    </row>
    <row r="2" spans="1:6" ht="18" x14ac:dyDescent="0.25">
      <c r="A2" s="5"/>
      <c r="B2" s="3"/>
      <c r="C2" s="4"/>
      <c r="D2" s="4"/>
      <c r="E2" s="5"/>
      <c r="F2" s="24"/>
    </row>
    <row r="3" spans="1:6" x14ac:dyDescent="0.25">
      <c r="A3" s="12" t="s">
        <v>3</v>
      </c>
      <c r="B3" s="31" t="s">
        <v>224</v>
      </c>
      <c r="C3" s="4"/>
      <c r="D3" s="4"/>
      <c r="E3" s="5"/>
      <c r="F3" s="24"/>
    </row>
    <row r="4" spans="1:6" x14ac:dyDescent="0.25">
      <c r="A4" s="12" t="s">
        <v>4</v>
      </c>
      <c r="B4" s="30" t="s">
        <v>189</v>
      </c>
      <c r="C4" s="4"/>
      <c r="D4" s="4"/>
      <c r="E4" s="5"/>
      <c r="F4" s="24"/>
    </row>
    <row r="5" spans="1:6" x14ac:dyDescent="0.25">
      <c r="A5" s="17" t="s">
        <v>9</v>
      </c>
      <c r="B5" t="s">
        <v>187</v>
      </c>
      <c r="C5" s="4"/>
      <c r="D5" s="4"/>
      <c r="E5" s="5"/>
      <c r="F5" s="24"/>
    </row>
    <row r="6" spans="1:6" x14ac:dyDescent="0.25">
      <c r="A6" s="17" t="s">
        <v>12</v>
      </c>
      <c r="B6" s="12" t="s">
        <v>13</v>
      </c>
      <c r="C6" s="4"/>
      <c r="D6" s="4"/>
      <c r="E6" s="5"/>
      <c r="F6" s="24"/>
    </row>
    <row r="7" spans="1:6" ht="30.75" customHeight="1" x14ac:dyDescent="0.25">
      <c r="A7" s="17" t="s">
        <v>15</v>
      </c>
      <c r="B7" s="34" t="s">
        <v>188</v>
      </c>
      <c r="C7" s="34"/>
      <c r="D7" s="34"/>
      <c r="E7" s="34"/>
      <c r="F7" s="34"/>
    </row>
    <row r="8" spans="1:6" x14ac:dyDescent="0.25">
      <c r="A8" s="5"/>
      <c r="B8" s="5"/>
      <c r="C8" s="4"/>
      <c r="D8" s="4"/>
      <c r="E8" s="5"/>
      <c r="F8" s="24"/>
    </row>
    <row r="9" spans="1:6" x14ac:dyDescent="0.25">
      <c r="A9" s="5"/>
      <c r="B9" s="5"/>
      <c r="C9" s="4"/>
      <c r="D9" s="4"/>
      <c r="E9" s="5"/>
      <c r="F9" s="24"/>
    </row>
    <row r="10" spans="1:6" x14ac:dyDescent="0.25">
      <c r="A10" s="8" t="s">
        <v>6</v>
      </c>
      <c r="B10" s="21" t="s">
        <v>5</v>
      </c>
      <c r="C10" s="8" t="s">
        <v>21</v>
      </c>
      <c r="D10" s="8" t="s">
        <v>0</v>
      </c>
      <c r="E10" s="8" t="s">
        <v>1</v>
      </c>
      <c r="F10" s="21" t="s">
        <v>11</v>
      </c>
    </row>
    <row r="11" spans="1:6" x14ac:dyDescent="0.25">
      <c r="A11" s="12" t="s">
        <v>39</v>
      </c>
      <c r="B11" s="12" t="s">
        <v>7</v>
      </c>
      <c r="C11" s="5">
        <v>6</v>
      </c>
      <c r="D11" s="6" t="s">
        <v>10</v>
      </c>
      <c r="E11" s="6">
        <v>123456</v>
      </c>
      <c r="F11" s="24"/>
    </row>
    <row r="12" spans="1:6" x14ac:dyDescent="0.25">
      <c r="A12" s="17" t="s">
        <v>40</v>
      </c>
      <c r="B12" s="12" t="s">
        <v>7</v>
      </c>
      <c r="C12" s="6">
        <v>3</v>
      </c>
      <c r="D12" s="6" t="s">
        <v>14</v>
      </c>
      <c r="E12" s="9" t="s">
        <v>30</v>
      </c>
      <c r="F12" s="24"/>
    </row>
    <row r="13" spans="1:6" ht="30" x14ac:dyDescent="0.25">
      <c r="A13" s="17" t="s">
        <v>149</v>
      </c>
      <c r="B13" s="12" t="s">
        <v>7</v>
      </c>
      <c r="C13" s="6">
        <v>2</v>
      </c>
      <c r="D13" s="6"/>
      <c r="E13" s="18" t="s">
        <v>118</v>
      </c>
      <c r="F13" s="19" t="s">
        <v>150</v>
      </c>
    </row>
    <row r="14" spans="1:6" x14ac:dyDescent="0.25">
      <c r="A14" s="12" t="s">
        <v>17</v>
      </c>
      <c r="B14" s="12" t="s">
        <v>8</v>
      </c>
      <c r="C14" s="5">
        <v>20</v>
      </c>
      <c r="D14" s="5" t="s">
        <v>16</v>
      </c>
      <c r="E14" s="20" t="s">
        <v>216</v>
      </c>
      <c r="F14" s="17" t="s">
        <v>31</v>
      </c>
    </row>
    <row r="15" spans="1:6" x14ac:dyDescent="0.25">
      <c r="A15" s="12" t="s">
        <v>151</v>
      </c>
      <c r="B15" s="12" t="s">
        <v>8</v>
      </c>
      <c r="C15" s="5">
        <v>24</v>
      </c>
      <c r="D15" s="5"/>
      <c r="E15" s="20" t="s">
        <v>216</v>
      </c>
      <c r="F15" s="25" t="s">
        <v>178</v>
      </c>
    </row>
    <row r="16" spans="1:6" x14ac:dyDescent="0.25">
      <c r="A16" s="17" t="s">
        <v>18</v>
      </c>
      <c r="B16" s="12" t="s">
        <v>8</v>
      </c>
      <c r="C16" s="5">
        <v>30</v>
      </c>
      <c r="D16" s="5" t="s">
        <v>19</v>
      </c>
      <c r="E16" s="11"/>
      <c r="F16" s="17" t="s">
        <v>32</v>
      </c>
    </row>
    <row r="17" spans="1:6" ht="45" x14ac:dyDescent="0.25">
      <c r="A17" s="17" t="s">
        <v>20</v>
      </c>
      <c r="B17" s="12" t="s">
        <v>7</v>
      </c>
      <c r="C17" s="7">
        <v>12</v>
      </c>
      <c r="D17" s="5" t="s">
        <v>22</v>
      </c>
      <c r="E17" s="11">
        <v>1</v>
      </c>
      <c r="F17" s="22" t="s">
        <v>152</v>
      </c>
    </row>
    <row r="18" spans="1:6" x14ac:dyDescent="0.25">
      <c r="A18" s="17" t="s">
        <v>153</v>
      </c>
      <c r="B18" s="12" t="s">
        <v>7</v>
      </c>
      <c r="C18" s="7">
        <v>7</v>
      </c>
      <c r="D18" s="5" t="s">
        <v>23</v>
      </c>
      <c r="E18" s="23" t="s">
        <v>87</v>
      </c>
      <c r="F18" s="22"/>
    </row>
    <row r="19" spans="1:6" x14ac:dyDescent="0.25">
      <c r="A19" s="17" t="s">
        <v>155</v>
      </c>
      <c r="B19" s="12" t="s">
        <v>7</v>
      </c>
      <c r="C19" s="7">
        <v>3</v>
      </c>
      <c r="D19" s="5" t="s">
        <v>154</v>
      </c>
      <c r="E19" s="20" t="s">
        <v>132</v>
      </c>
      <c r="F19" s="22"/>
    </row>
    <row r="20" spans="1:6" ht="30" x14ac:dyDescent="0.25">
      <c r="A20" s="17" t="s">
        <v>29</v>
      </c>
      <c r="B20" s="12" t="s">
        <v>7</v>
      </c>
      <c r="C20" s="6">
        <v>6</v>
      </c>
      <c r="D20" s="6" t="s">
        <v>214</v>
      </c>
      <c r="E20" s="26" t="s">
        <v>88</v>
      </c>
      <c r="F20" s="22" t="s">
        <v>156</v>
      </c>
    </row>
    <row r="21" spans="1:6" x14ac:dyDescent="0.25">
      <c r="A21" s="29" t="s">
        <v>49</v>
      </c>
      <c r="B21" s="12" t="s">
        <v>8</v>
      </c>
      <c r="C21" s="6">
        <v>1</v>
      </c>
      <c r="D21" s="6" t="s">
        <v>157</v>
      </c>
      <c r="E21" s="26" t="s">
        <v>89</v>
      </c>
      <c r="F21" s="22" t="s">
        <v>158</v>
      </c>
    </row>
    <row r="22" spans="1:6" ht="30" x14ac:dyDescent="0.25">
      <c r="A22" s="29" t="s">
        <v>25</v>
      </c>
      <c r="B22" s="12" t="s">
        <v>8</v>
      </c>
      <c r="C22" s="7">
        <v>20</v>
      </c>
      <c r="D22" s="5" t="s">
        <v>26</v>
      </c>
      <c r="E22" s="11" t="s">
        <v>110</v>
      </c>
      <c r="F22" s="22" t="s">
        <v>161</v>
      </c>
    </row>
    <row r="23" spans="1:6" x14ac:dyDescent="0.25">
      <c r="A23" s="29" t="s">
        <v>51</v>
      </c>
      <c r="B23" s="12" t="s">
        <v>7</v>
      </c>
      <c r="C23" s="7">
        <v>30</v>
      </c>
      <c r="D23" s="5" t="s">
        <v>159</v>
      </c>
      <c r="E23" s="11" t="s">
        <v>96</v>
      </c>
      <c r="F23" s="17" t="s">
        <v>160</v>
      </c>
    </row>
    <row r="24" spans="1:6" x14ac:dyDescent="0.25">
      <c r="A24" s="29" t="s">
        <v>55</v>
      </c>
      <c r="B24" s="12" t="s">
        <v>7</v>
      </c>
      <c r="C24" s="7">
        <v>10</v>
      </c>
      <c r="D24" s="5" t="s">
        <v>162</v>
      </c>
      <c r="E24" s="11">
        <v>10</v>
      </c>
      <c r="F24" s="17" t="s">
        <v>163</v>
      </c>
    </row>
    <row r="25" spans="1:6" x14ac:dyDescent="0.25">
      <c r="A25" s="29" t="s">
        <v>56</v>
      </c>
      <c r="B25" s="12" t="s">
        <v>8</v>
      </c>
      <c r="C25" s="7">
        <v>2</v>
      </c>
      <c r="D25" s="5" t="s">
        <v>164</v>
      </c>
      <c r="E25" s="11"/>
      <c r="F25" s="17" t="s">
        <v>163</v>
      </c>
    </row>
    <row r="26" spans="1:6" ht="30" x14ac:dyDescent="0.25">
      <c r="A26" s="17" t="s">
        <v>27</v>
      </c>
      <c r="B26" s="12" t="s">
        <v>7</v>
      </c>
      <c r="C26" s="7">
        <v>10</v>
      </c>
      <c r="D26" s="7" t="s">
        <v>179</v>
      </c>
      <c r="E26" s="27">
        <v>114.0625</v>
      </c>
      <c r="F26" s="22" t="s">
        <v>173</v>
      </c>
    </row>
    <row r="27" spans="1:6" ht="30" x14ac:dyDescent="0.25">
      <c r="A27" s="17" t="s">
        <v>28</v>
      </c>
      <c r="B27" s="12" t="s">
        <v>7</v>
      </c>
      <c r="C27" s="7">
        <v>10</v>
      </c>
      <c r="D27" s="7" t="s">
        <v>180</v>
      </c>
      <c r="E27" s="27">
        <v>78.125</v>
      </c>
      <c r="F27" s="22" t="s">
        <v>173</v>
      </c>
    </row>
    <row r="28" spans="1:6" ht="30" x14ac:dyDescent="0.25">
      <c r="A28" s="17" t="s">
        <v>34</v>
      </c>
      <c r="B28" s="12" t="s">
        <v>7</v>
      </c>
      <c r="C28" s="7" t="s">
        <v>186</v>
      </c>
      <c r="D28" s="7" t="s">
        <v>181</v>
      </c>
      <c r="E28" s="28">
        <v>0</v>
      </c>
      <c r="F28" s="22" t="s">
        <v>173</v>
      </c>
    </row>
    <row r="29" spans="1:6" ht="30" x14ac:dyDescent="0.25">
      <c r="A29" s="17" t="s">
        <v>35</v>
      </c>
      <c r="B29" s="12" t="s">
        <v>8</v>
      </c>
      <c r="C29" s="7" t="s">
        <v>186</v>
      </c>
      <c r="D29" s="7" t="s">
        <v>182</v>
      </c>
      <c r="E29" s="11" t="s">
        <v>98</v>
      </c>
      <c r="F29" s="22" t="s">
        <v>173</v>
      </c>
    </row>
    <row r="30" spans="1:6" ht="30" x14ac:dyDescent="0.25">
      <c r="A30" s="17" t="s">
        <v>36</v>
      </c>
      <c r="B30" s="12" t="s">
        <v>8</v>
      </c>
      <c r="C30" s="7" t="s">
        <v>186</v>
      </c>
      <c r="D30" s="7" t="s">
        <v>183</v>
      </c>
      <c r="E30" s="11" t="s">
        <v>99</v>
      </c>
      <c r="F30" s="22" t="s">
        <v>173</v>
      </c>
    </row>
    <row r="31" spans="1:6" ht="30" x14ac:dyDescent="0.25">
      <c r="A31" s="17" t="s">
        <v>37</v>
      </c>
      <c r="B31" s="12" t="s">
        <v>8</v>
      </c>
      <c r="C31" s="7" t="s">
        <v>186</v>
      </c>
      <c r="D31" s="7" t="s">
        <v>184</v>
      </c>
      <c r="E31" s="11" t="s">
        <v>117</v>
      </c>
      <c r="F31" s="22" t="s">
        <v>173</v>
      </c>
    </row>
    <row r="32" spans="1:6" ht="30" x14ac:dyDescent="0.25">
      <c r="A32" s="17" t="s">
        <v>38</v>
      </c>
      <c r="B32" s="12" t="s">
        <v>8</v>
      </c>
      <c r="C32" s="7" t="s">
        <v>186</v>
      </c>
      <c r="D32" s="7" t="s">
        <v>185</v>
      </c>
      <c r="E32" s="11" t="s">
        <v>99</v>
      </c>
      <c r="F32" s="22" t="s">
        <v>173</v>
      </c>
    </row>
    <row r="33" spans="1:6" ht="30" x14ac:dyDescent="0.25">
      <c r="A33" s="17" t="s">
        <v>165</v>
      </c>
      <c r="B33" s="12" t="s">
        <v>7</v>
      </c>
      <c r="C33" s="7">
        <v>6</v>
      </c>
      <c r="D33" s="5" t="s">
        <v>166</v>
      </c>
      <c r="E33" s="11" t="s">
        <v>91</v>
      </c>
      <c r="F33" s="22" t="s">
        <v>167</v>
      </c>
    </row>
    <row r="34" spans="1:6" x14ac:dyDescent="0.25">
      <c r="A34" s="17" t="s">
        <v>168</v>
      </c>
      <c r="B34" s="12" t="s">
        <v>8</v>
      </c>
      <c r="C34" s="7">
        <v>1</v>
      </c>
      <c r="D34" s="6" t="s">
        <v>157</v>
      </c>
      <c r="E34" s="11" t="s">
        <v>90</v>
      </c>
      <c r="F34" s="17" t="s">
        <v>171</v>
      </c>
    </row>
    <row r="35" spans="1:6" ht="45" x14ac:dyDescent="0.25">
      <c r="A35" s="17" t="s">
        <v>169</v>
      </c>
      <c r="B35" s="12" t="s">
        <v>8</v>
      </c>
      <c r="C35" s="7">
        <v>4</v>
      </c>
      <c r="D35" s="5" t="s">
        <v>26</v>
      </c>
      <c r="E35" s="11" t="s">
        <v>33</v>
      </c>
      <c r="F35" s="22" t="s">
        <v>170</v>
      </c>
    </row>
    <row r="36" spans="1:6" x14ac:dyDescent="0.25">
      <c r="A36" s="17" t="s">
        <v>172</v>
      </c>
      <c r="B36" s="1" t="s">
        <v>8</v>
      </c>
      <c r="C36" s="7">
        <v>21</v>
      </c>
      <c r="E36" t="s">
        <v>215</v>
      </c>
      <c r="F36" s="25" t="s">
        <v>225</v>
      </c>
    </row>
    <row r="38" spans="1:6" x14ac:dyDescent="0.25">
      <c r="A38" s="17" t="s">
        <v>223</v>
      </c>
    </row>
    <row r="39" spans="1:6" x14ac:dyDescent="0.25">
      <c r="A39" s="17"/>
    </row>
    <row r="40" spans="1:6" x14ac:dyDescent="0.25">
      <c r="A40" s="17" t="s">
        <v>217</v>
      </c>
      <c r="B40" s="1" t="s">
        <v>218</v>
      </c>
      <c r="C40" t="s">
        <v>219</v>
      </c>
      <c r="D40" t="s">
        <v>220</v>
      </c>
      <c r="E40" t="s">
        <v>221</v>
      </c>
      <c r="F40" s="1" t="s">
        <v>222</v>
      </c>
    </row>
  </sheetData>
  <mergeCells count="1">
    <mergeCell ref="B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E25" sqref="E25"/>
    </sheetView>
  </sheetViews>
  <sheetFormatPr defaultRowHeight="15" x14ac:dyDescent="0.25"/>
  <cols>
    <col min="1" max="2" width="9.375" bestFit="1" customWidth="1"/>
    <col min="3" max="3" width="9" style="40"/>
    <col min="4" max="4" width="6.625" style="40" customWidth="1"/>
    <col min="5" max="5" width="17.875" style="40" bestFit="1" customWidth="1"/>
    <col min="6" max="10" width="9" style="40"/>
    <col min="11" max="11" width="14" style="40" customWidth="1"/>
    <col min="12" max="12" width="14.125" style="40" customWidth="1"/>
    <col min="13" max="13" width="21.5" style="40" customWidth="1"/>
    <col min="14" max="14" width="25.75" style="40" customWidth="1"/>
  </cols>
  <sheetData>
    <row r="3" spans="1:14" x14ac:dyDescent="0.25">
      <c r="A3" s="41" t="s">
        <v>190</v>
      </c>
      <c r="B3" s="41" t="s">
        <v>191</v>
      </c>
    </row>
    <row r="4" spans="1:14" x14ac:dyDescent="0.25">
      <c r="A4" s="42">
        <v>42928</v>
      </c>
      <c r="B4" s="42">
        <v>42937</v>
      </c>
    </row>
    <row r="7" spans="1:14" x14ac:dyDescent="0.25">
      <c r="C7" s="40" t="s">
        <v>192</v>
      </c>
      <c r="F7" s="40" t="s">
        <v>193</v>
      </c>
    </row>
    <row r="8" spans="1:14" x14ac:dyDescent="0.25">
      <c r="C8" s="43" t="s">
        <v>194</v>
      </c>
      <c r="D8" s="43" t="s">
        <v>195</v>
      </c>
      <c r="E8" s="43" t="s">
        <v>196</v>
      </c>
      <c r="F8" s="43" t="s">
        <v>197</v>
      </c>
      <c r="G8" s="43" t="s">
        <v>20</v>
      </c>
      <c r="H8" s="43" t="s">
        <v>198</v>
      </c>
      <c r="I8" s="43" t="s">
        <v>190</v>
      </c>
      <c r="J8" s="43" t="s">
        <v>199</v>
      </c>
      <c r="K8" s="43" t="s">
        <v>200</v>
      </c>
      <c r="L8" s="43" t="s">
        <v>201</v>
      </c>
      <c r="M8" s="43" t="s">
        <v>202</v>
      </c>
      <c r="N8" s="43" t="s">
        <v>203</v>
      </c>
    </row>
    <row r="9" spans="1:14" x14ac:dyDescent="0.25">
      <c r="B9" t="s">
        <v>204</v>
      </c>
      <c r="C9" s="43" t="s">
        <v>205</v>
      </c>
      <c r="D9" s="43" t="s">
        <v>24</v>
      </c>
      <c r="E9" s="43" t="s">
        <v>206</v>
      </c>
      <c r="F9" s="43" t="s">
        <v>86</v>
      </c>
      <c r="G9" s="43" t="s">
        <v>207</v>
      </c>
      <c r="H9" s="43" t="s">
        <v>208</v>
      </c>
      <c r="I9" s="43" t="s">
        <v>209</v>
      </c>
      <c r="J9" s="43" t="s">
        <v>209</v>
      </c>
      <c r="K9" s="43" t="s">
        <v>174</v>
      </c>
      <c r="L9" s="43" t="s">
        <v>210</v>
      </c>
      <c r="M9" s="43" t="s">
        <v>211</v>
      </c>
      <c r="N9" s="43" t="s">
        <v>212</v>
      </c>
    </row>
    <row r="10" spans="1:14" x14ac:dyDescent="0.25">
      <c r="B10" t="s">
        <v>204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25">
      <c r="B11" t="s">
        <v>204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25">
      <c r="B12" t="s">
        <v>204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25">
      <c r="B13" t="s">
        <v>204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5">
      <c r="B14" t="s">
        <v>204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25">
      <c r="B15" t="s">
        <v>204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25">
      <c r="B16" t="s">
        <v>204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25">
      <c r="B17" t="s">
        <v>204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4" x14ac:dyDescent="0.25">
      <c r="B18" t="s">
        <v>204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4" x14ac:dyDescent="0.25">
      <c r="B19" t="s">
        <v>204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4" x14ac:dyDescent="0.25">
      <c r="B20" t="s">
        <v>204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3" spans="1:14" x14ac:dyDescent="0.25">
      <c r="A23" s="44" t="s">
        <v>213</v>
      </c>
    </row>
    <row r="24" spans="1:14" x14ac:dyDescent="0.25">
      <c r="E24" s="4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workbookViewId="0">
      <selection activeCell="F2" sqref="F2:F20"/>
    </sheetView>
  </sheetViews>
  <sheetFormatPr defaultRowHeight="15" x14ac:dyDescent="0.25"/>
  <cols>
    <col min="1" max="1" width="7" bestFit="1" customWidth="1"/>
    <col min="2" max="2" width="9.375" bestFit="1" customWidth="1"/>
    <col min="3" max="3" width="9.375" customWidth="1"/>
    <col min="4" max="4" width="10.75" customWidth="1"/>
    <col min="5" max="5" width="26.875" bestFit="1" customWidth="1"/>
    <col min="6" max="7" width="37.125" bestFit="1" customWidth="1"/>
    <col min="8" max="8" width="15.625" bestFit="1" customWidth="1"/>
    <col min="9" max="9" width="20.625" bestFit="1" customWidth="1"/>
    <col min="10" max="10" width="7" bestFit="1" customWidth="1"/>
    <col min="11" max="11" width="7.375" bestFit="1" customWidth="1"/>
    <col min="12" max="12" width="27.25" bestFit="1" customWidth="1"/>
    <col min="13" max="13" width="34.75" bestFit="1" customWidth="1"/>
    <col min="14" max="14" width="16.375" bestFit="1" customWidth="1"/>
    <col min="15" max="15" width="16" bestFit="1" customWidth="1"/>
    <col min="16" max="16" width="10.375" bestFit="1" customWidth="1"/>
    <col min="17" max="17" width="17.75" bestFit="1" customWidth="1"/>
    <col min="18" max="18" width="18.875" bestFit="1" customWidth="1"/>
    <col min="19" max="22" width="34.25" bestFit="1" customWidth="1"/>
    <col min="23" max="23" width="10" bestFit="1" customWidth="1"/>
    <col min="24" max="24" width="10.75" bestFit="1" customWidth="1"/>
    <col min="26" max="26" width="23" bestFit="1" customWidth="1"/>
    <col min="27" max="27" width="7.75" bestFit="1" customWidth="1"/>
    <col min="28" max="28" width="8.375" bestFit="1" customWidth="1"/>
    <col min="29" max="29" width="8.875" bestFit="1" customWidth="1"/>
    <col min="30" max="30" width="23" bestFit="1" customWidth="1"/>
    <col min="31" max="31" width="7.75" bestFit="1" customWidth="1"/>
    <col min="32" max="32" width="8.375" bestFit="1" customWidth="1"/>
    <col min="33" max="33" width="8.875" bestFit="1" customWidth="1"/>
    <col min="34" max="34" width="23" bestFit="1" customWidth="1"/>
    <col min="35" max="35" width="7.75" bestFit="1" customWidth="1"/>
    <col min="36" max="36" width="8.375" bestFit="1" customWidth="1"/>
    <col min="37" max="37" width="8.875" bestFit="1" customWidth="1"/>
    <col min="38" max="38" width="23" bestFit="1" customWidth="1"/>
    <col min="39" max="39" width="7.75" bestFit="1" customWidth="1"/>
    <col min="40" max="40" width="8.375" bestFit="1" customWidth="1"/>
    <col min="41" max="41" width="8.875" bestFit="1" customWidth="1"/>
    <col min="42" max="42" width="18.25" bestFit="1" customWidth="1"/>
    <col min="43" max="43" width="7.75" bestFit="1" customWidth="1"/>
    <col min="44" max="44" width="8.375" bestFit="1" customWidth="1"/>
    <col min="45" max="45" width="8.875" bestFit="1" customWidth="1"/>
    <col min="46" max="46" width="18.25" bestFit="1" customWidth="1"/>
    <col min="47" max="47" width="27.25" customWidth="1"/>
  </cols>
  <sheetData>
    <row r="1" spans="1:47" x14ac:dyDescent="0.25">
      <c r="A1" t="s">
        <v>39</v>
      </c>
      <c r="B1" t="s">
        <v>40</v>
      </c>
      <c r="C1" t="s">
        <v>48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49</v>
      </c>
      <c r="L1" t="s">
        <v>50</v>
      </c>
      <c r="M1" s="13" t="s">
        <v>51</v>
      </c>
      <c r="N1" s="10" t="s">
        <v>52</v>
      </c>
      <c r="O1" s="10" t="s">
        <v>53</v>
      </c>
      <c r="P1" s="10" t="s">
        <v>54</v>
      </c>
      <c r="Q1" s="10" t="s">
        <v>55</v>
      </c>
      <c r="R1" s="10" t="s">
        <v>56</v>
      </c>
      <c r="S1" s="10" t="s">
        <v>57</v>
      </c>
      <c r="T1" s="10" t="s">
        <v>58</v>
      </c>
      <c r="U1" s="10" t="s">
        <v>59</v>
      </c>
      <c r="V1" s="10" t="s">
        <v>60</v>
      </c>
      <c r="W1" s="10" t="s">
        <v>61</v>
      </c>
      <c r="X1" s="10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177</v>
      </c>
    </row>
    <row r="2" spans="1:47" x14ac:dyDescent="0.25">
      <c r="A2" s="32" t="s">
        <v>85</v>
      </c>
      <c r="B2" s="33" t="s">
        <v>24</v>
      </c>
      <c r="C2" s="33" t="s">
        <v>88</v>
      </c>
      <c r="D2" s="32" t="s">
        <v>86</v>
      </c>
      <c r="E2" t="s">
        <v>92</v>
      </c>
      <c r="F2" t="str">
        <f>(CONCATENATE(E2))</f>
        <v>DWC.FLOOR.M0013 00</v>
      </c>
      <c r="G2" t="s">
        <v>93</v>
      </c>
      <c r="H2">
        <v>1</v>
      </c>
      <c r="I2" t="s">
        <v>94</v>
      </c>
      <c r="J2" t="s">
        <v>94</v>
      </c>
      <c r="K2" t="s">
        <v>89</v>
      </c>
      <c r="L2" t="s">
        <v>95</v>
      </c>
      <c r="M2" s="10" t="s">
        <v>96</v>
      </c>
      <c r="N2" s="10">
        <v>26.201499999999999</v>
      </c>
      <c r="O2" s="10">
        <v>10.875</v>
      </c>
      <c r="P2" s="10">
        <v>0</v>
      </c>
      <c r="Q2" s="6">
        <v>1.9787999999999999</v>
      </c>
      <c r="R2" s="6" t="s">
        <v>97</v>
      </c>
      <c r="S2" s="10" t="s">
        <v>98</v>
      </c>
      <c r="T2" s="10" t="s">
        <v>99</v>
      </c>
      <c r="U2" s="10" t="s">
        <v>99</v>
      </c>
      <c r="V2" s="10" t="s">
        <v>99</v>
      </c>
      <c r="W2" s="9" t="s">
        <v>91</v>
      </c>
      <c r="X2" s="6" t="s">
        <v>90</v>
      </c>
      <c r="Y2" s="6" t="s">
        <v>100</v>
      </c>
      <c r="Z2" s="6" t="str">
        <f>(CONCATENATE("$%",A2,B2,W2))</f>
        <v>$%057609001002000</v>
      </c>
      <c r="AA2" s="9" t="s">
        <v>101</v>
      </c>
      <c r="AB2" s="6" t="s">
        <v>90</v>
      </c>
      <c r="AC2" s="6" t="s">
        <v>102</v>
      </c>
      <c r="AD2" s="6" t="str">
        <f>(CONCATENATE("$%",A2,B2,AA2))</f>
        <v>$%057609001003000</v>
      </c>
      <c r="AE2" s="9" t="s">
        <v>103</v>
      </c>
      <c r="AF2" s="6" t="s">
        <v>90</v>
      </c>
      <c r="AG2" s="6" t="s">
        <v>104</v>
      </c>
      <c r="AH2" s="6" t="str">
        <f>(CONCATENATE("$%",A2,B2,AE2))</f>
        <v>$%057609001004000</v>
      </c>
      <c r="AI2" s="9" t="s">
        <v>105</v>
      </c>
      <c r="AJ2" s="6" t="s">
        <v>90</v>
      </c>
      <c r="AK2" s="6" t="s">
        <v>106</v>
      </c>
      <c r="AL2" s="6" t="str">
        <f>(CONCATENATE("$%",A2,B2,AI2))</f>
        <v>$%057609001005000</v>
      </c>
      <c r="AM2" s="6"/>
      <c r="AN2" s="6"/>
      <c r="AO2" s="6"/>
      <c r="AP2" s="6"/>
      <c r="AQ2" s="6"/>
      <c r="AR2" s="6"/>
      <c r="AS2" s="6"/>
      <c r="AT2" s="14"/>
      <c r="AU2" s="6"/>
    </row>
    <row r="3" spans="1:47" x14ac:dyDescent="0.25">
      <c r="A3" s="32" t="s">
        <v>85</v>
      </c>
      <c r="B3" s="33" t="s">
        <v>107</v>
      </c>
      <c r="C3" s="33" t="s">
        <v>88</v>
      </c>
      <c r="D3" s="32" t="s">
        <v>86</v>
      </c>
      <c r="E3" t="s">
        <v>108</v>
      </c>
      <c r="F3" t="str">
        <f t="shared" ref="F3:F20" si="0">(CONCATENATE(E3))</f>
        <v>DWC.L-SIDE.M0001 00</v>
      </c>
      <c r="G3" t="s">
        <v>109</v>
      </c>
      <c r="H3">
        <v>1</v>
      </c>
      <c r="I3" t="s">
        <v>94</v>
      </c>
      <c r="J3" t="s">
        <v>94</v>
      </c>
      <c r="K3" t="s">
        <v>89</v>
      </c>
      <c r="L3" t="s">
        <v>110</v>
      </c>
      <c r="M3" s="13" t="s">
        <v>111</v>
      </c>
      <c r="N3" s="10">
        <v>26.960599999999999</v>
      </c>
      <c r="O3" s="10">
        <v>26</v>
      </c>
      <c r="P3" s="10">
        <v>1</v>
      </c>
      <c r="Q3" s="10">
        <v>0.43059999999999998</v>
      </c>
      <c r="R3" s="6" t="s">
        <v>97</v>
      </c>
      <c r="S3" s="10" t="s">
        <v>99</v>
      </c>
      <c r="T3" s="10" t="s">
        <v>99</v>
      </c>
      <c r="U3" s="10" t="s">
        <v>98</v>
      </c>
      <c r="V3" s="10" t="s">
        <v>99</v>
      </c>
      <c r="W3" s="9" t="s">
        <v>91</v>
      </c>
      <c r="X3" s="6" t="s">
        <v>90</v>
      </c>
      <c r="Y3" s="6" t="s">
        <v>100</v>
      </c>
      <c r="Z3" s="6" t="str">
        <f t="shared" ref="Z3:Z20" si="1">(CONCATENATE("$%",A3,B3,W3))</f>
        <v>$%057609002002000</v>
      </c>
      <c r="AA3" s="9" t="s">
        <v>101</v>
      </c>
      <c r="AB3" s="6" t="s">
        <v>90</v>
      </c>
      <c r="AC3" s="6" t="s">
        <v>104</v>
      </c>
      <c r="AD3" s="6" t="str">
        <f t="shared" ref="AD3:AD20" si="2">(CONCATENATE("$%",A3,B3,AA3))</f>
        <v>$%057609002003000</v>
      </c>
      <c r="AE3" s="9" t="s">
        <v>103</v>
      </c>
      <c r="AF3" s="6" t="s">
        <v>90</v>
      </c>
      <c r="AG3" s="6" t="s">
        <v>102</v>
      </c>
      <c r="AH3" s="6" t="str">
        <f t="shared" ref="AH3:AH20" si="3">(CONCATENATE("$%",A3,B3,AE3))</f>
        <v>$%057609002004000</v>
      </c>
      <c r="AI3" s="6"/>
      <c r="AJ3" s="6"/>
      <c r="AK3" s="6"/>
      <c r="AL3" s="6" t="str">
        <f t="shared" ref="AL3:AL20" si="4">(CONCATENATE("$%",A3,B3,AI3))</f>
        <v>$%057609002</v>
      </c>
      <c r="AM3" s="6"/>
      <c r="AN3" s="6"/>
      <c r="AO3" s="6"/>
      <c r="AP3" s="6"/>
      <c r="AQ3" s="6"/>
      <c r="AR3" s="6"/>
      <c r="AS3" s="6"/>
      <c r="AT3" s="14"/>
      <c r="AU3" s="6"/>
    </row>
    <row r="4" spans="1:47" x14ac:dyDescent="0.25">
      <c r="A4" s="32" t="s">
        <v>85</v>
      </c>
      <c r="B4" s="33" t="s">
        <v>112</v>
      </c>
      <c r="C4" s="33" t="s">
        <v>88</v>
      </c>
      <c r="D4" s="32" t="s">
        <v>86</v>
      </c>
      <c r="E4" t="s">
        <v>113</v>
      </c>
      <c r="F4" t="str">
        <f t="shared" si="0"/>
        <v>DWC.R.SIDE.M0001 00</v>
      </c>
      <c r="G4" t="s">
        <v>109</v>
      </c>
      <c r="H4">
        <v>1</v>
      </c>
      <c r="I4" t="s">
        <v>94</v>
      </c>
      <c r="J4" t="s">
        <v>94</v>
      </c>
      <c r="K4" t="s">
        <v>89</v>
      </c>
      <c r="L4" t="s">
        <v>110</v>
      </c>
      <c r="M4" s="13" t="s">
        <v>111</v>
      </c>
      <c r="N4" s="10">
        <v>26.960599999999999</v>
      </c>
      <c r="O4" s="10">
        <v>26</v>
      </c>
      <c r="P4" s="10">
        <v>1</v>
      </c>
      <c r="Q4" s="10">
        <v>0.43059999999999998</v>
      </c>
      <c r="R4" s="6" t="s">
        <v>97</v>
      </c>
      <c r="S4" s="10" t="s">
        <v>99</v>
      </c>
      <c r="T4" s="10" t="s">
        <v>99</v>
      </c>
      <c r="U4" s="10" t="s">
        <v>99</v>
      </c>
      <c r="V4" s="10" t="s">
        <v>98</v>
      </c>
      <c r="W4" s="9" t="s">
        <v>91</v>
      </c>
      <c r="X4" s="6" t="s">
        <v>90</v>
      </c>
      <c r="Y4" s="6" t="s">
        <v>100</v>
      </c>
      <c r="Z4" s="6" t="str">
        <f t="shared" si="1"/>
        <v>$%057609003002000</v>
      </c>
      <c r="AA4" s="9" t="s">
        <v>101</v>
      </c>
      <c r="AB4" s="6" t="s">
        <v>90</v>
      </c>
      <c r="AC4" s="6" t="s">
        <v>104</v>
      </c>
      <c r="AD4" s="6" t="str">
        <f t="shared" si="2"/>
        <v>$%057609003003000</v>
      </c>
      <c r="AE4" s="9" t="s">
        <v>103</v>
      </c>
      <c r="AF4" s="6" t="s">
        <v>90</v>
      </c>
      <c r="AG4" s="6" t="s">
        <v>102</v>
      </c>
      <c r="AH4" s="6" t="str">
        <f t="shared" si="3"/>
        <v>$%057609003004000</v>
      </c>
      <c r="AI4" s="6"/>
      <c r="AJ4" s="6"/>
      <c r="AK4" s="6"/>
      <c r="AL4" s="6" t="str">
        <f t="shared" si="4"/>
        <v>$%057609003</v>
      </c>
      <c r="AM4" s="6"/>
      <c r="AN4" s="6"/>
      <c r="AO4" s="6"/>
      <c r="AP4" s="6"/>
      <c r="AQ4" s="6"/>
      <c r="AR4" s="6"/>
      <c r="AS4" s="6"/>
      <c r="AT4" s="14"/>
      <c r="AU4" s="6"/>
    </row>
    <row r="5" spans="1:47" x14ac:dyDescent="0.25">
      <c r="A5" s="32" t="s">
        <v>85</v>
      </c>
      <c r="B5" s="33" t="s">
        <v>114</v>
      </c>
      <c r="C5" s="33" t="s">
        <v>88</v>
      </c>
      <c r="D5" s="32" t="s">
        <v>86</v>
      </c>
      <c r="E5" t="s">
        <v>115</v>
      </c>
      <c r="F5" t="str">
        <f t="shared" si="0"/>
        <v>DWC.CLEAT1.M0005 00</v>
      </c>
      <c r="G5" t="s">
        <v>116</v>
      </c>
      <c r="H5">
        <v>1</v>
      </c>
      <c r="I5" t="s">
        <v>94</v>
      </c>
      <c r="J5" t="s">
        <v>94</v>
      </c>
      <c r="K5" t="s">
        <v>89</v>
      </c>
      <c r="L5" t="s">
        <v>95</v>
      </c>
      <c r="M5" s="10" t="s">
        <v>96</v>
      </c>
      <c r="N5" s="10">
        <v>11.5</v>
      </c>
      <c r="O5" s="10">
        <v>6</v>
      </c>
      <c r="P5" s="10">
        <v>0</v>
      </c>
      <c r="Q5" s="10">
        <v>0.47920000000000001</v>
      </c>
      <c r="R5" s="6" t="s">
        <v>97</v>
      </c>
      <c r="S5" s="10" t="s">
        <v>98</v>
      </c>
      <c r="T5" s="10" t="s">
        <v>117</v>
      </c>
      <c r="U5" s="10" t="s">
        <v>99</v>
      </c>
      <c r="V5" s="10" t="s">
        <v>99</v>
      </c>
      <c r="W5" s="9" t="s">
        <v>91</v>
      </c>
      <c r="X5" s="6" t="s">
        <v>90</v>
      </c>
      <c r="Y5" s="6" t="s">
        <v>100</v>
      </c>
      <c r="Z5" s="6" t="str">
        <f t="shared" si="1"/>
        <v>$%057609004002000</v>
      </c>
      <c r="AA5" s="9" t="s">
        <v>101</v>
      </c>
      <c r="AB5" s="6" t="s">
        <v>90</v>
      </c>
      <c r="AC5" s="6" t="s">
        <v>102</v>
      </c>
      <c r="AD5" s="6" t="str">
        <f t="shared" si="2"/>
        <v>$%057609004003000</v>
      </c>
      <c r="AE5" s="9" t="s">
        <v>103</v>
      </c>
      <c r="AF5" s="6" t="s">
        <v>90</v>
      </c>
      <c r="AG5" s="6" t="s">
        <v>104</v>
      </c>
      <c r="AH5" s="6" t="str">
        <f t="shared" si="3"/>
        <v>$%057609004004000</v>
      </c>
      <c r="AI5" s="6"/>
      <c r="AJ5" s="6"/>
      <c r="AK5" s="6"/>
      <c r="AL5" s="6" t="str">
        <f t="shared" si="4"/>
        <v>$%057609004</v>
      </c>
      <c r="AM5" s="6"/>
      <c r="AN5" s="6"/>
      <c r="AO5" s="6"/>
      <c r="AP5" s="6"/>
      <c r="AQ5" s="6"/>
      <c r="AR5" s="6"/>
      <c r="AS5" s="6"/>
      <c r="AT5" s="14"/>
      <c r="AU5" s="6"/>
    </row>
    <row r="6" spans="1:47" x14ac:dyDescent="0.25">
      <c r="A6" s="32" t="s">
        <v>85</v>
      </c>
      <c r="B6" s="33" t="s">
        <v>114</v>
      </c>
      <c r="C6" s="33" t="s">
        <v>88</v>
      </c>
      <c r="D6" s="32" t="s">
        <v>118</v>
      </c>
      <c r="E6" t="s">
        <v>115</v>
      </c>
      <c r="F6" t="str">
        <f t="shared" si="0"/>
        <v>DWC.CLEAT1.M0005 00</v>
      </c>
      <c r="G6" t="s">
        <v>116</v>
      </c>
      <c r="H6">
        <v>1</v>
      </c>
      <c r="I6" t="s">
        <v>94</v>
      </c>
      <c r="J6" t="s">
        <v>94</v>
      </c>
      <c r="K6" t="s">
        <v>89</v>
      </c>
      <c r="L6" t="s">
        <v>95</v>
      </c>
      <c r="M6" s="10" t="s">
        <v>96</v>
      </c>
      <c r="N6" s="10">
        <v>11.5</v>
      </c>
      <c r="O6" s="10">
        <v>6</v>
      </c>
      <c r="P6" s="10">
        <v>0</v>
      </c>
      <c r="Q6" s="10">
        <v>0.47920000000000001</v>
      </c>
      <c r="R6" s="6" t="s">
        <v>97</v>
      </c>
      <c r="S6" s="10" t="s">
        <v>98</v>
      </c>
      <c r="T6" s="10" t="s">
        <v>117</v>
      </c>
      <c r="U6" s="10" t="s">
        <v>99</v>
      </c>
      <c r="V6" s="10" t="s">
        <v>99</v>
      </c>
      <c r="W6" s="9" t="s">
        <v>91</v>
      </c>
      <c r="X6" s="6" t="s">
        <v>90</v>
      </c>
      <c r="Y6" s="6" t="s">
        <v>100</v>
      </c>
      <c r="Z6" s="6" t="str">
        <f t="shared" si="1"/>
        <v>$%057609004002000</v>
      </c>
      <c r="AA6" s="9" t="s">
        <v>101</v>
      </c>
      <c r="AB6" s="6" t="s">
        <v>90</v>
      </c>
      <c r="AC6" s="6" t="s">
        <v>102</v>
      </c>
      <c r="AD6" s="6" t="str">
        <f t="shared" si="2"/>
        <v>$%057609004003000</v>
      </c>
      <c r="AE6" s="9" t="s">
        <v>103</v>
      </c>
      <c r="AF6" s="6" t="s">
        <v>90</v>
      </c>
      <c r="AG6" s="6" t="s">
        <v>104</v>
      </c>
      <c r="AH6" s="6" t="str">
        <f t="shared" si="3"/>
        <v>$%057609004004000</v>
      </c>
      <c r="AI6" s="6"/>
      <c r="AJ6" s="6"/>
      <c r="AK6" s="6"/>
      <c r="AL6" s="6" t="str">
        <f t="shared" si="4"/>
        <v>$%057609004</v>
      </c>
      <c r="AM6" s="6"/>
      <c r="AN6" s="6"/>
      <c r="AO6" s="6"/>
      <c r="AP6" s="6"/>
      <c r="AQ6" s="6"/>
      <c r="AR6" s="6"/>
      <c r="AS6" s="6"/>
      <c r="AT6" s="14"/>
      <c r="AU6" s="6"/>
    </row>
    <row r="7" spans="1:47" x14ac:dyDescent="0.25">
      <c r="A7" s="32" t="s">
        <v>85</v>
      </c>
      <c r="B7" s="33" t="s">
        <v>119</v>
      </c>
      <c r="C7" s="33" t="s">
        <v>88</v>
      </c>
      <c r="D7" s="32" t="s">
        <v>86</v>
      </c>
      <c r="E7" t="s">
        <v>120</v>
      </c>
      <c r="F7" t="str">
        <f t="shared" si="0"/>
        <v>DWC.CLEATF.M0008 00</v>
      </c>
      <c r="G7" t="s">
        <v>121</v>
      </c>
      <c r="H7">
        <v>1</v>
      </c>
      <c r="I7" t="s">
        <v>94</v>
      </c>
      <c r="J7" t="s">
        <v>94</v>
      </c>
      <c r="K7" t="s">
        <v>89</v>
      </c>
      <c r="L7" t="s">
        <v>95</v>
      </c>
      <c r="M7" s="10" t="s">
        <v>96</v>
      </c>
      <c r="N7" s="10">
        <v>11.5</v>
      </c>
      <c r="O7" s="10">
        <v>4</v>
      </c>
      <c r="P7" s="10">
        <v>0</v>
      </c>
      <c r="Q7" s="6">
        <v>0.31940000000000002</v>
      </c>
      <c r="R7" s="6" t="s">
        <v>97</v>
      </c>
      <c r="S7" s="10" t="s">
        <v>117</v>
      </c>
      <c r="T7" s="10" t="s">
        <v>99</v>
      </c>
      <c r="U7" s="10" t="s">
        <v>99</v>
      </c>
      <c r="V7" s="10" t="s">
        <v>99</v>
      </c>
      <c r="W7" s="9" t="s">
        <v>91</v>
      </c>
      <c r="X7" s="6" t="s">
        <v>90</v>
      </c>
      <c r="Y7" s="6" t="s">
        <v>100</v>
      </c>
      <c r="Z7" s="6" t="str">
        <f t="shared" si="1"/>
        <v>$%057609005002000</v>
      </c>
      <c r="AA7" s="9" t="s">
        <v>101</v>
      </c>
      <c r="AB7" s="6" t="s">
        <v>90</v>
      </c>
      <c r="AC7" s="6" t="s">
        <v>102</v>
      </c>
      <c r="AD7" s="6" t="str">
        <f t="shared" si="2"/>
        <v>$%057609005003000</v>
      </c>
      <c r="AE7" s="9" t="s">
        <v>103</v>
      </c>
      <c r="AF7" s="6" t="s">
        <v>90</v>
      </c>
      <c r="AG7" s="6" t="s">
        <v>104</v>
      </c>
      <c r="AH7" s="6" t="str">
        <f t="shared" si="3"/>
        <v>$%057609005004000</v>
      </c>
      <c r="AI7" s="6"/>
      <c r="AJ7" s="6"/>
      <c r="AK7" s="6"/>
      <c r="AL7" s="6" t="str">
        <f t="shared" si="4"/>
        <v>$%057609005</v>
      </c>
      <c r="AM7" s="6"/>
      <c r="AN7" s="6"/>
      <c r="AO7" s="6"/>
      <c r="AP7" s="6"/>
      <c r="AQ7" s="6"/>
      <c r="AR7" s="6"/>
      <c r="AS7" s="6"/>
      <c r="AT7" s="14"/>
      <c r="AU7" s="6"/>
    </row>
    <row r="8" spans="1:47" x14ac:dyDescent="0.25">
      <c r="A8" s="32" t="s">
        <v>85</v>
      </c>
      <c r="B8" s="33" t="s">
        <v>119</v>
      </c>
      <c r="C8" s="33" t="s">
        <v>88</v>
      </c>
      <c r="D8" s="32" t="s">
        <v>118</v>
      </c>
      <c r="E8" t="s">
        <v>120</v>
      </c>
      <c r="F8" t="str">
        <f t="shared" si="0"/>
        <v>DWC.CLEATF.M0008 00</v>
      </c>
      <c r="G8" t="s">
        <v>121</v>
      </c>
      <c r="H8">
        <v>1</v>
      </c>
      <c r="I8" t="s">
        <v>94</v>
      </c>
      <c r="J8" t="s">
        <v>94</v>
      </c>
      <c r="K8" t="s">
        <v>89</v>
      </c>
      <c r="L8" t="s">
        <v>95</v>
      </c>
      <c r="M8" s="10" t="s">
        <v>96</v>
      </c>
      <c r="N8" s="10">
        <v>11.5</v>
      </c>
      <c r="O8" s="10">
        <v>4</v>
      </c>
      <c r="P8" s="10">
        <v>0</v>
      </c>
      <c r="Q8" s="6">
        <v>0.31940000000000002</v>
      </c>
      <c r="R8" s="6" t="s">
        <v>97</v>
      </c>
      <c r="S8" s="10" t="s">
        <v>117</v>
      </c>
      <c r="T8" s="10" t="s">
        <v>99</v>
      </c>
      <c r="U8" s="10" t="s">
        <v>99</v>
      </c>
      <c r="V8" s="10" t="s">
        <v>99</v>
      </c>
      <c r="W8" s="9" t="s">
        <v>91</v>
      </c>
      <c r="X8" s="6" t="s">
        <v>90</v>
      </c>
      <c r="Y8" s="6" t="s">
        <v>100</v>
      </c>
      <c r="Z8" s="6" t="str">
        <f t="shared" si="1"/>
        <v>$%057609005002000</v>
      </c>
      <c r="AA8" s="9" t="s">
        <v>101</v>
      </c>
      <c r="AB8" s="6" t="s">
        <v>90</v>
      </c>
      <c r="AC8" s="6" t="s">
        <v>102</v>
      </c>
      <c r="AD8" s="6" t="str">
        <f t="shared" si="2"/>
        <v>$%057609005003000</v>
      </c>
      <c r="AE8" s="9" t="s">
        <v>103</v>
      </c>
      <c r="AF8" s="6" t="s">
        <v>90</v>
      </c>
      <c r="AG8" s="6" t="s">
        <v>104</v>
      </c>
      <c r="AH8" s="6" t="str">
        <f t="shared" si="3"/>
        <v>$%057609005004000</v>
      </c>
      <c r="AI8" s="6"/>
      <c r="AJ8" s="6"/>
      <c r="AK8" s="6"/>
      <c r="AL8" s="6" t="str">
        <f t="shared" si="4"/>
        <v>$%057609005</v>
      </c>
      <c r="AM8" s="6"/>
      <c r="AN8" s="6"/>
      <c r="AO8" s="6"/>
      <c r="AP8" s="6"/>
      <c r="AQ8" s="6"/>
      <c r="AR8" s="6"/>
      <c r="AS8" s="6"/>
      <c r="AT8" s="14"/>
      <c r="AU8" s="6"/>
    </row>
    <row r="9" spans="1:47" x14ac:dyDescent="0.25">
      <c r="A9" s="32" t="s">
        <v>85</v>
      </c>
      <c r="B9" s="33" t="s">
        <v>122</v>
      </c>
      <c r="C9" s="33" t="s">
        <v>88</v>
      </c>
      <c r="D9" s="32" t="s">
        <v>86</v>
      </c>
      <c r="E9" t="s">
        <v>123</v>
      </c>
      <c r="F9" t="str">
        <f t="shared" si="0"/>
        <v>DWC.CLEATW.M0007 00</v>
      </c>
      <c r="G9" t="s">
        <v>124</v>
      </c>
      <c r="H9">
        <v>1</v>
      </c>
      <c r="I9" t="s">
        <v>94</v>
      </c>
      <c r="J9" t="s">
        <v>94</v>
      </c>
      <c r="K9" t="s">
        <v>89</v>
      </c>
      <c r="L9" t="s">
        <v>95</v>
      </c>
      <c r="M9" s="10" t="s">
        <v>96</v>
      </c>
      <c r="N9" s="10">
        <v>10</v>
      </c>
      <c r="O9" s="10">
        <v>3.91065</v>
      </c>
      <c r="P9" s="10">
        <v>0</v>
      </c>
      <c r="Q9" s="6">
        <v>0.27160000000000001</v>
      </c>
      <c r="R9" s="6" t="s">
        <v>97</v>
      </c>
      <c r="S9" s="10" t="s">
        <v>117</v>
      </c>
      <c r="T9" s="10" t="s">
        <v>99</v>
      </c>
      <c r="U9" s="10" t="s">
        <v>99</v>
      </c>
      <c r="V9" s="10" t="s">
        <v>99</v>
      </c>
      <c r="W9" s="9" t="s">
        <v>91</v>
      </c>
      <c r="X9" s="6" t="s">
        <v>90</v>
      </c>
      <c r="Y9" s="6" t="s">
        <v>100</v>
      </c>
      <c r="Z9" s="6" t="str">
        <f t="shared" si="1"/>
        <v>$%057609006002000</v>
      </c>
      <c r="AA9" s="9" t="s">
        <v>101</v>
      </c>
      <c r="AB9" s="6" t="s">
        <v>90</v>
      </c>
      <c r="AC9" s="6" t="s">
        <v>102</v>
      </c>
      <c r="AD9" s="6" t="str">
        <f t="shared" si="2"/>
        <v>$%057609006003000</v>
      </c>
      <c r="AE9" s="9" t="s">
        <v>103</v>
      </c>
      <c r="AF9" s="6" t="s">
        <v>90</v>
      </c>
      <c r="AG9" s="6" t="s">
        <v>104</v>
      </c>
      <c r="AH9" s="6" t="str">
        <f t="shared" si="3"/>
        <v>$%057609006004000</v>
      </c>
      <c r="AI9" s="6"/>
      <c r="AJ9" s="6"/>
      <c r="AK9" s="6"/>
      <c r="AL9" s="6" t="str">
        <f t="shared" si="4"/>
        <v>$%057609006</v>
      </c>
      <c r="AM9" s="6"/>
      <c r="AN9" s="6"/>
      <c r="AO9" s="6"/>
      <c r="AP9" s="6"/>
      <c r="AQ9" s="6"/>
      <c r="AR9" s="6"/>
      <c r="AS9" s="6"/>
      <c r="AT9" s="14"/>
      <c r="AU9" s="6"/>
    </row>
    <row r="10" spans="1:47" x14ac:dyDescent="0.25">
      <c r="A10" s="32" t="s">
        <v>85</v>
      </c>
      <c r="B10" s="33" t="s">
        <v>122</v>
      </c>
      <c r="C10" s="33" t="s">
        <v>88</v>
      </c>
      <c r="D10" s="32" t="s">
        <v>118</v>
      </c>
      <c r="E10" t="s">
        <v>123</v>
      </c>
      <c r="F10" t="str">
        <f t="shared" si="0"/>
        <v>DWC.CLEATW.M0007 00</v>
      </c>
      <c r="G10" t="s">
        <v>124</v>
      </c>
      <c r="H10">
        <v>1</v>
      </c>
      <c r="I10" t="s">
        <v>94</v>
      </c>
      <c r="J10" t="s">
        <v>94</v>
      </c>
      <c r="K10" t="s">
        <v>89</v>
      </c>
      <c r="L10" t="s">
        <v>95</v>
      </c>
      <c r="M10" s="10" t="s">
        <v>96</v>
      </c>
      <c r="N10" s="10">
        <v>10</v>
      </c>
      <c r="O10" s="10">
        <v>3.91065</v>
      </c>
      <c r="P10" s="10">
        <v>0</v>
      </c>
      <c r="Q10" s="6">
        <v>0.27160000000000001</v>
      </c>
      <c r="R10" s="6" t="s">
        <v>97</v>
      </c>
      <c r="S10" s="10" t="s">
        <v>117</v>
      </c>
      <c r="T10" s="10" t="s">
        <v>99</v>
      </c>
      <c r="U10" s="10" t="s">
        <v>99</v>
      </c>
      <c r="V10" s="10" t="s">
        <v>99</v>
      </c>
      <c r="W10" s="9" t="s">
        <v>91</v>
      </c>
      <c r="X10" s="6" t="s">
        <v>90</v>
      </c>
      <c r="Y10" s="6" t="s">
        <v>100</v>
      </c>
      <c r="Z10" s="6" t="str">
        <f t="shared" si="1"/>
        <v>$%057609006002000</v>
      </c>
      <c r="AA10" s="9" t="s">
        <v>101</v>
      </c>
      <c r="AB10" s="6" t="s">
        <v>90</v>
      </c>
      <c r="AC10" s="6" t="s">
        <v>102</v>
      </c>
      <c r="AD10" s="6" t="str">
        <f t="shared" si="2"/>
        <v>$%057609006003000</v>
      </c>
      <c r="AE10" s="9" t="s">
        <v>103</v>
      </c>
      <c r="AF10" s="6" t="s">
        <v>90</v>
      </c>
      <c r="AG10" s="6" t="s">
        <v>104</v>
      </c>
      <c r="AH10" s="6" t="str">
        <f t="shared" si="3"/>
        <v>$%057609006004000</v>
      </c>
      <c r="AI10" s="6"/>
      <c r="AJ10" s="6"/>
      <c r="AK10" s="6"/>
      <c r="AL10" s="6" t="str">
        <f t="shared" si="4"/>
        <v>$%057609006</v>
      </c>
      <c r="AM10" s="6"/>
      <c r="AN10" s="6"/>
      <c r="AO10" s="6"/>
      <c r="AP10" s="6"/>
      <c r="AQ10" s="6"/>
      <c r="AR10" s="6"/>
      <c r="AS10" s="6"/>
      <c r="AT10" s="14"/>
      <c r="AU10" s="6"/>
    </row>
    <row r="11" spans="1:47" x14ac:dyDescent="0.25">
      <c r="A11" s="32" t="s">
        <v>85</v>
      </c>
      <c r="B11" s="33" t="s">
        <v>125</v>
      </c>
      <c r="C11" s="33" t="s">
        <v>88</v>
      </c>
      <c r="D11" s="32" t="s">
        <v>86</v>
      </c>
      <c r="E11" t="s">
        <v>126</v>
      </c>
      <c r="F11" t="str">
        <f t="shared" si="0"/>
        <v>DWC.DOOR.L.M0005 00</v>
      </c>
      <c r="G11" t="s">
        <v>127</v>
      </c>
      <c r="H11">
        <v>1</v>
      </c>
      <c r="I11" t="s">
        <v>94</v>
      </c>
      <c r="J11" t="s">
        <v>94</v>
      </c>
      <c r="K11" t="s">
        <v>89</v>
      </c>
      <c r="L11" t="s">
        <v>110</v>
      </c>
      <c r="M11" s="13" t="s">
        <v>128</v>
      </c>
      <c r="N11" s="10">
        <v>18.233799999999999</v>
      </c>
      <c r="O11" s="10">
        <v>17.610299999999999</v>
      </c>
      <c r="P11" s="10">
        <v>1</v>
      </c>
      <c r="Q11" s="10">
        <v>2.2299000000000002</v>
      </c>
      <c r="R11" s="10" t="s">
        <v>97</v>
      </c>
      <c r="S11" s="10" t="s">
        <v>98</v>
      </c>
      <c r="T11" s="10" t="s">
        <v>98</v>
      </c>
      <c r="U11" s="10" t="s">
        <v>98</v>
      </c>
      <c r="V11" s="10" t="s">
        <v>98</v>
      </c>
      <c r="W11" s="9" t="s">
        <v>91</v>
      </c>
      <c r="X11" s="6" t="s">
        <v>90</v>
      </c>
      <c r="Y11" s="6" t="s">
        <v>100</v>
      </c>
      <c r="Z11" s="6" t="str">
        <f t="shared" si="1"/>
        <v>$%057609007002000</v>
      </c>
      <c r="AA11" s="9" t="s">
        <v>101</v>
      </c>
      <c r="AB11" s="6" t="s">
        <v>90</v>
      </c>
      <c r="AC11" s="6" t="s">
        <v>102</v>
      </c>
      <c r="AD11" s="6" t="str">
        <f t="shared" si="2"/>
        <v>$%057609007003000</v>
      </c>
      <c r="AE11" s="9" t="s">
        <v>103</v>
      </c>
      <c r="AF11" s="6" t="s">
        <v>90</v>
      </c>
      <c r="AG11" s="6" t="s">
        <v>104</v>
      </c>
      <c r="AH11" s="6" t="str">
        <f t="shared" si="3"/>
        <v>$%057609007004000</v>
      </c>
      <c r="AI11" s="6"/>
      <c r="AJ11" s="6"/>
      <c r="AK11" s="6"/>
      <c r="AL11" s="6" t="str">
        <f t="shared" si="4"/>
        <v>$%057609007</v>
      </c>
      <c r="AM11" s="6"/>
      <c r="AN11" s="6"/>
      <c r="AO11" s="6"/>
      <c r="AP11" s="6"/>
      <c r="AQ11" s="6"/>
      <c r="AR11" s="6"/>
      <c r="AS11" s="6"/>
      <c r="AT11" s="14"/>
      <c r="AU11" s="6"/>
    </row>
    <row r="12" spans="1:47" x14ac:dyDescent="0.25">
      <c r="A12" s="32" t="s">
        <v>85</v>
      </c>
      <c r="B12" s="33" t="s">
        <v>129</v>
      </c>
      <c r="C12" s="33" t="s">
        <v>88</v>
      </c>
      <c r="D12" s="32" t="s">
        <v>86</v>
      </c>
      <c r="E12" t="s">
        <v>130</v>
      </c>
      <c r="F12" t="str">
        <f t="shared" si="0"/>
        <v>DWRP.FACE0M0005  00</v>
      </c>
      <c r="G12" t="s">
        <v>131</v>
      </c>
      <c r="H12">
        <v>1</v>
      </c>
      <c r="I12" t="s">
        <v>94</v>
      </c>
      <c r="J12" t="s">
        <v>94</v>
      </c>
      <c r="K12" t="s">
        <v>89</v>
      </c>
      <c r="L12" t="s">
        <v>110</v>
      </c>
      <c r="M12" s="13" t="s">
        <v>128</v>
      </c>
      <c r="N12" s="10">
        <v>11.4213</v>
      </c>
      <c r="O12" s="10">
        <v>7.0462600000000002</v>
      </c>
      <c r="P12" s="10">
        <v>2</v>
      </c>
      <c r="Q12" s="6">
        <v>0.55889999999999995</v>
      </c>
      <c r="R12" s="10" t="s">
        <v>97</v>
      </c>
      <c r="S12" s="10" t="s">
        <v>98</v>
      </c>
      <c r="T12" s="10" t="s">
        <v>98</v>
      </c>
      <c r="U12" s="10" t="s">
        <v>98</v>
      </c>
      <c r="V12" s="10" t="s">
        <v>98</v>
      </c>
      <c r="W12" s="9" t="s">
        <v>91</v>
      </c>
      <c r="X12" s="6" t="s">
        <v>90</v>
      </c>
      <c r="Y12" s="6" t="s">
        <v>100</v>
      </c>
      <c r="Z12" s="6" t="str">
        <f t="shared" si="1"/>
        <v>$%057609008002000</v>
      </c>
      <c r="AA12" s="9" t="s">
        <v>101</v>
      </c>
      <c r="AB12" s="6" t="s">
        <v>90</v>
      </c>
      <c r="AC12" s="6" t="s">
        <v>102</v>
      </c>
      <c r="AD12" s="6" t="str">
        <f t="shared" si="2"/>
        <v>$%057609008003000</v>
      </c>
      <c r="AE12" s="9" t="s">
        <v>103</v>
      </c>
      <c r="AF12" s="6" t="s">
        <v>90</v>
      </c>
      <c r="AG12" s="6" t="s">
        <v>104</v>
      </c>
      <c r="AH12" s="6" t="str">
        <f t="shared" si="3"/>
        <v>$%057609008004000</v>
      </c>
      <c r="AI12" s="6"/>
      <c r="AJ12" s="6"/>
      <c r="AK12" s="6"/>
      <c r="AL12" s="6" t="str">
        <f t="shared" si="4"/>
        <v>$%057609008</v>
      </c>
      <c r="AM12" s="6"/>
      <c r="AN12" s="6"/>
      <c r="AO12" s="6"/>
      <c r="AP12" s="6"/>
      <c r="AQ12" s="6"/>
      <c r="AR12" s="6"/>
      <c r="AS12" s="6"/>
      <c r="AT12" s="14"/>
      <c r="AU12" s="6"/>
    </row>
    <row r="13" spans="1:47" x14ac:dyDescent="0.25">
      <c r="A13" s="32" t="s">
        <v>85</v>
      </c>
      <c r="B13" s="33" t="s">
        <v>132</v>
      </c>
      <c r="C13" s="33" t="s">
        <v>88</v>
      </c>
      <c r="D13" s="32" t="s">
        <v>86</v>
      </c>
      <c r="E13" t="s">
        <v>133</v>
      </c>
      <c r="F13" t="str">
        <f t="shared" si="0"/>
        <v>DWRP.SIDE.M0001  00</v>
      </c>
      <c r="G13" t="s">
        <v>134</v>
      </c>
      <c r="H13">
        <v>1</v>
      </c>
      <c r="I13" t="s">
        <v>94</v>
      </c>
      <c r="J13" t="s">
        <v>94</v>
      </c>
      <c r="K13" t="s">
        <v>89</v>
      </c>
      <c r="L13" t="s">
        <v>95</v>
      </c>
      <c r="M13" s="10" t="s">
        <v>96</v>
      </c>
      <c r="N13" s="10">
        <v>18</v>
      </c>
      <c r="O13" s="10">
        <v>4.75</v>
      </c>
      <c r="P13" s="10">
        <v>0</v>
      </c>
      <c r="Q13" s="10">
        <v>0.59379999999999999</v>
      </c>
      <c r="R13" s="10" t="s">
        <v>97</v>
      </c>
      <c r="S13" s="10" t="s">
        <v>99</v>
      </c>
      <c r="T13" s="10" t="s">
        <v>99</v>
      </c>
      <c r="U13" s="10" t="s">
        <v>99</v>
      </c>
      <c r="V13" s="10" t="s">
        <v>117</v>
      </c>
      <c r="W13" s="9" t="s">
        <v>91</v>
      </c>
      <c r="X13" s="6" t="s">
        <v>90</v>
      </c>
      <c r="Y13" s="6" t="s">
        <v>100</v>
      </c>
      <c r="Z13" s="6" t="str">
        <f t="shared" si="1"/>
        <v>$%057609009002000</v>
      </c>
      <c r="AA13" s="9" t="s">
        <v>101</v>
      </c>
      <c r="AB13" s="6" t="s">
        <v>90</v>
      </c>
      <c r="AC13" s="6" t="s">
        <v>102</v>
      </c>
      <c r="AD13" s="6" t="str">
        <f t="shared" si="2"/>
        <v>$%057609009003000</v>
      </c>
      <c r="AE13" s="9" t="s">
        <v>103</v>
      </c>
      <c r="AF13" s="6" t="s">
        <v>90</v>
      </c>
      <c r="AG13" s="6" t="s">
        <v>104</v>
      </c>
      <c r="AH13" s="6" t="str">
        <f t="shared" si="3"/>
        <v>$%057609009004000</v>
      </c>
      <c r="AI13" s="6"/>
      <c r="AJ13" s="6"/>
      <c r="AK13" s="6"/>
      <c r="AL13" s="6" t="str">
        <f t="shared" si="4"/>
        <v>$%057609009</v>
      </c>
      <c r="AM13" s="6"/>
      <c r="AN13" s="6"/>
      <c r="AO13" s="6"/>
      <c r="AP13" s="6"/>
      <c r="AQ13" s="6"/>
      <c r="AR13" s="6"/>
      <c r="AS13" s="6"/>
      <c r="AT13" s="14"/>
      <c r="AU13" s="6"/>
    </row>
    <row r="14" spans="1:47" x14ac:dyDescent="0.25">
      <c r="A14" s="32" t="s">
        <v>85</v>
      </c>
      <c r="B14" s="33" t="s">
        <v>132</v>
      </c>
      <c r="C14" s="33" t="s">
        <v>88</v>
      </c>
      <c r="D14" s="32" t="s">
        <v>86</v>
      </c>
      <c r="E14" t="s">
        <v>133</v>
      </c>
      <c r="F14" t="str">
        <f t="shared" si="0"/>
        <v>DWRP.SIDE.M0001  00</v>
      </c>
      <c r="G14" t="s">
        <v>134</v>
      </c>
      <c r="H14">
        <v>1</v>
      </c>
      <c r="I14" t="s">
        <v>94</v>
      </c>
      <c r="J14" t="s">
        <v>94</v>
      </c>
      <c r="K14" t="s">
        <v>89</v>
      </c>
      <c r="L14" t="s">
        <v>95</v>
      </c>
      <c r="M14" s="10" t="s">
        <v>96</v>
      </c>
      <c r="N14" s="10">
        <v>18</v>
      </c>
      <c r="O14" s="10">
        <v>4.75</v>
      </c>
      <c r="P14" s="10">
        <v>0</v>
      </c>
      <c r="Q14" s="10">
        <v>0.59379999999999999</v>
      </c>
      <c r="R14" s="10" t="s">
        <v>97</v>
      </c>
      <c r="S14" s="10" t="s">
        <v>99</v>
      </c>
      <c r="T14" s="10" t="s">
        <v>99</v>
      </c>
      <c r="U14" s="10" t="s">
        <v>99</v>
      </c>
      <c r="V14" s="10" t="s">
        <v>117</v>
      </c>
      <c r="W14" s="9" t="s">
        <v>91</v>
      </c>
      <c r="X14" s="6" t="s">
        <v>90</v>
      </c>
      <c r="Y14" s="6" t="s">
        <v>100</v>
      </c>
      <c r="Z14" s="6" t="str">
        <f t="shared" si="1"/>
        <v>$%057609009002000</v>
      </c>
      <c r="AA14" s="9" t="s">
        <v>101</v>
      </c>
      <c r="AB14" s="6" t="s">
        <v>90</v>
      </c>
      <c r="AC14" s="6" t="s">
        <v>102</v>
      </c>
      <c r="AD14" s="6" t="str">
        <f t="shared" si="2"/>
        <v>$%057609009003000</v>
      </c>
      <c r="AE14" s="9" t="s">
        <v>103</v>
      </c>
      <c r="AF14" s="6" t="s">
        <v>90</v>
      </c>
      <c r="AG14" s="6" t="s">
        <v>104</v>
      </c>
      <c r="AH14" s="6" t="str">
        <f t="shared" si="3"/>
        <v>$%057609009004000</v>
      </c>
      <c r="AI14" s="6"/>
      <c r="AJ14" s="6"/>
      <c r="AK14" s="6"/>
      <c r="AL14" s="6" t="str">
        <f t="shared" si="4"/>
        <v>$%057609009</v>
      </c>
      <c r="AM14" s="6"/>
      <c r="AN14" s="6"/>
      <c r="AO14" s="6"/>
      <c r="AP14" s="6"/>
      <c r="AQ14" s="6"/>
      <c r="AR14" s="6"/>
      <c r="AS14" s="6"/>
      <c r="AT14" s="14"/>
      <c r="AU14" s="6"/>
    </row>
    <row r="15" spans="1:47" x14ac:dyDescent="0.25">
      <c r="A15" s="32" t="s">
        <v>85</v>
      </c>
      <c r="B15" s="33" t="s">
        <v>135</v>
      </c>
      <c r="C15" s="33" t="s">
        <v>88</v>
      </c>
      <c r="D15" s="32" t="s">
        <v>86</v>
      </c>
      <c r="E15" t="s">
        <v>136</v>
      </c>
      <c r="F15" t="str">
        <f t="shared" si="0"/>
        <v>DWRP.FRONT.M0006 00</v>
      </c>
      <c r="G15" t="s">
        <v>137</v>
      </c>
      <c r="H15">
        <v>1</v>
      </c>
      <c r="I15" t="s">
        <v>94</v>
      </c>
      <c r="J15" t="s">
        <v>94</v>
      </c>
      <c r="K15" t="s">
        <v>89</v>
      </c>
      <c r="L15" t="s">
        <v>95</v>
      </c>
      <c r="M15" s="10" t="s">
        <v>96</v>
      </c>
      <c r="N15" s="10">
        <v>9.0826799999999999</v>
      </c>
      <c r="O15" s="10">
        <v>4.75</v>
      </c>
      <c r="P15" s="10">
        <v>0</v>
      </c>
      <c r="Q15" s="10">
        <v>0.29959999999999998</v>
      </c>
      <c r="R15" s="10" t="s">
        <v>97</v>
      </c>
      <c r="S15" s="10" t="s">
        <v>99</v>
      </c>
      <c r="T15" s="10" t="s">
        <v>99</v>
      </c>
      <c r="U15" s="10" t="s">
        <v>99</v>
      </c>
      <c r="V15" s="10" t="s">
        <v>117</v>
      </c>
      <c r="W15" s="9" t="s">
        <v>91</v>
      </c>
      <c r="X15" s="6" t="s">
        <v>90</v>
      </c>
      <c r="Y15" s="6" t="s">
        <v>100</v>
      </c>
      <c r="Z15" s="6" t="str">
        <f t="shared" si="1"/>
        <v>$%057609010002000</v>
      </c>
      <c r="AA15" s="9" t="s">
        <v>101</v>
      </c>
      <c r="AB15" s="6" t="s">
        <v>90</v>
      </c>
      <c r="AC15" s="6" t="s">
        <v>102</v>
      </c>
      <c r="AD15" s="6" t="str">
        <f t="shared" si="2"/>
        <v>$%057609010003000</v>
      </c>
      <c r="AE15" s="9" t="s">
        <v>103</v>
      </c>
      <c r="AF15" s="6" t="s">
        <v>90</v>
      </c>
      <c r="AG15" s="6" t="s">
        <v>104</v>
      </c>
      <c r="AH15" s="6" t="str">
        <f t="shared" si="3"/>
        <v>$%057609010004000</v>
      </c>
      <c r="AI15" s="6"/>
      <c r="AJ15" s="6"/>
      <c r="AK15" s="6"/>
      <c r="AL15" s="6" t="str">
        <f t="shared" si="4"/>
        <v>$%057609010</v>
      </c>
      <c r="AM15" s="6"/>
      <c r="AN15" s="6"/>
      <c r="AO15" s="6"/>
      <c r="AP15" s="6"/>
      <c r="AQ15" s="6"/>
      <c r="AR15" s="6"/>
      <c r="AS15" s="6"/>
      <c r="AT15" s="14"/>
      <c r="AU15" s="6"/>
    </row>
    <row r="16" spans="1:47" x14ac:dyDescent="0.25">
      <c r="A16" s="32" t="s">
        <v>85</v>
      </c>
      <c r="B16" s="33" t="s">
        <v>30</v>
      </c>
      <c r="C16" s="33" t="s">
        <v>88</v>
      </c>
      <c r="D16" s="32" t="s">
        <v>86</v>
      </c>
      <c r="E16" t="s">
        <v>138</v>
      </c>
      <c r="F16" t="str">
        <f t="shared" si="0"/>
        <v>DWRP.REAR.M0006  00</v>
      </c>
      <c r="G16" t="s">
        <v>139</v>
      </c>
      <c r="H16">
        <v>1</v>
      </c>
      <c r="I16" t="s">
        <v>94</v>
      </c>
      <c r="J16" t="s">
        <v>94</v>
      </c>
      <c r="K16" t="s">
        <v>89</v>
      </c>
      <c r="L16" t="s">
        <v>95</v>
      </c>
      <c r="M16" s="10" t="s">
        <v>96</v>
      </c>
      <c r="N16" s="10">
        <v>9.0826799999999999</v>
      </c>
      <c r="O16" s="10">
        <v>4.75</v>
      </c>
      <c r="P16" s="10">
        <v>0</v>
      </c>
      <c r="Q16" s="10">
        <v>0.29959999999999998</v>
      </c>
      <c r="R16" s="10" t="s">
        <v>97</v>
      </c>
      <c r="S16" s="10" t="s">
        <v>99</v>
      </c>
      <c r="T16" s="10" t="s">
        <v>99</v>
      </c>
      <c r="U16" s="10" t="s">
        <v>99</v>
      </c>
      <c r="V16" s="10" t="s">
        <v>117</v>
      </c>
      <c r="W16" s="9" t="s">
        <v>91</v>
      </c>
      <c r="X16" s="6" t="s">
        <v>90</v>
      </c>
      <c r="Y16" s="6" t="s">
        <v>100</v>
      </c>
      <c r="Z16" s="6" t="str">
        <f t="shared" si="1"/>
        <v>$%057609011002000</v>
      </c>
      <c r="AA16" s="9" t="s">
        <v>101</v>
      </c>
      <c r="AB16" s="6" t="s">
        <v>90</v>
      </c>
      <c r="AC16" s="6" t="s">
        <v>102</v>
      </c>
      <c r="AD16" s="6" t="str">
        <f t="shared" si="2"/>
        <v>$%057609011003000</v>
      </c>
      <c r="AE16" s="9" t="s">
        <v>103</v>
      </c>
      <c r="AF16" s="6" t="s">
        <v>90</v>
      </c>
      <c r="AG16" s="6" t="s">
        <v>104</v>
      </c>
      <c r="AH16" s="6" t="str">
        <f t="shared" si="3"/>
        <v>$%057609011004000</v>
      </c>
      <c r="AI16" s="6"/>
      <c r="AJ16" s="6"/>
      <c r="AK16" s="6"/>
      <c r="AL16" s="6" t="str">
        <f t="shared" si="4"/>
        <v>$%057609011</v>
      </c>
      <c r="AM16" s="6"/>
      <c r="AN16" s="6"/>
      <c r="AO16" s="6"/>
      <c r="AP16" s="6"/>
      <c r="AQ16" s="6"/>
      <c r="AR16" s="6"/>
      <c r="AS16" s="6"/>
      <c r="AT16" s="14"/>
      <c r="AU16" s="6"/>
    </row>
    <row r="17" spans="1:47" x14ac:dyDescent="0.25">
      <c r="A17" s="32" t="s">
        <v>85</v>
      </c>
      <c r="B17" s="33" t="s">
        <v>140</v>
      </c>
      <c r="C17" s="33" t="s">
        <v>88</v>
      </c>
      <c r="D17" s="32" t="s">
        <v>86</v>
      </c>
      <c r="E17" t="s">
        <v>141</v>
      </c>
      <c r="F17" t="str">
        <f t="shared" si="0"/>
        <v>DWRP.BTM.MDF006  00</v>
      </c>
      <c r="G17" t="s">
        <v>142</v>
      </c>
      <c r="H17">
        <v>1</v>
      </c>
      <c r="I17" t="s">
        <v>94</v>
      </c>
      <c r="J17" t="s">
        <v>94</v>
      </c>
      <c r="K17" t="s">
        <v>89</v>
      </c>
      <c r="L17" t="s">
        <v>143</v>
      </c>
      <c r="M17" s="13" t="s">
        <v>144</v>
      </c>
      <c r="N17" s="10">
        <v>17.468800000000002</v>
      </c>
      <c r="O17" s="10">
        <v>8.9505499999999998</v>
      </c>
      <c r="P17" s="10">
        <v>0</v>
      </c>
      <c r="Q17" s="10">
        <v>1.0858000000000001</v>
      </c>
      <c r="R17" s="10" t="s">
        <v>97</v>
      </c>
      <c r="S17" s="10" t="s">
        <v>99</v>
      </c>
      <c r="T17" s="10" t="s">
        <v>99</v>
      </c>
      <c r="U17" s="10" t="s">
        <v>99</v>
      </c>
      <c r="V17" s="10" t="s">
        <v>99</v>
      </c>
      <c r="W17" s="9" t="s">
        <v>91</v>
      </c>
      <c r="X17" s="6" t="s">
        <v>90</v>
      </c>
      <c r="Y17" s="6" t="s">
        <v>100</v>
      </c>
      <c r="Z17" s="6" t="str">
        <f t="shared" si="1"/>
        <v>$%057609012002000</v>
      </c>
      <c r="AA17" s="9"/>
      <c r="AB17" s="6"/>
      <c r="AC17" s="6"/>
      <c r="AD17" s="6" t="str">
        <f t="shared" si="2"/>
        <v>$%057609012</v>
      </c>
      <c r="AE17" s="9"/>
      <c r="AF17" s="6"/>
      <c r="AG17" s="6"/>
      <c r="AH17" s="6" t="str">
        <f t="shared" si="3"/>
        <v>$%057609012</v>
      </c>
      <c r="AI17" s="6"/>
      <c r="AJ17" s="6"/>
      <c r="AK17" s="6"/>
      <c r="AL17" s="6" t="str">
        <f t="shared" si="4"/>
        <v>$%057609012</v>
      </c>
      <c r="AM17" s="6"/>
      <c r="AN17" s="6"/>
      <c r="AO17" s="6"/>
      <c r="AP17" s="6"/>
      <c r="AQ17" s="6"/>
      <c r="AR17" s="6"/>
      <c r="AS17" s="6"/>
      <c r="AT17" s="14"/>
      <c r="AU17" s="6"/>
    </row>
    <row r="18" spans="1:47" x14ac:dyDescent="0.25">
      <c r="A18" s="32" t="s">
        <v>85</v>
      </c>
      <c r="B18" s="33" t="s">
        <v>145</v>
      </c>
      <c r="C18" s="33" t="s">
        <v>88</v>
      </c>
      <c r="D18" s="32" t="s">
        <v>86</v>
      </c>
      <c r="E18" t="s">
        <v>146</v>
      </c>
      <c r="F18" t="str">
        <f t="shared" si="0"/>
        <v>DWC.ADJSHF.M0008 00</v>
      </c>
      <c r="G18" t="s">
        <v>147</v>
      </c>
      <c r="H18">
        <v>1</v>
      </c>
      <c r="I18" t="s">
        <v>94</v>
      </c>
      <c r="J18" t="s">
        <v>94</v>
      </c>
      <c r="K18" t="s">
        <v>89</v>
      </c>
      <c r="L18" t="s">
        <v>95</v>
      </c>
      <c r="M18" s="10" t="s">
        <v>148</v>
      </c>
      <c r="N18" s="10">
        <v>23.921299999999999</v>
      </c>
      <c r="O18" s="10">
        <v>10.1713</v>
      </c>
      <c r="P18" s="10">
        <v>0</v>
      </c>
      <c r="Q18" s="10">
        <v>1.6897</v>
      </c>
      <c r="R18" s="10" t="s">
        <v>97</v>
      </c>
      <c r="S18" s="10" t="s">
        <v>117</v>
      </c>
      <c r="T18" s="10" t="s">
        <v>117</v>
      </c>
      <c r="U18" s="10" t="s">
        <v>117</v>
      </c>
      <c r="V18" s="10" t="s">
        <v>117</v>
      </c>
      <c r="W18" s="9" t="s">
        <v>91</v>
      </c>
      <c r="X18" s="6" t="s">
        <v>90</v>
      </c>
      <c r="Y18" s="6" t="s">
        <v>100</v>
      </c>
      <c r="Z18" s="6" t="str">
        <f t="shared" si="1"/>
        <v>$%057609013002000</v>
      </c>
      <c r="AA18" s="9" t="s">
        <v>101</v>
      </c>
      <c r="AB18" s="6" t="s">
        <v>90</v>
      </c>
      <c r="AC18" s="6" t="s">
        <v>104</v>
      </c>
      <c r="AD18" s="6" t="str">
        <f t="shared" si="2"/>
        <v>$%057609013003000</v>
      </c>
      <c r="AE18" s="9"/>
      <c r="AF18" s="6"/>
      <c r="AG18" s="6"/>
      <c r="AH18" s="6" t="str">
        <f t="shared" si="3"/>
        <v>$%057609013</v>
      </c>
      <c r="AI18" s="6"/>
      <c r="AJ18" s="6"/>
      <c r="AK18" s="6"/>
      <c r="AL18" s="6" t="str">
        <f t="shared" si="4"/>
        <v>$%057609013</v>
      </c>
      <c r="AM18" s="6"/>
      <c r="AN18" s="6"/>
      <c r="AO18" s="6"/>
      <c r="AP18" s="6"/>
      <c r="AQ18" s="6"/>
      <c r="AR18" s="6"/>
      <c r="AS18" s="6"/>
      <c r="AT18" s="14"/>
      <c r="AU18" s="6"/>
    </row>
    <row r="19" spans="1:47" x14ac:dyDescent="0.25">
      <c r="A19" s="33"/>
      <c r="B19" s="33"/>
      <c r="C19" s="33"/>
      <c r="D19" s="33"/>
      <c r="F19" t="str">
        <f t="shared" si="0"/>
        <v/>
      </c>
      <c r="M19" s="13"/>
      <c r="P19" s="15"/>
      <c r="T19" s="6"/>
      <c r="U19" s="6"/>
      <c r="V19" s="6"/>
      <c r="W19" s="9"/>
      <c r="X19" s="6"/>
      <c r="Y19" s="6"/>
      <c r="Z19" s="6" t="str">
        <f t="shared" si="1"/>
        <v>$%</v>
      </c>
      <c r="AA19" s="9"/>
      <c r="AB19" s="6"/>
      <c r="AC19" s="6"/>
      <c r="AD19" s="6" t="str">
        <f t="shared" si="2"/>
        <v>$%</v>
      </c>
      <c r="AE19" s="9"/>
      <c r="AF19" s="6"/>
      <c r="AG19" s="6"/>
      <c r="AH19" s="6" t="str">
        <f t="shared" si="3"/>
        <v>$%</v>
      </c>
      <c r="AI19" s="6"/>
      <c r="AJ19" s="6"/>
      <c r="AK19" s="6"/>
      <c r="AL19" s="6" t="str">
        <f t="shared" si="4"/>
        <v>$%</v>
      </c>
      <c r="AM19" s="6"/>
      <c r="AN19" s="6"/>
      <c r="AO19" s="6"/>
      <c r="AP19" s="6"/>
      <c r="AQ19" s="6"/>
      <c r="AR19" s="6"/>
      <c r="AS19" s="6"/>
      <c r="AT19" s="14"/>
      <c r="AU19" s="6"/>
    </row>
    <row r="20" spans="1:47" x14ac:dyDescent="0.25">
      <c r="A20" s="33"/>
      <c r="B20" s="33"/>
      <c r="C20" s="33"/>
      <c r="D20" s="33"/>
      <c r="F20" t="str">
        <f t="shared" si="0"/>
        <v/>
      </c>
      <c r="M20" s="37"/>
      <c r="P20" s="38"/>
      <c r="T20" s="6"/>
      <c r="U20" s="6"/>
      <c r="V20" s="6"/>
      <c r="W20" s="38"/>
      <c r="X20" s="38"/>
      <c r="Y20" s="6"/>
      <c r="Z20" s="6" t="str">
        <f t="shared" si="1"/>
        <v>$%</v>
      </c>
      <c r="AA20" s="6"/>
      <c r="AB20" s="6"/>
      <c r="AC20" s="6"/>
      <c r="AD20" s="6" t="str">
        <f t="shared" si="2"/>
        <v>$%</v>
      </c>
      <c r="AE20" s="6"/>
      <c r="AF20" s="6"/>
      <c r="AG20" s="6"/>
      <c r="AH20" s="6" t="str">
        <f t="shared" si="3"/>
        <v>$%</v>
      </c>
      <c r="AI20" s="6"/>
      <c r="AJ20" s="6"/>
      <c r="AK20" s="6"/>
      <c r="AL20" s="6" t="str">
        <f t="shared" si="4"/>
        <v>$%</v>
      </c>
      <c r="AM20" s="6"/>
      <c r="AN20" s="6"/>
      <c r="AO20" s="6"/>
      <c r="AP20" s="39" t="str">
        <f>(CONCATENATE("*$%",A20,B20,D20,AM20,"*"))</f>
        <v>*$%*</v>
      </c>
      <c r="AQ20" s="6"/>
      <c r="AR20" s="6"/>
      <c r="AS20" s="6"/>
      <c r="AT20" s="14" t="str">
        <f>(CONCATENATE("*$%",A20,B20,D20,"*"))</f>
        <v>*$%*</v>
      </c>
      <c r="AU20" s="6"/>
    </row>
    <row r="21" spans="1:47" x14ac:dyDescent="0.25">
      <c r="A21" s="33"/>
      <c r="B21" s="33"/>
      <c r="C21" s="33"/>
      <c r="D21" s="33"/>
      <c r="F21" s="36"/>
      <c r="M21" s="13"/>
      <c r="P21" s="10"/>
      <c r="T21" s="6"/>
      <c r="U21" s="6"/>
      <c r="V21" s="6"/>
      <c r="W21" s="10"/>
      <c r="X21" s="10"/>
      <c r="Y21" s="6"/>
      <c r="Z21" s="39" t="str">
        <f>(CONCATENATE("$%",A21,B21,W21))</f>
        <v>$%</v>
      </c>
      <c r="AA21" s="6"/>
      <c r="AB21" s="6"/>
      <c r="AC21" s="6"/>
      <c r="AD21" s="39" t="str">
        <f>(CONCATENATE("$%",A21,B21,AA21))</f>
        <v>$%</v>
      </c>
      <c r="AE21" s="6"/>
      <c r="AF21" s="6"/>
      <c r="AG21" s="6"/>
      <c r="AH21" s="39" t="str">
        <f>(CONCATENATE("$%",A21,B21,AE21))</f>
        <v>$%</v>
      </c>
      <c r="AI21" s="6"/>
      <c r="AJ21" s="6"/>
      <c r="AK21" s="6"/>
      <c r="AL21" s="39" t="str">
        <f>(CONCATENATE("$%",A21,B21,AI21))</f>
        <v>$%</v>
      </c>
      <c r="AM21" s="6"/>
      <c r="AN21" s="6"/>
      <c r="AO21" s="6"/>
      <c r="AP21" s="39" t="str">
        <f>(CONCATENATE("*$%",A21,B21,D21,AM21,"*"))</f>
        <v>*$%*</v>
      </c>
      <c r="AQ21" s="6"/>
      <c r="AR21" s="6"/>
      <c r="AS21" s="6"/>
      <c r="AT21" s="14" t="str">
        <f>(CONCATENATE("*$%",A21,B21,D21,"*"))</f>
        <v>*$%*</v>
      </c>
      <c r="AU21" s="6"/>
    </row>
    <row r="22" spans="1:47" ht="18.75" x14ac:dyDescent="0.3">
      <c r="A22" s="35" t="s">
        <v>176</v>
      </c>
      <c r="B22" s="35"/>
      <c r="C22" s="35"/>
      <c r="D22" s="35"/>
      <c r="E22" s="35"/>
    </row>
    <row r="23" spans="1:47" ht="18.75" x14ac:dyDescent="0.3">
      <c r="A23" s="35" t="s">
        <v>175</v>
      </c>
      <c r="B23" s="35"/>
      <c r="C23" s="35"/>
      <c r="D23" s="35"/>
      <c r="E23" s="35"/>
    </row>
  </sheetData>
  <mergeCells count="2">
    <mergeCell ref="A22:E22"/>
    <mergeCell ref="A23:E2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</vt:lpstr>
      <vt:lpstr>Select SCreen Mockup</vt:lpstr>
      <vt:lpstr>Full Label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Carranco</dc:creator>
  <cp:lastModifiedBy>Silas F. Fulsom</cp:lastModifiedBy>
  <dcterms:created xsi:type="dcterms:W3CDTF">2016-08-30T22:02:04Z</dcterms:created>
  <dcterms:modified xsi:type="dcterms:W3CDTF">2017-07-19T17:54:01Z</dcterms:modified>
</cp:coreProperties>
</file>