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walker\Desktop\4666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11" i="1" l="1"/>
  <c r="J11" i="1"/>
  <c r="I11" i="1"/>
  <c r="G11" i="1"/>
  <c r="F13" i="1"/>
  <c r="D13" i="1"/>
  <c r="F11" i="1" l="1"/>
  <c r="C13" i="1"/>
  <c r="C11" i="1"/>
  <c r="D11" i="1" s="1"/>
  <c r="L13" i="1" l="1"/>
  <c r="G13" i="1"/>
  <c r="J13" i="1" s="1"/>
  <c r="L11" i="1"/>
  <c r="G7" i="1"/>
  <c r="K7" i="1" s="1"/>
  <c r="L7" i="1" s="1"/>
  <c r="G5" i="1"/>
  <c r="J5" i="1" s="1"/>
  <c r="L5" i="1" s="1"/>
</calcChain>
</file>

<file path=xl/sharedStrings.xml><?xml version="1.0" encoding="utf-8"?>
<sst xmlns="http://schemas.openxmlformats.org/spreadsheetml/2006/main" count="30" uniqueCount="25">
  <si>
    <t xml:space="preserve">Tom McColley Commission Structure </t>
  </si>
  <si>
    <t xml:space="preserve">Outsourced Parts </t>
  </si>
  <si>
    <t>G.P must exceed 10%</t>
  </si>
  <si>
    <t xml:space="preserve">Total Sales </t>
  </si>
  <si>
    <t xml:space="preserve">Total Cost of Sale </t>
  </si>
  <si>
    <t>G.P &gt; than or equal too 20% (Split)</t>
  </si>
  <si>
    <t>G.P &lt; than 20% (G.P minus 10%)</t>
  </si>
  <si>
    <t xml:space="preserve">US Nameplate Manufactured </t>
  </si>
  <si>
    <t>G.P must exceed 18%</t>
  </si>
  <si>
    <t>G.P &lt; than 22.5% greater than 18%</t>
  </si>
  <si>
    <t>G.P &gt; than or equal too 22.5% (Split excess margin)</t>
  </si>
  <si>
    <t>Tom Base Commission</t>
  </si>
  <si>
    <t>-</t>
  </si>
  <si>
    <t xml:space="preserve">Total Sale </t>
  </si>
  <si>
    <t xml:space="preserve">Adjusted Gross Profit </t>
  </si>
  <si>
    <t>Net Profit</t>
  </si>
  <si>
    <t xml:space="preserve">USN Base </t>
  </si>
  <si>
    <t xml:space="preserve">Extra Margin </t>
  </si>
  <si>
    <t>U.S Nameplate's Margin %</t>
  </si>
  <si>
    <t>Tom's Bonus Commission %</t>
  </si>
  <si>
    <t>NOTES</t>
  </si>
  <si>
    <t>***Tom's Base Commission subtract Tooling &amp; Freight Charges</t>
  </si>
  <si>
    <t>N.P. for Part</t>
  </si>
  <si>
    <t>Tom Total Commission</t>
  </si>
  <si>
    <t>add employee to maint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</si>
</sst>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2" fontId="0" fillId="0" borderId="0" xfId="0" applyNumberFormat="1" applyAlignment="1">
      <alignment horizontal="center"/>
    </xf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0" borderId="1" xfId="0" applyNumberFormat="1" applyBorder="1"/>
    <xf numFmtId="3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A7" sqref="A7"/>
    </sheetView>
  </sheetViews>
  <sheetFormatPr defaultRowHeight="15" x14ac:dyDescent="0.25"/>
  <cols>
    <col min="1" max="1" width="57.42578125" bestFit="1" customWidth="1"/>
    <col min="2" max="2" width="20" bestFit="1" customWidth="1"/>
    <col min="3" max="6" width="22.42578125" bestFit="1" customWidth="1"/>
    <col min="7" max="7" width="18.85546875" bestFit="1" customWidth="1"/>
    <col min="8" max="8" width="22.42578125" bestFit="1" customWidth="1"/>
    <col min="9" max="9" width="18.85546875" bestFit="1" customWidth="1"/>
    <col min="10" max="10" width="24.42578125" bestFit="1" customWidth="1"/>
    <col min="11" max="11" width="25.85546875" bestFit="1" customWidth="1"/>
    <col min="12" max="12" width="21.42578125" bestFit="1" customWidth="1"/>
  </cols>
  <sheetData>
    <row r="1" spans="1:12" x14ac:dyDescent="0.25">
      <c r="A1" s="14" t="s">
        <v>0</v>
      </c>
      <c r="B1" s="14"/>
      <c r="C1" s="14"/>
      <c r="D1" s="14"/>
      <c r="E1" s="14"/>
    </row>
    <row r="3" spans="1:12" x14ac:dyDescent="0.25">
      <c r="A3" s="1" t="s">
        <v>1</v>
      </c>
      <c r="B3" s="1" t="s">
        <v>2</v>
      </c>
    </row>
    <row r="4" spans="1:12" x14ac:dyDescent="0.25">
      <c r="B4" s="4" t="s">
        <v>3</v>
      </c>
      <c r="C4" s="4" t="s">
        <v>11</v>
      </c>
      <c r="D4" s="4" t="s">
        <v>14</v>
      </c>
      <c r="E4" s="4" t="s">
        <v>4</v>
      </c>
      <c r="F4" s="4" t="s">
        <v>15</v>
      </c>
      <c r="G4" s="4" t="s">
        <v>22</v>
      </c>
      <c r="H4" s="4" t="s">
        <v>16</v>
      </c>
      <c r="I4" s="4" t="s">
        <v>17</v>
      </c>
      <c r="J4" t="s">
        <v>18</v>
      </c>
      <c r="K4" t="s">
        <v>19</v>
      </c>
      <c r="L4" t="s">
        <v>23</v>
      </c>
    </row>
    <row r="5" spans="1:12" x14ac:dyDescent="0.25">
      <c r="A5" s="6" t="s">
        <v>5</v>
      </c>
      <c r="B5" s="7">
        <v>29700</v>
      </c>
      <c r="C5" s="8" t="s">
        <v>12</v>
      </c>
      <c r="D5" s="6"/>
      <c r="E5" s="7">
        <v>16725</v>
      </c>
      <c r="F5" s="6"/>
      <c r="G5" s="9">
        <f>(B5-E5)/B5</f>
        <v>0.43686868686868685</v>
      </c>
      <c r="H5" s="8" t="s">
        <v>12</v>
      </c>
      <c r="I5" s="6"/>
      <c r="J5" s="10">
        <f>G5/2</f>
        <v>0.21843434343434343</v>
      </c>
      <c r="K5" s="10">
        <f>G5-J5</f>
        <v>0.21843434343434343</v>
      </c>
      <c r="L5" s="11">
        <f>B5*K5</f>
        <v>6487.5</v>
      </c>
    </row>
    <row r="6" spans="1:12" x14ac:dyDescent="0.25">
      <c r="A6" s="6"/>
      <c r="B6" s="7"/>
      <c r="C6" s="8"/>
      <c r="D6" s="6"/>
      <c r="E6" s="7"/>
      <c r="F6" s="6"/>
      <c r="G6" s="9"/>
      <c r="H6" s="8"/>
      <c r="I6" s="6"/>
      <c r="J6" s="6"/>
      <c r="K6" s="6"/>
      <c r="L6" s="6"/>
    </row>
    <row r="7" spans="1:12" x14ac:dyDescent="0.25">
      <c r="A7" s="6" t="s">
        <v>6</v>
      </c>
      <c r="B7" s="7">
        <v>29700</v>
      </c>
      <c r="C7" s="8" t="s">
        <v>12</v>
      </c>
      <c r="D7" s="6"/>
      <c r="E7" s="7">
        <v>24500</v>
      </c>
      <c r="F7" s="6"/>
      <c r="G7" s="9">
        <f>(B7-E7)/B7</f>
        <v>0.17508417508417509</v>
      </c>
      <c r="H7" s="8" t="s">
        <v>12</v>
      </c>
      <c r="I7" s="6"/>
      <c r="J7" s="9">
        <v>0.1</v>
      </c>
      <c r="K7" s="9">
        <f>G7-J7</f>
        <v>7.5084175084175087E-2</v>
      </c>
      <c r="L7" s="7">
        <f>B7*K7</f>
        <v>2230</v>
      </c>
    </row>
    <row r="8" spans="1:12" x14ac:dyDescent="0.25">
      <c r="G8" s="2"/>
    </row>
    <row r="9" spans="1:12" x14ac:dyDescent="0.25">
      <c r="A9" s="1" t="s">
        <v>7</v>
      </c>
      <c r="B9" s="1" t="s">
        <v>8</v>
      </c>
      <c r="G9" s="2"/>
    </row>
    <row r="10" spans="1:12" x14ac:dyDescent="0.25">
      <c r="B10" s="4" t="s">
        <v>13</v>
      </c>
      <c r="G10" s="2"/>
    </row>
    <row r="11" spans="1:12" x14ac:dyDescent="0.25">
      <c r="A11" s="6" t="s">
        <v>10</v>
      </c>
      <c r="B11" s="7">
        <v>53400</v>
      </c>
      <c r="C11" s="12">
        <f>B11*0.1</f>
        <v>5340</v>
      </c>
      <c r="D11" s="12">
        <f>B11-C11</f>
        <v>48060</v>
      </c>
      <c r="E11" s="7">
        <v>12500</v>
      </c>
      <c r="F11" s="12">
        <f>(D11-E11)</f>
        <v>35560</v>
      </c>
      <c r="G11" s="10">
        <f>F11/B11</f>
        <v>0.66591760299625469</v>
      </c>
      <c r="H11" s="10">
        <v>0.22500000000000001</v>
      </c>
      <c r="I11" s="10">
        <f>G11-H11</f>
        <v>0.44091760299625471</v>
      </c>
      <c r="J11" s="10">
        <f>((I11/2)+H11)</f>
        <v>0.44545880149812733</v>
      </c>
      <c r="K11" s="10">
        <f>G11-J11</f>
        <v>0.22045880149812735</v>
      </c>
      <c r="L11" s="12">
        <f>(C11+(D11*K11))</f>
        <v>15935.25</v>
      </c>
    </row>
    <row r="12" spans="1:12" x14ac:dyDescent="0.25">
      <c r="A12" s="6"/>
      <c r="B12" s="6"/>
      <c r="C12" s="6"/>
      <c r="D12" s="12"/>
      <c r="E12" s="6"/>
      <c r="F12" s="12"/>
      <c r="G12" s="6"/>
      <c r="H12" s="6"/>
      <c r="I12" s="6"/>
      <c r="J12" s="6"/>
      <c r="K12" s="6"/>
      <c r="L12" s="6"/>
    </row>
    <row r="13" spans="1:12" x14ac:dyDescent="0.25">
      <c r="A13" s="6" t="s">
        <v>9</v>
      </c>
      <c r="B13" s="7">
        <v>29700</v>
      </c>
      <c r="C13" s="12">
        <f>B13*0.05</f>
        <v>1485</v>
      </c>
      <c r="D13" s="12">
        <f t="shared" ref="D13" si="0">B13-C13</f>
        <v>28215</v>
      </c>
      <c r="E13" s="7">
        <v>23500</v>
      </c>
      <c r="F13" s="12">
        <f t="shared" ref="F13" si="1">(D13-E13)</f>
        <v>4715</v>
      </c>
      <c r="G13" s="13">
        <f>((B13-E13)/B13)</f>
        <v>0.20875420875420875</v>
      </c>
      <c r="H13" s="8" t="s">
        <v>12</v>
      </c>
      <c r="I13" s="8" t="s">
        <v>12</v>
      </c>
      <c r="J13" s="13">
        <f>G13-0.05</f>
        <v>0.15875420875420876</v>
      </c>
      <c r="K13" s="8">
        <v>0.05</v>
      </c>
      <c r="L13" s="12">
        <f>B13*K13</f>
        <v>1485</v>
      </c>
    </row>
    <row r="15" spans="1:12" x14ac:dyDescent="0.25">
      <c r="A15" s="5" t="s">
        <v>20</v>
      </c>
    </row>
    <row r="16" spans="1:12" x14ac:dyDescent="0.25">
      <c r="A16" s="1" t="s">
        <v>21</v>
      </c>
    </row>
    <row r="19" spans="1:8" x14ac:dyDescent="0.25">
      <c r="A19" t="s">
        <v>24</v>
      </c>
      <c r="H19" s="3"/>
    </row>
    <row r="21" spans="1:8" x14ac:dyDescent="0.25">
      <c r="F21" s="3"/>
    </row>
  </sheetData>
  <mergeCells count="1">
    <mergeCell ref="A1:E1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Bonilla</dc:creator>
  <cp:lastModifiedBy>Wesley Walker</cp:lastModifiedBy>
  <dcterms:created xsi:type="dcterms:W3CDTF">2015-11-05T14:08:20Z</dcterms:created>
  <dcterms:modified xsi:type="dcterms:W3CDTF">2017-09-21T18:31:30Z</dcterms:modified>
</cp:coreProperties>
</file>