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rushi\Desktop\"/>
    </mc:Choice>
  </mc:AlternateContent>
  <xr:revisionPtr revIDLastSave="0" documentId="13_ncr:1_{60C1C6F7-8E16-42D9-B781-22C2D64ABA2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CAT 16G MOTOR GRADE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50" i="2" l="1"/>
  <c r="G50" i="2"/>
  <c r="F50" i="2"/>
  <c r="P11" i="2" s="1"/>
  <c r="L50" i="2"/>
  <c r="K50" i="2"/>
  <c r="R18" i="2"/>
  <c r="I18" i="2"/>
  <c r="H18" i="2"/>
  <c r="E16" i="2"/>
  <c r="P1" i="2"/>
  <c r="P8" i="2" s="1"/>
  <c r="M50" i="2" l="1"/>
  <c r="P3" i="2" s="1"/>
  <c r="R50" i="2"/>
  <c r="P7" i="2" l="1"/>
  <c r="V15" i="2"/>
  <c r="P9" i="2" s="1"/>
  <c r="I50" i="2"/>
  <c r="P2" i="2" s="1"/>
  <c r="H50" i="2"/>
  <c r="S9" i="2" l="1"/>
  <c r="S50" i="2"/>
  <c r="T50" i="2"/>
  <c r="P6" i="2" s="1"/>
  <c r="P5" i="2"/>
  <c r="P4" i="2"/>
  <c r="T9" i="2" l="1"/>
  <c r="V9" i="2" s="1"/>
  <c r="U9" i="2"/>
</calcChain>
</file>

<file path=xl/sharedStrings.xml><?xml version="1.0" encoding="utf-8"?>
<sst xmlns="http://schemas.openxmlformats.org/spreadsheetml/2006/main" count="93" uniqueCount="86">
  <si>
    <t>CUSTOMER INFORMATION</t>
  </si>
  <si>
    <t>MACHINE INFORMATION</t>
  </si>
  <si>
    <t>MACHINE SERVICE HR INTERVALS</t>
  </si>
  <si>
    <t>SUMMARY</t>
  </si>
  <si>
    <t>COMPLETED DEAL INFORMATION</t>
  </si>
  <si>
    <t>DATE:</t>
  </si>
  <si>
    <t>UNIT #</t>
  </si>
  <si>
    <t>ENGINE AIR</t>
  </si>
  <si>
    <t>OEM MSRP</t>
  </si>
  <si>
    <t>SALES REP</t>
  </si>
  <si>
    <t>COMPANY:</t>
  </si>
  <si>
    <t>YEAR</t>
  </si>
  <si>
    <t>ENGINE OIL</t>
  </si>
  <si>
    <t>GQP LIST</t>
  </si>
  <si>
    <t>ORDER PO #</t>
  </si>
  <si>
    <t>CUSTOMER:</t>
  </si>
  <si>
    <t>MAKE</t>
  </si>
  <si>
    <t>FUEL FILTERS</t>
  </si>
  <si>
    <t>$ SAVINGS</t>
  </si>
  <si>
    <t>PROJECT #</t>
  </si>
  <si>
    <t>PHONE:</t>
  </si>
  <si>
    <t>MODEL</t>
  </si>
  <si>
    <t>HYDRAULIC FILTERS</t>
  </si>
  <si>
    <t>% SAVINGS</t>
  </si>
  <si>
    <t>CUST INVOICE #</t>
  </si>
  <si>
    <t>EMAIL:</t>
  </si>
  <si>
    <t>SERIAL NUMBER</t>
  </si>
  <si>
    <t>TRANSMISSION FILTERS</t>
  </si>
  <si>
    <t>TOTAL ORDER MARGIN</t>
  </si>
  <si>
    <t>PAYMENT TYPE</t>
  </si>
  <si>
    <t>SALES REP:</t>
  </si>
  <si>
    <t>ENGINE SER NUMBER</t>
  </si>
  <si>
    <t>CAB FILTERS</t>
  </si>
  <si>
    <t>TOTAL ITEM COST</t>
  </si>
  <si>
    <t>DATE DELIVERED</t>
  </si>
  <si>
    <t>CURRENT HOURS</t>
  </si>
  <si>
    <t>UNDERCARRIAGE / TIRES</t>
  </si>
  <si>
    <t>TOTAL ORDER FREIGHT</t>
  </si>
  <si>
    <t>TOTAL COST</t>
  </si>
  <si>
    <t>NET MARGIN</t>
  </si>
  <si>
    <t>NET MARKUP %</t>
  </si>
  <si>
    <t>NET MARGIN %</t>
  </si>
  <si>
    <t>USAGE/MONTH</t>
  </si>
  <si>
    <t>TOTAL CUSTOMS/BROKERAGE</t>
  </si>
  <si>
    <t>EQUIPMENT TYPE</t>
  </si>
  <si>
    <t>TOTAL NUMBER PIECES</t>
  </si>
  <si>
    <t>ENTER EXCHANGE RATES $</t>
  </si>
  <si>
    <t>CUSTOMER SELL PRICE</t>
  </si>
  <si>
    <t>COST ANALYSIS</t>
  </si>
  <si>
    <t>CAD $</t>
  </si>
  <si>
    <t>USD $</t>
  </si>
  <si>
    <t>SHOW OEM MSRP ON QUOTE:</t>
  </si>
  <si>
    <t>YES</t>
  </si>
  <si>
    <t>CAD-USD</t>
  </si>
  <si>
    <t>USD-CAD</t>
  </si>
  <si>
    <t>OEM NAME</t>
  </si>
  <si>
    <t>CUSTOMER PRICE                  % OF OEM LIST</t>
  </si>
  <si>
    <t>FREIGHT TOTAL ORDER</t>
  </si>
  <si>
    <t>CUSTOMS AND BROKERAGE  %</t>
  </si>
  <si>
    <t>BROKERAGE FEES</t>
  </si>
  <si>
    <t>NO</t>
  </si>
  <si>
    <t>ADDITIONAL +/- DISC % PER ITEM</t>
  </si>
  <si>
    <t>MARKUP LESS THAN 100% REQUIRES MANAGER APPROVAL</t>
  </si>
  <si>
    <t>PART NUMBER</t>
  </si>
  <si>
    <t>DESCRIPTION</t>
  </si>
  <si>
    <t>SERVICE INTERVAL</t>
  </si>
  <si>
    <t>QTY</t>
  </si>
  <si>
    <t>UNIT PRICE</t>
  </si>
  <si>
    <t>EXT AMOUNT</t>
  </si>
  <si>
    <t xml:space="preserve">UNIT PRICE </t>
  </si>
  <si>
    <t>EXTENDED AMOUNT</t>
  </si>
  <si>
    <t>VENDOR</t>
  </si>
  <si>
    <t>COST EACH</t>
  </si>
  <si>
    <t>EXTENDED COST</t>
  </si>
  <si>
    <t>MARGIN EACH</t>
  </si>
  <si>
    <t>EXTENDED MARGIN</t>
  </si>
  <si>
    <t xml:space="preserve">MARKUP % </t>
  </si>
  <si>
    <t>MARGIN %</t>
  </si>
  <si>
    <t>TOTALS</t>
  </si>
  <si>
    <t>Motor Grader</t>
  </si>
  <si>
    <t>GR06</t>
  </si>
  <si>
    <t>CAT</t>
  </si>
  <si>
    <t>16G MOTOR GRADER</t>
  </si>
  <si>
    <t>93U02745</t>
  </si>
  <si>
    <t>70V25952</t>
  </si>
  <si>
    <t>123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</si>
</sst>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-409]mmmm\ d\,\ yyyy"/>
    <numFmt numFmtId="165" formatCode="&quot;$&quot;#,##0.00"/>
  </numFmts>
  <fonts count="26">
    <font>
      <sz val="11"/>
      <color theme="1"/>
      <name val="Aptos Narrow"/>
      <scheme val="minor"/>
    </font>
    <font>
      <sz val="11"/>
      <color theme="1"/>
      <name val="Calibri"/>
    </font>
    <font>
      <b/>
      <sz val="12"/>
      <color theme="0"/>
      <name val="Calibri"/>
    </font>
    <font>
      <sz val="11"/>
      <name val="Aptos Narrow"/>
    </font>
    <font>
      <b/>
      <sz val="11"/>
      <color theme="1"/>
      <name val="Calibri"/>
    </font>
    <font>
      <b/>
      <sz val="16"/>
      <color theme="1"/>
      <name val="Calibri"/>
    </font>
    <font>
      <b/>
      <sz val="12"/>
      <color theme="1"/>
      <name val="Calibri"/>
    </font>
    <font>
      <sz val="11"/>
      <color theme="10"/>
      <name val="Calibri"/>
    </font>
    <font>
      <u/>
      <sz val="11"/>
      <color theme="10"/>
      <name val="Aptos Narrow"/>
    </font>
    <font>
      <u/>
      <sz val="11"/>
      <color theme="10"/>
      <name val="Aptos Narrow"/>
    </font>
    <font>
      <sz val="11"/>
      <color theme="1"/>
      <name val="Aptos Narrow"/>
    </font>
    <font>
      <b/>
      <sz val="11"/>
      <color theme="0"/>
      <name val="Calibri"/>
    </font>
    <font>
      <sz val="11"/>
      <color theme="0"/>
      <name val="Calibri"/>
    </font>
    <font>
      <b/>
      <sz val="18"/>
      <color theme="0"/>
      <name val="Calibri"/>
    </font>
    <font>
      <b/>
      <sz val="18"/>
      <color theme="1"/>
      <name val="Calibri"/>
    </font>
    <font>
      <b/>
      <sz val="16"/>
      <color theme="0"/>
      <name val="Calibri"/>
    </font>
    <font>
      <b/>
      <sz val="10"/>
      <color theme="1"/>
      <name val="Calibri"/>
    </font>
    <font>
      <b/>
      <sz val="8"/>
      <color theme="0"/>
      <name val="Calibri"/>
    </font>
    <font>
      <b/>
      <sz val="14"/>
      <color theme="1"/>
      <name val="Calibri"/>
    </font>
    <font>
      <b/>
      <sz val="10"/>
      <color theme="0"/>
      <name val="Calibri"/>
    </font>
    <font>
      <sz val="10"/>
      <color theme="1"/>
      <name val="Calibri"/>
    </font>
    <font>
      <b/>
      <sz val="10"/>
      <color rgb="FFFF0000"/>
      <name val="Calibri"/>
    </font>
    <font>
      <b/>
      <sz val="10"/>
      <color rgb="FF47D45A"/>
      <name val="Calibri"/>
    </font>
    <font>
      <b/>
      <sz val="11"/>
      <color rgb="FFE8E8E8"/>
      <name val="Calibri"/>
    </font>
    <font>
      <sz val="11"/>
      <name val="Calibri"/>
      <family val="2"/>
    </font>
    <font>
      <sz val="11"/>
      <color theme="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747474"/>
        <bgColor rgb="FF747474"/>
      </patternFill>
    </fill>
    <fill>
      <patternFill patternType="solid">
        <fgColor rgb="FF262626"/>
        <bgColor rgb="FF262626"/>
      </patternFill>
    </fill>
    <fill>
      <patternFill patternType="solid">
        <fgColor rgb="FFF6C6AC"/>
        <bgColor rgb="FFF6C6AC"/>
      </patternFill>
    </fill>
    <fill>
      <patternFill patternType="solid">
        <fgColor rgb="FFE8E8E8"/>
        <bgColor rgb="FFE8E8E8"/>
      </patternFill>
    </fill>
    <fill>
      <patternFill patternType="solid">
        <fgColor rgb="FF83CAEB"/>
        <bgColor rgb="FF83CAEB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DBE9F7"/>
        <bgColor rgb="FFDBE9F7"/>
      </patternFill>
    </fill>
    <fill>
      <patternFill patternType="solid">
        <fgColor rgb="FF3A3A3A"/>
        <bgColor rgb="FF3A3A3A"/>
      </patternFill>
    </fill>
    <fill>
      <patternFill patternType="solid">
        <fgColor rgb="FFFAE2D5"/>
        <bgColor rgb="FFFAE2D5"/>
      </patternFill>
    </fill>
    <fill>
      <patternFill patternType="solid">
        <fgColor rgb="FFC1F0C8"/>
        <bgColor rgb="FFC1F0C8"/>
      </patternFill>
    </fill>
    <fill>
      <patternFill patternType="solid">
        <fgColor theme="2"/>
        <bgColor indexed="64"/>
      </patternFill>
    </fill>
  </fills>
  <borders count="105"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theme="0"/>
      </top>
      <bottom style="thin">
        <color rgb="FF000000"/>
      </bottom>
      <diagonal/>
    </border>
    <border>
      <left/>
      <right/>
      <top style="thin">
        <color theme="0"/>
      </top>
      <bottom style="thin">
        <color rgb="FF000000"/>
      </bottom>
      <diagonal/>
    </border>
    <border>
      <left/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theme="0"/>
      </bottom>
      <diagonal/>
    </border>
    <border>
      <left/>
      <right style="thin">
        <color rgb="FF000000"/>
      </right>
      <top style="thin">
        <color rgb="FF000000"/>
      </top>
      <bottom style="thin">
        <color theme="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theme="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theme="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rgb="FF00000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rgb="FF000000"/>
      </bottom>
      <diagonal/>
    </border>
    <border>
      <left style="thin">
        <color theme="0"/>
      </left>
      <right/>
      <top style="thin">
        <color theme="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 style="thin">
        <color rgb="FF000000"/>
      </left>
      <right style="thin">
        <color rgb="FF000000"/>
      </right>
      <top style="thin">
        <color theme="0"/>
      </top>
      <bottom style="thin">
        <color theme="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/>
      <top style="thin">
        <color rgb="FF000000"/>
      </top>
      <bottom style="thin">
        <color theme="0"/>
      </bottom>
      <diagonal/>
    </border>
    <border>
      <left/>
      <right style="thin">
        <color theme="0"/>
      </right>
      <top style="thin">
        <color rgb="FF00000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rgb="FF000000"/>
      </right>
      <top/>
      <bottom/>
      <diagonal/>
    </border>
    <border>
      <left style="thin">
        <color theme="0"/>
      </left>
      <right style="thin">
        <color rgb="FF00000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rgb="FF000000"/>
      </left>
      <right style="thin">
        <color theme="0"/>
      </right>
      <top/>
      <bottom style="thin">
        <color theme="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theme="0"/>
      </bottom>
      <diagonal/>
    </border>
    <border>
      <left style="thin">
        <color theme="0"/>
      </left>
      <right style="thin">
        <color rgb="FF000000"/>
      </right>
      <top/>
      <bottom style="thin">
        <color theme="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1" fillId="2" borderId="1" xfId="0" applyFont="1" applyFill="1" applyBorder="1"/>
    <xf numFmtId="0" fontId="4" fillId="2" borderId="1" xfId="0" applyFont="1" applyFill="1" applyBorder="1"/>
    <xf numFmtId="0" fontId="5" fillId="0" borderId="0" xfId="0" applyFont="1" applyAlignment="1">
      <alignment vertical="center"/>
    </xf>
    <xf numFmtId="0" fontId="1" fillId="0" borderId="0" xfId="0" applyFont="1"/>
    <xf numFmtId="0" fontId="4" fillId="4" borderId="13" xfId="0" applyFont="1" applyFill="1" applyBorder="1" applyAlignment="1">
      <alignment horizontal="right"/>
    </xf>
    <xf numFmtId="164" fontId="1" fillId="5" borderId="14" xfId="0" applyNumberFormat="1" applyFont="1" applyFill="1" applyBorder="1" applyAlignment="1">
      <alignment horizontal="left"/>
    </xf>
    <xf numFmtId="0" fontId="1" fillId="5" borderId="15" xfId="0" applyFont="1" applyFill="1" applyBorder="1" applyAlignment="1">
      <alignment horizontal="left"/>
    </xf>
    <xf numFmtId="0" fontId="1" fillId="5" borderId="13" xfId="0" applyFont="1" applyFill="1" applyBorder="1" applyAlignment="1">
      <alignment horizontal="center"/>
    </xf>
    <xf numFmtId="0" fontId="5" fillId="7" borderId="21" xfId="0" applyFont="1" applyFill="1" applyBorder="1" applyAlignment="1">
      <alignment horizontal="center" vertical="center" wrapText="1"/>
    </xf>
    <xf numFmtId="164" fontId="1" fillId="5" borderId="22" xfId="0" applyNumberFormat="1" applyFont="1" applyFill="1" applyBorder="1"/>
    <xf numFmtId="164" fontId="1" fillId="2" borderId="1" xfId="0" applyNumberFormat="1" applyFont="1" applyFill="1" applyBorder="1"/>
    <xf numFmtId="0" fontId="4" fillId="4" borderId="23" xfId="0" applyFont="1" applyFill="1" applyBorder="1" applyAlignment="1">
      <alignment horizontal="right"/>
    </xf>
    <xf numFmtId="0" fontId="1" fillId="5" borderId="23" xfId="0" applyFont="1" applyFill="1" applyBorder="1" applyAlignment="1">
      <alignment horizontal="center"/>
    </xf>
    <xf numFmtId="0" fontId="1" fillId="5" borderId="22" xfId="0" applyFont="1" applyFill="1" applyBorder="1"/>
    <xf numFmtId="165" fontId="6" fillId="0" borderId="0" xfId="0" applyNumberFormat="1" applyFont="1"/>
    <xf numFmtId="0" fontId="4" fillId="4" borderId="24" xfId="0" applyFont="1" applyFill="1" applyBorder="1" applyAlignment="1">
      <alignment horizontal="right"/>
    </xf>
    <xf numFmtId="1" fontId="7" fillId="5" borderId="15" xfId="0" applyNumberFormat="1" applyFont="1" applyFill="1" applyBorder="1" applyAlignment="1">
      <alignment horizontal="left"/>
    </xf>
    <xf numFmtId="0" fontId="8" fillId="5" borderId="22" xfId="0" applyFont="1" applyFill="1" applyBorder="1"/>
    <xf numFmtId="0" fontId="9" fillId="2" borderId="1" xfId="0" applyFont="1" applyFill="1" applyBorder="1"/>
    <xf numFmtId="9" fontId="6" fillId="0" borderId="0" xfId="0" applyNumberFormat="1" applyFont="1"/>
    <xf numFmtId="0" fontId="10" fillId="2" borderId="1" xfId="0" applyFont="1" applyFill="1" applyBorder="1"/>
    <xf numFmtId="0" fontId="4" fillId="8" borderId="33" xfId="0" applyFont="1" applyFill="1" applyBorder="1" applyAlignment="1">
      <alignment horizontal="right"/>
    </xf>
    <xf numFmtId="0" fontId="1" fillId="8" borderId="34" xfId="0" applyFont="1" applyFill="1" applyBorder="1"/>
    <xf numFmtId="0" fontId="11" fillId="9" borderId="35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" fillId="5" borderId="1" xfId="0" applyFont="1" applyFill="1" applyBorder="1"/>
    <xf numFmtId="165" fontId="4" fillId="2" borderId="1" xfId="0" applyNumberFormat="1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38" xfId="0" applyFont="1" applyFill="1" applyBorder="1" applyAlignment="1">
      <alignment horizontal="left"/>
    </xf>
    <xf numFmtId="0" fontId="6" fillId="8" borderId="1" xfId="0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0" fontId="4" fillId="8" borderId="43" xfId="0" applyFont="1" applyFill="1" applyBorder="1" applyAlignment="1">
      <alignment horizontal="right"/>
    </xf>
    <xf numFmtId="0" fontId="1" fillId="8" borderId="43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center"/>
    </xf>
    <xf numFmtId="0" fontId="14" fillId="7" borderId="21" xfId="0" applyFont="1" applyFill="1" applyBorder="1" applyAlignment="1">
      <alignment horizontal="center" vertical="center"/>
    </xf>
    <xf numFmtId="0" fontId="14" fillId="0" borderId="52" xfId="0" applyFont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/>
    </xf>
    <xf numFmtId="0" fontId="14" fillId="7" borderId="22" xfId="0" applyFont="1" applyFill="1" applyBorder="1" applyAlignment="1">
      <alignment horizontal="center" vertical="center"/>
    </xf>
    <xf numFmtId="0" fontId="5" fillId="7" borderId="22" xfId="0" applyFont="1" applyFill="1" applyBorder="1" applyAlignment="1">
      <alignment horizontal="center" vertical="center" wrapText="1"/>
    </xf>
    <xf numFmtId="0" fontId="14" fillId="0" borderId="60" xfId="0" applyFont="1" applyBorder="1" applyAlignment="1">
      <alignment vertical="center"/>
    </xf>
    <xf numFmtId="0" fontId="4" fillId="5" borderId="63" xfId="0" applyFont="1" applyFill="1" applyBorder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14" fillId="0" borderId="67" xfId="0" applyFont="1" applyBorder="1" applyAlignment="1">
      <alignment vertical="center"/>
    </xf>
    <xf numFmtId="0" fontId="4" fillId="4" borderId="68" xfId="0" applyFont="1" applyFill="1" applyBorder="1" applyAlignment="1">
      <alignment horizontal="center" vertical="center"/>
    </xf>
    <xf numFmtId="0" fontId="4" fillId="4" borderId="69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17" fillId="11" borderId="72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horizontal="center"/>
    </xf>
    <xf numFmtId="0" fontId="16" fillId="4" borderId="73" xfId="0" applyFont="1" applyFill="1" applyBorder="1" applyAlignment="1">
      <alignment horizontal="center" vertical="center" wrapText="1"/>
    </xf>
    <xf numFmtId="0" fontId="4" fillId="5" borderId="74" xfId="0" applyFont="1" applyFill="1" applyBorder="1" applyAlignment="1">
      <alignment horizontal="center" vertical="center" wrapText="1"/>
    </xf>
    <xf numFmtId="44" fontId="4" fillId="5" borderId="73" xfId="0" applyNumberFormat="1" applyFont="1" applyFill="1" applyBorder="1" applyAlignment="1">
      <alignment horizontal="center" vertical="center"/>
    </xf>
    <xf numFmtId="10" fontId="6" fillId="5" borderId="73" xfId="0" applyNumberFormat="1" applyFont="1" applyFill="1" applyBorder="1" applyAlignment="1">
      <alignment horizontal="center" vertical="center"/>
    </xf>
    <xf numFmtId="44" fontId="6" fillId="12" borderId="35" xfId="0" applyNumberFormat="1" applyFont="1" applyFill="1" applyBorder="1" applyAlignment="1">
      <alignment vertical="center"/>
    </xf>
    <xf numFmtId="0" fontId="1" fillId="0" borderId="1" xfId="0" applyFont="1" applyBorder="1"/>
    <xf numFmtId="2" fontId="18" fillId="0" borderId="24" xfId="0" applyNumberFormat="1" applyFont="1" applyBorder="1" applyAlignment="1">
      <alignment horizontal="center" vertical="center"/>
    </xf>
    <xf numFmtId="0" fontId="18" fillId="5" borderId="24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0" fontId="20" fillId="0" borderId="17" xfId="0" applyFont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4" fillId="2" borderId="83" xfId="0" applyFont="1" applyFill="1" applyBorder="1" applyAlignment="1">
      <alignment horizontal="center" vertical="center" wrapText="1"/>
    </xf>
    <xf numFmtId="0" fontId="11" fillId="11" borderId="88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 vertical="center" wrapText="1"/>
    </xf>
    <xf numFmtId="0" fontId="11" fillId="11" borderId="90" xfId="0" applyFont="1" applyFill="1" applyBorder="1" applyAlignment="1">
      <alignment horizontal="center" vertical="center" wrapText="1"/>
    </xf>
    <xf numFmtId="0" fontId="19" fillId="11" borderId="90" xfId="0" applyFont="1" applyFill="1" applyBorder="1" applyAlignment="1">
      <alignment horizontal="center" vertical="center" wrapText="1"/>
    </xf>
    <xf numFmtId="0" fontId="16" fillId="7" borderId="22" xfId="0" applyFont="1" applyFill="1" applyBorder="1" applyAlignment="1">
      <alignment horizontal="center" vertical="center" wrapText="1"/>
    </xf>
    <xf numFmtId="0" fontId="21" fillId="11" borderId="93" xfId="0" applyFont="1" applyFill="1" applyBorder="1" applyAlignment="1">
      <alignment horizontal="center" vertical="center" wrapText="1"/>
    </xf>
    <xf numFmtId="0" fontId="22" fillId="11" borderId="90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4" fillId="2" borderId="74" xfId="0" applyFont="1" applyFill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96" xfId="0" applyFont="1" applyBorder="1" applyAlignment="1">
      <alignment horizontal="center" vertical="center" wrapText="1"/>
    </xf>
    <xf numFmtId="0" fontId="4" fillId="7" borderId="97" xfId="0" applyFont="1" applyFill="1" applyBorder="1" applyAlignment="1">
      <alignment horizontal="center" vertical="center" wrapText="1"/>
    </xf>
    <xf numFmtId="0" fontId="16" fillId="7" borderId="97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44" xfId="0" applyFont="1" applyBorder="1" applyAlignment="1">
      <alignment horizontal="left"/>
    </xf>
    <xf numFmtId="0" fontId="1" fillId="0" borderId="96" xfId="0" applyFont="1" applyBorder="1" applyAlignment="1">
      <alignment horizontal="left"/>
    </xf>
    <xf numFmtId="0" fontId="1" fillId="2" borderId="22" xfId="0" applyFont="1" applyFill="1" applyBorder="1" applyAlignment="1">
      <alignment horizontal="left"/>
    </xf>
    <xf numFmtId="0" fontId="1" fillId="0" borderId="67" xfId="0" applyFont="1" applyBorder="1" applyAlignment="1">
      <alignment horizontal="center"/>
    </xf>
    <xf numFmtId="3" fontId="1" fillId="0" borderId="44" xfId="0" applyNumberFormat="1" applyFont="1" applyBorder="1" applyAlignment="1">
      <alignment horizontal="center"/>
    </xf>
    <xf numFmtId="44" fontId="1" fillId="0" borderId="44" xfId="0" applyNumberFormat="1" applyFont="1" applyBorder="1"/>
    <xf numFmtId="44" fontId="1" fillId="0" borderId="96" xfId="0" applyNumberFormat="1" applyFont="1" applyBorder="1"/>
    <xf numFmtId="44" fontId="1" fillId="7" borderId="22" xfId="0" applyNumberFormat="1" applyFont="1" applyFill="1" applyBorder="1"/>
    <xf numFmtId="9" fontId="1" fillId="0" borderId="96" xfId="0" applyNumberFormat="1" applyFont="1" applyBorder="1"/>
    <xf numFmtId="9" fontId="1" fillId="7" borderId="22" xfId="0" applyNumberFormat="1" applyFont="1" applyFill="1" applyBorder="1"/>
    <xf numFmtId="44" fontId="1" fillId="0" borderId="24" xfId="0" applyNumberFormat="1" applyFont="1" applyBorder="1"/>
    <xf numFmtId="10" fontId="1" fillId="0" borderId="24" xfId="0" applyNumberFormat="1" applyFont="1" applyBorder="1"/>
    <xf numFmtId="10" fontId="1" fillId="0" borderId="0" xfId="0" applyNumberFormat="1" applyFont="1"/>
    <xf numFmtId="10" fontId="1" fillId="2" borderId="1" xfId="0" applyNumberFormat="1" applyFont="1" applyFill="1" applyBorder="1"/>
    <xf numFmtId="0" fontId="1" fillId="5" borderId="24" xfId="0" applyFont="1" applyFill="1" applyBorder="1" applyAlignment="1">
      <alignment horizontal="left"/>
    </xf>
    <xf numFmtId="0" fontId="1" fillId="5" borderId="23" xfId="0" applyFont="1" applyFill="1" applyBorder="1" applyAlignment="1">
      <alignment horizontal="left"/>
    </xf>
    <xf numFmtId="0" fontId="1" fillId="5" borderId="74" xfId="0" applyFont="1" applyFill="1" applyBorder="1" applyAlignment="1">
      <alignment horizontal="center"/>
    </xf>
    <xf numFmtId="3" fontId="1" fillId="5" borderId="24" xfId="0" applyNumberFormat="1" applyFont="1" applyFill="1" applyBorder="1" applyAlignment="1">
      <alignment horizontal="center"/>
    </xf>
    <xf numFmtId="44" fontId="1" fillId="5" borderId="24" xfId="0" applyNumberFormat="1" applyFont="1" applyFill="1" applyBorder="1"/>
    <xf numFmtId="44" fontId="1" fillId="12" borderId="97" xfId="0" applyNumberFormat="1" applyFont="1" applyFill="1" applyBorder="1"/>
    <xf numFmtId="44" fontId="1" fillId="12" borderId="13" xfId="0" applyNumberFormat="1" applyFont="1" applyFill="1" applyBorder="1"/>
    <xf numFmtId="44" fontId="1" fillId="2" borderId="22" xfId="0" applyNumberFormat="1" applyFont="1" applyFill="1" applyBorder="1"/>
    <xf numFmtId="3" fontId="1" fillId="12" borderId="97" xfId="0" applyNumberFormat="1" applyFont="1" applyFill="1" applyBorder="1" applyAlignment="1">
      <alignment horizontal="center"/>
    </xf>
    <xf numFmtId="9" fontId="1" fillId="5" borderId="23" xfId="0" applyNumberFormat="1" applyFont="1" applyFill="1" applyBorder="1"/>
    <xf numFmtId="44" fontId="1" fillId="12" borderId="24" xfId="0" applyNumberFormat="1" applyFont="1" applyFill="1" applyBorder="1"/>
    <xf numFmtId="44" fontId="1" fillId="13" borderId="24" xfId="0" applyNumberFormat="1" applyFont="1" applyFill="1" applyBorder="1"/>
    <xf numFmtId="10" fontId="1" fillId="12" borderId="24" xfId="0" applyNumberFormat="1" applyFont="1" applyFill="1" applyBorder="1"/>
    <xf numFmtId="10" fontId="1" fillId="5" borderId="1" xfId="0" applyNumberFormat="1" applyFont="1" applyFill="1" applyBorder="1"/>
    <xf numFmtId="0" fontId="1" fillId="0" borderId="15" xfId="0" applyFont="1" applyBorder="1" applyAlignment="1">
      <alignment horizontal="left"/>
    </xf>
    <xf numFmtId="3" fontId="1" fillId="0" borderId="24" xfId="0" applyNumberFormat="1" applyFont="1" applyBorder="1" applyAlignment="1">
      <alignment horizontal="center"/>
    </xf>
    <xf numFmtId="9" fontId="1" fillId="0" borderId="15" xfId="0" applyNumberFormat="1" applyFont="1" applyBorder="1"/>
    <xf numFmtId="0" fontId="1" fillId="0" borderId="24" xfId="0" applyFont="1" applyBorder="1" applyAlignment="1">
      <alignment horizontal="left"/>
    </xf>
    <xf numFmtId="3" fontId="1" fillId="0" borderId="0" xfId="0" applyNumberFormat="1" applyFont="1"/>
    <xf numFmtId="0" fontId="1" fillId="12" borderId="100" xfId="0" applyFont="1" applyFill="1" applyBorder="1"/>
    <xf numFmtId="0" fontId="6" fillId="2" borderId="24" xfId="0" applyFont="1" applyFill="1" applyBorder="1"/>
    <xf numFmtId="0" fontId="6" fillId="12" borderId="24" xfId="0" applyFont="1" applyFill="1" applyBorder="1" applyAlignment="1">
      <alignment horizontal="right"/>
    </xf>
    <xf numFmtId="3" fontId="4" fillId="12" borderId="24" xfId="0" applyNumberFormat="1" applyFont="1" applyFill="1" applyBorder="1"/>
    <xf numFmtId="44" fontId="4" fillId="12" borderId="24" xfId="0" applyNumberFormat="1" applyFont="1" applyFill="1" applyBorder="1" applyAlignment="1">
      <alignment horizontal="center"/>
    </xf>
    <xf numFmtId="44" fontId="4" fillId="12" borderId="24" xfId="0" applyNumberFormat="1" applyFont="1" applyFill="1" applyBorder="1" applyAlignment="1">
      <alignment horizontal="right"/>
    </xf>
    <xf numFmtId="44" fontId="4" fillId="12" borderId="24" xfId="0" applyNumberFormat="1" applyFont="1" applyFill="1" applyBorder="1"/>
    <xf numFmtId="44" fontId="23" fillId="2" borderId="24" xfId="0" applyNumberFormat="1" applyFont="1" applyFill="1" applyBorder="1"/>
    <xf numFmtId="3" fontId="4" fillId="12" borderId="24" xfId="0" applyNumberFormat="1" applyFont="1" applyFill="1" applyBorder="1" applyAlignment="1">
      <alignment horizontal="center"/>
    </xf>
    <xf numFmtId="44" fontId="4" fillId="2" borderId="24" xfId="0" applyNumberFormat="1" applyFont="1" applyFill="1" applyBorder="1"/>
    <xf numFmtId="0" fontId="6" fillId="12" borderId="100" xfId="0" applyFont="1" applyFill="1" applyBorder="1"/>
    <xf numFmtId="10" fontId="4" fillId="12" borderId="24" xfId="0" applyNumberFormat="1" applyFont="1" applyFill="1" applyBorder="1" applyAlignment="1">
      <alignment horizontal="center"/>
    </xf>
    <xf numFmtId="10" fontId="6" fillId="12" borderId="24" xfId="0" applyNumberFormat="1" applyFont="1" applyFill="1" applyBorder="1" applyAlignment="1">
      <alignment horizontal="center"/>
    </xf>
    <xf numFmtId="0" fontId="4" fillId="4" borderId="15" xfId="0" applyFont="1" applyFill="1" applyBorder="1" applyAlignment="1">
      <alignment horizontal="right"/>
    </xf>
    <xf numFmtId="0" fontId="3" fillId="0" borderId="16" xfId="0" applyFont="1" applyBorder="1"/>
    <xf numFmtId="0" fontId="3" fillId="0" borderId="17" xfId="0" applyFont="1" applyBorder="1"/>
    <xf numFmtId="0" fontId="1" fillId="5" borderId="15" xfId="0" applyFont="1" applyFill="1" applyBorder="1" applyAlignment="1">
      <alignment horizontal="left"/>
    </xf>
    <xf numFmtId="0" fontId="18" fillId="5" borderId="15" xfId="0" applyFont="1" applyFill="1" applyBorder="1" applyAlignment="1">
      <alignment horizontal="center" vertical="center"/>
    </xf>
    <xf numFmtId="0" fontId="11" fillId="11" borderId="86" xfId="0" applyFont="1" applyFill="1" applyBorder="1" applyAlignment="1">
      <alignment horizontal="center" vertical="center" wrapText="1"/>
    </xf>
    <xf numFmtId="0" fontId="3" fillId="0" borderId="87" xfId="0" applyFont="1" applyBorder="1"/>
    <xf numFmtId="0" fontId="13" fillId="11" borderId="70" xfId="0" applyFont="1" applyFill="1" applyBorder="1" applyAlignment="1">
      <alignment horizontal="center" vertical="center"/>
    </xf>
    <xf numFmtId="0" fontId="3" fillId="0" borderId="19" xfId="0" applyFont="1" applyBorder="1"/>
    <xf numFmtId="0" fontId="3" fillId="0" borderId="20" xfId="0" applyFont="1" applyBorder="1"/>
    <xf numFmtId="0" fontId="4" fillId="6" borderId="15" xfId="0" applyFont="1" applyFill="1" applyBorder="1" applyAlignment="1">
      <alignment horizontal="center" vertical="center"/>
    </xf>
    <xf numFmtId="0" fontId="15" fillId="11" borderId="48" xfId="0" applyFont="1" applyFill="1" applyBorder="1" applyAlignment="1">
      <alignment horizontal="center" vertical="center" wrapText="1"/>
    </xf>
    <xf numFmtId="0" fontId="3" fillId="0" borderId="50" xfId="0" applyFont="1" applyBorder="1"/>
    <xf numFmtId="0" fontId="3" fillId="0" borderId="51" xfId="0" applyFont="1" applyBorder="1"/>
    <xf numFmtId="0" fontId="3" fillId="0" borderId="55" xfId="0" applyFont="1" applyBorder="1"/>
    <xf numFmtId="0" fontId="0" fillId="0" borderId="0" xfId="0"/>
    <xf numFmtId="0" fontId="3" fillId="0" borderId="60" xfId="0" applyFont="1" applyBorder="1"/>
    <xf numFmtId="0" fontId="3" fillId="0" borderId="61" xfId="0" applyFont="1" applyBorder="1"/>
    <xf numFmtId="0" fontId="3" fillId="0" borderId="58" xfId="0" applyFont="1" applyBorder="1"/>
    <xf numFmtId="0" fontId="3" fillId="0" borderId="59" xfId="0" applyFont="1" applyBorder="1"/>
    <xf numFmtId="0" fontId="2" fillId="11" borderId="4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62" xfId="0" applyFont="1" applyBorder="1"/>
    <xf numFmtId="9" fontId="5" fillId="5" borderId="71" xfId="0" applyNumberFormat="1" applyFont="1" applyFill="1" applyBorder="1" applyAlignment="1">
      <alignment horizontal="center" vertical="center" wrapText="1"/>
    </xf>
    <xf numFmtId="0" fontId="3" fillId="0" borderId="76" xfId="0" applyFont="1" applyBorder="1"/>
    <xf numFmtId="0" fontId="17" fillId="11" borderId="77" xfId="0" applyFont="1" applyFill="1" applyBorder="1" applyAlignment="1">
      <alignment horizontal="center" vertical="center" wrapText="1"/>
    </xf>
    <xf numFmtId="0" fontId="3" fillId="0" borderId="91" xfId="0" applyFont="1" applyBorder="1"/>
    <xf numFmtId="0" fontId="3" fillId="0" borderId="98" xfId="0" applyFont="1" applyBorder="1"/>
    <xf numFmtId="0" fontId="11" fillId="11" borderId="89" xfId="0" applyFont="1" applyFill="1" applyBorder="1" applyAlignment="1">
      <alignment horizontal="center" vertical="center" wrapText="1"/>
    </xf>
    <xf numFmtId="0" fontId="3" fillId="0" borderId="95" xfId="0" applyFont="1" applyBorder="1"/>
    <xf numFmtId="0" fontId="4" fillId="5" borderId="70" xfId="0" applyFont="1" applyFill="1" applyBorder="1" applyAlignment="1">
      <alignment horizontal="center" vertical="center" wrapText="1"/>
    </xf>
    <xf numFmtId="0" fontId="11" fillId="11" borderId="81" xfId="0" applyFont="1" applyFill="1" applyBorder="1" applyAlignment="1">
      <alignment horizontal="center" vertical="center" wrapText="1"/>
    </xf>
    <xf numFmtId="0" fontId="11" fillId="11" borderId="82" xfId="0" applyFont="1" applyFill="1" applyBorder="1" applyAlignment="1">
      <alignment horizontal="center" vertical="center" wrapText="1"/>
    </xf>
    <xf numFmtId="0" fontId="3" fillId="0" borderId="94" xfId="0" applyFont="1" applyBorder="1"/>
    <xf numFmtId="0" fontId="19" fillId="11" borderId="84" xfId="0" applyFont="1" applyFill="1" applyBorder="1" applyAlignment="1">
      <alignment horizontal="center" vertical="center" wrapText="1"/>
    </xf>
    <xf numFmtId="0" fontId="11" fillId="11" borderId="85" xfId="0" applyFont="1" applyFill="1" applyBorder="1" applyAlignment="1">
      <alignment horizontal="center" vertical="center" wrapText="1"/>
    </xf>
    <xf numFmtId="0" fontId="12" fillId="9" borderId="46" xfId="0" applyFont="1" applyFill="1" applyBorder="1" applyAlignment="1">
      <alignment horizontal="center"/>
    </xf>
    <xf numFmtId="0" fontId="3" fillId="0" borderId="47" xfId="0" applyFont="1" applyBorder="1"/>
    <xf numFmtId="0" fontId="3" fillId="0" borderId="53" xfId="0" applyFont="1" applyBorder="1"/>
    <xf numFmtId="0" fontId="3" fillId="0" borderId="54" xfId="0" applyFont="1" applyBorder="1"/>
    <xf numFmtId="0" fontId="3" fillId="0" borderId="57" xfId="0" applyFont="1" applyBorder="1"/>
    <xf numFmtId="0" fontId="3" fillId="0" borderId="75" xfId="0" applyFont="1" applyBorder="1"/>
    <xf numFmtId="0" fontId="2" fillId="11" borderId="48" xfId="0" applyFont="1" applyFill="1" applyBorder="1" applyAlignment="1">
      <alignment horizontal="center" vertical="center" wrapText="1"/>
    </xf>
    <xf numFmtId="0" fontId="3" fillId="0" borderId="49" xfId="0" applyFont="1" applyBorder="1"/>
    <xf numFmtId="0" fontId="3" fillId="0" borderId="56" xfId="0" applyFont="1" applyBorder="1"/>
    <xf numFmtId="0" fontId="13" fillId="11" borderId="46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right" vertical="center"/>
    </xf>
    <xf numFmtId="0" fontId="3" fillId="0" borderId="8" xfId="0" applyFont="1" applyBorder="1"/>
    <xf numFmtId="165" fontId="4" fillId="0" borderId="16" xfId="0" applyNumberFormat="1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9" fontId="6" fillId="0" borderId="39" xfId="0" applyNumberFormat="1" applyFont="1" applyBorder="1" applyAlignment="1">
      <alignment horizontal="center" vertical="center"/>
    </xf>
    <xf numFmtId="0" fontId="3" fillId="0" borderId="41" xfId="0" applyFont="1" applyBorder="1"/>
    <xf numFmtId="0" fontId="3" fillId="0" borderId="44" xfId="0" applyFont="1" applyBorder="1"/>
    <xf numFmtId="0" fontId="1" fillId="5" borderId="40" xfId="0" applyFont="1" applyFill="1" applyBorder="1" applyAlignment="1">
      <alignment horizontal="center"/>
    </xf>
    <xf numFmtId="0" fontId="3" fillId="0" borderId="42" xfId="0" applyFont="1" applyBorder="1"/>
    <xf numFmtId="0" fontId="3" fillId="0" borderId="45" xfId="0" applyFont="1" applyBorder="1"/>
    <xf numFmtId="165" fontId="4" fillId="0" borderId="16" xfId="0" applyNumberFormat="1" applyFont="1" applyBorder="1" applyAlignment="1">
      <alignment horizontal="center" vertical="center"/>
    </xf>
    <xf numFmtId="165" fontId="4" fillId="10" borderId="39" xfId="0" applyNumberFormat="1" applyFont="1" applyFill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/>
    </xf>
    <xf numFmtId="0" fontId="13" fillId="11" borderId="48" xfId="0" applyFont="1" applyFill="1" applyBorder="1" applyAlignment="1">
      <alignment horizontal="center" vertical="center"/>
    </xf>
    <xf numFmtId="0" fontId="3" fillId="0" borderId="64" xfId="0" applyFont="1" applyBorder="1"/>
    <xf numFmtId="0" fontId="3" fillId="0" borderId="65" xfId="0" applyFont="1" applyBorder="1"/>
    <xf numFmtId="0" fontId="3" fillId="0" borderId="66" xfId="0" applyFont="1" applyBorder="1"/>
    <xf numFmtId="0" fontId="19" fillId="11" borderId="78" xfId="0" applyFont="1" applyFill="1" applyBorder="1" applyAlignment="1">
      <alignment horizontal="center" vertical="center"/>
    </xf>
    <xf numFmtId="0" fontId="3" fillId="0" borderId="79" xfId="0" applyFont="1" applyBorder="1"/>
    <xf numFmtId="0" fontId="3" fillId="0" borderId="80" xfId="0" applyFont="1" applyBorder="1"/>
    <xf numFmtId="0" fontId="11" fillId="11" borderId="92" xfId="0" applyFont="1" applyFill="1" applyBorder="1" applyAlignment="1">
      <alignment horizontal="center" vertical="center"/>
    </xf>
    <xf numFmtId="0" fontId="3" fillId="0" borderId="99" xfId="0" applyFont="1" applyBorder="1"/>
    <xf numFmtId="0" fontId="4" fillId="0" borderId="18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3" fillId="0" borderId="3" xfId="0" applyFont="1" applyBorder="1"/>
    <xf numFmtId="0" fontId="2" fillId="3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7" xfId="0" applyFont="1" applyBorder="1"/>
    <xf numFmtId="0" fontId="2" fillId="3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2" fillId="3" borderId="12" xfId="0" applyFont="1" applyFill="1" applyBorder="1" applyAlignment="1">
      <alignment horizontal="center"/>
    </xf>
    <xf numFmtId="0" fontId="4" fillId="6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right"/>
    </xf>
    <xf numFmtId="0" fontId="4" fillId="6" borderId="31" xfId="0" applyFont="1" applyFill="1" applyBorder="1" applyAlignment="1">
      <alignment horizontal="center"/>
    </xf>
    <xf numFmtId="0" fontId="3" fillId="0" borderId="32" xfId="0" applyFont="1" applyBorder="1"/>
    <xf numFmtId="0" fontId="4" fillId="5" borderId="15" xfId="0" applyFont="1" applyFill="1" applyBorder="1" applyAlignment="1">
      <alignment horizontal="left"/>
    </xf>
    <xf numFmtId="0" fontId="4" fillId="5" borderId="31" xfId="0" applyFont="1" applyFill="1" applyBorder="1" applyAlignment="1">
      <alignment horizontal="left"/>
    </xf>
    <xf numFmtId="0" fontId="4" fillId="6" borderId="25" xfId="0" applyFont="1" applyFill="1" applyBorder="1" applyAlignment="1">
      <alignment horizontal="center"/>
    </xf>
    <xf numFmtId="0" fontId="3" fillId="0" borderId="26" xfId="0" applyFont="1" applyBorder="1"/>
    <xf numFmtId="0" fontId="4" fillId="6" borderId="28" xfId="0" applyFont="1" applyFill="1" applyBorder="1" applyAlignment="1">
      <alignment horizontal="center" vertical="center"/>
    </xf>
    <xf numFmtId="0" fontId="3" fillId="0" borderId="29" xfId="0" applyFont="1" applyBorder="1"/>
    <xf numFmtId="0" fontId="4" fillId="5" borderId="18" xfId="0" applyFont="1" applyFill="1" applyBorder="1" applyAlignment="1">
      <alignment horizontal="left"/>
    </xf>
    <xf numFmtId="165" fontId="6" fillId="0" borderId="19" xfId="0" applyNumberFormat="1" applyFont="1" applyBorder="1" applyAlignment="1">
      <alignment horizontal="center"/>
    </xf>
    <xf numFmtId="165" fontId="6" fillId="0" borderId="16" xfId="0" applyNumberFormat="1" applyFont="1" applyBorder="1" applyAlignment="1">
      <alignment horizontal="center"/>
    </xf>
    <xf numFmtId="9" fontId="6" fillId="0" borderId="27" xfId="0" applyNumberFormat="1" applyFont="1" applyBorder="1" applyAlignment="1">
      <alignment horizontal="center"/>
    </xf>
    <xf numFmtId="0" fontId="3" fillId="0" borderId="27" xfId="0" applyFont="1" applyBorder="1"/>
    <xf numFmtId="165" fontId="4" fillId="0" borderId="30" xfId="0" applyNumberFormat="1" applyFont="1" applyBorder="1" applyAlignment="1">
      <alignment horizontal="center" vertical="center"/>
    </xf>
    <xf numFmtId="0" fontId="3" fillId="0" borderId="30" xfId="0" applyFont="1" applyBorder="1"/>
    <xf numFmtId="0" fontId="24" fillId="14" borderId="101" xfId="0" applyFont="1" applyFill="1" applyBorder="1" applyAlignment="1" applyProtection="1">
      <alignment horizontal="left"/>
      <protection locked="0"/>
    </xf>
    <xf numFmtId="0" fontId="24" fillId="14" borderId="102" xfId="0" applyFont="1" applyFill="1" applyBorder="1" applyAlignment="1" applyProtection="1">
      <alignment horizontal="left"/>
      <protection locked="0"/>
    </xf>
    <xf numFmtId="0" fontId="24" fillId="14" borderId="103" xfId="0" applyFont="1" applyFill="1" applyBorder="1" applyAlignment="1" applyProtection="1">
      <alignment horizontal="left"/>
      <protection locked="0"/>
    </xf>
    <xf numFmtId="0" fontId="24" fillId="14" borderId="104" xfId="0" applyFont="1" applyFill="1" applyBorder="1" applyAlignment="1" applyProtection="1">
      <alignment horizontal="left"/>
      <protection locked="0"/>
    </xf>
    <xf numFmtId="0" fontId="25" fillId="0" borderId="0" xfId="0" applyFont="1" applyProtection="1">
      <protection locked="0"/>
    </xf>
  </cellXfs>
  <cellStyles count="1">
    <cellStyle name="Normal" xfId="0" builtinId="0"/>
  </cellStyles>
  <dxfs count="4"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228600</xdr:colOff>
      <xdr:row>11</xdr:row>
      <xdr:rowOff>123825</xdr:rowOff>
    </xdr:from>
    <xdr:ext cx="4419600" cy="904875"/>
    <xdr:pic>
      <xdr:nvPicPr>
        <xdr:cNvPr id="2" name="image6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Z50"/>
  <sheetViews>
    <sheetView tabSelected="1" zoomScale="70" zoomScaleNormal="70" workbookViewId="0">
      <pane ySplit="18" topLeftCell="A19" activePane="bottomLeft" state="frozen"/>
      <selection pane="bottomLeft" activeCell="B19" sqref="B19"/>
    </sheetView>
  </sheetViews>
  <sheetFormatPr defaultColWidth="12.5703125" defaultRowHeight="15" customHeight="1"/>
  <cols>
    <col min="1" max="1" width="0.85546875" customWidth="1"/>
    <col min="2" max="2" width="25.7109375" customWidth="1"/>
    <col min="3" max="3" width="43.28515625" customWidth="1"/>
    <col min="4" max="4" width="0.85546875" customWidth="1"/>
    <col min="5" max="6" width="9.7109375" customWidth="1"/>
    <col min="7" max="9" width="18.7109375" customWidth="1"/>
    <col min="10" max="10" width="0.85546875" customWidth="1"/>
    <col min="11" max="11" width="9.5703125" customWidth="1"/>
    <col min="12" max="13" width="18.7109375" customWidth="1"/>
    <col min="14" max="14" width="13.7109375" customWidth="1"/>
    <col min="15" max="15" width="0.85546875" customWidth="1"/>
    <col min="16" max="16" width="17.85546875" customWidth="1"/>
    <col min="17" max="20" width="18.7109375" customWidth="1"/>
    <col min="21" max="21" width="15" customWidth="1"/>
    <col min="22" max="22" width="14.7109375" customWidth="1"/>
    <col min="23" max="23" width="13.42578125" hidden="1" customWidth="1"/>
    <col min="24" max="24" width="0.85546875" customWidth="1"/>
    <col min="25" max="26" width="9.140625" hidden="1" customWidth="1"/>
    <col min="27" max="27" width="9.140625" customWidth="1"/>
    <col min="28" max="28" width="10.5703125" customWidth="1"/>
  </cols>
  <sheetData>
    <row r="1" spans="2:25" ht="23.25" customHeight="1">
      <c r="B1" s="196" t="s">
        <v>0</v>
      </c>
      <c r="C1" s="197"/>
      <c r="D1" s="198" t="s">
        <v>1</v>
      </c>
      <c r="E1" s="199"/>
      <c r="F1" s="199"/>
      <c r="G1" s="199"/>
      <c r="H1" s="148"/>
      <c r="I1" s="196" t="s">
        <v>2</v>
      </c>
      <c r="J1" s="200"/>
      <c r="K1" s="200"/>
      <c r="L1" s="174"/>
      <c r="M1" s="201" t="s">
        <v>3</v>
      </c>
      <c r="N1" s="202"/>
      <c r="O1" s="203"/>
      <c r="P1" s="204" t="str">
        <f>L18</f>
        <v>CAD $</v>
      </c>
      <c r="Q1" s="200"/>
      <c r="R1" s="174"/>
      <c r="S1" s="196" t="s">
        <v>4</v>
      </c>
      <c r="T1" s="200"/>
      <c r="U1" s="200"/>
      <c r="V1" s="200"/>
      <c r="W1" s="174"/>
      <c r="X1" s="2"/>
      <c r="Y1" s="3"/>
    </row>
    <row r="2" spans="2:25" ht="15" customHeight="1">
      <c r="B2" s="5" t="s">
        <v>5</v>
      </c>
      <c r="C2" s="6"/>
      <c r="D2" s="127" t="s">
        <v>6</v>
      </c>
      <c r="E2" s="128"/>
      <c r="F2" s="129"/>
      <c r="G2" s="222" t="s">
        <v>80</v>
      </c>
      <c r="H2" s="223"/>
      <c r="I2" s="206" t="s">
        <v>7</v>
      </c>
      <c r="J2" s="135"/>
      <c r="K2" s="136"/>
      <c r="L2" s="8"/>
      <c r="M2" s="205" t="s">
        <v>8</v>
      </c>
      <c r="N2" s="136"/>
      <c r="O2" s="9"/>
      <c r="P2" s="216">
        <f>I50</f>
        <v>50</v>
      </c>
      <c r="Q2" s="135"/>
      <c r="R2" s="136"/>
      <c r="S2" s="205" t="s">
        <v>9</v>
      </c>
      <c r="T2" s="136"/>
      <c r="U2" s="215"/>
      <c r="V2" s="136"/>
      <c r="W2" s="10"/>
      <c r="X2" s="11"/>
      <c r="Y2" s="3"/>
    </row>
    <row r="3" spans="2:25" ht="15" customHeight="1">
      <c r="B3" s="12" t="s">
        <v>10</v>
      </c>
      <c r="C3" s="7"/>
      <c r="D3" s="127" t="s">
        <v>11</v>
      </c>
      <c r="E3" s="128"/>
      <c r="F3" s="129"/>
      <c r="G3" s="224">
        <v>1987</v>
      </c>
      <c r="H3" s="225"/>
      <c r="I3" s="127" t="s">
        <v>12</v>
      </c>
      <c r="J3" s="128"/>
      <c r="K3" s="129"/>
      <c r="L3" s="13"/>
      <c r="M3" s="176" t="s">
        <v>13</v>
      </c>
      <c r="N3" s="129"/>
      <c r="O3" s="9"/>
      <c r="P3" s="217">
        <f>M50</f>
        <v>32</v>
      </c>
      <c r="Q3" s="128"/>
      <c r="R3" s="129"/>
      <c r="S3" s="176" t="s">
        <v>14</v>
      </c>
      <c r="T3" s="129"/>
      <c r="U3" s="209"/>
      <c r="V3" s="129"/>
      <c r="W3" s="14"/>
      <c r="X3" s="1"/>
      <c r="Y3" s="15"/>
    </row>
    <row r="4" spans="2:25" ht="15" customHeight="1">
      <c r="B4" s="16" t="s">
        <v>15</v>
      </c>
      <c r="C4" s="7"/>
      <c r="D4" s="127" t="s">
        <v>16</v>
      </c>
      <c r="E4" s="128"/>
      <c r="F4" s="129"/>
      <c r="G4" s="224" t="s">
        <v>81</v>
      </c>
      <c r="H4" s="225"/>
      <c r="I4" s="127" t="s">
        <v>17</v>
      </c>
      <c r="J4" s="128"/>
      <c r="K4" s="129"/>
      <c r="L4" s="13"/>
      <c r="M4" s="176" t="s">
        <v>18</v>
      </c>
      <c r="N4" s="129"/>
      <c r="O4" s="9"/>
      <c r="P4" s="217">
        <f>P2-P3</f>
        <v>18</v>
      </c>
      <c r="Q4" s="128"/>
      <c r="R4" s="129"/>
      <c r="S4" s="176" t="s">
        <v>19</v>
      </c>
      <c r="T4" s="129"/>
      <c r="U4" s="209"/>
      <c r="V4" s="129"/>
      <c r="W4" s="14"/>
      <c r="X4" s="1"/>
      <c r="Y4" s="15"/>
    </row>
    <row r="5" spans="2:25" ht="15" customHeight="1">
      <c r="B5" s="16" t="s">
        <v>20</v>
      </c>
      <c r="C5" s="7"/>
      <c r="D5" s="127" t="s">
        <v>21</v>
      </c>
      <c r="E5" s="128"/>
      <c r="F5" s="129"/>
      <c r="G5" s="224" t="s">
        <v>82</v>
      </c>
      <c r="H5" s="225"/>
      <c r="I5" s="127" t="s">
        <v>22</v>
      </c>
      <c r="J5" s="128"/>
      <c r="K5" s="129"/>
      <c r="L5" s="13"/>
      <c r="M5" s="211" t="s">
        <v>23</v>
      </c>
      <c r="N5" s="212"/>
      <c r="O5" s="9"/>
      <c r="P5" s="218">
        <f>IFERROR((P2-P3)/P2,"")</f>
        <v>0.36</v>
      </c>
      <c r="Q5" s="219"/>
      <c r="R5" s="212"/>
      <c r="S5" s="176" t="s">
        <v>24</v>
      </c>
      <c r="T5" s="129"/>
      <c r="U5" s="209"/>
      <c r="V5" s="129"/>
      <c r="W5" s="14"/>
      <c r="X5" s="1"/>
      <c r="Y5" s="15"/>
    </row>
    <row r="6" spans="2:25" ht="15" customHeight="1">
      <c r="B6" s="16" t="s">
        <v>25</v>
      </c>
      <c r="C6" s="17"/>
      <c r="D6" s="127" t="s">
        <v>26</v>
      </c>
      <c r="E6" s="128"/>
      <c r="F6" s="129"/>
      <c r="G6" s="224" t="s">
        <v>83</v>
      </c>
      <c r="H6" s="225"/>
      <c r="I6" s="127" t="s">
        <v>27</v>
      </c>
      <c r="J6" s="128"/>
      <c r="K6" s="129"/>
      <c r="L6" s="13"/>
      <c r="M6" s="213" t="s">
        <v>28</v>
      </c>
      <c r="N6" s="214"/>
      <c r="O6" s="9"/>
      <c r="P6" s="220">
        <f>T50</f>
        <v>30</v>
      </c>
      <c r="Q6" s="221"/>
      <c r="R6" s="214"/>
      <c r="S6" s="176" t="s">
        <v>29</v>
      </c>
      <c r="T6" s="129"/>
      <c r="U6" s="209"/>
      <c r="V6" s="129"/>
      <c r="W6" s="18"/>
      <c r="X6" s="19"/>
      <c r="Y6" s="20"/>
    </row>
    <row r="7" spans="2:25" ht="15" customHeight="1">
      <c r="B7" s="16" t="s">
        <v>30</v>
      </c>
      <c r="C7" s="7"/>
      <c r="D7" s="127" t="s">
        <v>31</v>
      </c>
      <c r="E7" s="128"/>
      <c r="F7" s="129"/>
      <c r="G7" s="226" t="s">
        <v>84</v>
      </c>
      <c r="H7" s="226"/>
      <c r="I7" s="127" t="s">
        <v>32</v>
      </c>
      <c r="J7" s="128"/>
      <c r="K7" s="129"/>
      <c r="L7" s="13"/>
      <c r="M7" s="137" t="s">
        <v>33</v>
      </c>
      <c r="N7" s="129"/>
      <c r="O7" s="9"/>
      <c r="P7" s="175">
        <f>R50</f>
        <v>0</v>
      </c>
      <c r="Q7" s="128"/>
      <c r="R7" s="129"/>
      <c r="S7" s="207" t="s">
        <v>34</v>
      </c>
      <c r="T7" s="208"/>
      <c r="U7" s="210"/>
      <c r="V7" s="208"/>
      <c r="W7" s="18"/>
      <c r="X7" s="21"/>
      <c r="Y7" s="4"/>
    </row>
    <row r="8" spans="2:25" ht="15" customHeight="1">
      <c r="B8" s="22"/>
      <c r="C8" s="23"/>
      <c r="D8" s="127" t="s">
        <v>35</v>
      </c>
      <c r="E8" s="128"/>
      <c r="F8" s="129"/>
      <c r="G8" s="130"/>
      <c r="H8" s="129"/>
      <c r="I8" s="127" t="s">
        <v>36</v>
      </c>
      <c r="J8" s="128"/>
      <c r="K8" s="129"/>
      <c r="L8" s="13"/>
      <c r="M8" s="137" t="s">
        <v>37</v>
      </c>
      <c r="N8" s="129"/>
      <c r="O8" s="9"/>
      <c r="P8" s="175">
        <f>IF(P1=Q15,R15,IF(Q15="CAD $",R15*E16,IF(Q15="USD $",R15*F16,0)))</f>
        <v>0</v>
      </c>
      <c r="Q8" s="128"/>
      <c r="R8" s="129"/>
      <c r="S8" s="24" t="s">
        <v>38</v>
      </c>
      <c r="T8" s="25" t="s">
        <v>39</v>
      </c>
      <c r="U8" s="25" t="s">
        <v>40</v>
      </c>
      <c r="V8" s="26" t="s">
        <v>41</v>
      </c>
      <c r="W8" s="27"/>
      <c r="X8" s="28"/>
      <c r="Y8" s="4"/>
    </row>
    <row r="9" spans="2:25" ht="15" customHeight="1">
      <c r="B9" s="29"/>
      <c r="C9" s="23"/>
      <c r="D9" s="127" t="s">
        <v>42</v>
      </c>
      <c r="E9" s="128"/>
      <c r="F9" s="129"/>
      <c r="G9" s="130"/>
      <c r="H9" s="129"/>
      <c r="I9" s="30"/>
      <c r="J9" s="31"/>
      <c r="K9" s="31"/>
      <c r="L9" s="32"/>
      <c r="M9" s="137" t="s">
        <v>43</v>
      </c>
      <c r="N9" s="129"/>
      <c r="O9" s="9"/>
      <c r="P9" s="183">
        <f>V15</f>
        <v>0</v>
      </c>
      <c r="Q9" s="128"/>
      <c r="R9" s="129"/>
      <c r="S9" s="184">
        <f>P7+P8+P9</f>
        <v>0</v>
      </c>
      <c r="T9" s="184">
        <f>P3-S9</f>
        <v>32</v>
      </c>
      <c r="U9" s="177">
        <f>IFERROR(((P3-S9)/S9),0)</f>
        <v>0</v>
      </c>
      <c r="V9" s="177">
        <f>IFERROR(T9/P3,0)</f>
        <v>1</v>
      </c>
      <c r="W9" s="180"/>
      <c r="X9" s="28"/>
      <c r="Y9" s="4"/>
    </row>
    <row r="10" spans="2:25" ht="15" customHeight="1">
      <c r="B10" s="29"/>
      <c r="C10" s="23"/>
      <c r="D10" s="127" t="s">
        <v>44</v>
      </c>
      <c r="E10" s="128"/>
      <c r="F10" s="129"/>
      <c r="G10" s="130" t="s">
        <v>79</v>
      </c>
      <c r="H10" s="129"/>
      <c r="I10" s="30"/>
      <c r="J10" s="31"/>
      <c r="K10" s="31"/>
      <c r="L10" s="32"/>
      <c r="M10" s="137"/>
      <c r="N10" s="129"/>
      <c r="O10" s="9"/>
      <c r="P10" s="183"/>
      <c r="Q10" s="128"/>
      <c r="R10" s="129"/>
      <c r="S10" s="178"/>
      <c r="T10" s="178"/>
      <c r="U10" s="178"/>
      <c r="V10" s="178"/>
      <c r="W10" s="181"/>
      <c r="X10" s="28"/>
      <c r="Y10" s="4"/>
    </row>
    <row r="11" spans="2:25" ht="15" customHeight="1">
      <c r="B11" s="29"/>
      <c r="C11" s="29"/>
      <c r="D11" s="33"/>
      <c r="E11" s="33"/>
      <c r="F11" s="33"/>
      <c r="G11" s="34"/>
      <c r="H11" s="34"/>
      <c r="I11" s="35"/>
      <c r="J11" s="31"/>
      <c r="K11" s="31"/>
      <c r="L11" s="32"/>
      <c r="M11" s="176" t="s">
        <v>45</v>
      </c>
      <c r="N11" s="129"/>
      <c r="O11" s="9"/>
      <c r="P11" s="185">
        <f>F50</f>
        <v>2</v>
      </c>
      <c r="Q11" s="128"/>
      <c r="R11" s="129"/>
      <c r="S11" s="179"/>
      <c r="T11" s="179"/>
      <c r="U11" s="179"/>
      <c r="V11" s="179"/>
      <c r="W11" s="182"/>
      <c r="X11" s="28"/>
      <c r="Y11" s="4"/>
    </row>
    <row r="12" spans="2:25" ht="15" customHeight="1">
      <c r="B12" s="163"/>
      <c r="C12" s="164"/>
      <c r="D12" s="36"/>
      <c r="E12" s="169" t="s">
        <v>46</v>
      </c>
      <c r="F12" s="170"/>
      <c r="G12" s="172" t="s">
        <v>8</v>
      </c>
      <c r="H12" s="139"/>
      <c r="I12" s="140"/>
      <c r="J12" s="37"/>
      <c r="K12" s="138" t="s">
        <v>47</v>
      </c>
      <c r="L12" s="139"/>
      <c r="M12" s="139"/>
      <c r="N12" s="140"/>
      <c r="O12" s="9"/>
      <c r="P12" s="186" t="s">
        <v>48</v>
      </c>
      <c r="Q12" s="139"/>
      <c r="R12" s="139"/>
      <c r="S12" s="139"/>
      <c r="T12" s="139"/>
      <c r="U12" s="139"/>
      <c r="V12" s="170"/>
      <c r="W12" s="38"/>
      <c r="X12" s="39"/>
      <c r="Y12" s="4" t="s">
        <v>49</v>
      </c>
    </row>
    <row r="13" spans="2:25" ht="15" customHeight="1">
      <c r="B13" s="165"/>
      <c r="C13" s="166"/>
      <c r="D13" s="40"/>
      <c r="E13" s="141"/>
      <c r="F13" s="171"/>
      <c r="G13" s="167"/>
      <c r="H13" s="145"/>
      <c r="I13" s="146"/>
      <c r="J13" s="41"/>
      <c r="K13" s="141"/>
      <c r="L13" s="142"/>
      <c r="M13" s="142"/>
      <c r="N13" s="143"/>
      <c r="O13" s="42"/>
      <c r="P13" s="141"/>
      <c r="Q13" s="142"/>
      <c r="R13" s="142"/>
      <c r="S13" s="142"/>
      <c r="T13" s="142"/>
      <c r="U13" s="142"/>
      <c r="V13" s="171"/>
      <c r="W13" s="43"/>
      <c r="X13" s="39"/>
      <c r="Y13" s="4" t="s">
        <v>50</v>
      </c>
    </row>
    <row r="14" spans="2:25" ht="15" customHeight="1">
      <c r="B14" s="165"/>
      <c r="C14" s="166"/>
      <c r="D14" s="40"/>
      <c r="E14" s="144"/>
      <c r="F14" s="149"/>
      <c r="G14" s="173" t="s">
        <v>51</v>
      </c>
      <c r="H14" s="174"/>
      <c r="I14" s="44" t="s">
        <v>52</v>
      </c>
      <c r="J14" s="45"/>
      <c r="K14" s="144"/>
      <c r="L14" s="145"/>
      <c r="M14" s="145"/>
      <c r="N14" s="146"/>
      <c r="O14" s="42"/>
      <c r="P14" s="187"/>
      <c r="Q14" s="188"/>
      <c r="R14" s="188"/>
      <c r="S14" s="188"/>
      <c r="T14" s="188"/>
      <c r="U14" s="188"/>
      <c r="V14" s="189"/>
      <c r="W14" s="46"/>
      <c r="X14" s="39"/>
      <c r="Y14" s="4" t="s">
        <v>52</v>
      </c>
    </row>
    <row r="15" spans="2:25" ht="30" customHeight="1">
      <c r="B15" s="165"/>
      <c r="C15" s="166"/>
      <c r="D15" s="40"/>
      <c r="E15" s="47" t="s">
        <v>53</v>
      </c>
      <c r="F15" s="48" t="s">
        <v>54</v>
      </c>
      <c r="G15" s="134" t="s">
        <v>55</v>
      </c>
      <c r="H15" s="135"/>
      <c r="I15" s="136"/>
      <c r="J15" s="49"/>
      <c r="K15" s="147" t="s">
        <v>56</v>
      </c>
      <c r="L15" s="148"/>
      <c r="M15" s="150">
        <v>0.5</v>
      </c>
      <c r="N15" s="50"/>
      <c r="O15" s="51"/>
      <c r="P15" s="52" t="s">
        <v>57</v>
      </c>
      <c r="Q15" s="53" t="s">
        <v>50</v>
      </c>
      <c r="R15" s="54"/>
      <c r="S15" s="52" t="s">
        <v>58</v>
      </c>
      <c r="T15" s="55">
        <v>2.5000000000000001E-2</v>
      </c>
      <c r="U15" s="52" t="s">
        <v>59</v>
      </c>
      <c r="V15" s="56">
        <f>ROUND(R50*T15,2)</f>
        <v>0</v>
      </c>
      <c r="W15" s="57"/>
      <c r="X15" s="39"/>
      <c r="Y15" s="4" t="s">
        <v>60</v>
      </c>
    </row>
    <row r="16" spans="2:25" ht="15" customHeight="1">
      <c r="B16" s="167"/>
      <c r="C16" s="168"/>
      <c r="D16" s="40"/>
      <c r="E16" s="58">
        <f>1/F16</f>
        <v>0.7246376811594204</v>
      </c>
      <c r="F16" s="59">
        <v>1.38</v>
      </c>
      <c r="G16" s="131"/>
      <c r="H16" s="128"/>
      <c r="I16" s="129"/>
      <c r="J16" s="60"/>
      <c r="K16" s="144"/>
      <c r="L16" s="149"/>
      <c r="M16" s="151"/>
      <c r="N16" s="152" t="s">
        <v>61</v>
      </c>
      <c r="O16" s="51"/>
      <c r="P16" s="190" t="s">
        <v>62</v>
      </c>
      <c r="Q16" s="191"/>
      <c r="R16" s="191"/>
      <c r="S16" s="191"/>
      <c r="T16" s="191"/>
      <c r="U16" s="191"/>
      <c r="V16" s="192"/>
      <c r="W16" s="61"/>
      <c r="X16" s="62"/>
      <c r="Y16" s="4"/>
    </row>
    <row r="17" spans="2:26" ht="15" customHeight="1">
      <c r="B17" s="158" t="s">
        <v>63</v>
      </c>
      <c r="C17" s="159" t="s">
        <v>64</v>
      </c>
      <c r="D17" s="63"/>
      <c r="E17" s="161" t="s">
        <v>65</v>
      </c>
      <c r="F17" s="162" t="s">
        <v>66</v>
      </c>
      <c r="G17" s="132" t="s">
        <v>67</v>
      </c>
      <c r="H17" s="133"/>
      <c r="I17" s="64" t="s">
        <v>68</v>
      </c>
      <c r="J17" s="65"/>
      <c r="K17" s="155" t="s">
        <v>66</v>
      </c>
      <c r="L17" s="66" t="s">
        <v>69</v>
      </c>
      <c r="M17" s="67" t="s">
        <v>70</v>
      </c>
      <c r="N17" s="153"/>
      <c r="O17" s="68"/>
      <c r="P17" s="193" t="s">
        <v>71</v>
      </c>
      <c r="Q17" s="69" t="s">
        <v>72</v>
      </c>
      <c r="R17" s="69" t="s">
        <v>73</v>
      </c>
      <c r="S17" s="70" t="s">
        <v>74</v>
      </c>
      <c r="T17" s="70" t="s">
        <v>75</v>
      </c>
      <c r="U17" s="67" t="s">
        <v>76</v>
      </c>
      <c r="V17" s="67" t="s">
        <v>77</v>
      </c>
      <c r="W17" s="71"/>
      <c r="X17" s="72"/>
      <c r="Y17" s="4"/>
      <c r="Z17" s="4"/>
    </row>
    <row r="18" spans="2:26" ht="15" customHeight="1">
      <c r="B18" s="151"/>
      <c r="C18" s="160"/>
      <c r="D18" s="73"/>
      <c r="E18" s="156"/>
      <c r="F18" s="151"/>
      <c r="G18" s="53" t="s">
        <v>49</v>
      </c>
      <c r="H18" s="74" t="str">
        <f>IF(G18="USD $", "CAD $", "USD $")</f>
        <v>USD $</v>
      </c>
      <c r="I18" s="75" t="str">
        <f>L18</f>
        <v>CAD $</v>
      </c>
      <c r="J18" s="76"/>
      <c r="K18" s="156"/>
      <c r="L18" s="157" t="s">
        <v>49</v>
      </c>
      <c r="M18" s="136"/>
      <c r="N18" s="154"/>
      <c r="O18" s="77"/>
      <c r="P18" s="194"/>
      <c r="Q18" s="53" t="s">
        <v>50</v>
      </c>
      <c r="R18" s="195" t="str">
        <f>L18</f>
        <v>CAD $</v>
      </c>
      <c r="S18" s="135"/>
      <c r="T18" s="135"/>
      <c r="U18" s="135"/>
      <c r="V18" s="136"/>
      <c r="W18" s="78"/>
      <c r="X18" s="79"/>
      <c r="Y18" s="80"/>
      <c r="Z18" s="80"/>
    </row>
    <row r="19" spans="2:26">
      <c r="B19" s="81">
        <v>123</v>
      </c>
      <c r="C19" s="82" t="s">
        <v>85</v>
      </c>
      <c r="D19" s="83"/>
      <c r="E19" s="84"/>
      <c r="F19" s="85">
        <v>2</v>
      </c>
      <c r="G19" s="86">
        <v>25</v>
      </c>
      <c r="H19" s="86">
        <v>32</v>
      </c>
      <c r="I19" s="87">
        <v>50</v>
      </c>
      <c r="J19" s="88"/>
      <c r="K19" s="85">
        <v>2</v>
      </c>
      <c r="L19" s="86">
        <v>25</v>
      </c>
      <c r="M19" s="86">
        <v>32</v>
      </c>
      <c r="N19" s="89">
        <v>0.35</v>
      </c>
      <c r="O19" s="90"/>
      <c r="P19" s="81"/>
      <c r="Q19" s="91"/>
      <c r="R19" s="91"/>
      <c r="S19" s="91">
        <v>25</v>
      </c>
      <c r="T19" s="91">
        <v>30</v>
      </c>
      <c r="U19" s="92"/>
      <c r="V19" s="92"/>
      <c r="W19" s="93"/>
      <c r="X19" s="94"/>
      <c r="Y19" s="4"/>
      <c r="Z19" s="4"/>
    </row>
    <row r="20" spans="2:26">
      <c r="B20" s="95"/>
      <c r="C20" s="96"/>
      <c r="D20" s="83"/>
      <c r="E20" s="97"/>
      <c r="F20" s="98"/>
      <c r="G20" s="99"/>
      <c r="H20" s="100"/>
      <c r="I20" s="101"/>
      <c r="J20" s="102"/>
      <c r="K20" s="103"/>
      <c r="L20" s="100"/>
      <c r="M20" s="100"/>
      <c r="N20" s="104"/>
      <c r="O20" s="90"/>
      <c r="P20" s="95"/>
      <c r="Q20" s="99"/>
      <c r="R20" s="105"/>
      <c r="S20" s="106"/>
      <c r="T20" s="106"/>
      <c r="U20" s="107"/>
      <c r="V20" s="107"/>
      <c r="W20" s="108"/>
      <c r="X20" s="94"/>
      <c r="Y20" s="4"/>
      <c r="Z20" s="4"/>
    </row>
    <row r="21" spans="2:26">
      <c r="B21" s="81"/>
      <c r="C21" s="109"/>
      <c r="D21" s="83"/>
      <c r="E21" s="84"/>
      <c r="F21" s="110"/>
      <c r="G21" s="91"/>
      <c r="H21" s="86"/>
      <c r="I21" s="87"/>
      <c r="J21" s="102"/>
      <c r="K21" s="85"/>
      <c r="L21" s="86"/>
      <c r="M21" s="86"/>
      <c r="N21" s="111"/>
      <c r="O21" s="90"/>
      <c r="P21" s="112"/>
      <c r="Q21" s="91"/>
      <c r="R21" s="91"/>
      <c r="S21" s="91"/>
      <c r="T21" s="91"/>
      <c r="U21" s="92"/>
      <c r="V21" s="92"/>
      <c r="W21" s="93"/>
      <c r="X21" s="94"/>
      <c r="Y21" s="4"/>
      <c r="Z21" s="4"/>
    </row>
    <row r="22" spans="2:26" ht="15.75" customHeight="1">
      <c r="B22" s="95"/>
      <c r="C22" s="96"/>
      <c r="D22" s="83"/>
      <c r="E22" s="97"/>
      <c r="F22" s="98"/>
      <c r="G22" s="99"/>
      <c r="H22" s="100"/>
      <c r="I22" s="101"/>
      <c r="J22" s="102"/>
      <c r="K22" s="103"/>
      <c r="L22" s="100"/>
      <c r="M22" s="100"/>
      <c r="N22" s="104"/>
      <c r="O22" s="90"/>
      <c r="P22" s="95"/>
      <c r="Q22" s="99"/>
      <c r="R22" s="105"/>
      <c r="S22" s="106"/>
      <c r="T22" s="106"/>
      <c r="U22" s="107"/>
      <c r="V22" s="107"/>
      <c r="W22" s="108"/>
      <c r="X22" s="94"/>
      <c r="Y22" s="4"/>
      <c r="Z22" s="4"/>
    </row>
    <row r="23" spans="2:26" ht="15.75" customHeight="1">
      <c r="B23" s="81"/>
      <c r="C23" s="109"/>
      <c r="D23" s="83"/>
      <c r="E23" s="84"/>
      <c r="F23" s="110"/>
      <c r="G23" s="91"/>
      <c r="H23" s="86"/>
      <c r="I23" s="87"/>
      <c r="J23" s="102"/>
      <c r="K23" s="85"/>
      <c r="L23" s="86"/>
      <c r="M23" s="86"/>
      <c r="N23" s="111"/>
      <c r="O23" s="90"/>
      <c r="P23" s="112"/>
      <c r="Q23" s="91"/>
      <c r="R23" s="91"/>
      <c r="S23" s="91"/>
      <c r="T23" s="91"/>
      <c r="U23" s="92"/>
      <c r="V23" s="92"/>
      <c r="W23" s="93"/>
      <c r="X23" s="94"/>
      <c r="Y23" s="4"/>
      <c r="Z23" s="4"/>
    </row>
    <row r="24" spans="2:26" ht="15.75" customHeight="1">
      <c r="B24" s="95"/>
      <c r="C24" s="96"/>
      <c r="D24" s="83"/>
      <c r="E24" s="97"/>
      <c r="F24" s="98"/>
      <c r="G24" s="99"/>
      <c r="H24" s="100"/>
      <c r="I24" s="101"/>
      <c r="J24" s="102"/>
      <c r="K24" s="103"/>
      <c r="L24" s="100"/>
      <c r="M24" s="100"/>
      <c r="N24" s="104"/>
      <c r="O24" s="90"/>
      <c r="P24" s="95"/>
      <c r="Q24" s="99"/>
      <c r="R24" s="105"/>
      <c r="S24" s="106"/>
      <c r="T24" s="106"/>
      <c r="U24" s="107"/>
      <c r="V24" s="107"/>
      <c r="W24" s="108"/>
      <c r="X24" s="94"/>
      <c r="Y24" s="4"/>
      <c r="Z24" s="4"/>
    </row>
    <row r="25" spans="2:26" ht="15.75" customHeight="1">
      <c r="B25" s="81"/>
      <c r="C25" s="109"/>
      <c r="D25" s="83"/>
      <c r="E25" s="84"/>
      <c r="F25" s="110"/>
      <c r="G25" s="91"/>
      <c r="H25" s="86"/>
      <c r="I25" s="87"/>
      <c r="J25" s="102"/>
      <c r="K25" s="85"/>
      <c r="L25" s="86"/>
      <c r="M25" s="86"/>
      <c r="N25" s="111"/>
      <c r="O25" s="90"/>
      <c r="P25" s="112"/>
      <c r="Q25" s="91"/>
      <c r="R25" s="91"/>
      <c r="S25" s="91"/>
      <c r="T25" s="91"/>
      <c r="U25" s="92"/>
      <c r="V25" s="92"/>
      <c r="W25" s="93"/>
      <c r="X25" s="94"/>
      <c r="Y25" s="4"/>
      <c r="Z25" s="4"/>
    </row>
    <row r="26" spans="2:26" ht="15.75" customHeight="1">
      <c r="B26" s="95"/>
      <c r="C26" s="96"/>
      <c r="D26" s="83"/>
      <c r="E26" s="97"/>
      <c r="F26" s="98"/>
      <c r="G26" s="99"/>
      <c r="H26" s="100"/>
      <c r="I26" s="101"/>
      <c r="J26" s="102"/>
      <c r="K26" s="103"/>
      <c r="L26" s="100"/>
      <c r="M26" s="100"/>
      <c r="N26" s="104"/>
      <c r="O26" s="90"/>
      <c r="P26" s="95"/>
      <c r="Q26" s="99"/>
      <c r="R26" s="105"/>
      <c r="S26" s="106"/>
      <c r="T26" s="106"/>
      <c r="U26" s="107"/>
      <c r="V26" s="107"/>
      <c r="W26" s="108"/>
      <c r="X26" s="94"/>
      <c r="Y26" s="4"/>
      <c r="Z26" s="4"/>
    </row>
    <row r="27" spans="2:26" ht="15.75" customHeight="1">
      <c r="B27" s="81"/>
      <c r="C27" s="109"/>
      <c r="D27" s="83"/>
      <c r="E27" s="84"/>
      <c r="F27" s="110"/>
      <c r="G27" s="91"/>
      <c r="H27" s="86"/>
      <c r="I27" s="87"/>
      <c r="J27" s="102"/>
      <c r="K27" s="85"/>
      <c r="L27" s="86"/>
      <c r="M27" s="86"/>
      <c r="N27" s="111"/>
      <c r="O27" s="90"/>
      <c r="P27" s="112"/>
      <c r="Q27" s="91"/>
      <c r="R27" s="91"/>
      <c r="S27" s="91"/>
      <c r="T27" s="91"/>
      <c r="U27" s="92"/>
      <c r="V27" s="92"/>
      <c r="W27" s="93"/>
      <c r="X27" s="94"/>
      <c r="Y27" s="4"/>
      <c r="Z27" s="4"/>
    </row>
    <row r="28" spans="2:26" ht="15.75" customHeight="1">
      <c r="B28" s="95"/>
      <c r="C28" s="96"/>
      <c r="D28" s="83"/>
      <c r="E28" s="97"/>
      <c r="F28" s="98"/>
      <c r="G28" s="99"/>
      <c r="H28" s="100"/>
      <c r="I28" s="101"/>
      <c r="J28" s="102"/>
      <c r="K28" s="103"/>
      <c r="L28" s="100"/>
      <c r="M28" s="100"/>
      <c r="N28" s="104"/>
      <c r="O28" s="90"/>
      <c r="P28" s="95"/>
      <c r="Q28" s="99"/>
      <c r="R28" s="105"/>
      <c r="S28" s="106"/>
      <c r="T28" s="106"/>
      <c r="U28" s="107"/>
      <c r="V28" s="107"/>
      <c r="W28" s="108"/>
      <c r="X28" s="94"/>
      <c r="Y28" s="4"/>
      <c r="Z28" s="113"/>
    </row>
    <row r="29" spans="2:26" ht="15.75" customHeight="1">
      <c r="B29" s="81"/>
      <c r="C29" s="109"/>
      <c r="D29" s="83"/>
      <c r="E29" s="84"/>
      <c r="F29" s="110"/>
      <c r="G29" s="91"/>
      <c r="H29" s="86"/>
      <c r="I29" s="87"/>
      <c r="J29" s="102"/>
      <c r="K29" s="85"/>
      <c r="L29" s="86"/>
      <c r="M29" s="86"/>
      <c r="N29" s="111"/>
      <c r="O29" s="90"/>
      <c r="P29" s="112"/>
      <c r="Q29" s="91"/>
      <c r="R29" s="91"/>
      <c r="S29" s="91"/>
      <c r="T29" s="91"/>
      <c r="U29" s="92"/>
      <c r="V29" s="92"/>
      <c r="W29" s="93"/>
      <c r="X29" s="94"/>
      <c r="Y29" s="4"/>
      <c r="Z29" s="4"/>
    </row>
    <row r="30" spans="2:26" ht="15.75" customHeight="1">
      <c r="B30" s="95"/>
      <c r="C30" s="96"/>
      <c r="D30" s="83"/>
      <c r="E30" s="97"/>
      <c r="F30" s="98"/>
      <c r="G30" s="99"/>
      <c r="H30" s="100"/>
      <c r="I30" s="101"/>
      <c r="J30" s="102"/>
      <c r="K30" s="103"/>
      <c r="L30" s="100"/>
      <c r="M30" s="100"/>
      <c r="N30" s="104"/>
      <c r="O30" s="90"/>
      <c r="P30" s="95"/>
      <c r="Q30" s="99"/>
      <c r="R30" s="105"/>
      <c r="S30" s="106"/>
      <c r="T30" s="106"/>
      <c r="U30" s="107"/>
      <c r="V30" s="107"/>
      <c r="W30" s="108"/>
      <c r="X30" s="94"/>
      <c r="Y30" s="4"/>
      <c r="Z30" s="4"/>
    </row>
    <row r="31" spans="2:26" ht="15.75" customHeight="1">
      <c r="B31" s="81"/>
      <c r="C31" s="109"/>
      <c r="D31" s="83"/>
      <c r="E31" s="84"/>
      <c r="F31" s="110"/>
      <c r="G31" s="91"/>
      <c r="H31" s="86"/>
      <c r="I31" s="87"/>
      <c r="J31" s="102"/>
      <c r="K31" s="85"/>
      <c r="L31" s="86"/>
      <c r="M31" s="86"/>
      <c r="N31" s="111"/>
      <c r="O31" s="90"/>
      <c r="P31" s="112"/>
      <c r="Q31" s="91"/>
      <c r="R31" s="91"/>
      <c r="S31" s="91"/>
      <c r="T31" s="91"/>
      <c r="U31" s="92"/>
      <c r="V31" s="92"/>
      <c r="W31" s="93"/>
      <c r="X31" s="94"/>
      <c r="Y31" s="4"/>
      <c r="Z31" s="4"/>
    </row>
    <row r="32" spans="2:26" ht="15.75" customHeight="1">
      <c r="B32" s="95"/>
      <c r="C32" s="96"/>
      <c r="D32" s="83"/>
      <c r="E32" s="97"/>
      <c r="F32" s="98"/>
      <c r="G32" s="99"/>
      <c r="H32" s="100"/>
      <c r="I32" s="101"/>
      <c r="J32" s="102"/>
      <c r="K32" s="103"/>
      <c r="L32" s="100"/>
      <c r="M32" s="100"/>
      <c r="N32" s="104"/>
      <c r="O32" s="90"/>
      <c r="P32" s="95"/>
      <c r="Q32" s="99"/>
      <c r="R32" s="105"/>
      <c r="S32" s="106"/>
      <c r="T32" s="106"/>
      <c r="U32" s="107"/>
      <c r="V32" s="107"/>
      <c r="W32" s="108"/>
      <c r="X32" s="94"/>
      <c r="Y32" s="4"/>
      <c r="Z32" s="4"/>
    </row>
    <row r="33" spans="2:23" ht="15.75" customHeight="1">
      <c r="B33" s="81"/>
      <c r="C33" s="109"/>
      <c r="D33" s="83"/>
      <c r="E33" s="84"/>
      <c r="F33" s="110"/>
      <c r="G33" s="91"/>
      <c r="H33" s="86"/>
      <c r="I33" s="87"/>
      <c r="J33" s="102"/>
      <c r="K33" s="85"/>
      <c r="L33" s="86"/>
      <c r="M33" s="86"/>
      <c r="N33" s="111"/>
      <c r="O33" s="90"/>
      <c r="P33" s="112"/>
      <c r="Q33" s="91"/>
      <c r="R33" s="91"/>
      <c r="S33" s="91"/>
      <c r="T33" s="91"/>
      <c r="U33" s="92"/>
      <c r="V33" s="92"/>
      <c r="W33" s="93"/>
    </row>
    <row r="34" spans="2:23" ht="15.75" customHeight="1">
      <c r="B34" s="95"/>
      <c r="C34" s="96"/>
      <c r="D34" s="83"/>
      <c r="E34" s="97"/>
      <c r="F34" s="98"/>
      <c r="G34" s="99"/>
      <c r="H34" s="100"/>
      <c r="I34" s="101"/>
      <c r="J34" s="102"/>
      <c r="K34" s="103"/>
      <c r="L34" s="100"/>
      <c r="M34" s="100"/>
      <c r="N34" s="104"/>
      <c r="O34" s="90"/>
      <c r="P34" s="95"/>
      <c r="Q34" s="99"/>
      <c r="R34" s="105"/>
      <c r="S34" s="106"/>
      <c r="T34" s="106"/>
      <c r="U34" s="107"/>
      <c r="V34" s="107"/>
      <c r="W34" s="108"/>
    </row>
    <row r="35" spans="2:23" ht="15.75" customHeight="1">
      <c r="B35" s="81"/>
      <c r="C35" s="109"/>
      <c r="D35" s="83"/>
      <c r="E35" s="84"/>
      <c r="F35" s="110"/>
      <c r="G35" s="91"/>
      <c r="H35" s="86"/>
      <c r="I35" s="87"/>
      <c r="J35" s="102"/>
      <c r="K35" s="85"/>
      <c r="L35" s="86"/>
      <c r="M35" s="86"/>
      <c r="N35" s="111"/>
      <c r="O35" s="90"/>
      <c r="P35" s="112"/>
      <c r="Q35" s="91"/>
      <c r="R35" s="91"/>
      <c r="S35" s="91"/>
      <c r="T35" s="91"/>
      <c r="U35" s="92"/>
      <c r="V35" s="92"/>
      <c r="W35" s="93"/>
    </row>
    <row r="36" spans="2:23" ht="15.75" customHeight="1">
      <c r="B36" s="95"/>
      <c r="C36" s="96"/>
      <c r="D36" s="83"/>
      <c r="E36" s="97"/>
      <c r="F36" s="98"/>
      <c r="G36" s="99"/>
      <c r="H36" s="100"/>
      <c r="I36" s="101"/>
      <c r="J36" s="102"/>
      <c r="K36" s="103"/>
      <c r="L36" s="100"/>
      <c r="M36" s="100"/>
      <c r="N36" s="104"/>
      <c r="O36" s="90"/>
      <c r="P36" s="95"/>
      <c r="Q36" s="99"/>
      <c r="R36" s="105"/>
      <c r="S36" s="106"/>
      <c r="T36" s="106"/>
      <c r="U36" s="107"/>
      <c r="V36" s="107"/>
      <c r="W36" s="108"/>
    </row>
    <row r="37" spans="2:23" ht="15.75" customHeight="1">
      <c r="B37" s="81"/>
      <c r="C37" s="109"/>
      <c r="D37" s="83"/>
      <c r="E37" s="84"/>
      <c r="F37" s="110"/>
      <c r="G37" s="91"/>
      <c r="H37" s="86"/>
      <c r="I37" s="87"/>
      <c r="J37" s="102"/>
      <c r="K37" s="85"/>
      <c r="L37" s="86"/>
      <c r="M37" s="86"/>
      <c r="N37" s="111"/>
      <c r="O37" s="90"/>
      <c r="P37" s="112"/>
      <c r="Q37" s="91"/>
      <c r="R37" s="91"/>
      <c r="S37" s="91"/>
      <c r="T37" s="91"/>
      <c r="U37" s="92"/>
      <c r="V37" s="92"/>
      <c r="W37" s="93"/>
    </row>
    <row r="38" spans="2:23" ht="15.75" customHeight="1">
      <c r="B38" s="95"/>
      <c r="C38" s="96"/>
      <c r="D38" s="83"/>
      <c r="E38" s="97"/>
      <c r="F38" s="98"/>
      <c r="G38" s="99"/>
      <c r="H38" s="100"/>
      <c r="I38" s="101"/>
      <c r="J38" s="102"/>
      <c r="K38" s="103"/>
      <c r="L38" s="100"/>
      <c r="M38" s="100"/>
      <c r="N38" s="104"/>
      <c r="O38" s="90"/>
      <c r="P38" s="95"/>
      <c r="Q38" s="99"/>
      <c r="R38" s="105"/>
      <c r="S38" s="106"/>
      <c r="T38" s="106"/>
      <c r="U38" s="107"/>
      <c r="V38" s="107"/>
      <c r="W38" s="108"/>
    </row>
    <row r="39" spans="2:23" ht="15.75" customHeight="1">
      <c r="B39" s="81"/>
      <c r="C39" s="109"/>
      <c r="D39" s="83"/>
      <c r="E39" s="84"/>
      <c r="F39" s="110"/>
      <c r="G39" s="91"/>
      <c r="H39" s="86"/>
      <c r="I39" s="87"/>
      <c r="J39" s="102"/>
      <c r="K39" s="85"/>
      <c r="L39" s="86"/>
      <c r="M39" s="86"/>
      <c r="N39" s="111"/>
      <c r="O39" s="90"/>
      <c r="P39" s="112"/>
      <c r="Q39" s="91"/>
      <c r="R39" s="91"/>
      <c r="S39" s="91"/>
      <c r="T39" s="91"/>
      <c r="U39" s="92"/>
      <c r="V39" s="92"/>
      <c r="W39" s="108"/>
    </row>
    <row r="40" spans="2:23" ht="15.75" customHeight="1">
      <c r="B40" s="95"/>
      <c r="C40" s="96"/>
      <c r="D40" s="83"/>
      <c r="E40" s="97"/>
      <c r="F40" s="98"/>
      <c r="G40" s="99"/>
      <c r="H40" s="100"/>
      <c r="I40" s="101"/>
      <c r="J40" s="102"/>
      <c r="K40" s="103"/>
      <c r="L40" s="100"/>
      <c r="M40" s="100"/>
      <c r="N40" s="104"/>
      <c r="O40" s="90"/>
      <c r="P40" s="95"/>
      <c r="Q40" s="99"/>
      <c r="R40" s="105"/>
      <c r="S40" s="106"/>
      <c r="T40" s="106"/>
      <c r="U40" s="107"/>
      <c r="V40" s="107"/>
      <c r="W40" s="108"/>
    </row>
    <row r="41" spans="2:23" ht="15.75" customHeight="1">
      <c r="B41" s="81"/>
      <c r="C41" s="109"/>
      <c r="D41" s="83"/>
      <c r="E41" s="84"/>
      <c r="F41" s="110"/>
      <c r="G41" s="91"/>
      <c r="H41" s="86"/>
      <c r="I41" s="87"/>
      <c r="J41" s="102"/>
      <c r="K41" s="85"/>
      <c r="L41" s="86"/>
      <c r="M41" s="86"/>
      <c r="N41" s="111"/>
      <c r="O41" s="90"/>
      <c r="P41" s="112"/>
      <c r="Q41" s="91"/>
      <c r="R41" s="91"/>
      <c r="S41" s="91"/>
      <c r="T41" s="91"/>
      <c r="U41" s="92"/>
      <c r="V41" s="92"/>
      <c r="W41" s="108"/>
    </row>
    <row r="42" spans="2:23" ht="15.75" customHeight="1">
      <c r="B42" s="95"/>
      <c r="C42" s="96"/>
      <c r="D42" s="83"/>
      <c r="E42" s="97"/>
      <c r="F42" s="98"/>
      <c r="G42" s="99"/>
      <c r="H42" s="100"/>
      <c r="I42" s="101"/>
      <c r="J42" s="102"/>
      <c r="K42" s="103"/>
      <c r="L42" s="100"/>
      <c r="M42" s="100"/>
      <c r="N42" s="104"/>
      <c r="O42" s="90"/>
      <c r="P42" s="95"/>
      <c r="Q42" s="99"/>
      <c r="R42" s="105"/>
      <c r="S42" s="106"/>
      <c r="T42" s="106"/>
      <c r="U42" s="107"/>
      <c r="V42" s="107"/>
      <c r="W42" s="108"/>
    </row>
    <row r="43" spans="2:23" ht="15.75" customHeight="1">
      <c r="B43" s="81"/>
      <c r="C43" s="109"/>
      <c r="D43" s="83"/>
      <c r="E43" s="84"/>
      <c r="F43" s="110"/>
      <c r="G43" s="91"/>
      <c r="H43" s="86"/>
      <c r="I43" s="87"/>
      <c r="J43" s="102"/>
      <c r="K43" s="85"/>
      <c r="L43" s="86"/>
      <c r="M43" s="86"/>
      <c r="N43" s="111"/>
      <c r="O43" s="90"/>
      <c r="P43" s="112"/>
      <c r="Q43" s="91"/>
      <c r="R43" s="91"/>
      <c r="S43" s="91"/>
      <c r="T43" s="91"/>
      <c r="U43" s="92"/>
      <c r="V43" s="92"/>
      <c r="W43" s="108"/>
    </row>
    <row r="44" spans="2:23" ht="15.75" customHeight="1">
      <c r="B44" s="95"/>
      <c r="C44" s="96"/>
      <c r="D44" s="83"/>
      <c r="E44" s="97"/>
      <c r="F44" s="98"/>
      <c r="G44" s="99"/>
      <c r="H44" s="100"/>
      <c r="I44" s="101"/>
      <c r="J44" s="102"/>
      <c r="K44" s="103"/>
      <c r="L44" s="100"/>
      <c r="M44" s="100"/>
      <c r="N44" s="104"/>
      <c r="O44" s="90"/>
      <c r="P44" s="95"/>
      <c r="Q44" s="99"/>
      <c r="R44" s="105"/>
      <c r="S44" s="106"/>
      <c r="T44" s="106"/>
      <c r="U44" s="107"/>
      <c r="V44" s="107"/>
      <c r="W44" s="108"/>
    </row>
    <row r="45" spans="2:23" ht="15.75" customHeight="1">
      <c r="B45" s="81"/>
      <c r="C45" s="109"/>
      <c r="D45" s="83"/>
      <c r="E45" s="84"/>
      <c r="F45" s="110"/>
      <c r="G45" s="91"/>
      <c r="H45" s="86"/>
      <c r="I45" s="87"/>
      <c r="J45" s="102"/>
      <c r="K45" s="85"/>
      <c r="L45" s="86"/>
      <c r="M45" s="86"/>
      <c r="N45" s="111"/>
      <c r="O45" s="90"/>
      <c r="P45" s="112"/>
      <c r="Q45" s="91"/>
      <c r="R45" s="91"/>
      <c r="S45" s="91"/>
      <c r="T45" s="91"/>
      <c r="U45" s="92"/>
      <c r="V45" s="92"/>
      <c r="W45" s="108"/>
    </row>
    <row r="46" spans="2:23" ht="15.75" customHeight="1">
      <c r="B46" s="95"/>
      <c r="C46" s="96"/>
      <c r="D46" s="83"/>
      <c r="E46" s="97"/>
      <c r="F46" s="98"/>
      <c r="G46" s="99"/>
      <c r="H46" s="100"/>
      <c r="I46" s="101"/>
      <c r="J46" s="102"/>
      <c r="K46" s="103"/>
      <c r="L46" s="100"/>
      <c r="M46" s="100"/>
      <c r="N46" s="104"/>
      <c r="O46" s="90"/>
      <c r="P46" s="95"/>
      <c r="Q46" s="99"/>
      <c r="R46" s="105"/>
      <c r="S46" s="106"/>
      <c r="T46" s="106"/>
      <c r="U46" s="107"/>
      <c r="V46" s="107"/>
      <c r="W46" s="108"/>
    </row>
    <row r="47" spans="2:23" ht="15.75" customHeight="1">
      <c r="B47" s="81"/>
      <c r="C47" s="109"/>
      <c r="D47" s="83"/>
      <c r="E47" s="84"/>
      <c r="F47" s="110"/>
      <c r="G47" s="91"/>
      <c r="H47" s="86"/>
      <c r="I47" s="87"/>
      <c r="J47" s="102"/>
      <c r="K47" s="85"/>
      <c r="L47" s="86"/>
      <c r="M47" s="86"/>
      <c r="N47" s="111"/>
      <c r="O47" s="90"/>
      <c r="P47" s="112"/>
      <c r="Q47" s="91"/>
      <c r="R47" s="91"/>
      <c r="S47" s="91"/>
      <c r="T47" s="91"/>
      <c r="U47" s="92"/>
      <c r="V47" s="92"/>
      <c r="W47" s="108"/>
    </row>
    <row r="48" spans="2:23" ht="15.75" customHeight="1">
      <c r="B48" s="95"/>
      <c r="C48" s="96"/>
      <c r="D48" s="83"/>
      <c r="E48" s="97"/>
      <c r="F48" s="98"/>
      <c r="G48" s="99"/>
      <c r="H48" s="100"/>
      <c r="I48" s="101"/>
      <c r="J48" s="102"/>
      <c r="K48" s="103"/>
      <c r="L48" s="100"/>
      <c r="M48" s="100"/>
      <c r="N48" s="104"/>
      <c r="O48" s="90"/>
      <c r="P48" s="95"/>
      <c r="Q48" s="99"/>
      <c r="R48" s="105"/>
      <c r="S48" s="106"/>
      <c r="T48" s="106"/>
      <c r="U48" s="107"/>
      <c r="V48" s="107"/>
      <c r="W48" s="108"/>
    </row>
    <row r="49" spans="2:23" ht="15.75" customHeight="1">
      <c r="B49" s="81"/>
      <c r="C49" s="109"/>
      <c r="D49" s="83"/>
      <c r="E49" s="84"/>
      <c r="F49" s="110"/>
      <c r="G49" s="91"/>
      <c r="H49" s="86"/>
      <c r="I49" s="87"/>
      <c r="J49" s="102"/>
      <c r="K49" s="85"/>
      <c r="L49" s="86"/>
      <c r="M49" s="86"/>
      <c r="N49" s="111"/>
      <c r="O49" s="90"/>
      <c r="P49" s="112"/>
      <c r="Q49" s="91"/>
      <c r="R49" s="91"/>
      <c r="S49" s="91"/>
      <c r="T49" s="91"/>
      <c r="U49" s="92"/>
      <c r="V49" s="92"/>
      <c r="W49" s="108"/>
    </row>
    <row r="50" spans="2:23" ht="20.25" customHeight="1">
      <c r="B50" s="114"/>
      <c r="C50" s="114"/>
      <c r="D50" s="115"/>
      <c r="E50" s="116" t="s">
        <v>78</v>
      </c>
      <c r="F50" s="117">
        <f t="shared" ref="F50:I50" si="0">SUM(F19:F49)</f>
        <v>2</v>
      </c>
      <c r="G50" s="118">
        <f t="shared" si="0"/>
        <v>25</v>
      </c>
      <c r="H50" s="119">
        <f t="shared" si="0"/>
        <v>32</v>
      </c>
      <c r="I50" s="120">
        <f t="shared" si="0"/>
        <v>50</v>
      </c>
      <c r="J50" s="121"/>
      <c r="K50" s="122">
        <f t="shared" ref="K50:M50" si="1">SUM(K19:K49)</f>
        <v>2</v>
      </c>
      <c r="L50" s="119">
        <f t="shared" si="1"/>
        <v>25</v>
      </c>
      <c r="M50" s="120">
        <f t="shared" si="1"/>
        <v>32</v>
      </c>
      <c r="N50" s="120"/>
      <c r="O50" s="123"/>
      <c r="P50" s="124"/>
      <c r="Q50" s="119">
        <f t="shared" ref="Q50:T50" si="2">SUM(Q19:Q49)</f>
        <v>0</v>
      </c>
      <c r="R50" s="119">
        <f t="shared" si="2"/>
        <v>0</v>
      </c>
      <c r="S50" s="120">
        <f t="shared" si="2"/>
        <v>25</v>
      </c>
      <c r="T50" s="120">
        <f t="shared" si="2"/>
        <v>30</v>
      </c>
      <c r="U50" s="125"/>
      <c r="V50" s="125"/>
      <c r="W50" s="126"/>
    </row>
  </sheetData>
  <mergeCells count="88">
    <mergeCell ref="P2:R2"/>
    <mergeCell ref="P3:R3"/>
    <mergeCell ref="P4:R4"/>
    <mergeCell ref="P5:R5"/>
    <mergeCell ref="P6:R6"/>
    <mergeCell ref="S2:T2"/>
    <mergeCell ref="U2:V2"/>
    <mergeCell ref="S3:T3"/>
    <mergeCell ref="U3:V3"/>
    <mergeCell ref="S4:T4"/>
    <mergeCell ref="U4:V4"/>
    <mergeCell ref="M4:N4"/>
    <mergeCell ref="S5:T5"/>
    <mergeCell ref="S6:T6"/>
    <mergeCell ref="S7:T7"/>
    <mergeCell ref="U6:V6"/>
    <mergeCell ref="U7:V7"/>
    <mergeCell ref="U5:V5"/>
    <mergeCell ref="P7:R7"/>
    <mergeCell ref="M5:N5"/>
    <mergeCell ref="M6:N6"/>
    <mergeCell ref="M7:N7"/>
    <mergeCell ref="D2:F2"/>
    <mergeCell ref="M2:N2"/>
    <mergeCell ref="G2:H2"/>
    <mergeCell ref="I2:K2"/>
    <mergeCell ref="D3:F3"/>
    <mergeCell ref="G3:H3"/>
    <mergeCell ref="I3:K3"/>
    <mergeCell ref="M3:N3"/>
    <mergeCell ref="B1:C1"/>
    <mergeCell ref="D1:H1"/>
    <mergeCell ref="I1:L1"/>
    <mergeCell ref="M1:O1"/>
    <mergeCell ref="S1:W1"/>
    <mergeCell ref="P1:R1"/>
    <mergeCell ref="P12:V14"/>
    <mergeCell ref="P16:V16"/>
    <mergeCell ref="P17:P18"/>
    <mergeCell ref="R18:V18"/>
    <mergeCell ref="S9:S11"/>
    <mergeCell ref="P8:R8"/>
    <mergeCell ref="M11:N11"/>
    <mergeCell ref="V9:V11"/>
    <mergeCell ref="W9:W11"/>
    <mergeCell ref="P10:R10"/>
    <mergeCell ref="T9:T11"/>
    <mergeCell ref="U9:U11"/>
    <mergeCell ref="P9:R9"/>
    <mergeCell ref="P11:R11"/>
    <mergeCell ref="B17:B18"/>
    <mergeCell ref="C17:C18"/>
    <mergeCell ref="E17:E18"/>
    <mergeCell ref="F17:F18"/>
    <mergeCell ref="B12:C16"/>
    <mergeCell ref="E12:F14"/>
    <mergeCell ref="M9:N9"/>
    <mergeCell ref="M10:N10"/>
    <mergeCell ref="M8:N8"/>
    <mergeCell ref="K12:N14"/>
    <mergeCell ref="K15:L16"/>
    <mergeCell ref="M15:M16"/>
    <mergeCell ref="N16:N18"/>
    <mergeCell ref="K17:K18"/>
    <mergeCell ref="L18:M18"/>
    <mergeCell ref="I7:K7"/>
    <mergeCell ref="I8:K8"/>
    <mergeCell ref="G16:I16"/>
    <mergeCell ref="G17:H17"/>
    <mergeCell ref="D7:F7"/>
    <mergeCell ref="G8:H8"/>
    <mergeCell ref="G15:I15"/>
    <mergeCell ref="G12:I13"/>
    <mergeCell ref="G14:H14"/>
    <mergeCell ref="D10:F10"/>
    <mergeCell ref="G10:H10"/>
    <mergeCell ref="D8:F8"/>
    <mergeCell ref="D9:F9"/>
    <mergeCell ref="G9:H9"/>
    <mergeCell ref="D6:F6"/>
    <mergeCell ref="G6:H6"/>
    <mergeCell ref="I6:K6"/>
    <mergeCell ref="G4:H4"/>
    <mergeCell ref="I4:K4"/>
    <mergeCell ref="I5:K5"/>
    <mergeCell ref="D4:F4"/>
    <mergeCell ref="D5:F5"/>
    <mergeCell ref="G5:H5"/>
  </mergeCells>
  <conditionalFormatting sqref="U9:U11">
    <cfRule type="expression" dxfId="3" priority="1" stopIfTrue="1">
      <formula>$U$9&gt;100%</formula>
    </cfRule>
    <cfRule type="expression" dxfId="2" priority="2">
      <formula>$U$9&lt;50%</formula>
    </cfRule>
  </conditionalFormatting>
  <conditionalFormatting sqref="V9:V11">
    <cfRule type="expression" dxfId="1" priority="3">
      <formula>$V$9&lt;50%</formula>
    </cfRule>
    <cfRule type="expression" dxfId="0" priority="4">
      <formula>$V$9&gt;50%</formula>
    </cfRule>
  </conditionalFormatting>
  <dataValidations count="4">
    <dataValidation type="list" allowBlank="1" showErrorMessage="1" sqref="E19:E49" xr:uid="{00000000-0002-0000-0100-000000000000}">
      <formula1>$Z$19:$Z$30</formula1>
    </dataValidation>
    <dataValidation type="list" allowBlank="1" showErrorMessage="1" sqref="I14" xr:uid="{00000000-0002-0000-0100-000001000000}">
      <formula1>$Y$14:$Y$15</formula1>
    </dataValidation>
    <dataValidation type="list" allowBlank="1" showErrorMessage="1" sqref="J14" xr:uid="{00000000-0002-0000-0100-000002000000}">
      <formula1>$L$9</formula1>
    </dataValidation>
    <dataValidation type="list" allowBlank="1" showErrorMessage="1" sqref="Q15 G18 L18 Q18" xr:uid="{00000000-0002-0000-0100-000003000000}">
      <formula1>$Y$12:$Y$13</formula1>
    </dataValidation>
  </dataValidations>
  <printOptions verticalCentered="1"/>
  <pageMargins left="0.2" right="0.2" top="0.25" bottom="0.2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CAT 16G MOTOR GRADER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Rushil Patel</dc:creator>
  <cp:lastModifiedBy>Tska0734</cp:lastModifiedBy>
  <dcterms:created xsi:type="dcterms:W3CDTF">2025-01-07T14:50:18Z</dcterms:created>
  <dcterms:modified xsi:type="dcterms:W3CDTF">2025-01-07T14:51:30Z</dcterms:modified>
</cp:coreProperties>
</file>