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"/>
    </mc:Choice>
  </mc:AlternateContent>
  <xr:revisionPtr revIDLastSave="0" documentId="13_ncr:1_{58FE3617-185A-4CDC-AD8B-BEDE7C77547B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Instructions" sheetId="1" r:id="rId1"/>
    <sheet name="CAT 16G MOTOR GRADER" sheetId="2" r:id="rId2"/>
    <sheet name="CAT 140H MOTOR GRADER" sheetId="3" r:id="rId3"/>
    <sheet name="CAT 305.E2 EXCAVATOR" sheetId="5" r:id="rId4"/>
    <sheet name="CAT 349 EXCAVATOR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1" l="1"/>
  <c r="L50" i="11"/>
  <c r="G50" i="11"/>
  <c r="F50" i="11"/>
  <c r="K50" i="11"/>
  <c r="R18" i="11"/>
  <c r="I18" i="11"/>
  <c r="H18" i="11"/>
  <c r="E16" i="11"/>
  <c r="P11" i="11"/>
  <c r="P8" i="11"/>
  <c r="P1" i="11"/>
  <c r="Q50" i="5"/>
  <c r="G50" i="5"/>
  <c r="F50" i="5"/>
  <c r="P11" i="5" s="1"/>
  <c r="R18" i="5"/>
  <c r="I18" i="5"/>
  <c r="H18" i="5"/>
  <c r="E16" i="5"/>
  <c r="P8" i="5"/>
  <c r="P1" i="5"/>
  <c r="Q50" i="3"/>
  <c r="L50" i="3"/>
  <c r="G50" i="3"/>
  <c r="F50" i="3"/>
  <c r="K50" i="3"/>
  <c r="R18" i="3"/>
  <c r="I18" i="3"/>
  <c r="H18" i="3"/>
  <c r="E16" i="3"/>
  <c r="P11" i="3"/>
  <c r="P8" i="3"/>
  <c r="P1" i="3"/>
  <c r="Q50" i="2"/>
  <c r="G50" i="2"/>
  <c r="F50" i="2"/>
  <c r="P11" i="2" s="1"/>
  <c r="L50" i="2"/>
  <c r="K50" i="2"/>
  <c r="R18" i="2"/>
  <c r="I18" i="2"/>
  <c r="H18" i="2"/>
  <c r="E16" i="2"/>
  <c r="P1" i="2"/>
  <c r="P8" i="2" s="1"/>
  <c r="M50" i="2" l="1"/>
  <c r="P3" i="2" s="1"/>
  <c r="R50" i="2"/>
  <c r="K50" i="5"/>
  <c r="L50" i="5"/>
  <c r="M50" i="5" l="1"/>
  <c r="P3" i="5" s="1"/>
  <c r="R50" i="3"/>
  <c r="P7" i="2"/>
  <c r="V15" i="2"/>
  <c r="P9" i="2" s="1"/>
  <c r="R50" i="11"/>
  <c r="I50" i="2"/>
  <c r="P2" i="2" s="1"/>
  <c r="H50" i="2"/>
  <c r="I50" i="11"/>
  <c r="P2" i="11" s="1"/>
  <c r="I50" i="5"/>
  <c r="P2" i="5" s="1"/>
  <c r="H50" i="5"/>
  <c r="H50" i="11"/>
  <c r="H50" i="3"/>
  <c r="R50" i="5"/>
  <c r="I50" i="3"/>
  <c r="P2" i="3" s="1"/>
  <c r="M50" i="11"/>
  <c r="P3" i="11" s="1"/>
  <c r="M50" i="3"/>
  <c r="P3" i="3" s="1"/>
  <c r="S9" i="2" l="1"/>
  <c r="P5" i="5"/>
  <c r="P4" i="5"/>
  <c r="V15" i="5"/>
  <c r="P9" i="5" s="1"/>
  <c r="P7" i="5"/>
  <c r="S9" i="5" s="1"/>
  <c r="U9" i="5" s="1"/>
  <c r="P5" i="11"/>
  <c r="P4" i="11"/>
  <c r="S50" i="2"/>
  <c r="T50" i="2"/>
  <c r="P6" i="2" s="1"/>
  <c r="S50" i="11"/>
  <c r="T50" i="11"/>
  <c r="P6" i="11" s="1"/>
  <c r="V15" i="11"/>
  <c r="P9" i="11" s="1"/>
  <c r="P7" i="11"/>
  <c r="S50" i="3"/>
  <c r="T50" i="3"/>
  <c r="P6" i="3" s="1"/>
  <c r="P5" i="2"/>
  <c r="P4" i="2"/>
  <c r="V15" i="3"/>
  <c r="P9" i="3" s="1"/>
  <c r="P7" i="3"/>
  <c r="P5" i="3"/>
  <c r="P4" i="3"/>
  <c r="S50" i="5"/>
  <c r="T50" i="5"/>
  <c r="P6" i="5" s="1"/>
  <c r="T9" i="5" l="1"/>
  <c r="V9" i="5" s="1"/>
  <c r="T9" i="2"/>
  <c r="V9" i="2" s="1"/>
  <c r="U9" i="2"/>
  <c r="S9" i="3"/>
  <c r="S9" i="11"/>
  <c r="U9" i="3" l="1"/>
  <c r="T9" i="3"/>
  <c r="V9" i="3" s="1"/>
  <c r="U9" i="11"/>
  <c r="T9" i="11"/>
  <c r="V9" i="11" s="1"/>
</calcChain>
</file>

<file path=xl/sharedStrings.xml><?xml version="1.0" encoding="utf-8"?>
<sst xmlns="http://schemas.openxmlformats.org/spreadsheetml/2006/main" count="377" uniqueCount="110">
  <si>
    <t>Global Wholesale Machinery Inc.</t>
  </si>
  <si>
    <t>MOQ Workbook Instructions</t>
  </si>
  <si>
    <t>Purpose of MOQ Workbook is used to determine service requrements and savings for each machine model.</t>
  </si>
  <si>
    <t>Total MOQ presented to the VIP Customers/Certified Dealers will be summarized and totalled on a separate working paper.</t>
  </si>
  <si>
    <t>Customer Information Section</t>
  </si>
  <si>
    <t>Required. Highly recommended to be completed first before making new worksheets.</t>
  </si>
  <si>
    <t>Machine Information Section</t>
  </si>
  <si>
    <t>Make and Model are manditory fields.</t>
  </si>
  <si>
    <t>Recommand one sheet for each model of machine to reduce workload.</t>
  </si>
  <si>
    <t>Fleet list can be provided separately to determine the number of units for each model in the MOQ.</t>
  </si>
  <si>
    <t>Machine Service Interval Section</t>
  </si>
  <si>
    <t>Optional - depends on customer request.</t>
  </si>
  <si>
    <t>For internal use only.</t>
  </si>
  <si>
    <t>Parts Pricing and Cost Section</t>
  </si>
  <si>
    <t>Part Number - OEM Part Number (with exception to UC and Tires)</t>
  </si>
  <si>
    <t>Description - Description of Part</t>
  </si>
  <si>
    <t>Vendor - Name of the Vendor where we acquire parts from</t>
  </si>
  <si>
    <t>OEM Name - Name of OEM Manufacturer used for MSRP comparison</t>
  </si>
  <si>
    <t>Freight Cost - Vendor shipping cost.</t>
  </si>
  <si>
    <t>Create a New OEM COMPARISON worksheet</t>
  </si>
  <si>
    <t>1) Right Click on the tab you want to copy and select Move or Copy…</t>
  </si>
  <si>
    <t>2) Check off the box "Create a copy". Chose which the position of the new sheet as instructed below. Click "OK" button.</t>
  </si>
  <si>
    <t>Customizable Features</t>
  </si>
  <si>
    <t>1) Enter OEM pricing in USD or CAD.</t>
  </si>
  <si>
    <t>Select from drop down option at cell G17</t>
  </si>
  <si>
    <t>2) Provide customer quotes in USD or CAD.</t>
  </si>
  <si>
    <t>Select from drop down option at cell L17</t>
  </si>
  <si>
    <t>3) Enter Vendor pricing in USD or CAD.</t>
  </si>
  <si>
    <t>Select from drop down option at cell Q17</t>
  </si>
  <si>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</si>
  <si>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</si>
  <si>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</si>
  <si>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</si>
  <si>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</si>
  <si>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</si>
  <si>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</si>
  <si>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</si>
  <si>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</si>
  <si>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</si>
  <si>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</si>
  <si>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</si>
  <si>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</si>
  <si>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</si>
  <si>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</si>
  <si>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</si>
  <si>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</si>
  <si>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</si>
  <si>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</si>
  <si>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</si>
  <si>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</si>
  <si>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</si>
  <si>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</si>
  <si>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</si>
  <si>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</si>
  <si>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</si>
  <si>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</si>
  <si>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</si>
  <si>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</si>
  <si>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</si>
  <si>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</si>
  <si>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</si>
  <si>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</si>
  <si>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</si>
  <si>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</si>
  <si>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</si>
  <si>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</si>
  <si>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</si>
  <si>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</si>
  <si>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</si>
  <si>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</si>
  <si>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</si>
  <si>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</si>
  <si>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</si>
  <si>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EQUIPMENT TYPE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</si>
  <si>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</si>
  <si>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</si>
  <si>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</si>
  <si>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</si>
  <si>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</si>
  <si>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</si>
  <si>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</si>
  <si>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</si>
  <si>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</si>
  <si>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</si>
  <si>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</si>
  <si>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</si>
  <si>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</si>
  <si>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</si>
  <si>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</si>
  <si>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</si>
  <si>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</si>
  <si>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</si>
  <si>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</si>
  <si>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</si>
  <si>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</si>
  <si>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</si>
  <si>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</si>
  <si>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</si>
  <si>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</si>
  <si>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</si>
  <si>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</si>
  <si>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</si>
  <si>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</si>
  <si>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</si>
  <si>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</si>
  <si>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</si>
  <si>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</si>
  <si>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TOTALS</t>
  </si>
  <si>
    <t>Motor Grader</t>
  </si>
  <si>
    <t>Excavator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</si>
</sst>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.00"/>
    <numFmt numFmtId="166" formatCode="_(&quot;$&quot;* #,##0.00_);_(&quot;$&quot;* \(#,##0.00\);_(&quot;$&quot;* &quot;-&quot;??_);_(@_)"/>
  </numFmts>
  <fonts count="28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rgb="FFFF0000"/>
      <name val="Aptos Narrow"/>
    </font>
    <font>
      <b/>
      <u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name val="Aptos Narrow"/>
    </font>
    <font>
      <b/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color theme="10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b/>
      <sz val="11"/>
      <color theme="0"/>
      <name val="Calibri"/>
    </font>
    <font>
      <sz val="11"/>
      <color theme="0"/>
      <name val="Calibri"/>
    </font>
    <font>
      <b/>
      <sz val="18"/>
      <color theme="0"/>
      <name val="Calibri"/>
    </font>
    <font>
      <b/>
      <sz val="18"/>
      <color theme="1"/>
      <name val="Calibri"/>
    </font>
    <font>
      <b/>
      <sz val="16"/>
      <color theme="0"/>
      <name val="Calibri"/>
    </font>
    <font>
      <b/>
      <sz val="10"/>
      <color theme="1"/>
      <name val="Calibri"/>
    </font>
    <font>
      <b/>
      <sz val="8"/>
      <color theme="0"/>
      <name val="Calibri"/>
    </font>
    <font>
      <b/>
      <sz val="14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0"/>
      <color rgb="FF47D45A"/>
      <name val="Calibri"/>
    </font>
    <font>
      <b/>
      <sz val="11"/>
      <color rgb="FFE8E8E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262626"/>
        <bgColor rgb="FF262626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3A3A3A"/>
        <bgColor rgb="FF3A3A3A"/>
      </patternFill>
    </fill>
    <fill>
      <patternFill patternType="solid">
        <fgColor rgb="FFFAE2D5"/>
        <bgColor rgb="FFFAE2D5"/>
      </patternFill>
    </fill>
    <fill>
      <patternFill patternType="solid">
        <fgColor rgb="FFC1F0C8"/>
        <bgColor rgb="FFC1F0C8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8" fillId="2" borderId="1" xfId="0" applyFont="1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8" fillId="4" borderId="13" xfId="0" applyFont="1" applyFill="1" applyBorder="1" applyAlignment="1">
      <alignment horizontal="right"/>
    </xf>
    <xf numFmtId="164" fontId="5" fillId="5" borderId="14" xfId="0" applyNumberFormat="1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 wrapText="1"/>
    </xf>
    <xf numFmtId="164" fontId="5" fillId="5" borderId="22" xfId="0" applyNumberFormat="1" applyFont="1" applyFill="1" applyBorder="1"/>
    <xf numFmtId="164" fontId="5" fillId="2" borderId="1" xfId="0" applyNumberFormat="1" applyFont="1" applyFill="1" applyBorder="1"/>
    <xf numFmtId="0" fontId="8" fillId="4" borderId="23" xfId="0" applyFont="1" applyFill="1" applyBorder="1" applyAlignment="1">
      <alignment horizontal="right"/>
    </xf>
    <xf numFmtId="0" fontId="5" fillId="5" borderId="23" xfId="0" applyFont="1" applyFill="1" applyBorder="1" applyAlignment="1">
      <alignment horizontal="center"/>
    </xf>
    <xf numFmtId="0" fontId="5" fillId="5" borderId="22" xfId="0" applyFont="1" applyFill="1" applyBorder="1"/>
    <xf numFmtId="165" fontId="10" fillId="0" borderId="0" xfId="0" applyNumberFormat="1" applyFont="1"/>
    <xf numFmtId="0" fontId="8" fillId="4" borderId="24" xfId="0" applyFont="1" applyFill="1" applyBorder="1" applyAlignment="1">
      <alignment horizontal="right"/>
    </xf>
    <xf numFmtId="1" fontId="11" fillId="5" borderId="15" xfId="0" applyNumberFormat="1" applyFont="1" applyFill="1" applyBorder="1" applyAlignment="1">
      <alignment horizontal="left"/>
    </xf>
    <xf numFmtId="0" fontId="12" fillId="5" borderId="22" xfId="0" applyFont="1" applyFill="1" applyBorder="1"/>
    <xf numFmtId="0" fontId="13" fillId="2" borderId="1" xfId="0" applyFont="1" applyFill="1" applyBorder="1"/>
    <xf numFmtId="9" fontId="10" fillId="0" borderId="0" xfId="0" applyNumberFormat="1" applyFont="1"/>
    <xf numFmtId="0" fontId="5" fillId="0" borderId="24" xfId="0" applyFont="1" applyBorder="1"/>
    <xf numFmtId="0" fontId="14" fillId="2" borderId="1" xfId="0" applyFont="1" applyFill="1" applyBorder="1"/>
    <xf numFmtId="0" fontId="8" fillId="8" borderId="33" xfId="0" applyFont="1" applyFill="1" applyBorder="1" applyAlignment="1">
      <alignment horizontal="right"/>
    </xf>
    <xf numFmtId="0" fontId="5" fillId="8" borderId="34" xfId="0" applyFont="1" applyFill="1" applyBorder="1"/>
    <xf numFmtId="0" fontId="15" fillId="9" borderId="35" xfId="0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/>
    </xf>
    <xf numFmtId="0" fontId="5" fillId="5" borderId="1" xfId="0" applyFont="1" applyFill="1" applyBorder="1"/>
    <xf numFmtId="165" fontId="8" fillId="2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/>
    <xf numFmtId="0" fontId="5" fillId="8" borderId="38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9" fontId="5" fillId="8" borderId="1" xfId="0" applyNumberFormat="1" applyFont="1" applyFill="1" applyBorder="1" applyAlignment="1">
      <alignment horizontal="center"/>
    </xf>
    <xf numFmtId="0" fontId="8" fillId="8" borderId="43" xfId="0" applyFont="1" applyFill="1" applyBorder="1" applyAlignment="1">
      <alignment horizontal="right"/>
    </xf>
    <xf numFmtId="0" fontId="5" fillId="8" borderId="43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 vertical="center"/>
    </xf>
    <xf numFmtId="0" fontId="18" fillId="0" borderId="52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 wrapText="1"/>
    </xf>
    <xf numFmtId="0" fontId="18" fillId="0" borderId="60" xfId="0" applyFont="1" applyBorder="1" applyAlignment="1">
      <alignment vertical="center"/>
    </xf>
    <xf numFmtId="0" fontId="8" fillId="5" borderId="63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18" fillId="0" borderId="67" xfId="0" applyFont="1" applyBorder="1" applyAlignment="1">
      <alignment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69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21" fillId="11" borderId="72" xfId="0" applyFont="1" applyFill="1" applyBorder="1" applyAlignment="1">
      <alignment vertical="center" wrapText="1"/>
    </xf>
    <xf numFmtId="0" fontId="5" fillId="7" borderId="22" xfId="0" applyFont="1" applyFill="1" applyBorder="1" applyAlignment="1">
      <alignment horizontal="center"/>
    </xf>
    <xf numFmtId="0" fontId="20" fillId="4" borderId="73" xfId="0" applyFont="1" applyFill="1" applyBorder="1" applyAlignment="1">
      <alignment horizontal="center" vertical="center" wrapText="1"/>
    </xf>
    <xf numFmtId="0" fontId="8" fillId="5" borderId="74" xfId="0" applyFont="1" applyFill="1" applyBorder="1" applyAlignment="1">
      <alignment horizontal="center" vertical="center" wrapText="1"/>
    </xf>
    <xf numFmtId="166" fontId="8" fillId="5" borderId="73" xfId="0" applyNumberFormat="1" applyFont="1" applyFill="1" applyBorder="1" applyAlignment="1">
      <alignment horizontal="center" vertical="center"/>
    </xf>
    <xf numFmtId="10" fontId="10" fillId="5" borderId="73" xfId="0" applyNumberFormat="1" applyFont="1" applyFill="1" applyBorder="1" applyAlignment="1">
      <alignment horizontal="center" vertical="center"/>
    </xf>
    <xf numFmtId="166" fontId="10" fillId="12" borderId="35" xfId="0" applyNumberFormat="1" applyFont="1" applyFill="1" applyBorder="1" applyAlignment="1">
      <alignment vertical="center"/>
    </xf>
    <xf numFmtId="0" fontId="5" fillId="0" borderId="1" xfId="0" applyFont="1" applyBorder="1"/>
    <xf numFmtId="2" fontId="22" fillId="0" borderId="24" xfId="0" applyNumberFormat="1" applyFont="1" applyBorder="1" applyAlignment="1">
      <alignment horizontal="center" vertical="center"/>
    </xf>
    <xf numFmtId="0" fontId="22" fillId="5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8" fillId="2" borderId="83" xfId="0" applyFont="1" applyFill="1" applyBorder="1" applyAlignment="1">
      <alignment horizontal="center" vertical="center" wrapText="1"/>
    </xf>
    <xf numFmtId="0" fontId="15" fillId="11" borderId="88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5" fillId="11" borderId="90" xfId="0" applyFont="1" applyFill="1" applyBorder="1" applyAlignment="1">
      <alignment horizontal="center" vertical="center" wrapText="1"/>
    </xf>
    <xf numFmtId="0" fontId="23" fillId="11" borderId="9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5" fillId="11" borderId="93" xfId="0" applyFont="1" applyFill="1" applyBorder="1" applyAlignment="1">
      <alignment horizontal="center" vertical="center" wrapText="1"/>
    </xf>
    <xf numFmtId="0" fontId="26" fillId="11" borderId="9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8" fillId="7" borderId="97" xfId="0" applyFont="1" applyFill="1" applyBorder="1" applyAlignment="1">
      <alignment horizontal="center" vertical="center" wrapText="1"/>
    </xf>
    <xf numFmtId="0" fontId="20" fillId="7" borderId="9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44" xfId="0" applyFont="1" applyBorder="1" applyAlignment="1">
      <alignment horizontal="left"/>
    </xf>
    <xf numFmtId="0" fontId="5" fillId="0" borderId="96" xfId="0" applyFont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0" borderId="67" xfId="0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166" fontId="5" fillId="0" borderId="44" xfId="0" applyNumberFormat="1" applyFont="1" applyBorder="1"/>
    <xf numFmtId="166" fontId="5" fillId="0" borderId="96" xfId="0" applyNumberFormat="1" applyFont="1" applyBorder="1"/>
    <xf numFmtId="166" fontId="5" fillId="7" borderId="22" xfId="0" applyNumberFormat="1" applyFont="1" applyFill="1" applyBorder="1"/>
    <xf numFmtId="9" fontId="5" fillId="0" borderId="96" xfId="0" applyNumberFormat="1" applyFont="1" applyBorder="1"/>
    <xf numFmtId="9" fontId="5" fillId="7" borderId="22" xfId="0" applyNumberFormat="1" applyFont="1" applyFill="1" applyBorder="1"/>
    <xf numFmtId="166" fontId="5" fillId="0" borderId="24" xfId="0" applyNumberFormat="1" applyFont="1" applyBorder="1"/>
    <xf numFmtId="10" fontId="5" fillId="0" borderId="24" xfId="0" applyNumberFormat="1" applyFont="1" applyBorder="1"/>
    <xf numFmtId="10" fontId="5" fillId="0" borderId="0" xfId="0" applyNumberFormat="1" applyFont="1"/>
    <xf numFmtId="10" fontId="5" fillId="2" borderId="1" xfId="0" applyNumberFormat="1" applyFont="1" applyFill="1" applyBorder="1"/>
    <xf numFmtId="0" fontId="5" fillId="5" borderId="24" xfId="0" applyFont="1" applyFill="1" applyBorder="1" applyAlignment="1">
      <alignment horizontal="left"/>
    </xf>
    <xf numFmtId="0" fontId="5" fillId="5" borderId="23" xfId="0" applyFont="1" applyFill="1" applyBorder="1" applyAlignment="1">
      <alignment horizontal="left"/>
    </xf>
    <xf numFmtId="0" fontId="5" fillId="5" borderId="74" xfId="0" applyFont="1" applyFill="1" applyBorder="1" applyAlignment="1">
      <alignment horizontal="center"/>
    </xf>
    <xf numFmtId="3" fontId="5" fillId="5" borderId="24" xfId="0" applyNumberFormat="1" applyFont="1" applyFill="1" applyBorder="1" applyAlignment="1">
      <alignment horizontal="center"/>
    </xf>
    <xf numFmtId="166" fontId="5" fillId="5" borderId="24" xfId="0" applyNumberFormat="1" applyFont="1" applyFill="1" applyBorder="1"/>
    <xf numFmtId="166" fontId="5" fillId="12" borderId="97" xfId="0" applyNumberFormat="1" applyFont="1" applyFill="1" applyBorder="1"/>
    <xf numFmtId="166" fontId="5" fillId="12" borderId="13" xfId="0" applyNumberFormat="1" applyFont="1" applyFill="1" applyBorder="1"/>
    <xf numFmtId="166" fontId="5" fillId="2" borderId="22" xfId="0" applyNumberFormat="1" applyFont="1" applyFill="1" applyBorder="1"/>
    <xf numFmtId="3" fontId="5" fillId="12" borderId="97" xfId="0" applyNumberFormat="1" applyFont="1" applyFill="1" applyBorder="1" applyAlignment="1">
      <alignment horizontal="center"/>
    </xf>
    <xf numFmtId="9" fontId="5" fillId="5" borderId="23" xfId="0" applyNumberFormat="1" applyFont="1" applyFill="1" applyBorder="1"/>
    <xf numFmtId="166" fontId="5" fillId="12" borderId="24" xfId="0" applyNumberFormat="1" applyFont="1" applyFill="1" applyBorder="1"/>
    <xf numFmtId="166" fontId="5" fillId="13" borderId="24" xfId="0" applyNumberFormat="1" applyFont="1" applyFill="1" applyBorder="1"/>
    <xf numFmtId="10" fontId="5" fillId="12" borderId="24" xfId="0" applyNumberFormat="1" applyFont="1" applyFill="1" applyBorder="1"/>
    <xf numFmtId="10" fontId="5" fillId="5" borderId="1" xfId="0" applyNumberFormat="1" applyFont="1" applyFill="1" applyBorder="1"/>
    <xf numFmtId="0" fontId="5" fillId="0" borderId="15" xfId="0" applyFont="1" applyBorder="1" applyAlignment="1">
      <alignment horizontal="left"/>
    </xf>
    <xf numFmtId="3" fontId="5" fillId="0" borderId="24" xfId="0" applyNumberFormat="1" applyFont="1" applyBorder="1" applyAlignment="1">
      <alignment horizontal="center"/>
    </xf>
    <xf numFmtId="9" fontId="5" fillId="0" borderId="15" xfId="0" applyNumberFormat="1" applyFont="1" applyBorder="1"/>
    <xf numFmtId="0" fontId="5" fillId="0" borderId="24" xfId="0" applyFont="1" applyBorder="1" applyAlignment="1">
      <alignment horizontal="left"/>
    </xf>
    <xf numFmtId="3" fontId="5" fillId="0" borderId="0" xfId="0" applyNumberFormat="1" applyFont="1"/>
    <xf numFmtId="0" fontId="5" fillId="12" borderId="100" xfId="0" applyFont="1" applyFill="1" applyBorder="1"/>
    <xf numFmtId="0" fontId="10" fillId="2" borderId="24" xfId="0" applyFont="1" applyFill="1" applyBorder="1"/>
    <xf numFmtId="0" fontId="10" fillId="12" borderId="24" xfId="0" applyFont="1" applyFill="1" applyBorder="1" applyAlignment="1">
      <alignment horizontal="right"/>
    </xf>
    <xf numFmtId="3" fontId="8" fillId="12" borderId="24" xfId="0" applyNumberFormat="1" applyFont="1" applyFill="1" applyBorder="1"/>
    <xf numFmtId="166" fontId="8" fillId="12" borderId="24" xfId="0" applyNumberFormat="1" applyFont="1" applyFill="1" applyBorder="1" applyAlignment="1">
      <alignment horizontal="center"/>
    </xf>
    <xf numFmtId="166" fontId="8" fillId="12" borderId="24" xfId="0" applyNumberFormat="1" applyFont="1" applyFill="1" applyBorder="1" applyAlignment="1">
      <alignment horizontal="right"/>
    </xf>
    <xf numFmtId="166" fontId="8" fillId="12" borderId="24" xfId="0" applyNumberFormat="1" applyFont="1" applyFill="1" applyBorder="1"/>
    <xf numFmtId="166" fontId="27" fillId="2" borderId="24" xfId="0" applyNumberFormat="1" applyFont="1" applyFill="1" applyBorder="1"/>
    <xf numFmtId="3" fontId="8" fillId="12" borderId="24" xfId="0" applyNumberFormat="1" applyFont="1" applyFill="1" applyBorder="1" applyAlignment="1">
      <alignment horizontal="center"/>
    </xf>
    <xf numFmtId="166" fontId="8" fillId="2" borderId="24" xfId="0" applyNumberFormat="1" applyFont="1" applyFill="1" applyBorder="1"/>
    <xf numFmtId="0" fontId="10" fillId="12" borderId="100" xfId="0" applyFont="1" applyFill="1" applyBorder="1"/>
    <xf numFmtId="10" fontId="8" fillId="12" borderId="24" xfId="0" applyNumberFormat="1" applyFont="1" applyFill="1" applyBorder="1" applyAlignment="1">
      <alignment horizontal="center"/>
    </xf>
    <xf numFmtId="10" fontId="10" fillId="12" borderId="24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left"/>
    </xf>
    <xf numFmtId="1" fontId="11" fillId="5" borderId="23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11" fontId="5" fillId="5" borderId="24" xfId="0" applyNumberFormat="1" applyFont="1" applyFill="1" applyBorder="1" applyAlignment="1">
      <alignment horizontal="left"/>
    </xf>
    <xf numFmtId="165" fontId="10" fillId="0" borderId="19" xfId="0" applyNumberFormat="1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165" fontId="10" fillId="0" borderId="16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9" fontId="10" fillId="0" borderId="27" xfId="0" applyNumberFormat="1" applyFont="1" applyBorder="1" applyAlignment="1">
      <alignment horizontal="center"/>
    </xf>
    <xf numFmtId="0" fontId="7" fillId="0" borderId="27" xfId="0" applyFont="1" applyBorder="1"/>
    <xf numFmtId="0" fontId="7" fillId="0" borderId="26" xfId="0" applyFont="1" applyBorder="1"/>
    <xf numFmtId="165" fontId="8" fillId="0" borderId="30" xfId="0" applyNumberFormat="1" applyFont="1" applyBorder="1" applyAlignment="1">
      <alignment horizontal="center" vertical="center"/>
    </xf>
    <xf numFmtId="0" fontId="7" fillId="0" borderId="30" xfId="0" applyFont="1" applyBorder="1"/>
    <xf numFmtId="0" fontId="7" fillId="0" borderId="29" xfId="0" applyFont="1" applyBorder="1"/>
    <xf numFmtId="0" fontId="8" fillId="6" borderId="1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left"/>
    </xf>
    <xf numFmtId="0" fontId="8" fillId="6" borderId="15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left"/>
    </xf>
    <xf numFmtId="0" fontId="8" fillId="6" borderId="31" xfId="0" applyFont="1" applyFill="1" applyBorder="1" applyAlignment="1">
      <alignment horizontal="center"/>
    </xf>
    <xf numFmtId="0" fontId="7" fillId="0" borderId="32" xfId="0" applyFont="1" applyBorder="1"/>
    <xf numFmtId="0" fontId="8" fillId="5" borderId="31" xfId="0" applyFont="1" applyFill="1" applyBorder="1" applyAlignment="1">
      <alignment horizontal="left"/>
    </xf>
    <xf numFmtId="165" fontId="8" fillId="0" borderId="16" xfId="0" applyNumberFormat="1" applyFont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right"/>
    </xf>
    <xf numFmtId="0" fontId="5" fillId="5" borderId="15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3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3" borderId="12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7" fillId="0" borderId="50" xfId="0" applyFont="1" applyBorder="1"/>
    <xf numFmtId="0" fontId="7" fillId="0" borderId="49" xfId="0" applyFont="1" applyBorder="1"/>
    <xf numFmtId="0" fontId="7" fillId="0" borderId="55" xfId="0" applyFont="1" applyBorder="1"/>
    <xf numFmtId="0" fontId="0" fillId="0" borderId="0" xfId="0"/>
    <xf numFmtId="0" fontId="7" fillId="0" borderId="56" xfId="0" applyFont="1" applyBorder="1"/>
    <xf numFmtId="0" fontId="7" fillId="0" borderId="64" xfId="0" applyFont="1" applyBorder="1"/>
    <xf numFmtId="0" fontId="7" fillId="0" borderId="65" xfId="0" applyFont="1" applyBorder="1"/>
    <xf numFmtId="0" fontId="7" fillId="0" borderId="66" xfId="0" applyFont="1" applyBorder="1"/>
    <xf numFmtId="0" fontId="23" fillId="11" borderId="78" xfId="0" applyFont="1" applyFill="1" applyBorder="1" applyAlignment="1">
      <alignment horizontal="center" vertical="center"/>
    </xf>
    <xf numFmtId="0" fontId="7" fillId="0" borderId="79" xfId="0" applyFont="1" applyBorder="1"/>
    <xf numFmtId="0" fontId="7" fillId="0" borderId="80" xfId="0" applyFont="1" applyBorder="1"/>
    <xf numFmtId="0" fontId="15" fillId="11" borderId="92" xfId="0" applyFont="1" applyFill="1" applyBorder="1" applyAlignment="1">
      <alignment horizontal="center" vertical="center"/>
    </xf>
    <xf numFmtId="0" fontId="7" fillId="0" borderId="99" xfId="0" applyFont="1" applyBorder="1"/>
    <xf numFmtId="0" fontId="8" fillId="0" borderId="18" xfId="0" applyFont="1" applyBorder="1" applyAlignment="1">
      <alignment horizontal="center" vertical="center" wrapText="1"/>
    </xf>
    <xf numFmtId="165" fontId="8" fillId="10" borderId="39" xfId="0" applyNumberFormat="1" applyFont="1" applyFill="1" applyBorder="1" applyAlignment="1">
      <alignment horizontal="center" vertical="center"/>
    </xf>
    <xf numFmtId="0" fontId="7" fillId="0" borderId="41" xfId="0" applyFont="1" applyBorder="1"/>
    <xf numFmtId="0" fontId="7" fillId="0" borderId="44" xfId="0" applyFont="1" applyBorder="1"/>
    <xf numFmtId="9" fontId="10" fillId="0" borderId="39" xfId="0" applyNumberFormat="1" applyFont="1" applyBorder="1" applyAlignment="1">
      <alignment horizontal="center" vertical="center"/>
    </xf>
    <xf numFmtId="0" fontId="5" fillId="5" borderId="40" xfId="0" applyFont="1" applyFill="1" applyBorder="1" applyAlignment="1">
      <alignment horizontal="center"/>
    </xf>
    <xf numFmtId="0" fontId="7" fillId="0" borderId="42" xfId="0" applyFont="1" applyBorder="1"/>
    <xf numFmtId="0" fontId="7" fillId="0" borderId="45" xfId="0" applyFont="1" applyBorder="1"/>
    <xf numFmtId="165" fontId="8" fillId="0" borderId="16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/>
    </xf>
    <xf numFmtId="0" fontId="17" fillId="11" borderId="46" xfId="0" applyFont="1" applyFill="1" applyBorder="1" applyAlignment="1">
      <alignment horizontal="center" vertical="center"/>
    </xf>
    <xf numFmtId="0" fontId="7" fillId="0" borderId="51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59" xfId="0" applyFont="1" applyBorder="1"/>
    <xf numFmtId="0" fontId="20" fillId="4" borderId="2" xfId="0" applyFont="1" applyFill="1" applyBorder="1" applyAlignment="1">
      <alignment horizontal="right" vertical="center"/>
    </xf>
    <xf numFmtId="0" fontId="15" fillId="11" borderId="81" xfId="0" applyFont="1" applyFill="1" applyBorder="1" applyAlignment="1">
      <alignment horizontal="center" vertical="center" wrapText="1"/>
    </xf>
    <xf numFmtId="0" fontId="7" fillId="0" borderId="76" xfId="0" applyFont="1" applyBorder="1"/>
    <xf numFmtId="0" fontId="15" fillId="11" borderId="82" xfId="0" applyFont="1" applyFill="1" applyBorder="1" applyAlignment="1">
      <alignment horizontal="center" vertical="center" wrapText="1"/>
    </xf>
    <xf numFmtId="0" fontId="7" fillId="0" borderId="94" xfId="0" applyFont="1" applyBorder="1"/>
    <xf numFmtId="0" fontId="23" fillId="11" borderId="84" xfId="0" applyFont="1" applyFill="1" applyBorder="1" applyAlignment="1">
      <alignment horizontal="center" vertical="center" wrapText="1"/>
    </xf>
    <xf numFmtId="0" fontId="7" fillId="0" borderId="95" xfId="0" applyFont="1" applyBorder="1"/>
    <xf numFmtId="0" fontId="15" fillId="11" borderId="85" xfId="0" applyFont="1" applyFill="1" applyBorder="1" applyAlignment="1">
      <alignment horizontal="center" vertical="center" wrapText="1"/>
    </xf>
    <xf numFmtId="0" fontId="16" fillId="9" borderId="46" xfId="0" applyFont="1" applyFill="1" applyBorder="1" applyAlignment="1">
      <alignment horizontal="center"/>
    </xf>
    <xf numFmtId="0" fontId="7" fillId="0" borderId="47" xfId="0" applyFont="1" applyBorder="1"/>
    <xf numFmtId="0" fontId="7" fillId="0" borderId="53" xfId="0" applyFont="1" applyBorder="1"/>
    <xf numFmtId="0" fontId="7" fillId="0" borderId="54" xfId="0" applyFont="1" applyBorder="1"/>
    <xf numFmtId="0" fontId="7" fillId="0" borderId="75" xfId="0" applyFont="1" applyBorder="1"/>
    <xf numFmtId="0" fontId="6" fillId="11" borderId="48" xfId="0" applyFont="1" applyFill="1" applyBorder="1" applyAlignment="1">
      <alignment horizontal="center" vertical="center" wrapText="1"/>
    </xf>
    <xf numFmtId="0" fontId="7" fillId="0" borderId="61" xfId="0" applyFont="1" applyBorder="1"/>
    <xf numFmtId="0" fontId="7" fillId="0" borderId="62" xfId="0" applyFont="1" applyBorder="1"/>
    <xf numFmtId="0" fontId="8" fillId="6" borderId="28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7" fillId="11" borderId="70" xfId="0" applyFont="1" applyFill="1" applyBorder="1" applyAlignment="1">
      <alignment horizontal="center" vertical="center"/>
    </xf>
    <xf numFmtId="0" fontId="19" fillId="11" borderId="48" xfId="0" applyFont="1" applyFill="1" applyBorder="1" applyAlignment="1">
      <alignment horizontal="center" vertical="center" wrapText="1"/>
    </xf>
    <xf numFmtId="0" fontId="7" fillId="0" borderId="60" xfId="0" applyFont="1" applyBorder="1"/>
    <xf numFmtId="0" fontId="6" fillId="11" borderId="4" xfId="0" applyFont="1" applyFill="1" applyBorder="1" applyAlignment="1">
      <alignment horizontal="center" vertical="center" wrapText="1"/>
    </xf>
    <xf numFmtId="9" fontId="9" fillId="5" borderId="71" xfId="0" applyNumberFormat="1" applyFont="1" applyFill="1" applyBorder="1" applyAlignment="1">
      <alignment horizontal="center" vertical="center" wrapText="1"/>
    </xf>
    <xf numFmtId="0" fontId="21" fillId="11" borderId="77" xfId="0" applyFont="1" applyFill="1" applyBorder="1" applyAlignment="1">
      <alignment horizontal="center" vertical="center" wrapText="1"/>
    </xf>
    <xf numFmtId="0" fontId="7" fillId="0" borderId="91" xfId="0" applyFont="1" applyBorder="1"/>
    <xf numFmtId="0" fontId="7" fillId="0" borderId="98" xfId="0" applyFont="1" applyBorder="1"/>
    <xf numFmtId="0" fontId="15" fillId="11" borderId="89" xfId="0" applyFont="1" applyFill="1" applyBorder="1" applyAlignment="1">
      <alignment horizontal="center" vertical="center" wrapText="1"/>
    </xf>
    <xf numFmtId="0" fontId="8" fillId="5" borderId="70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 wrapText="1"/>
    </xf>
    <xf numFmtId="0" fontId="7" fillId="0" borderId="87" xfId="0" applyFont="1" applyBorder="1"/>
    <xf numFmtId="0" fontId="6" fillId="3" borderId="10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/>
    </xf>
  </cellXfs>
  <cellStyles count="1">
    <cellStyle name="Normal" xfId="0" builtinId="0"/>
  </cellStyles>
  <dxfs count="1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56</xdr:row>
      <xdr:rowOff>0</xdr:rowOff>
    </xdr:from>
    <xdr:ext cx="3676650" cy="14001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438525" cy="8667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381250" cy="5429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27</xdr:row>
      <xdr:rowOff>123825</xdr:rowOff>
    </xdr:from>
    <xdr:ext cx="2628900" cy="33147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27</xdr:row>
      <xdr:rowOff>171450</xdr:rowOff>
    </xdr:from>
    <xdr:ext cx="3067050" cy="31337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7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workbookViewId="0"/>
  </sheetViews>
  <sheetFormatPr defaultColWidth="12.5703125" defaultRowHeight="15" customHeight="1"/>
  <cols>
    <col min="1" max="1" width="5.42578125" customWidth="1"/>
    <col min="2" max="26" width="8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 t="s">
        <v>2</v>
      </c>
    </row>
    <row r="5" spans="1:2">
      <c r="A5" s="2" t="s">
        <v>3</v>
      </c>
    </row>
    <row r="7" spans="1:2">
      <c r="A7" s="3" t="s">
        <v>4</v>
      </c>
    </row>
    <row r="8" spans="1:2">
      <c r="B8" s="2" t="s">
        <v>5</v>
      </c>
    </row>
    <row r="10" spans="1:2">
      <c r="A10" s="3" t="s">
        <v>6</v>
      </c>
    </row>
    <row r="11" spans="1:2">
      <c r="B11" s="4" t="s">
        <v>7</v>
      </c>
    </row>
    <row r="12" spans="1:2">
      <c r="B12" s="4" t="s">
        <v>8</v>
      </c>
    </row>
    <row r="13" spans="1:2">
      <c r="B13" s="4" t="s">
        <v>9</v>
      </c>
    </row>
    <row r="15" spans="1:2">
      <c r="A15" s="3" t="s">
        <v>10</v>
      </c>
    </row>
    <row r="16" spans="1:2">
      <c r="B16" s="4" t="s">
        <v>11</v>
      </c>
    </row>
    <row r="17" spans="1:10">
      <c r="B17" s="4" t="s">
        <v>12</v>
      </c>
    </row>
    <row r="19" spans="1:10">
      <c r="A19" s="3" t="s">
        <v>13</v>
      </c>
    </row>
    <row r="20" spans="1:10">
      <c r="B20" s="4" t="s">
        <v>14</v>
      </c>
    </row>
    <row r="21" spans="1:10" ht="15.75" customHeight="1">
      <c r="B21" s="4" t="s">
        <v>15</v>
      </c>
    </row>
    <row r="22" spans="1:10" ht="15.75" customHeight="1">
      <c r="B22" s="4" t="s">
        <v>16</v>
      </c>
    </row>
    <row r="23" spans="1:10" ht="15.75" customHeight="1">
      <c r="B23" s="4" t="s">
        <v>17</v>
      </c>
    </row>
    <row r="24" spans="1:10" ht="15.75" customHeight="1">
      <c r="B24" s="4" t="s">
        <v>18</v>
      </c>
    </row>
    <row r="25" spans="1:10" ht="15.75" customHeight="1"/>
    <row r="26" spans="1:10" ht="15.75" customHeight="1">
      <c r="A26" s="3" t="s">
        <v>19</v>
      </c>
    </row>
    <row r="27" spans="1:10" ht="15.75" customHeight="1">
      <c r="A27" s="2"/>
      <c r="B27" s="4" t="s">
        <v>20</v>
      </c>
      <c r="J27" s="4" t="s">
        <v>21</v>
      </c>
    </row>
    <row r="47" spans="1:1" ht="15.75" customHeight="1">
      <c r="A47" s="3" t="s">
        <v>22</v>
      </c>
    </row>
    <row r="48" spans="1:1" ht="15.75" customHeight="1">
      <c r="A48" s="4" t="s">
        <v>23</v>
      </c>
    </row>
    <row r="49" spans="1:2" ht="15.75" customHeight="1">
      <c r="B49" s="4" t="s">
        <v>24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>
      <c r="A55" s="4" t="s">
        <v>25</v>
      </c>
    </row>
    <row r="56" spans="1:2" ht="15.75" customHeight="1">
      <c r="B56" s="4" t="s">
        <v>26</v>
      </c>
    </row>
    <row r="65" spans="1:2" ht="15.75" customHeight="1">
      <c r="A65" s="4" t="s">
        <v>27</v>
      </c>
    </row>
    <row r="66" spans="1:2" ht="15.75" customHeight="1">
      <c r="B66" s="4" t="s">
        <v>28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2" sqref="G2:H7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60" t="s">
        <v>29</v>
      </c>
      <c r="C1" s="161"/>
      <c r="D1" s="162" t="s">
        <v>30</v>
      </c>
      <c r="E1" s="163"/>
      <c r="F1" s="163"/>
      <c r="G1" s="163"/>
      <c r="H1" s="164"/>
      <c r="I1" s="160" t="s">
        <v>31</v>
      </c>
      <c r="J1" s="165"/>
      <c r="K1" s="165"/>
      <c r="L1" s="166"/>
      <c r="M1" s="167" t="s">
        <v>32</v>
      </c>
      <c r="N1" s="168"/>
      <c r="O1" s="169"/>
      <c r="P1" s="170" t="str">
        <f>L18</f>
        <v>CAD $</v>
      </c>
      <c r="Q1" s="165"/>
      <c r="R1" s="166"/>
      <c r="S1" s="160" t="s">
        <v>33</v>
      </c>
      <c r="T1" s="165"/>
      <c r="U1" s="165"/>
      <c r="V1" s="165"/>
      <c r="W1" s="166"/>
      <c r="X1" s="6"/>
      <c r="Y1" s="7"/>
    </row>
    <row r="2" spans="2:25" ht="15" customHeight="1">
      <c r="B2" s="9" t="s">
        <v>34</v>
      </c>
      <c r="C2" s="10"/>
      <c r="D2" s="157" t="s">
        <v>35</v>
      </c>
      <c r="E2" s="140"/>
      <c r="F2" s="141"/>
      <c r="G2" s="158"/>
      <c r="H2" s="141"/>
      <c r="I2" s="159" t="s">
        <v>36</v>
      </c>
      <c r="J2" s="137"/>
      <c r="K2" s="138"/>
      <c r="L2" s="12"/>
      <c r="M2" s="148" t="s">
        <v>37</v>
      </c>
      <c r="N2" s="138"/>
      <c r="O2" s="13"/>
      <c r="P2" s="136">
        <f>I50</f>
        <v>0</v>
      </c>
      <c r="Q2" s="137"/>
      <c r="R2" s="138"/>
      <c r="S2" s="148" t="s">
        <v>38</v>
      </c>
      <c r="T2" s="138"/>
      <c r="U2" s="149"/>
      <c r="V2" s="138"/>
      <c r="W2" s="14"/>
      <c r="X2" s="15"/>
      <c r="Y2" s="7"/>
    </row>
    <row r="3" spans="2:25" ht="15" customHeight="1">
      <c r="B3" s="16" t="s">
        <v>39</v>
      </c>
      <c r="C3" s="11"/>
      <c r="D3" s="157" t="s">
        <v>40</v>
      </c>
      <c r="E3" s="140"/>
      <c r="F3" s="141"/>
      <c r="G3" s="158"/>
      <c r="H3" s="141"/>
      <c r="I3" s="157" t="s">
        <v>41</v>
      </c>
      <c r="J3" s="140"/>
      <c r="K3" s="141"/>
      <c r="L3" s="17"/>
      <c r="M3" s="150" t="s">
        <v>42</v>
      </c>
      <c r="N3" s="141"/>
      <c r="O3" s="13"/>
      <c r="P3" s="139">
        <f>M50</f>
        <v>0</v>
      </c>
      <c r="Q3" s="140"/>
      <c r="R3" s="141"/>
      <c r="S3" s="150" t="s">
        <v>43</v>
      </c>
      <c r="T3" s="141"/>
      <c r="U3" s="151"/>
      <c r="V3" s="141"/>
      <c r="W3" s="18"/>
      <c r="X3" s="5"/>
      <c r="Y3" s="19"/>
    </row>
    <row r="4" spans="2:25" ht="15" customHeight="1">
      <c r="B4" s="20" t="s">
        <v>44</v>
      </c>
      <c r="C4" s="11"/>
      <c r="D4" s="157" t="s">
        <v>45</v>
      </c>
      <c r="E4" s="140"/>
      <c r="F4" s="141"/>
      <c r="G4" s="158"/>
      <c r="H4" s="141"/>
      <c r="I4" s="157" t="s">
        <v>46</v>
      </c>
      <c r="J4" s="140"/>
      <c r="K4" s="141"/>
      <c r="L4" s="17"/>
      <c r="M4" s="150" t="s">
        <v>47</v>
      </c>
      <c r="N4" s="141"/>
      <c r="O4" s="13"/>
      <c r="P4" s="139">
        <f>P2-P3</f>
        <v>0</v>
      </c>
      <c r="Q4" s="140"/>
      <c r="R4" s="141"/>
      <c r="S4" s="150" t="s">
        <v>48</v>
      </c>
      <c r="T4" s="141"/>
      <c r="U4" s="151"/>
      <c r="V4" s="141"/>
      <c r="W4" s="18"/>
      <c r="X4" s="5"/>
      <c r="Y4" s="19"/>
    </row>
    <row r="5" spans="2:25" ht="15" customHeight="1">
      <c r="B5" s="20" t="s">
        <v>49</v>
      </c>
      <c r="C5" s="11"/>
      <c r="D5" s="157" t="s">
        <v>50</v>
      </c>
      <c r="E5" s="140"/>
      <c r="F5" s="141"/>
      <c r="G5" s="158"/>
      <c r="H5" s="141"/>
      <c r="I5" s="157" t="s">
        <v>51</v>
      </c>
      <c r="J5" s="140"/>
      <c r="K5" s="141"/>
      <c r="L5" s="17"/>
      <c r="M5" s="156" t="s">
        <v>52</v>
      </c>
      <c r="N5" s="144"/>
      <c r="O5" s="13"/>
      <c r="P5" s="142" t="str">
        <f>IFERROR((P2-P3)/P2,"")</f>
        <v/>
      </c>
      <c r="Q5" s="143"/>
      <c r="R5" s="144"/>
      <c r="S5" s="150" t="s">
        <v>53</v>
      </c>
      <c r="T5" s="141"/>
      <c r="U5" s="151"/>
      <c r="V5" s="141"/>
      <c r="W5" s="18"/>
      <c r="X5" s="5"/>
      <c r="Y5" s="19"/>
    </row>
    <row r="6" spans="2:25" ht="15" customHeight="1">
      <c r="B6" s="20" t="s">
        <v>54</v>
      </c>
      <c r="C6" s="21"/>
      <c r="D6" s="157" t="s">
        <v>55</v>
      </c>
      <c r="E6" s="140"/>
      <c r="F6" s="141"/>
      <c r="G6" s="158"/>
      <c r="H6" s="141"/>
      <c r="I6" s="157" t="s">
        <v>56</v>
      </c>
      <c r="J6" s="140"/>
      <c r="K6" s="141"/>
      <c r="L6" s="17"/>
      <c r="M6" s="216" t="s">
        <v>57</v>
      </c>
      <c r="N6" s="147"/>
      <c r="O6" s="13"/>
      <c r="P6" s="145">
        <f>T50</f>
        <v>0</v>
      </c>
      <c r="Q6" s="146"/>
      <c r="R6" s="147"/>
      <c r="S6" s="150" t="s">
        <v>58</v>
      </c>
      <c r="T6" s="141"/>
      <c r="U6" s="151"/>
      <c r="V6" s="141"/>
      <c r="W6" s="22"/>
      <c r="X6" s="23"/>
      <c r="Y6" s="24"/>
    </row>
    <row r="7" spans="2:25" ht="15" customHeight="1">
      <c r="B7" s="20" t="s">
        <v>59</v>
      </c>
      <c r="C7" s="11"/>
      <c r="D7" s="157" t="s">
        <v>60</v>
      </c>
      <c r="E7" s="140"/>
      <c r="F7" s="141"/>
      <c r="G7" s="25"/>
      <c r="H7" s="25"/>
      <c r="I7" s="157" t="s">
        <v>61</v>
      </c>
      <c r="J7" s="140"/>
      <c r="K7" s="141"/>
      <c r="L7" s="17"/>
      <c r="M7" s="217" t="s">
        <v>62</v>
      </c>
      <c r="N7" s="141"/>
      <c r="O7" s="13"/>
      <c r="P7" s="155">
        <f>R50</f>
        <v>0</v>
      </c>
      <c r="Q7" s="140"/>
      <c r="R7" s="141"/>
      <c r="S7" s="152" t="s">
        <v>63</v>
      </c>
      <c r="T7" s="153"/>
      <c r="U7" s="154"/>
      <c r="V7" s="153"/>
      <c r="W7" s="22"/>
      <c r="X7" s="26"/>
      <c r="Y7" s="8"/>
    </row>
    <row r="8" spans="2:25" ht="15" customHeight="1">
      <c r="B8" s="27"/>
      <c r="C8" s="28"/>
      <c r="D8" s="157" t="s">
        <v>64</v>
      </c>
      <c r="E8" s="140"/>
      <c r="F8" s="141"/>
      <c r="G8" s="158"/>
      <c r="H8" s="141"/>
      <c r="I8" s="157" t="s">
        <v>65</v>
      </c>
      <c r="J8" s="140"/>
      <c r="K8" s="141"/>
      <c r="L8" s="17"/>
      <c r="M8" s="217" t="s">
        <v>66</v>
      </c>
      <c r="N8" s="141"/>
      <c r="O8" s="13"/>
      <c r="P8" s="155">
        <f>IF(P1=Q15,R15,IF(Q15="CAD $",R15*E16,IF(Q15="USD $",R15*F16,0)))</f>
        <v>0</v>
      </c>
      <c r="Q8" s="140"/>
      <c r="R8" s="141"/>
      <c r="S8" s="29" t="s">
        <v>67</v>
      </c>
      <c r="T8" s="30" t="s">
        <v>68</v>
      </c>
      <c r="U8" s="30" t="s">
        <v>69</v>
      </c>
      <c r="V8" s="31" t="s">
        <v>70</v>
      </c>
      <c r="W8" s="32"/>
      <c r="X8" s="33"/>
      <c r="Y8" s="8"/>
    </row>
    <row r="9" spans="2:25" ht="15" customHeight="1">
      <c r="B9" s="34"/>
      <c r="C9" s="28"/>
      <c r="D9" s="157" t="s">
        <v>71</v>
      </c>
      <c r="E9" s="140"/>
      <c r="F9" s="141"/>
      <c r="G9" s="158"/>
      <c r="H9" s="141"/>
      <c r="I9" s="35"/>
      <c r="J9" s="36"/>
      <c r="K9" s="36"/>
      <c r="L9" s="37"/>
      <c r="M9" s="217" t="s">
        <v>72</v>
      </c>
      <c r="N9" s="141"/>
      <c r="O9" s="13"/>
      <c r="P9" s="193">
        <f>V15</f>
        <v>0</v>
      </c>
      <c r="Q9" s="140"/>
      <c r="R9" s="141"/>
      <c r="S9" s="186">
        <f>P7+P8+P9</f>
        <v>0</v>
      </c>
      <c r="T9" s="186">
        <f>P3-S9</f>
        <v>0</v>
      </c>
      <c r="U9" s="189">
        <f>IFERROR(((P3-S9)/S9),0)</f>
        <v>0</v>
      </c>
      <c r="V9" s="189">
        <f>IFERROR(T9/P3,0)</f>
        <v>0</v>
      </c>
      <c r="W9" s="190"/>
      <c r="X9" s="33"/>
      <c r="Y9" s="8"/>
    </row>
    <row r="10" spans="2:25" ht="15" customHeight="1">
      <c r="B10" s="34"/>
      <c r="C10" s="28"/>
      <c r="D10" s="157" t="s">
        <v>73</v>
      </c>
      <c r="E10" s="140"/>
      <c r="F10" s="141"/>
      <c r="G10" s="158" t="s">
        <v>108</v>
      </c>
      <c r="H10" s="141"/>
      <c r="I10" s="35"/>
      <c r="J10" s="36"/>
      <c r="K10" s="36"/>
      <c r="L10" s="37"/>
      <c r="M10" s="217"/>
      <c r="N10" s="141"/>
      <c r="O10" s="13"/>
      <c r="P10" s="193"/>
      <c r="Q10" s="140"/>
      <c r="R10" s="141"/>
      <c r="S10" s="187"/>
      <c r="T10" s="187"/>
      <c r="U10" s="187"/>
      <c r="V10" s="187"/>
      <c r="W10" s="191"/>
      <c r="X10" s="33"/>
      <c r="Y10" s="8"/>
    </row>
    <row r="11" spans="2:25" ht="15" customHeight="1">
      <c r="B11" s="34"/>
      <c r="C11" s="34"/>
      <c r="D11" s="38"/>
      <c r="E11" s="38"/>
      <c r="F11" s="38"/>
      <c r="G11" s="39"/>
      <c r="H11" s="39"/>
      <c r="I11" s="40"/>
      <c r="J11" s="36"/>
      <c r="K11" s="36"/>
      <c r="L11" s="37"/>
      <c r="M11" s="150" t="s">
        <v>74</v>
      </c>
      <c r="N11" s="141"/>
      <c r="O11" s="13"/>
      <c r="P11" s="194">
        <f>F50</f>
        <v>0</v>
      </c>
      <c r="Q11" s="140"/>
      <c r="R11" s="141"/>
      <c r="S11" s="188"/>
      <c r="T11" s="188"/>
      <c r="U11" s="188"/>
      <c r="V11" s="188"/>
      <c r="W11" s="192"/>
      <c r="X11" s="33"/>
      <c r="Y11" s="8"/>
    </row>
    <row r="12" spans="2:25" ht="15" customHeight="1">
      <c r="B12" s="208"/>
      <c r="C12" s="209"/>
      <c r="D12" s="41"/>
      <c r="E12" s="213" t="s">
        <v>75</v>
      </c>
      <c r="F12" s="173"/>
      <c r="G12" s="195" t="s">
        <v>37</v>
      </c>
      <c r="H12" s="172"/>
      <c r="I12" s="196"/>
      <c r="J12" s="42"/>
      <c r="K12" s="219" t="s">
        <v>76</v>
      </c>
      <c r="L12" s="172"/>
      <c r="M12" s="172"/>
      <c r="N12" s="196"/>
      <c r="O12" s="13"/>
      <c r="P12" s="171" t="s">
        <v>77</v>
      </c>
      <c r="Q12" s="172"/>
      <c r="R12" s="172"/>
      <c r="S12" s="172"/>
      <c r="T12" s="172"/>
      <c r="U12" s="172"/>
      <c r="V12" s="173"/>
      <c r="W12" s="43"/>
      <c r="X12" s="44"/>
      <c r="Y12" s="8" t="s">
        <v>78</v>
      </c>
    </row>
    <row r="13" spans="2:25" ht="15" customHeight="1">
      <c r="B13" s="210"/>
      <c r="C13" s="211"/>
      <c r="D13" s="45"/>
      <c r="E13" s="174"/>
      <c r="F13" s="176"/>
      <c r="G13" s="197"/>
      <c r="H13" s="198"/>
      <c r="I13" s="199"/>
      <c r="J13" s="46"/>
      <c r="K13" s="174"/>
      <c r="L13" s="175"/>
      <c r="M13" s="175"/>
      <c r="N13" s="220"/>
      <c r="O13" s="47"/>
      <c r="P13" s="174"/>
      <c r="Q13" s="175"/>
      <c r="R13" s="175"/>
      <c r="S13" s="175"/>
      <c r="T13" s="175"/>
      <c r="U13" s="175"/>
      <c r="V13" s="176"/>
      <c r="W13" s="48"/>
      <c r="X13" s="44"/>
      <c r="Y13" s="8" t="s">
        <v>79</v>
      </c>
    </row>
    <row r="14" spans="2:25" ht="15" customHeight="1">
      <c r="B14" s="210"/>
      <c r="C14" s="211"/>
      <c r="D14" s="45"/>
      <c r="E14" s="214"/>
      <c r="F14" s="215"/>
      <c r="G14" s="200" t="s">
        <v>80</v>
      </c>
      <c r="H14" s="166"/>
      <c r="I14" s="49" t="s">
        <v>81</v>
      </c>
      <c r="J14" s="50"/>
      <c r="K14" s="214"/>
      <c r="L14" s="198"/>
      <c r="M14" s="198"/>
      <c r="N14" s="199"/>
      <c r="O14" s="47"/>
      <c r="P14" s="177"/>
      <c r="Q14" s="178"/>
      <c r="R14" s="178"/>
      <c r="S14" s="178"/>
      <c r="T14" s="178"/>
      <c r="U14" s="178"/>
      <c r="V14" s="179"/>
      <c r="W14" s="51"/>
      <c r="X14" s="44"/>
      <c r="Y14" s="8" t="s">
        <v>81</v>
      </c>
    </row>
    <row r="15" spans="2:25" ht="30" customHeight="1">
      <c r="B15" s="210"/>
      <c r="C15" s="211"/>
      <c r="D15" s="45"/>
      <c r="E15" s="52" t="s">
        <v>82</v>
      </c>
      <c r="F15" s="53" t="s">
        <v>83</v>
      </c>
      <c r="G15" s="218" t="s">
        <v>84</v>
      </c>
      <c r="H15" s="137"/>
      <c r="I15" s="138"/>
      <c r="J15" s="54"/>
      <c r="K15" s="221" t="s">
        <v>85</v>
      </c>
      <c r="L15" s="164"/>
      <c r="M15" s="222">
        <v>0.5</v>
      </c>
      <c r="N15" s="55"/>
      <c r="O15" s="56"/>
      <c r="P15" s="57" t="s">
        <v>86</v>
      </c>
      <c r="Q15" s="58" t="s">
        <v>79</v>
      </c>
      <c r="R15" s="59"/>
      <c r="S15" s="57" t="s">
        <v>87</v>
      </c>
      <c r="T15" s="60">
        <v>2.5000000000000001E-2</v>
      </c>
      <c r="U15" s="57" t="s">
        <v>88</v>
      </c>
      <c r="V15" s="61">
        <f>ROUND(R50*T15,2)</f>
        <v>0</v>
      </c>
      <c r="W15" s="62"/>
      <c r="X15" s="44"/>
      <c r="Y15" s="8" t="s">
        <v>89</v>
      </c>
    </row>
    <row r="16" spans="2:25" ht="15" customHeight="1">
      <c r="B16" s="197"/>
      <c r="C16" s="212"/>
      <c r="D16" s="45"/>
      <c r="E16" s="63">
        <f>1/F16</f>
        <v>0.7246376811594204</v>
      </c>
      <c r="F16" s="64">
        <v>1.38</v>
      </c>
      <c r="G16" s="228"/>
      <c r="H16" s="140"/>
      <c r="I16" s="141"/>
      <c r="J16" s="65"/>
      <c r="K16" s="214"/>
      <c r="L16" s="215"/>
      <c r="M16" s="202"/>
      <c r="N16" s="223" t="s">
        <v>90</v>
      </c>
      <c r="O16" s="56"/>
      <c r="P16" s="180" t="s">
        <v>91</v>
      </c>
      <c r="Q16" s="181"/>
      <c r="R16" s="181"/>
      <c r="S16" s="181"/>
      <c r="T16" s="181"/>
      <c r="U16" s="181"/>
      <c r="V16" s="182"/>
      <c r="W16" s="66"/>
      <c r="X16" s="67"/>
      <c r="Y16" s="8"/>
    </row>
    <row r="17" spans="2:26" ht="15" customHeight="1">
      <c r="B17" s="201" t="s">
        <v>92</v>
      </c>
      <c r="C17" s="203" t="s">
        <v>93</v>
      </c>
      <c r="D17" s="68"/>
      <c r="E17" s="205" t="s">
        <v>94</v>
      </c>
      <c r="F17" s="207" t="s">
        <v>95</v>
      </c>
      <c r="G17" s="229" t="s">
        <v>96</v>
      </c>
      <c r="H17" s="230"/>
      <c r="I17" s="69" t="s">
        <v>97</v>
      </c>
      <c r="J17" s="70"/>
      <c r="K17" s="226" t="s">
        <v>95</v>
      </c>
      <c r="L17" s="71" t="s">
        <v>98</v>
      </c>
      <c r="M17" s="72" t="s">
        <v>99</v>
      </c>
      <c r="N17" s="224"/>
      <c r="O17" s="73"/>
      <c r="P17" s="183" t="s">
        <v>100</v>
      </c>
      <c r="Q17" s="74" t="s">
        <v>101</v>
      </c>
      <c r="R17" s="74" t="s">
        <v>102</v>
      </c>
      <c r="S17" s="75" t="s">
        <v>103</v>
      </c>
      <c r="T17" s="75" t="s">
        <v>104</v>
      </c>
      <c r="U17" s="72" t="s">
        <v>105</v>
      </c>
      <c r="V17" s="72" t="s">
        <v>106</v>
      </c>
      <c r="W17" s="76"/>
      <c r="X17" s="77"/>
      <c r="Y17" s="8"/>
      <c r="Z17" s="8"/>
    </row>
    <row r="18" spans="2:26" ht="15" customHeight="1">
      <c r="B18" s="202"/>
      <c r="C18" s="204"/>
      <c r="D18" s="78"/>
      <c r="E18" s="206"/>
      <c r="F18" s="202"/>
      <c r="G18" s="58" t="s">
        <v>78</v>
      </c>
      <c r="H18" s="79" t="str">
        <f>IF(G18="USD $", "CAD $", "USD $")</f>
        <v>USD $</v>
      </c>
      <c r="I18" s="80" t="str">
        <f>L18</f>
        <v>CAD $</v>
      </c>
      <c r="J18" s="81"/>
      <c r="K18" s="206"/>
      <c r="L18" s="227" t="s">
        <v>78</v>
      </c>
      <c r="M18" s="138"/>
      <c r="N18" s="225"/>
      <c r="O18" s="82"/>
      <c r="P18" s="184"/>
      <c r="Q18" s="58" t="s">
        <v>79</v>
      </c>
      <c r="R18" s="185" t="str">
        <f>L18</f>
        <v>CAD $</v>
      </c>
      <c r="S18" s="137"/>
      <c r="T18" s="137"/>
      <c r="U18" s="137"/>
      <c r="V18" s="138"/>
      <c r="W18" s="83"/>
      <c r="X18" s="84"/>
      <c r="Y18" s="85"/>
      <c r="Z18" s="85"/>
    </row>
    <row r="19" spans="2:26">
      <c r="B19" s="86"/>
      <c r="C19" s="87"/>
      <c r="D19" s="88"/>
      <c r="E19" s="89"/>
      <c r="F19" s="90"/>
      <c r="G19" s="91"/>
      <c r="H19" s="91"/>
      <c r="I19" s="92"/>
      <c r="J19" s="93"/>
      <c r="K19" s="90"/>
      <c r="L19" s="91"/>
      <c r="M19" s="91"/>
      <c r="N19" s="94"/>
      <c r="O19" s="95"/>
      <c r="P19" s="86"/>
      <c r="Q19" s="96"/>
      <c r="R19" s="96"/>
      <c r="S19" s="96"/>
      <c r="T19" s="96"/>
      <c r="U19" s="97"/>
      <c r="V19" s="97"/>
      <c r="W19" s="98"/>
      <c r="X19" s="99"/>
      <c r="Y19" s="8"/>
      <c r="Z19" s="8"/>
    </row>
    <row r="20" spans="2:26">
      <c r="B20" s="100"/>
      <c r="C20" s="101"/>
      <c r="D20" s="88"/>
      <c r="E20" s="102"/>
      <c r="F20" s="103"/>
      <c r="G20" s="104"/>
      <c r="H20" s="105"/>
      <c r="I20" s="106"/>
      <c r="J20" s="107"/>
      <c r="K20" s="108"/>
      <c r="L20" s="105"/>
      <c r="M20" s="105"/>
      <c r="N20" s="109"/>
      <c r="O20" s="95"/>
      <c r="P20" s="100"/>
      <c r="Q20" s="104"/>
      <c r="R20" s="110"/>
      <c r="S20" s="111"/>
      <c r="T20" s="111"/>
      <c r="U20" s="112"/>
      <c r="V20" s="112"/>
      <c r="W20" s="113"/>
      <c r="X20" s="99"/>
      <c r="Y20" s="8"/>
      <c r="Z20" s="8"/>
    </row>
    <row r="21" spans="2:26">
      <c r="B21" s="86"/>
      <c r="C21" s="114"/>
      <c r="D21" s="88"/>
      <c r="E21" s="89"/>
      <c r="F21" s="115"/>
      <c r="G21" s="96"/>
      <c r="H21" s="91"/>
      <c r="I21" s="92"/>
      <c r="J21" s="107"/>
      <c r="K21" s="90"/>
      <c r="L21" s="91"/>
      <c r="M21" s="91"/>
      <c r="N21" s="116"/>
      <c r="O21" s="95"/>
      <c r="P21" s="117"/>
      <c r="Q21" s="96"/>
      <c r="R21" s="96"/>
      <c r="S21" s="96"/>
      <c r="T21" s="96"/>
      <c r="U21" s="97"/>
      <c r="V21" s="97"/>
      <c r="W21" s="98"/>
      <c r="X21" s="99"/>
      <c r="Y21" s="8"/>
      <c r="Z21" s="8"/>
    </row>
    <row r="22" spans="2:26" ht="15.75" customHeight="1">
      <c r="B22" s="100"/>
      <c r="C22" s="101"/>
      <c r="D22" s="88"/>
      <c r="E22" s="102"/>
      <c r="F22" s="103"/>
      <c r="G22" s="104"/>
      <c r="H22" s="105"/>
      <c r="I22" s="106"/>
      <c r="J22" s="107"/>
      <c r="K22" s="108"/>
      <c r="L22" s="105"/>
      <c r="M22" s="105"/>
      <c r="N22" s="109"/>
      <c r="O22" s="95"/>
      <c r="P22" s="100"/>
      <c r="Q22" s="104"/>
      <c r="R22" s="110"/>
      <c r="S22" s="111"/>
      <c r="T22" s="111"/>
      <c r="U22" s="112"/>
      <c r="V22" s="112"/>
      <c r="W22" s="113"/>
      <c r="X22" s="99"/>
      <c r="Y22" s="8"/>
      <c r="Z22" s="8"/>
    </row>
    <row r="23" spans="2:26" ht="15.75" customHeight="1">
      <c r="B23" s="86"/>
      <c r="C23" s="114"/>
      <c r="D23" s="88"/>
      <c r="E23" s="89"/>
      <c r="F23" s="115"/>
      <c r="G23" s="96"/>
      <c r="H23" s="91"/>
      <c r="I23" s="92"/>
      <c r="J23" s="107"/>
      <c r="K23" s="90"/>
      <c r="L23" s="91"/>
      <c r="M23" s="91"/>
      <c r="N23" s="116"/>
      <c r="O23" s="95"/>
      <c r="P23" s="117"/>
      <c r="Q23" s="96"/>
      <c r="R23" s="96"/>
      <c r="S23" s="96"/>
      <c r="T23" s="96"/>
      <c r="U23" s="97"/>
      <c r="V23" s="97"/>
      <c r="W23" s="98"/>
      <c r="X23" s="99"/>
      <c r="Y23" s="8"/>
      <c r="Z23" s="8"/>
    </row>
    <row r="24" spans="2:26" ht="15.75" customHeight="1">
      <c r="B24" s="100"/>
      <c r="C24" s="101"/>
      <c r="D24" s="88"/>
      <c r="E24" s="102"/>
      <c r="F24" s="103"/>
      <c r="G24" s="104"/>
      <c r="H24" s="105"/>
      <c r="I24" s="106"/>
      <c r="J24" s="107"/>
      <c r="K24" s="108"/>
      <c r="L24" s="105"/>
      <c r="M24" s="105"/>
      <c r="N24" s="109"/>
      <c r="O24" s="95"/>
      <c r="P24" s="100"/>
      <c r="Q24" s="104"/>
      <c r="R24" s="110"/>
      <c r="S24" s="111"/>
      <c r="T24" s="111"/>
      <c r="U24" s="112"/>
      <c r="V24" s="112"/>
      <c r="W24" s="113"/>
      <c r="X24" s="99"/>
      <c r="Y24" s="8"/>
      <c r="Z24" s="8"/>
    </row>
    <row r="25" spans="2:26" ht="15.75" customHeight="1">
      <c r="B25" s="86"/>
      <c r="C25" s="114"/>
      <c r="D25" s="88"/>
      <c r="E25" s="89"/>
      <c r="F25" s="115"/>
      <c r="G25" s="96"/>
      <c r="H25" s="91"/>
      <c r="I25" s="92"/>
      <c r="J25" s="107"/>
      <c r="K25" s="90"/>
      <c r="L25" s="91"/>
      <c r="M25" s="91"/>
      <c r="N25" s="116"/>
      <c r="O25" s="95"/>
      <c r="P25" s="117"/>
      <c r="Q25" s="96"/>
      <c r="R25" s="96"/>
      <c r="S25" s="96"/>
      <c r="T25" s="96"/>
      <c r="U25" s="97"/>
      <c r="V25" s="97"/>
      <c r="W25" s="98"/>
      <c r="X25" s="99"/>
      <c r="Y25" s="8"/>
      <c r="Z25" s="8"/>
    </row>
    <row r="26" spans="2:26" ht="15.75" customHeight="1">
      <c r="B26" s="100"/>
      <c r="C26" s="101"/>
      <c r="D26" s="88"/>
      <c r="E26" s="102"/>
      <c r="F26" s="103"/>
      <c r="G26" s="104"/>
      <c r="H26" s="105"/>
      <c r="I26" s="106"/>
      <c r="J26" s="107"/>
      <c r="K26" s="108"/>
      <c r="L26" s="105"/>
      <c r="M26" s="105"/>
      <c r="N26" s="109"/>
      <c r="O26" s="95"/>
      <c r="P26" s="100"/>
      <c r="Q26" s="104"/>
      <c r="R26" s="110"/>
      <c r="S26" s="111"/>
      <c r="T26" s="111"/>
      <c r="U26" s="112"/>
      <c r="V26" s="112"/>
      <c r="W26" s="113"/>
      <c r="X26" s="99"/>
      <c r="Y26" s="8"/>
      <c r="Z26" s="8"/>
    </row>
    <row r="27" spans="2:26" ht="15.75" customHeight="1">
      <c r="B27" s="86"/>
      <c r="C27" s="114"/>
      <c r="D27" s="88"/>
      <c r="E27" s="89"/>
      <c r="F27" s="115"/>
      <c r="G27" s="96"/>
      <c r="H27" s="91"/>
      <c r="I27" s="92"/>
      <c r="J27" s="107"/>
      <c r="K27" s="90"/>
      <c r="L27" s="91"/>
      <c r="M27" s="91"/>
      <c r="N27" s="116"/>
      <c r="O27" s="95"/>
      <c r="P27" s="117"/>
      <c r="Q27" s="96"/>
      <c r="R27" s="96"/>
      <c r="S27" s="96"/>
      <c r="T27" s="96"/>
      <c r="U27" s="97"/>
      <c r="V27" s="97"/>
      <c r="W27" s="98"/>
      <c r="X27" s="99"/>
      <c r="Y27" s="8"/>
      <c r="Z27" s="8"/>
    </row>
    <row r="28" spans="2:26" ht="15.75" customHeight="1">
      <c r="B28" s="100"/>
      <c r="C28" s="101"/>
      <c r="D28" s="88"/>
      <c r="E28" s="102"/>
      <c r="F28" s="103"/>
      <c r="G28" s="104"/>
      <c r="H28" s="105"/>
      <c r="I28" s="106"/>
      <c r="J28" s="107"/>
      <c r="K28" s="108"/>
      <c r="L28" s="105"/>
      <c r="M28" s="105"/>
      <c r="N28" s="109"/>
      <c r="O28" s="95"/>
      <c r="P28" s="100"/>
      <c r="Q28" s="104"/>
      <c r="R28" s="110"/>
      <c r="S28" s="111"/>
      <c r="T28" s="111"/>
      <c r="U28" s="112"/>
      <c r="V28" s="112"/>
      <c r="W28" s="113"/>
      <c r="X28" s="99"/>
      <c r="Y28" s="8"/>
      <c r="Z28" s="118"/>
    </row>
    <row r="29" spans="2:26" ht="15.75" customHeight="1">
      <c r="B29" s="86"/>
      <c r="C29" s="114"/>
      <c r="D29" s="88"/>
      <c r="E29" s="89"/>
      <c r="F29" s="115"/>
      <c r="G29" s="96"/>
      <c r="H29" s="91"/>
      <c r="I29" s="92"/>
      <c r="J29" s="107"/>
      <c r="K29" s="90"/>
      <c r="L29" s="91"/>
      <c r="M29" s="91"/>
      <c r="N29" s="116"/>
      <c r="O29" s="95"/>
      <c r="P29" s="117"/>
      <c r="Q29" s="96"/>
      <c r="R29" s="96"/>
      <c r="S29" s="96"/>
      <c r="T29" s="96"/>
      <c r="U29" s="97"/>
      <c r="V29" s="97"/>
      <c r="W29" s="98"/>
      <c r="X29" s="99"/>
      <c r="Y29" s="8"/>
      <c r="Z29" s="8"/>
    </row>
    <row r="30" spans="2:26" ht="15.75" customHeight="1">
      <c r="B30" s="100"/>
      <c r="C30" s="101"/>
      <c r="D30" s="88"/>
      <c r="E30" s="102"/>
      <c r="F30" s="103"/>
      <c r="G30" s="104"/>
      <c r="H30" s="105"/>
      <c r="I30" s="106"/>
      <c r="J30" s="107"/>
      <c r="K30" s="108"/>
      <c r="L30" s="105"/>
      <c r="M30" s="105"/>
      <c r="N30" s="109"/>
      <c r="O30" s="95"/>
      <c r="P30" s="100"/>
      <c r="Q30" s="104"/>
      <c r="R30" s="110"/>
      <c r="S30" s="111"/>
      <c r="T30" s="111"/>
      <c r="U30" s="112"/>
      <c r="V30" s="112"/>
      <c r="W30" s="113"/>
      <c r="X30" s="99"/>
      <c r="Y30" s="8"/>
      <c r="Z30" s="8"/>
    </row>
    <row r="31" spans="2:26" ht="15.75" customHeight="1">
      <c r="B31" s="86"/>
      <c r="C31" s="114"/>
      <c r="D31" s="88"/>
      <c r="E31" s="89"/>
      <c r="F31" s="115"/>
      <c r="G31" s="96"/>
      <c r="H31" s="91"/>
      <c r="I31" s="92"/>
      <c r="J31" s="107"/>
      <c r="K31" s="90"/>
      <c r="L31" s="91"/>
      <c r="M31" s="91"/>
      <c r="N31" s="116"/>
      <c r="O31" s="95"/>
      <c r="P31" s="117"/>
      <c r="Q31" s="96"/>
      <c r="R31" s="96"/>
      <c r="S31" s="96"/>
      <c r="T31" s="96"/>
      <c r="U31" s="97"/>
      <c r="V31" s="97"/>
      <c r="W31" s="98"/>
      <c r="X31" s="99"/>
      <c r="Y31" s="8"/>
      <c r="Z31" s="8"/>
    </row>
    <row r="32" spans="2:26" ht="15.75" customHeight="1">
      <c r="B32" s="100"/>
      <c r="C32" s="101"/>
      <c r="D32" s="88"/>
      <c r="E32" s="102"/>
      <c r="F32" s="103"/>
      <c r="G32" s="104"/>
      <c r="H32" s="105"/>
      <c r="I32" s="106"/>
      <c r="J32" s="107"/>
      <c r="K32" s="108"/>
      <c r="L32" s="105"/>
      <c r="M32" s="105"/>
      <c r="N32" s="109"/>
      <c r="O32" s="95"/>
      <c r="P32" s="100"/>
      <c r="Q32" s="104"/>
      <c r="R32" s="110"/>
      <c r="S32" s="111"/>
      <c r="T32" s="111"/>
      <c r="U32" s="112"/>
      <c r="V32" s="112"/>
      <c r="W32" s="113"/>
      <c r="X32" s="99"/>
      <c r="Y32" s="8"/>
      <c r="Z32" s="8"/>
    </row>
    <row r="33" spans="2:23" ht="15.75" customHeight="1">
      <c r="B33" s="86"/>
      <c r="C33" s="114"/>
      <c r="D33" s="88"/>
      <c r="E33" s="89"/>
      <c r="F33" s="115"/>
      <c r="G33" s="96"/>
      <c r="H33" s="91"/>
      <c r="I33" s="92"/>
      <c r="J33" s="107"/>
      <c r="K33" s="90"/>
      <c r="L33" s="91"/>
      <c r="M33" s="91"/>
      <c r="N33" s="116"/>
      <c r="O33" s="95"/>
      <c r="P33" s="117"/>
      <c r="Q33" s="96"/>
      <c r="R33" s="96"/>
      <c r="S33" s="96"/>
      <c r="T33" s="96"/>
      <c r="U33" s="97"/>
      <c r="V33" s="97"/>
      <c r="W33" s="98"/>
    </row>
    <row r="34" spans="2:23" ht="15.75" customHeight="1">
      <c r="B34" s="100"/>
      <c r="C34" s="101"/>
      <c r="D34" s="88"/>
      <c r="E34" s="102"/>
      <c r="F34" s="103"/>
      <c r="G34" s="104"/>
      <c r="H34" s="105"/>
      <c r="I34" s="106"/>
      <c r="J34" s="107"/>
      <c r="K34" s="108"/>
      <c r="L34" s="105"/>
      <c r="M34" s="105"/>
      <c r="N34" s="109"/>
      <c r="O34" s="95"/>
      <c r="P34" s="100"/>
      <c r="Q34" s="104"/>
      <c r="R34" s="110"/>
      <c r="S34" s="111"/>
      <c r="T34" s="111"/>
      <c r="U34" s="112"/>
      <c r="V34" s="112"/>
      <c r="W34" s="113"/>
    </row>
    <row r="35" spans="2:23" ht="15.75" customHeight="1">
      <c r="B35" s="86"/>
      <c r="C35" s="114"/>
      <c r="D35" s="88"/>
      <c r="E35" s="89"/>
      <c r="F35" s="115"/>
      <c r="G35" s="96"/>
      <c r="H35" s="91"/>
      <c r="I35" s="92"/>
      <c r="J35" s="107"/>
      <c r="K35" s="90"/>
      <c r="L35" s="91"/>
      <c r="M35" s="91"/>
      <c r="N35" s="116"/>
      <c r="O35" s="95"/>
      <c r="P35" s="117"/>
      <c r="Q35" s="96"/>
      <c r="R35" s="96"/>
      <c r="S35" s="96"/>
      <c r="T35" s="96"/>
      <c r="U35" s="97"/>
      <c r="V35" s="97"/>
      <c r="W35" s="98"/>
    </row>
    <row r="36" spans="2:23" ht="15.75" customHeight="1">
      <c r="B36" s="100"/>
      <c r="C36" s="101"/>
      <c r="D36" s="88"/>
      <c r="E36" s="102"/>
      <c r="F36" s="103"/>
      <c r="G36" s="104"/>
      <c r="H36" s="105"/>
      <c r="I36" s="106"/>
      <c r="J36" s="107"/>
      <c r="K36" s="108"/>
      <c r="L36" s="105"/>
      <c r="M36" s="105"/>
      <c r="N36" s="109"/>
      <c r="O36" s="95"/>
      <c r="P36" s="100"/>
      <c r="Q36" s="104"/>
      <c r="R36" s="110"/>
      <c r="S36" s="111"/>
      <c r="T36" s="111"/>
      <c r="U36" s="112"/>
      <c r="V36" s="112"/>
      <c r="W36" s="113"/>
    </row>
    <row r="37" spans="2:23" ht="15.75" customHeight="1">
      <c r="B37" s="86"/>
      <c r="C37" s="114"/>
      <c r="D37" s="88"/>
      <c r="E37" s="89"/>
      <c r="F37" s="115"/>
      <c r="G37" s="96"/>
      <c r="H37" s="91"/>
      <c r="I37" s="92"/>
      <c r="J37" s="107"/>
      <c r="K37" s="90"/>
      <c r="L37" s="91"/>
      <c r="M37" s="91"/>
      <c r="N37" s="116"/>
      <c r="O37" s="95"/>
      <c r="P37" s="117"/>
      <c r="Q37" s="96"/>
      <c r="R37" s="96"/>
      <c r="S37" s="96"/>
      <c r="T37" s="96"/>
      <c r="U37" s="97"/>
      <c r="V37" s="97"/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/>
      <c r="I38" s="106"/>
      <c r="J38" s="107"/>
      <c r="K38" s="108"/>
      <c r="L38" s="105"/>
      <c r="M38" s="105"/>
      <c r="N38" s="109"/>
      <c r="O38" s="95"/>
      <c r="P38" s="100"/>
      <c r="Q38" s="104"/>
      <c r="R38" s="110"/>
      <c r="S38" s="111"/>
      <c r="T38" s="111"/>
      <c r="U38" s="112"/>
      <c r="V38" s="112"/>
      <c r="W38" s="113"/>
    </row>
    <row r="39" spans="2:23" ht="15.75" customHeight="1">
      <c r="B39" s="86"/>
      <c r="C39" s="114"/>
      <c r="D39" s="88"/>
      <c r="E39" s="89"/>
      <c r="F39" s="115"/>
      <c r="G39" s="96"/>
      <c r="H39" s="91"/>
      <c r="I39" s="92"/>
      <c r="J39" s="107"/>
      <c r="K39" s="90"/>
      <c r="L39" s="91"/>
      <c r="M39" s="91"/>
      <c r="N39" s="116"/>
      <c r="O39" s="95"/>
      <c r="P39" s="117"/>
      <c r="Q39" s="96"/>
      <c r="R39" s="96"/>
      <c r="S39" s="96"/>
      <c r="T39" s="96"/>
      <c r="U39" s="97"/>
      <c r="V39" s="97"/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/>
      <c r="I40" s="106"/>
      <c r="J40" s="107"/>
      <c r="K40" s="108"/>
      <c r="L40" s="105"/>
      <c r="M40" s="105"/>
      <c r="N40" s="109"/>
      <c r="O40" s="95"/>
      <c r="P40" s="100"/>
      <c r="Q40" s="104"/>
      <c r="R40" s="110"/>
      <c r="S40" s="111"/>
      <c r="T40" s="111"/>
      <c r="U40" s="112"/>
      <c r="V40" s="112"/>
      <c r="W40" s="113"/>
    </row>
    <row r="41" spans="2:23" ht="15.75" customHeight="1">
      <c r="B41" s="86"/>
      <c r="C41" s="114"/>
      <c r="D41" s="88"/>
      <c r="E41" s="89"/>
      <c r="F41" s="115"/>
      <c r="G41" s="96"/>
      <c r="H41" s="91"/>
      <c r="I41" s="92"/>
      <c r="J41" s="107"/>
      <c r="K41" s="90"/>
      <c r="L41" s="91"/>
      <c r="M41" s="91"/>
      <c r="N41" s="116"/>
      <c r="O41" s="95"/>
      <c r="P41" s="117"/>
      <c r="Q41" s="96"/>
      <c r="R41" s="96"/>
      <c r="S41" s="96"/>
      <c r="T41" s="96"/>
      <c r="U41" s="97"/>
      <c r="V41" s="97"/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/>
      <c r="I42" s="106"/>
      <c r="J42" s="107"/>
      <c r="K42" s="108"/>
      <c r="L42" s="105"/>
      <c r="M42" s="105"/>
      <c r="N42" s="109"/>
      <c r="O42" s="95"/>
      <c r="P42" s="100"/>
      <c r="Q42" s="104"/>
      <c r="R42" s="110"/>
      <c r="S42" s="111"/>
      <c r="T42" s="111"/>
      <c r="U42" s="112"/>
      <c r="V42" s="112"/>
      <c r="W42" s="113"/>
    </row>
    <row r="43" spans="2:23" ht="15.75" customHeight="1">
      <c r="B43" s="86"/>
      <c r="C43" s="114"/>
      <c r="D43" s="88"/>
      <c r="E43" s="89"/>
      <c r="F43" s="115"/>
      <c r="G43" s="96"/>
      <c r="H43" s="91"/>
      <c r="I43" s="92"/>
      <c r="J43" s="107"/>
      <c r="K43" s="90"/>
      <c r="L43" s="91"/>
      <c r="M43" s="91"/>
      <c r="N43" s="116"/>
      <c r="O43" s="95"/>
      <c r="P43" s="117"/>
      <c r="Q43" s="96"/>
      <c r="R43" s="96"/>
      <c r="S43" s="96"/>
      <c r="T43" s="96"/>
      <c r="U43" s="97"/>
      <c r="V43" s="97"/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/>
      <c r="I44" s="106"/>
      <c r="J44" s="107"/>
      <c r="K44" s="108"/>
      <c r="L44" s="105"/>
      <c r="M44" s="105"/>
      <c r="N44" s="109"/>
      <c r="O44" s="95"/>
      <c r="P44" s="100"/>
      <c r="Q44" s="104"/>
      <c r="R44" s="110"/>
      <c r="S44" s="111"/>
      <c r="T44" s="111"/>
      <c r="U44" s="112"/>
      <c r="V44" s="112"/>
      <c r="W44" s="113"/>
    </row>
    <row r="45" spans="2:23" ht="15.75" customHeight="1">
      <c r="B45" s="86"/>
      <c r="C45" s="114"/>
      <c r="D45" s="88"/>
      <c r="E45" s="89"/>
      <c r="F45" s="115"/>
      <c r="G45" s="96"/>
      <c r="H45" s="91"/>
      <c r="I45" s="92"/>
      <c r="J45" s="107"/>
      <c r="K45" s="90"/>
      <c r="L45" s="91"/>
      <c r="M45" s="91"/>
      <c r="N45" s="116"/>
      <c r="O45" s="95"/>
      <c r="P45" s="117"/>
      <c r="Q45" s="96"/>
      <c r="R45" s="96"/>
      <c r="S45" s="96"/>
      <c r="T45" s="96"/>
      <c r="U45" s="97"/>
      <c r="V45" s="97"/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/>
      <c r="I46" s="106"/>
      <c r="J46" s="107"/>
      <c r="K46" s="108"/>
      <c r="L46" s="105"/>
      <c r="M46" s="105"/>
      <c r="N46" s="109"/>
      <c r="O46" s="95"/>
      <c r="P46" s="100"/>
      <c r="Q46" s="104"/>
      <c r="R46" s="110"/>
      <c r="S46" s="111"/>
      <c r="T46" s="111"/>
      <c r="U46" s="112"/>
      <c r="V46" s="112"/>
      <c r="W46" s="113"/>
    </row>
    <row r="47" spans="2:23" ht="15.75" customHeight="1">
      <c r="B47" s="86"/>
      <c r="C47" s="114"/>
      <c r="D47" s="88"/>
      <c r="E47" s="89"/>
      <c r="F47" s="115"/>
      <c r="G47" s="96"/>
      <c r="H47" s="91"/>
      <c r="I47" s="92"/>
      <c r="J47" s="107"/>
      <c r="K47" s="90"/>
      <c r="L47" s="91"/>
      <c r="M47" s="91"/>
      <c r="N47" s="116"/>
      <c r="O47" s="95"/>
      <c r="P47" s="117"/>
      <c r="Q47" s="96"/>
      <c r="R47" s="96"/>
      <c r="S47" s="96"/>
      <c r="T47" s="96"/>
      <c r="U47" s="97"/>
      <c r="V47" s="97"/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/>
      <c r="I48" s="106"/>
      <c r="J48" s="107"/>
      <c r="K48" s="108"/>
      <c r="L48" s="105"/>
      <c r="M48" s="105"/>
      <c r="N48" s="109"/>
      <c r="O48" s="95"/>
      <c r="P48" s="100"/>
      <c r="Q48" s="104"/>
      <c r="R48" s="110"/>
      <c r="S48" s="111"/>
      <c r="T48" s="111"/>
      <c r="U48" s="112"/>
      <c r="V48" s="112"/>
      <c r="W48" s="113"/>
    </row>
    <row r="49" spans="2:23" ht="15.75" customHeight="1">
      <c r="B49" s="86"/>
      <c r="C49" s="114"/>
      <c r="D49" s="88"/>
      <c r="E49" s="89"/>
      <c r="F49" s="115"/>
      <c r="G49" s="96"/>
      <c r="H49" s="91"/>
      <c r="I49" s="92"/>
      <c r="J49" s="107"/>
      <c r="K49" s="90"/>
      <c r="L49" s="91"/>
      <c r="M49" s="91"/>
      <c r="N49" s="116"/>
      <c r="O49" s="95"/>
      <c r="P49" s="117"/>
      <c r="Q49" s="96"/>
      <c r="R49" s="96"/>
      <c r="S49" s="96"/>
      <c r="T49" s="96"/>
      <c r="U49" s="97"/>
      <c r="V49" s="97"/>
      <c r="W49" s="113"/>
    </row>
    <row r="50" spans="2:23" ht="20.25" customHeight="1">
      <c r="B50" s="119"/>
      <c r="C50" s="119"/>
      <c r="D50" s="120"/>
      <c r="E50" s="121" t="s">
        <v>107</v>
      </c>
      <c r="F50" s="122">
        <f t="shared" ref="F50:I50" si="0">SUM(F19:F49)</f>
        <v>0</v>
      </c>
      <c r="G50" s="123">
        <f t="shared" si="0"/>
        <v>0</v>
      </c>
      <c r="H50" s="124">
        <f t="shared" si="0"/>
        <v>0</v>
      </c>
      <c r="I50" s="125">
        <f t="shared" si="0"/>
        <v>0</v>
      </c>
      <c r="J50" s="126"/>
      <c r="K50" s="127">
        <f t="shared" ref="K50:M50" si="1">SUM(K19:K49)</f>
        <v>0</v>
      </c>
      <c r="L50" s="124">
        <f t="shared" si="1"/>
        <v>0</v>
      </c>
      <c r="M50" s="125">
        <f t="shared" si="1"/>
        <v>0</v>
      </c>
      <c r="N50" s="125"/>
      <c r="O50" s="128"/>
      <c r="P50" s="129"/>
      <c r="Q50" s="124">
        <f t="shared" ref="Q50:T50" si="2">SUM(Q19:Q49)</f>
        <v>0</v>
      </c>
      <c r="R50" s="124">
        <f t="shared" si="2"/>
        <v>0</v>
      </c>
      <c r="S50" s="125">
        <f t="shared" si="2"/>
        <v>0</v>
      </c>
      <c r="T50" s="125">
        <f t="shared" si="2"/>
        <v>0</v>
      </c>
      <c r="U50" s="130"/>
      <c r="V50" s="130"/>
      <c r="W50" s="131"/>
    </row>
  </sheetData>
  <mergeCells count="88">
    <mergeCell ref="D6:F6"/>
    <mergeCell ref="G6:H6"/>
    <mergeCell ref="I6:K6"/>
    <mergeCell ref="G4:H4"/>
    <mergeCell ref="I4:K4"/>
    <mergeCell ref="I5:K5"/>
    <mergeCell ref="D4:F4"/>
    <mergeCell ref="D5:F5"/>
    <mergeCell ref="G5:H5"/>
    <mergeCell ref="I7:K7"/>
    <mergeCell ref="I8:K8"/>
    <mergeCell ref="G16:I16"/>
    <mergeCell ref="G17:H17"/>
    <mergeCell ref="D7:F7"/>
    <mergeCell ref="G8:H8"/>
    <mergeCell ref="G15:I15"/>
    <mergeCell ref="M9:N9"/>
    <mergeCell ref="M10:N10"/>
    <mergeCell ref="M8:N8"/>
    <mergeCell ref="K12:N14"/>
    <mergeCell ref="K15:L16"/>
    <mergeCell ref="M15:M16"/>
    <mergeCell ref="N16:N18"/>
    <mergeCell ref="K17:K18"/>
    <mergeCell ref="L18:M18"/>
    <mergeCell ref="B17:B18"/>
    <mergeCell ref="C17:C18"/>
    <mergeCell ref="E17:E18"/>
    <mergeCell ref="F17:F18"/>
    <mergeCell ref="B12:C16"/>
    <mergeCell ref="E12:F14"/>
    <mergeCell ref="G12:I13"/>
    <mergeCell ref="G14:H14"/>
    <mergeCell ref="D10:F10"/>
    <mergeCell ref="G10:H10"/>
    <mergeCell ref="D8:F8"/>
    <mergeCell ref="D9:F9"/>
    <mergeCell ref="G9:H9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P12:V14"/>
    <mergeCell ref="P16:V16"/>
    <mergeCell ref="P17:P18"/>
    <mergeCell ref="R18:V18"/>
    <mergeCell ref="S9:S11"/>
    <mergeCell ref="B1:C1"/>
    <mergeCell ref="D1:H1"/>
    <mergeCell ref="I1:L1"/>
    <mergeCell ref="M1:O1"/>
    <mergeCell ref="S1:W1"/>
    <mergeCell ref="P1:R1"/>
    <mergeCell ref="D2:F2"/>
    <mergeCell ref="M2:N2"/>
    <mergeCell ref="G2:H2"/>
    <mergeCell ref="I2:K2"/>
    <mergeCell ref="D3:F3"/>
    <mergeCell ref="G3:H3"/>
    <mergeCell ref="I3:K3"/>
    <mergeCell ref="M3:N3"/>
    <mergeCell ref="M4:N4"/>
    <mergeCell ref="S5:T5"/>
    <mergeCell ref="S6:T6"/>
    <mergeCell ref="S7:T7"/>
    <mergeCell ref="U6:V6"/>
    <mergeCell ref="U7:V7"/>
    <mergeCell ref="U5:V5"/>
    <mergeCell ref="P7:R7"/>
    <mergeCell ref="M5:N5"/>
    <mergeCell ref="M6:N6"/>
    <mergeCell ref="M7:N7"/>
    <mergeCell ref="S2:T2"/>
    <mergeCell ref="U2:V2"/>
    <mergeCell ref="S3:T3"/>
    <mergeCell ref="U3:V3"/>
    <mergeCell ref="S4:T4"/>
    <mergeCell ref="U4:V4"/>
    <mergeCell ref="P2:R2"/>
    <mergeCell ref="P3:R3"/>
    <mergeCell ref="P4:R4"/>
    <mergeCell ref="P5:R5"/>
    <mergeCell ref="P6:R6"/>
  </mergeCells>
  <conditionalFormatting sqref="U9:U11">
    <cfRule type="expression" dxfId="15" priority="1" stopIfTrue="1">
      <formula>$U$9&gt;100%</formula>
    </cfRule>
    <cfRule type="expression" dxfId="14" priority="2">
      <formula>$U$9&lt;50%</formula>
    </cfRule>
  </conditionalFormatting>
  <conditionalFormatting sqref="V9:V11">
    <cfRule type="expression" dxfId="13" priority="3">
      <formula>$V$9&lt;50%</formula>
    </cfRule>
    <cfRule type="expression" dxfId="12" priority="4">
      <formula>$V$9&gt;50%</formula>
    </cfRule>
  </conditionalFormatting>
  <dataValidations count="4">
    <dataValidation type="list" allowBlank="1" showErrorMessage="1" sqref="E19:E49" xr:uid="{00000000-0002-0000-0100-000000000000}">
      <formula1>$Z$19:$Z$30</formula1>
    </dataValidation>
    <dataValidation type="list" allowBlank="1" showErrorMessage="1" sqref="I14" xr:uid="{00000000-0002-0000-0100-000001000000}">
      <formula1>$Y$14:$Y$15</formula1>
    </dataValidation>
    <dataValidation type="list" allowBlank="1" showErrorMessage="1" sqref="J14" xr:uid="{00000000-0002-0000-0100-000002000000}">
      <formula1>$L$9</formula1>
    </dataValidation>
    <dataValidation type="list" allowBlank="1" showErrorMessage="1" sqref="Q15 G18 L18 Q18" xr:uid="{00000000-0002-0000-01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50"/>
  <sheetViews>
    <sheetView tabSelected="1" workbookViewId="0">
      <pane ySplit="18" topLeftCell="A30" activePane="bottomLeft" state="frozen"/>
      <selection pane="bottomLeft" activeCell="G2" sqref="G2:H7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60" t="s">
        <v>29</v>
      </c>
      <c r="C1" s="161"/>
      <c r="D1" s="231" t="s">
        <v>30</v>
      </c>
      <c r="E1" s="165"/>
      <c r="F1" s="165"/>
      <c r="G1" s="165"/>
      <c r="H1" s="166"/>
      <c r="I1" s="160" t="s">
        <v>31</v>
      </c>
      <c r="J1" s="165"/>
      <c r="K1" s="165"/>
      <c r="L1" s="166"/>
      <c r="M1" s="167" t="s">
        <v>32</v>
      </c>
      <c r="N1" s="168"/>
      <c r="O1" s="169"/>
      <c r="P1" s="170" t="str">
        <f>L18</f>
        <v>CAD $</v>
      </c>
      <c r="Q1" s="165"/>
      <c r="R1" s="166"/>
      <c r="S1" s="160" t="s">
        <v>33</v>
      </c>
      <c r="T1" s="165"/>
      <c r="U1" s="165"/>
      <c r="V1" s="165"/>
      <c r="W1" s="166"/>
      <c r="X1" s="6"/>
      <c r="Y1" s="7"/>
    </row>
    <row r="2" spans="2:25" ht="15" customHeight="1">
      <c r="B2" s="9" t="s">
        <v>34</v>
      </c>
      <c r="C2" s="132"/>
      <c r="D2" s="159" t="s">
        <v>35</v>
      </c>
      <c r="E2" s="137"/>
      <c r="F2" s="138"/>
      <c r="G2" s="232"/>
      <c r="H2" s="138"/>
      <c r="I2" s="159" t="s">
        <v>36</v>
      </c>
      <c r="J2" s="137"/>
      <c r="K2" s="138"/>
      <c r="L2" s="12"/>
      <c r="M2" s="148" t="s">
        <v>37</v>
      </c>
      <c r="N2" s="138"/>
      <c r="O2" s="13"/>
      <c r="P2" s="136">
        <f>I50</f>
        <v>0</v>
      </c>
      <c r="Q2" s="137"/>
      <c r="R2" s="138"/>
      <c r="S2" s="148" t="s">
        <v>38</v>
      </c>
      <c r="T2" s="138"/>
      <c r="U2" s="149"/>
      <c r="V2" s="138"/>
      <c r="W2" s="14"/>
      <c r="X2" s="15"/>
      <c r="Y2" s="7"/>
    </row>
    <row r="3" spans="2:25" ht="15" customHeight="1">
      <c r="B3" s="16" t="s">
        <v>39</v>
      </c>
      <c r="C3" s="101"/>
      <c r="D3" s="157" t="s">
        <v>40</v>
      </c>
      <c r="E3" s="140"/>
      <c r="F3" s="141"/>
      <c r="G3" s="158"/>
      <c r="H3" s="141"/>
      <c r="I3" s="157" t="s">
        <v>41</v>
      </c>
      <c r="J3" s="140"/>
      <c r="K3" s="141"/>
      <c r="L3" s="17"/>
      <c r="M3" s="150" t="s">
        <v>42</v>
      </c>
      <c r="N3" s="141"/>
      <c r="O3" s="13"/>
      <c r="P3" s="139">
        <f>M50</f>
        <v>0</v>
      </c>
      <c r="Q3" s="140"/>
      <c r="R3" s="141"/>
      <c r="S3" s="150" t="s">
        <v>43</v>
      </c>
      <c r="T3" s="141"/>
      <c r="U3" s="151"/>
      <c r="V3" s="141"/>
      <c r="W3" s="18"/>
      <c r="X3" s="5"/>
      <c r="Y3" s="19"/>
    </row>
    <row r="4" spans="2:25" ht="15" customHeight="1">
      <c r="B4" s="20" t="s">
        <v>44</v>
      </c>
      <c r="C4" s="101"/>
      <c r="D4" s="157" t="s">
        <v>45</v>
      </c>
      <c r="E4" s="140"/>
      <c r="F4" s="141"/>
      <c r="G4" s="158"/>
      <c r="H4" s="141"/>
      <c r="I4" s="157" t="s">
        <v>46</v>
      </c>
      <c r="J4" s="140"/>
      <c r="K4" s="141"/>
      <c r="L4" s="17"/>
      <c r="M4" s="150" t="s">
        <v>47</v>
      </c>
      <c r="N4" s="141"/>
      <c r="O4" s="13"/>
      <c r="P4" s="139">
        <f>P2-P3</f>
        <v>0</v>
      </c>
      <c r="Q4" s="140"/>
      <c r="R4" s="141"/>
      <c r="S4" s="150" t="s">
        <v>48</v>
      </c>
      <c r="T4" s="141"/>
      <c r="U4" s="151"/>
      <c r="V4" s="141"/>
      <c r="W4" s="18"/>
      <c r="X4" s="5"/>
      <c r="Y4" s="19"/>
    </row>
    <row r="5" spans="2:25" ht="15" customHeight="1">
      <c r="B5" s="20" t="s">
        <v>49</v>
      </c>
      <c r="C5" s="101"/>
      <c r="D5" s="157" t="s">
        <v>50</v>
      </c>
      <c r="E5" s="140"/>
      <c r="F5" s="141"/>
      <c r="G5" s="158"/>
      <c r="H5" s="141"/>
      <c r="I5" s="157" t="s">
        <v>51</v>
      </c>
      <c r="J5" s="140"/>
      <c r="K5" s="141"/>
      <c r="L5" s="17"/>
      <c r="M5" s="156" t="s">
        <v>52</v>
      </c>
      <c r="N5" s="144"/>
      <c r="O5" s="13"/>
      <c r="P5" s="142" t="str">
        <f>IFERROR((P2-P3)/P2,"")</f>
        <v/>
      </c>
      <c r="Q5" s="143"/>
      <c r="R5" s="144"/>
      <c r="S5" s="150" t="s">
        <v>53</v>
      </c>
      <c r="T5" s="141"/>
      <c r="U5" s="151"/>
      <c r="V5" s="141"/>
      <c r="W5" s="18"/>
      <c r="X5" s="5"/>
      <c r="Y5" s="19"/>
    </row>
    <row r="6" spans="2:25" ht="15" customHeight="1">
      <c r="B6" s="20" t="s">
        <v>54</v>
      </c>
      <c r="C6" s="133"/>
      <c r="D6" s="157" t="s">
        <v>55</v>
      </c>
      <c r="E6" s="140"/>
      <c r="F6" s="141"/>
      <c r="G6" s="158"/>
      <c r="H6" s="141"/>
      <c r="I6" s="157" t="s">
        <v>56</v>
      </c>
      <c r="J6" s="140"/>
      <c r="K6" s="141"/>
      <c r="L6" s="17"/>
      <c r="M6" s="216" t="s">
        <v>57</v>
      </c>
      <c r="N6" s="147"/>
      <c r="O6" s="13"/>
      <c r="P6" s="145">
        <f>T50</f>
        <v>0</v>
      </c>
      <c r="Q6" s="146"/>
      <c r="R6" s="147"/>
      <c r="S6" s="150" t="s">
        <v>58</v>
      </c>
      <c r="T6" s="141"/>
      <c r="U6" s="151"/>
      <c r="V6" s="141"/>
      <c r="W6" s="22"/>
      <c r="X6" s="23"/>
      <c r="Y6" s="24"/>
    </row>
    <row r="7" spans="2:25" ht="15" customHeight="1">
      <c r="B7" s="20" t="s">
        <v>59</v>
      </c>
      <c r="C7" s="101"/>
      <c r="D7" s="157" t="s">
        <v>60</v>
      </c>
      <c r="E7" s="140"/>
      <c r="F7" s="141"/>
      <c r="G7" s="158"/>
      <c r="H7" s="141"/>
      <c r="I7" s="157" t="s">
        <v>61</v>
      </c>
      <c r="J7" s="140"/>
      <c r="K7" s="141"/>
      <c r="L7" s="17"/>
      <c r="M7" s="217" t="s">
        <v>62</v>
      </c>
      <c r="N7" s="141"/>
      <c r="O7" s="13"/>
      <c r="P7" s="155">
        <f>R50</f>
        <v>0</v>
      </c>
      <c r="Q7" s="140"/>
      <c r="R7" s="141"/>
      <c r="S7" s="152" t="s">
        <v>63</v>
      </c>
      <c r="T7" s="153"/>
      <c r="U7" s="154"/>
      <c r="V7" s="153"/>
      <c r="W7" s="22"/>
      <c r="X7" s="26"/>
      <c r="Y7" s="8"/>
    </row>
    <row r="8" spans="2:25" ht="15" customHeight="1">
      <c r="B8" s="27"/>
      <c r="C8" s="34"/>
      <c r="D8" s="157" t="s">
        <v>64</v>
      </c>
      <c r="E8" s="140"/>
      <c r="F8" s="141"/>
      <c r="G8" s="158"/>
      <c r="H8" s="141"/>
      <c r="I8" s="157" t="s">
        <v>65</v>
      </c>
      <c r="J8" s="140"/>
      <c r="K8" s="141"/>
      <c r="L8" s="17"/>
      <c r="M8" s="217" t="s">
        <v>66</v>
      </c>
      <c r="N8" s="141"/>
      <c r="O8" s="13"/>
      <c r="P8" s="155">
        <f>IF(P1=Q15,R15,IF(Q15="CAD $",R15*E16,IF(Q15="USD $",R15*F16,0)))</f>
        <v>0</v>
      </c>
      <c r="Q8" s="140"/>
      <c r="R8" s="141"/>
      <c r="S8" s="29" t="s">
        <v>67</v>
      </c>
      <c r="T8" s="30" t="s">
        <v>68</v>
      </c>
      <c r="U8" s="30" t="s">
        <v>69</v>
      </c>
      <c r="V8" s="31" t="s">
        <v>70</v>
      </c>
      <c r="W8" s="32"/>
      <c r="X8" s="33"/>
      <c r="Y8" s="8"/>
    </row>
    <row r="9" spans="2:25" ht="15" customHeight="1">
      <c r="B9" s="34"/>
      <c r="C9" s="34"/>
      <c r="D9" s="157" t="s">
        <v>71</v>
      </c>
      <c r="E9" s="140"/>
      <c r="F9" s="141"/>
      <c r="G9" s="158"/>
      <c r="H9" s="141"/>
      <c r="I9" s="40"/>
      <c r="J9" s="36"/>
      <c r="K9" s="36"/>
      <c r="L9" s="37"/>
      <c r="M9" s="217" t="s">
        <v>72</v>
      </c>
      <c r="N9" s="141"/>
      <c r="O9" s="13"/>
      <c r="P9" s="193">
        <f>V15</f>
        <v>0</v>
      </c>
      <c r="Q9" s="140"/>
      <c r="R9" s="141"/>
      <c r="S9" s="186">
        <f>P7+P8+P9</f>
        <v>0</v>
      </c>
      <c r="T9" s="186">
        <f>P3-S9</f>
        <v>0</v>
      </c>
      <c r="U9" s="189">
        <f>IFERROR(((P3-S9)/S9),0)</f>
        <v>0</v>
      </c>
      <c r="V9" s="189">
        <f>IFERROR(T9/P3,0)</f>
        <v>0</v>
      </c>
      <c r="W9" s="190"/>
      <c r="X9" s="33"/>
      <c r="Y9" s="8"/>
    </row>
    <row r="10" spans="2:25" ht="15" customHeight="1">
      <c r="B10" s="34"/>
      <c r="C10" s="34"/>
      <c r="D10" s="157" t="s">
        <v>73</v>
      </c>
      <c r="E10" s="140"/>
      <c r="F10" s="141"/>
      <c r="G10" s="158" t="s">
        <v>108</v>
      </c>
      <c r="H10" s="141"/>
      <c r="I10" s="40"/>
      <c r="J10" s="36"/>
      <c r="K10" s="36"/>
      <c r="L10" s="37"/>
      <c r="M10" s="217"/>
      <c r="N10" s="141"/>
      <c r="O10" s="13"/>
      <c r="P10" s="193"/>
      <c r="Q10" s="140"/>
      <c r="R10" s="141"/>
      <c r="S10" s="187"/>
      <c r="T10" s="187"/>
      <c r="U10" s="187"/>
      <c r="V10" s="187"/>
      <c r="W10" s="191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50" t="s">
        <v>74</v>
      </c>
      <c r="N11" s="141"/>
      <c r="O11" s="13"/>
      <c r="P11" s="194">
        <f>F50</f>
        <v>0</v>
      </c>
      <c r="Q11" s="140"/>
      <c r="R11" s="141"/>
      <c r="S11" s="188"/>
      <c r="T11" s="188"/>
      <c r="U11" s="188"/>
      <c r="V11" s="188"/>
      <c r="W11" s="192"/>
      <c r="X11" s="33"/>
      <c r="Y11" s="8"/>
    </row>
    <row r="12" spans="2:25" ht="15" customHeight="1">
      <c r="B12" s="208"/>
      <c r="C12" s="209"/>
      <c r="D12" s="41"/>
      <c r="E12" s="213" t="s">
        <v>75</v>
      </c>
      <c r="F12" s="173"/>
      <c r="G12" s="195" t="s">
        <v>37</v>
      </c>
      <c r="H12" s="172"/>
      <c r="I12" s="196"/>
      <c r="J12" s="42"/>
      <c r="K12" s="219" t="s">
        <v>76</v>
      </c>
      <c r="L12" s="172"/>
      <c r="M12" s="172"/>
      <c r="N12" s="196"/>
      <c r="O12" s="13"/>
      <c r="P12" s="171" t="s">
        <v>77</v>
      </c>
      <c r="Q12" s="172"/>
      <c r="R12" s="172"/>
      <c r="S12" s="172"/>
      <c r="T12" s="172"/>
      <c r="U12" s="172"/>
      <c r="V12" s="173"/>
      <c r="W12" s="43"/>
      <c r="X12" s="44"/>
      <c r="Y12" s="8" t="s">
        <v>78</v>
      </c>
    </row>
    <row r="13" spans="2:25" ht="15" customHeight="1">
      <c r="B13" s="210"/>
      <c r="C13" s="211"/>
      <c r="D13" s="45"/>
      <c r="E13" s="174"/>
      <c r="F13" s="176"/>
      <c r="G13" s="197"/>
      <c r="H13" s="198"/>
      <c r="I13" s="199"/>
      <c r="J13" s="46"/>
      <c r="K13" s="174"/>
      <c r="L13" s="175"/>
      <c r="M13" s="175"/>
      <c r="N13" s="220"/>
      <c r="O13" s="47"/>
      <c r="P13" s="174"/>
      <c r="Q13" s="175"/>
      <c r="R13" s="175"/>
      <c r="S13" s="175"/>
      <c r="T13" s="175"/>
      <c r="U13" s="175"/>
      <c r="V13" s="176"/>
      <c r="W13" s="48"/>
      <c r="X13" s="44"/>
      <c r="Y13" s="8" t="s">
        <v>79</v>
      </c>
    </row>
    <row r="14" spans="2:25" ht="15" customHeight="1">
      <c r="B14" s="210"/>
      <c r="C14" s="211"/>
      <c r="D14" s="45"/>
      <c r="E14" s="214"/>
      <c r="F14" s="215"/>
      <c r="G14" s="200" t="s">
        <v>80</v>
      </c>
      <c r="H14" s="166"/>
      <c r="I14" s="49" t="s">
        <v>81</v>
      </c>
      <c r="J14" s="50"/>
      <c r="K14" s="214"/>
      <c r="L14" s="198"/>
      <c r="M14" s="198"/>
      <c r="N14" s="199"/>
      <c r="O14" s="47"/>
      <c r="P14" s="177"/>
      <c r="Q14" s="178"/>
      <c r="R14" s="178"/>
      <c r="S14" s="178"/>
      <c r="T14" s="178"/>
      <c r="U14" s="178"/>
      <c r="V14" s="179"/>
      <c r="W14" s="51"/>
      <c r="X14" s="44"/>
      <c r="Y14" s="8" t="s">
        <v>81</v>
      </c>
    </row>
    <row r="15" spans="2:25" ht="30" customHeight="1">
      <c r="B15" s="210"/>
      <c r="C15" s="211"/>
      <c r="D15" s="45"/>
      <c r="E15" s="52" t="s">
        <v>82</v>
      </c>
      <c r="F15" s="53" t="s">
        <v>83</v>
      </c>
      <c r="G15" s="218" t="s">
        <v>84</v>
      </c>
      <c r="H15" s="137"/>
      <c r="I15" s="138"/>
      <c r="J15" s="54"/>
      <c r="K15" s="221" t="s">
        <v>85</v>
      </c>
      <c r="L15" s="164"/>
      <c r="M15" s="222">
        <v>0.5</v>
      </c>
      <c r="N15" s="55"/>
      <c r="O15" s="56"/>
      <c r="P15" s="57" t="s">
        <v>86</v>
      </c>
      <c r="Q15" s="58" t="s">
        <v>79</v>
      </c>
      <c r="R15" s="59"/>
      <c r="S15" s="57" t="s">
        <v>87</v>
      </c>
      <c r="T15" s="60">
        <v>2.5000000000000001E-2</v>
      </c>
      <c r="U15" s="57" t="s">
        <v>88</v>
      </c>
      <c r="V15" s="61">
        <f>ROUND(R50*T15,2)</f>
        <v>0</v>
      </c>
      <c r="W15" s="62"/>
      <c r="X15" s="44"/>
      <c r="Y15" s="8" t="s">
        <v>89</v>
      </c>
    </row>
    <row r="16" spans="2:25" ht="15" customHeight="1">
      <c r="B16" s="197"/>
      <c r="C16" s="212"/>
      <c r="D16" s="45"/>
      <c r="E16" s="63">
        <f>1/F16</f>
        <v>0.7246376811594204</v>
      </c>
      <c r="F16" s="64">
        <v>1.38</v>
      </c>
      <c r="G16" s="228"/>
      <c r="H16" s="140"/>
      <c r="I16" s="141"/>
      <c r="J16" s="65"/>
      <c r="K16" s="214"/>
      <c r="L16" s="215"/>
      <c r="M16" s="202"/>
      <c r="N16" s="223" t="s">
        <v>90</v>
      </c>
      <c r="O16" s="56"/>
      <c r="P16" s="180" t="s">
        <v>91</v>
      </c>
      <c r="Q16" s="181"/>
      <c r="R16" s="181"/>
      <c r="S16" s="181"/>
      <c r="T16" s="181"/>
      <c r="U16" s="181"/>
      <c r="V16" s="182"/>
      <c r="W16" s="66"/>
      <c r="X16" s="67"/>
      <c r="Y16" s="8"/>
    </row>
    <row r="17" spans="2:26" ht="15" customHeight="1">
      <c r="B17" s="201" t="s">
        <v>92</v>
      </c>
      <c r="C17" s="203" t="s">
        <v>93</v>
      </c>
      <c r="D17" s="68"/>
      <c r="E17" s="205" t="s">
        <v>94</v>
      </c>
      <c r="F17" s="207" t="s">
        <v>95</v>
      </c>
      <c r="G17" s="229" t="s">
        <v>96</v>
      </c>
      <c r="H17" s="230"/>
      <c r="I17" s="69" t="s">
        <v>97</v>
      </c>
      <c r="J17" s="70"/>
      <c r="K17" s="226" t="s">
        <v>95</v>
      </c>
      <c r="L17" s="71" t="s">
        <v>98</v>
      </c>
      <c r="M17" s="72" t="s">
        <v>99</v>
      </c>
      <c r="N17" s="224"/>
      <c r="O17" s="73"/>
      <c r="P17" s="183" t="s">
        <v>100</v>
      </c>
      <c r="Q17" s="74" t="s">
        <v>101</v>
      </c>
      <c r="R17" s="74" t="s">
        <v>102</v>
      </c>
      <c r="S17" s="75" t="s">
        <v>103</v>
      </c>
      <c r="T17" s="75" t="s">
        <v>104</v>
      </c>
      <c r="U17" s="72" t="s">
        <v>105</v>
      </c>
      <c r="V17" s="72" t="s">
        <v>106</v>
      </c>
      <c r="W17" s="76"/>
      <c r="X17" s="77"/>
      <c r="Y17" s="8"/>
      <c r="Z17" s="8"/>
    </row>
    <row r="18" spans="2:26" ht="15" customHeight="1">
      <c r="B18" s="202"/>
      <c r="C18" s="204"/>
      <c r="D18" s="78"/>
      <c r="E18" s="206"/>
      <c r="F18" s="202"/>
      <c r="G18" s="58" t="s">
        <v>78</v>
      </c>
      <c r="H18" s="79" t="str">
        <f>IF(G18="USD $", "CAD $", "USD $")</f>
        <v>USD $</v>
      </c>
      <c r="I18" s="80" t="str">
        <f>L18</f>
        <v>CAD $</v>
      </c>
      <c r="J18" s="81"/>
      <c r="K18" s="206"/>
      <c r="L18" s="227" t="s">
        <v>78</v>
      </c>
      <c r="M18" s="138"/>
      <c r="N18" s="225"/>
      <c r="O18" s="82"/>
      <c r="P18" s="184"/>
      <c r="Q18" s="58" t="s">
        <v>79</v>
      </c>
      <c r="R18" s="185" t="str">
        <f>L18</f>
        <v>CAD $</v>
      </c>
      <c r="S18" s="137"/>
      <c r="T18" s="137"/>
      <c r="U18" s="137"/>
      <c r="V18" s="138"/>
      <c r="W18" s="83"/>
      <c r="X18" s="84"/>
      <c r="Y18" s="85"/>
      <c r="Z18" s="85"/>
    </row>
    <row r="19" spans="2:26">
      <c r="B19" s="86"/>
      <c r="C19" s="87"/>
      <c r="D19" s="88"/>
      <c r="E19" s="89"/>
      <c r="F19" s="90"/>
      <c r="G19" s="91"/>
      <c r="H19" s="91"/>
      <c r="I19" s="92"/>
      <c r="J19" s="93"/>
      <c r="K19" s="90"/>
      <c r="L19" s="91"/>
      <c r="M19" s="91"/>
      <c r="N19" s="94"/>
      <c r="O19" s="95"/>
      <c r="P19" s="86"/>
      <c r="Q19" s="96"/>
      <c r="R19" s="96"/>
      <c r="S19" s="96"/>
      <c r="T19" s="96"/>
      <c r="U19" s="97"/>
      <c r="V19" s="97"/>
      <c r="W19" s="98"/>
      <c r="X19" s="99"/>
      <c r="Y19" s="8"/>
      <c r="Z19" s="8"/>
    </row>
    <row r="20" spans="2:26">
      <c r="B20" s="100"/>
      <c r="C20" s="101"/>
      <c r="D20" s="88"/>
      <c r="E20" s="102"/>
      <c r="F20" s="103"/>
      <c r="G20" s="104"/>
      <c r="H20" s="105"/>
      <c r="I20" s="106"/>
      <c r="J20" s="107"/>
      <c r="K20" s="108"/>
      <c r="L20" s="105"/>
      <c r="M20" s="105"/>
      <c r="N20" s="109"/>
      <c r="O20" s="95"/>
      <c r="P20" s="100"/>
      <c r="Q20" s="104"/>
      <c r="R20" s="110"/>
      <c r="S20" s="111"/>
      <c r="T20" s="111"/>
      <c r="U20" s="112"/>
      <c r="V20" s="112"/>
      <c r="W20" s="113"/>
      <c r="X20" s="99"/>
      <c r="Y20" s="8"/>
      <c r="Z20" s="8"/>
    </row>
    <row r="21" spans="2:26">
      <c r="B21" s="86"/>
      <c r="C21" s="114"/>
      <c r="D21" s="88"/>
      <c r="E21" s="89"/>
      <c r="F21" s="115"/>
      <c r="G21" s="96"/>
      <c r="H21" s="91"/>
      <c r="I21" s="92"/>
      <c r="J21" s="107"/>
      <c r="K21" s="90"/>
      <c r="L21" s="91"/>
      <c r="M21" s="91"/>
      <c r="N21" s="116"/>
      <c r="O21" s="95"/>
      <c r="P21" s="117"/>
      <c r="Q21" s="96"/>
      <c r="R21" s="96"/>
      <c r="S21" s="96"/>
      <c r="T21" s="96"/>
      <c r="U21" s="97"/>
      <c r="V21" s="97"/>
      <c r="W21" s="98"/>
      <c r="X21" s="99"/>
      <c r="Y21" s="8"/>
      <c r="Z21" s="8"/>
    </row>
    <row r="22" spans="2:26" ht="15.75" customHeight="1">
      <c r="B22" s="100"/>
      <c r="C22" s="101"/>
      <c r="D22" s="88"/>
      <c r="E22" s="102"/>
      <c r="F22" s="103"/>
      <c r="G22" s="104"/>
      <c r="H22" s="105"/>
      <c r="I22" s="106"/>
      <c r="J22" s="107"/>
      <c r="K22" s="108"/>
      <c r="L22" s="105"/>
      <c r="M22" s="105"/>
      <c r="N22" s="109"/>
      <c r="O22" s="95"/>
      <c r="P22" s="100"/>
      <c r="Q22" s="104"/>
      <c r="R22" s="110"/>
      <c r="S22" s="111"/>
      <c r="T22" s="111"/>
      <c r="U22" s="112"/>
      <c r="V22" s="112"/>
      <c r="W22" s="113"/>
      <c r="X22" s="99"/>
      <c r="Y22" s="8"/>
      <c r="Z22" s="8"/>
    </row>
    <row r="23" spans="2:26" ht="15.75" customHeight="1">
      <c r="B23" s="86"/>
      <c r="C23" s="114"/>
      <c r="D23" s="88"/>
      <c r="E23" s="89"/>
      <c r="F23" s="115"/>
      <c r="G23" s="96"/>
      <c r="H23" s="91"/>
      <c r="I23" s="92"/>
      <c r="J23" s="107"/>
      <c r="K23" s="90"/>
      <c r="L23" s="91"/>
      <c r="M23" s="91"/>
      <c r="N23" s="116"/>
      <c r="O23" s="95"/>
      <c r="P23" s="117"/>
      <c r="Q23" s="96"/>
      <c r="R23" s="96"/>
      <c r="S23" s="96"/>
      <c r="T23" s="96"/>
      <c r="U23" s="97"/>
      <c r="V23" s="97"/>
      <c r="W23" s="98"/>
      <c r="X23" s="99"/>
      <c r="Y23" s="8"/>
      <c r="Z23" s="8"/>
    </row>
    <row r="24" spans="2:26" ht="15.75" customHeight="1">
      <c r="B24" s="100"/>
      <c r="C24" s="101"/>
      <c r="D24" s="88"/>
      <c r="E24" s="102"/>
      <c r="F24" s="103"/>
      <c r="G24" s="104"/>
      <c r="H24" s="105"/>
      <c r="I24" s="106"/>
      <c r="J24" s="107"/>
      <c r="K24" s="108"/>
      <c r="L24" s="105"/>
      <c r="M24" s="105"/>
      <c r="N24" s="109"/>
      <c r="O24" s="95"/>
      <c r="P24" s="100"/>
      <c r="Q24" s="104"/>
      <c r="R24" s="110"/>
      <c r="S24" s="111"/>
      <c r="T24" s="111"/>
      <c r="U24" s="112"/>
      <c r="V24" s="112"/>
      <c r="W24" s="113"/>
      <c r="X24" s="99"/>
      <c r="Y24" s="8"/>
      <c r="Z24" s="8"/>
    </row>
    <row r="25" spans="2:26" ht="15.75" customHeight="1">
      <c r="B25" s="86"/>
      <c r="C25" s="114"/>
      <c r="D25" s="88"/>
      <c r="E25" s="89"/>
      <c r="F25" s="115"/>
      <c r="G25" s="96"/>
      <c r="H25" s="91"/>
      <c r="I25" s="92"/>
      <c r="J25" s="107"/>
      <c r="K25" s="90"/>
      <c r="L25" s="91"/>
      <c r="M25" s="91"/>
      <c r="N25" s="116"/>
      <c r="O25" s="95"/>
      <c r="P25" s="117"/>
      <c r="Q25" s="96"/>
      <c r="R25" s="96"/>
      <c r="S25" s="96"/>
      <c r="T25" s="96"/>
      <c r="U25" s="97"/>
      <c r="V25" s="97"/>
      <c r="W25" s="98"/>
      <c r="X25" s="99"/>
      <c r="Y25" s="8"/>
      <c r="Z25" s="8"/>
    </row>
    <row r="26" spans="2:26" ht="15.75" customHeight="1">
      <c r="B26" s="100"/>
      <c r="C26" s="101"/>
      <c r="D26" s="88"/>
      <c r="E26" s="102"/>
      <c r="F26" s="103"/>
      <c r="G26" s="104"/>
      <c r="H26" s="105"/>
      <c r="I26" s="106"/>
      <c r="J26" s="107"/>
      <c r="K26" s="108"/>
      <c r="L26" s="105"/>
      <c r="M26" s="105"/>
      <c r="N26" s="109"/>
      <c r="O26" s="95"/>
      <c r="P26" s="100"/>
      <c r="Q26" s="104"/>
      <c r="R26" s="110"/>
      <c r="S26" s="111"/>
      <c r="T26" s="111"/>
      <c r="U26" s="112"/>
      <c r="V26" s="112"/>
      <c r="W26" s="113"/>
      <c r="X26" s="99"/>
      <c r="Y26" s="8"/>
      <c r="Z26" s="8"/>
    </row>
    <row r="27" spans="2:26" ht="15.75" customHeight="1">
      <c r="B27" s="86"/>
      <c r="C27" s="114"/>
      <c r="D27" s="88"/>
      <c r="E27" s="89"/>
      <c r="F27" s="115"/>
      <c r="G27" s="96"/>
      <c r="H27" s="91"/>
      <c r="I27" s="92"/>
      <c r="J27" s="107"/>
      <c r="K27" s="90"/>
      <c r="L27" s="91"/>
      <c r="M27" s="91"/>
      <c r="N27" s="116"/>
      <c r="O27" s="95"/>
      <c r="P27" s="117"/>
      <c r="Q27" s="96"/>
      <c r="R27" s="96"/>
      <c r="S27" s="96"/>
      <c r="T27" s="96"/>
      <c r="U27" s="97"/>
      <c r="V27" s="97"/>
      <c r="W27" s="98"/>
      <c r="X27" s="99"/>
      <c r="Y27" s="8"/>
      <c r="Z27" s="8"/>
    </row>
    <row r="28" spans="2:26" ht="15.75" customHeight="1">
      <c r="B28" s="100"/>
      <c r="C28" s="101"/>
      <c r="D28" s="88"/>
      <c r="E28" s="102"/>
      <c r="F28" s="103"/>
      <c r="G28" s="104"/>
      <c r="H28" s="105"/>
      <c r="I28" s="106"/>
      <c r="J28" s="107"/>
      <c r="K28" s="108"/>
      <c r="L28" s="105"/>
      <c r="M28" s="105"/>
      <c r="N28" s="109"/>
      <c r="O28" s="95"/>
      <c r="P28" s="100"/>
      <c r="Q28" s="104"/>
      <c r="R28" s="110"/>
      <c r="S28" s="111"/>
      <c r="T28" s="111"/>
      <c r="U28" s="112"/>
      <c r="V28" s="112"/>
      <c r="W28" s="113"/>
      <c r="X28" s="99"/>
      <c r="Y28" s="8"/>
      <c r="Z28" s="118"/>
    </row>
    <row r="29" spans="2:26" ht="15.75" customHeight="1">
      <c r="B29" s="86"/>
      <c r="C29" s="114"/>
      <c r="D29" s="88"/>
      <c r="E29" s="89"/>
      <c r="F29" s="115"/>
      <c r="G29" s="96"/>
      <c r="H29" s="91"/>
      <c r="I29" s="92"/>
      <c r="J29" s="107"/>
      <c r="K29" s="90"/>
      <c r="L29" s="91"/>
      <c r="M29" s="91"/>
      <c r="N29" s="116"/>
      <c r="O29" s="95"/>
      <c r="P29" s="117"/>
      <c r="Q29" s="96"/>
      <c r="R29" s="96"/>
      <c r="S29" s="96"/>
      <c r="T29" s="96"/>
      <c r="U29" s="97"/>
      <c r="V29" s="97"/>
      <c r="W29" s="98"/>
      <c r="X29" s="99"/>
      <c r="Y29" s="8"/>
      <c r="Z29" s="8"/>
    </row>
    <row r="30" spans="2:26" ht="15.75" customHeight="1">
      <c r="B30" s="100"/>
      <c r="C30" s="101"/>
      <c r="D30" s="88"/>
      <c r="E30" s="102"/>
      <c r="F30" s="103"/>
      <c r="G30" s="104"/>
      <c r="H30" s="105"/>
      <c r="I30" s="106"/>
      <c r="J30" s="107"/>
      <c r="K30" s="108"/>
      <c r="L30" s="105"/>
      <c r="M30" s="105"/>
      <c r="N30" s="109"/>
      <c r="O30" s="95"/>
      <c r="P30" s="100"/>
      <c r="Q30" s="104"/>
      <c r="R30" s="110"/>
      <c r="S30" s="111"/>
      <c r="T30" s="111"/>
      <c r="U30" s="112"/>
      <c r="V30" s="112"/>
      <c r="W30" s="113"/>
      <c r="X30" s="99"/>
      <c r="Y30" s="8"/>
      <c r="Z30" s="8"/>
    </row>
    <row r="31" spans="2:26" ht="15.75" customHeight="1">
      <c r="B31" s="86"/>
      <c r="C31" s="114"/>
      <c r="D31" s="88"/>
      <c r="E31" s="89"/>
      <c r="F31" s="115"/>
      <c r="G31" s="96"/>
      <c r="H31" s="91"/>
      <c r="I31" s="92"/>
      <c r="J31" s="107"/>
      <c r="K31" s="90"/>
      <c r="L31" s="91"/>
      <c r="M31" s="91"/>
      <c r="N31" s="116"/>
      <c r="O31" s="95"/>
      <c r="P31" s="117"/>
      <c r="Q31" s="96"/>
      <c r="R31" s="96"/>
      <c r="S31" s="96"/>
      <c r="T31" s="96"/>
      <c r="U31" s="97"/>
      <c r="V31" s="97"/>
      <c r="W31" s="98"/>
      <c r="X31" s="99"/>
      <c r="Y31" s="8"/>
      <c r="Z31" s="8"/>
    </row>
    <row r="32" spans="2:26" ht="15.75" customHeight="1">
      <c r="B32" s="100"/>
      <c r="C32" s="101"/>
      <c r="D32" s="88"/>
      <c r="E32" s="102"/>
      <c r="F32" s="103"/>
      <c r="G32" s="104"/>
      <c r="H32" s="105"/>
      <c r="I32" s="106"/>
      <c r="J32" s="107"/>
      <c r="K32" s="108"/>
      <c r="L32" s="105"/>
      <c r="M32" s="105"/>
      <c r="N32" s="109"/>
      <c r="O32" s="95"/>
      <c r="P32" s="100"/>
      <c r="Q32" s="104"/>
      <c r="R32" s="110"/>
      <c r="S32" s="111"/>
      <c r="T32" s="111"/>
      <c r="U32" s="112"/>
      <c r="V32" s="112"/>
      <c r="W32" s="113"/>
      <c r="X32" s="99"/>
      <c r="Y32" s="8"/>
      <c r="Z32" s="8"/>
    </row>
    <row r="33" spans="2:23" ht="15.75" customHeight="1">
      <c r="B33" s="86"/>
      <c r="C33" s="114"/>
      <c r="D33" s="88"/>
      <c r="E33" s="89"/>
      <c r="F33" s="115"/>
      <c r="G33" s="96"/>
      <c r="H33" s="91"/>
      <c r="I33" s="92"/>
      <c r="J33" s="107"/>
      <c r="K33" s="90"/>
      <c r="L33" s="91"/>
      <c r="M33" s="91"/>
      <c r="N33" s="116"/>
      <c r="O33" s="95"/>
      <c r="P33" s="117"/>
      <c r="Q33" s="96"/>
      <c r="R33" s="96"/>
      <c r="S33" s="96"/>
      <c r="T33" s="96"/>
      <c r="U33" s="97"/>
      <c r="V33" s="97"/>
      <c r="W33" s="98"/>
    </row>
    <row r="34" spans="2:23" ht="15.75" customHeight="1">
      <c r="B34" s="135"/>
      <c r="C34" s="101"/>
      <c r="D34" s="88"/>
      <c r="E34" s="102"/>
      <c r="F34" s="103"/>
      <c r="G34" s="104"/>
      <c r="H34" s="105"/>
      <c r="I34" s="106"/>
      <c r="J34" s="107"/>
      <c r="K34" s="108"/>
      <c r="L34" s="105"/>
      <c r="M34" s="105"/>
      <c r="N34" s="109"/>
      <c r="O34" s="95"/>
      <c r="P34" s="100"/>
      <c r="Q34" s="104"/>
      <c r="R34" s="110"/>
      <c r="S34" s="111"/>
      <c r="T34" s="111"/>
      <c r="U34" s="112"/>
      <c r="V34" s="112"/>
      <c r="W34" s="113"/>
    </row>
    <row r="35" spans="2:23" ht="15.75" customHeight="1">
      <c r="B35" s="86"/>
      <c r="C35" s="114"/>
      <c r="D35" s="88"/>
      <c r="E35" s="89"/>
      <c r="F35" s="115"/>
      <c r="G35" s="96"/>
      <c r="H35" s="91"/>
      <c r="I35" s="92"/>
      <c r="J35" s="107"/>
      <c r="K35" s="90"/>
      <c r="L35" s="91"/>
      <c r="M35" s="91"/>
      <c r="N35" s="116"/>
      <c r="O35" s="95"/>
      <c r="P35" s="117"/>
      <c r="Q35" s="96"/>
      <c r="R35" s="96"/>
      <c r="S35" s="96"/>
      <c r="T35" s="96"/>
      <c r="U35" s="97"/>
      <c r="V35" s="97"/>
      <c r="W35" s="98"/>
    </row>
    <row r="36" spans="2:23" ht="15.75" customHeight="1">
      <c r="B36" s="100"/>
      <c r="C36" s="101"/>
      <c r="D36" s="88"/>
      <c r="E36" s="102"/>
      <c r="F36" s="103"/>
      <c r="G36" s="104"/>
      <c r="H36" s="105"/>
      <c r="I36" s="106"/>
      <c r="J36" s="107"/>
      <c r="K36" s="108"/>
      <c r="L36" s="105"/>
      <c r="M36" s="105"/>
      <c r="N36" s="109"/>
      <c r="O36" s="95"/>
      <c r="P36" s="100"/>
      <c r="Q36" s="104"/>
      <c r="R36" s="110"/>
      <c r="S36" s="111"/>
      <c r="T36" s="111"/>
      <c r="U36" s="112"/>
      <c r="V36" s="112"/>
      <c r="W36" s="113"/>
    </row>
    <row r="37" spans="2:23" ht="15.75" customHeight="1">
      <c r="B37" s="86"/>
      <c r="C37" s="114"/>
      <c r="D37" s="88"/>
      <c r="E37" s="89"/>
      <c r="F37" s="115"/>
      <c r="G37" s="96"/>
      <c r="H37" s="91"/>
      <c r="I37" s="92"/>
      <c r="J37" s="107"/>
      <c r="K37" s="90"/>
      <c r="L37" s="91"/>
      <c r="M37" s="91"/>
      <c r="N37" s="116"/>
      <c r="O37" s="95"/>
      <c r="P37" s="117"/>
      <c r="Q37" s="96"/>
      <c r="R37" s="96"/>
      <c r="S37" s="96"/>
      <c r="T37" s="96"/>
      <c r="U37" s="97"/>
      <c r="V37" s="97"/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/>
      <c r="I38" s="106"/>
      <c r="J38" s="107"/>
      <c r="K38" s="108"/>
      <c r="L38" s="105"/>
      <c r="M38" s="105"/>
      <c r="N38" s="109"/>
      <c r="O38" s="95"/>
      <c r="P38" s="100"/>
      <c r="Q38" s="104"/>
      <c r="R38" s="110"/>
      <c r="S38" s="111"/>
      <c r="T38" s="111"/>
      <c r="U38" s="112"/>
      <c r="V38" s="112"/>
      <c r="W38" s="113"/>
    </row>
    <row r="39" spans="2:23" ht="15.75" customHeight="1">
      <c r="B39" s="86"/>
      <c r="C39" s="114"/>
      <c r="D39" s="88"/>
      <c r="E39" s="89"/>
      <c r="F39" s="115"/>
      <c r="G39" s="96"/>
      <c r="H39" s="91"/>
      <c r="I39" s="92"/>
      <c r="J39" s="107"/>
      <c r="K39" s="90"/>
      <c r="L39" s="91"/>
      <c r="M39" s="91"/>
      <c r="N39" s="116"/>
      <c r="O39" s="95"/>
      <c r="P39" s="117"/>
      <c r="Q39" s="96"/>
      <c r="R39" s="96"/>
      <c r="S39" s="96"/>
      <c r="T39" s="96"/>
      <c r="U39" s="97"/>
      <c r="V39" s="97"/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/>
      <c r="I40" s="106"/>
      <c r="J40" s="107"/>
      <c r="K40" s="108"/>
      <c r="L40" s="105"/>
      <c r="M40" s="105"/>
      <c r="N40" s="109"/>
      <c r="O40" s="95"/>
      <c r="P40" s="100"/>
      <c r="Q40" s="104"/>
      <c r="R40" s="110"/>
      <c r="S40" s="111"/>
      <c r="T40" s="111"/>
      <c r="U40" s="112"/>
      <c r="V40" s="112"/>
      <c r="W40" s="113"/>
    </row>
    <row r="41" spans="2:23" ht="15.75" customHeight="1">
      <c r="B41" s="86"/>
      <c r="C41" s="114"/>
      <c r="D41" s="88"/>
      <c r="E41" s="89"/>
      <c r="F41" s="115"/>
      <c r="G41" s="96"/>
      <c r="H41" s="91"/>
      <c r="I41" s="92"/>
      <c r="J41" s="107"/>
      <c r="K41" s="90"/>
      <c r="L41" s="91"/>
      <c r="M41" s="91"/>
      <c r="N41" s="116"/>
      <c r="O41" s="95"/>
      <c r="P41" s="117"/>
      <c r="Q41" s="96"/>
      <c r="R41" s="96"/>
      <c r="S41" s="96"/>
      <c r="T41" s="96"/>
      <c r="U41" s="97"/>
      <c r="V41" s="97"/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/>
      <c r="I42" s="106"/>
      <c r="J42" s="107"/>
      <c r="K42" s="108"/>
      <c r="L42" s="105"/>
      <c r="M42" s="105"/>
      <c r="N42" s="109"/>
      <c r="O42" s="95"/>
      <c r="P42" s="100"/>
      <c r="Q42" s="104"/>
      <c r="R42" s="110"/>
      <c r="S42" s="111"/>
      <c r="T42" s="111"/>
      <c r="U42" s="112"/>
      <c r="V42" s="112"/>
      <c r="W42" s="113"/>
    </row>
    <row r="43" spans="2:23" ht="15.75" customHeight="1">
      <c r="B43" s="86"/>
      <c r="C43" s="114"/>
      <c r="D43" s="88"/>
      <c r="E43" s="89"/>
      <c r="F43" s="115"/>
      <c r="G43" s="96"/>
      <c r="H43" s="91"/>
      <c r="I43" s="92"/>
      <c r="J43" s="107"/>
      <c r="K43" s="90"/>
      <c r="L43" s="91"/>
      <c r="M43" s="91"/>
      <c r="N43" s="116"/>
      <c r="O43" s="95"/>
      <c r="P43" s="117"/>
      <c r="Q43" s="96"/>
      <c r="R43" s="96"/>
      <c r="S43" s="96"/>
      <c r="T43" s="96"/>
      <c r="U43" s="97"/>
      <c r="V43" s="97"/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/>
      <c r="I44" s="106"/>
      <c r="J44" s="107"/>
      <c r="K44" s="108"/>
      <c r="L44" s="105"/>
      <c r="M44" s="105"/>
      <c r="N44" s="109"/>
      <c r="O44" s="95"/>
      <c r="P44" s="100"/>
      <c r="Q44" s="104"/>
      <c r="R44" s="110"/>
      <c r="S44" s="111"/>
      <c r="T44" s="111"/>
      <c r="U44" s="112"/>
      <c r="V44" s="112"/>
      <c r="W44" s="113"/>
    </row>
    <row r="45" spans="2:23" ht="15.75" customHeight="1">
      <c r="B45" s="86"/>
      <c r="C45" s="114"/>
      <c r="D45" s="88"/>
      <c r="E45" s="89"/>
      <c r="F45" s="115"/>
      <c r="G45" s="96"/>
      <c r="H45" s="91"/>
      <c r="I45" s="92"/>
      <c r="J45" s="107"/>
      <c r="K45" s="90"/>
      <c r="L45" s="91"/>
      <c r="M45" s="91"/>
      <c r="N45" s="116"/>
      <c r="O45" s="95"/>
      <c r="P45" s="117"/>
      <c r="Q45" s="96"/>
      <c r="R45" s="96"/>
      <c r="S45" s="96"/>
      <c r="T45" s="96"/>
      <c r="U45" s="97"/>
      <c r="V45" s="97"/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/>
      <c r="I46" s="106"/>
      <c r="J46" s="107"/>
      <c r="K46" s="108"/>
      <c r="L46" s="105"/>
      <c r="M46" s="105"/>
      <c r="N46" s="109"/>
      <c r="O46" s="95"/>
      <c r="P46" s="100"/>
      <c r="Q46" s="104"/>
      <c r="R46" s="110"/>
      <c r="S46" s="111"/>
      <c r="T46" s="111"/>
      <c r="U46" s="112"/>
      <c r="V46" s="112"/>
      <c r="W46" s="113"/>
    </row>
    <row r="47" spans="2:23" ht="15.75" customHeight="1">
      <c r="B47" s="86"/>
      <c r="C47" s="114"/>
      <c r="D47" s="88"/>
      <c r="E47" s="89"/>
      <c r="F47" s="115"/>
      <c r="G47" s="96"/>
      <c r="H47" s="91"/>
      <c r="I47" s="92"/>
      <c r="J47" s="107"/>
      <c r="K47" s="90"/>
      <c r="L47" s="91"/>
      <c r="M47" s="91"/>
      <c r="N47" s="116"/>
      <c r="O47" s="95"/>
      <c r="P47" s="117"/>
      <c r="Q47" s="96"/>
      <c r="R47" s="96"/>
      <c r="S47" s="96"/>
      <c r="T47" s="96"/>
      <c r="U47" s="97"/>
      <c r="V47" s="97"/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/>
      <c r="I48" s="106"/>
      <c r="J48" s="107"/>
      <c r="K48" s="108"/>
      <c r="L48" s="105"/>
      <c r="M48" s="105"/>
      <c r="N48" s="109"/>
      <c r="O48" s="95"/>
      <c r="P48" s="100"/>
      <c r="Q48" s="104"/>
      <c r="R48" s="110"/>
      <c r="S48" s="111"/>
      <c r="T48" s="111"/>
      <c r="U48" s="112"/>
      <c r="V48" s="112"/>
      <c r="W48" s="113"/>
    </row>
    <row r="49" spans="2:23" ht="15.75" customHeight="1">
      <c r="B49" s="86"/>
      <c r="C49" s="114"/>
      <c r="D49" s="88"/>
      <c r="E49" s="89"/>
      <c r="F49" s="115"/>
      <c r="G49" s="96"/>
      <c r="H49" s="91"/>
      <c r="I49" s="92"/>
      <c r="J49" s="107"/>
      <c r="K49" s="90"/>
      <c r="L49" s="91"/>
      <c r="M49" s="91"/>
      <c r="N49" s="116"/>
      <c r="O49" s="95"/>
      <c r="P49" s="117"/>
      <c r="Q49" s="96"/>
      <c r="R49" s="96"/>
      <c r="S49" s="96"/>
      <c r="T49" s="96"/>
      <c r="U49" s="97"/>
      <c r="V49" s="97"/>
      <c r="W49" s="113"/>
    </row>
    <row r="50" spans="2:23" ht="20.25" customHeight="1">
      <c r="B50" s="119"/>
      <c r="C50" s="119"/>
      <c r="D50" s="120"/>
      <c r="E50" s="121" t="s">
        <v>107</v>
      </c>
      <c r="F50" s="122">
        <f t="shared" ref="F50:I50" si="0">SUM(F19:F49)</f>
        <v>0</v>
      </c>
      <c r="G50" s="123">
        <f t="shared" si="0"/>
        <v>0</v>
      </c>
      <c r="H50" s="124">
        <f t="shared" si="0"/>
        <v>0</v>
      </c>
      <c r="I50" s="125">
        <f t="shared" si="0"/>
        <v>0</v>
      </c>
      <c r="J50" s="126"/>
      <c r="K50" s="127">
        <f t="shared" ref="K50:M50" si="1">SUM(K19:K49)</f>
        <v>0</v>
      </c>
      <c r="L50" s="124">
        <f t="shared" si="1"/>
        <v>0</v>
      </c>
      <c r="M50" s="125">
        <f t="shared" si="1"/>
        <v>0</v>
      </c>
      <c r="N50" s="125"/>
      <c r="O50" s="128"/>
      <c r="P50" s="129"/>
      <c r="Q50" s="124">
        <f t="shared" ref="Q50:T50" si="2">SUM(Q19:Q49)</f>
        <v>0</v>
      </c>
      <c r="R50" s="124">
        <f t="shared" si="2"/>
        <v>0</v>
      </c>
      <c r="S50" s="125">
        <f t="shared" si="2"/>
        <v>0</v>
      </c>
      <c r="T50" s="125">
        <f t="shared" si="2"/>
        <v>0</v>
      </c>
      <c r="U50" s="130"/>
      <c r="V50" s="130"/>
      <c r="W50" s="131"/>
    </row>
  </sheetData>
  <mergeCells count="89">
    <mergeCell ref="I4:K4"/>
    <mergeCell ref="I5:K5"/>
    <mergeCell ref="M5:N5"/>
    <mergeCell ref="I6:K6"/>
    <mergeCell ref="M6:N6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B17:B18"/>
    <mergeCell ref="C17:C18"/>
    <mergeCell ref="E17:E18"/>
    <mergeCell ref="F17:F18"/>
    <mergeCell ref="K15:L16"/>
    <mergeCell ref="K17:K18"/>
    <mergeCell ref="G17:H17"/>
    <mergeCell ref="L18:M18"/>
    <mergeCell ref="D4:F4"/>
    <mergeCell ref="D5:F5"/>
    <mergeCell ref="G5:H5"/>
    <mergeCell ref="D6:F6"/>
    <mergeCell ref="G6:H6"/>
    <mergeCell ref="G4:H4"/>
    <mergeCell ref="P8:R8"/>
    <mergeCell ref="M11:N11"/>
    <mergeCell ref="S9:S11"/>
    <mergeCell ref="T9:T11"/>
    <mergeCell ref="U9:U11"/>
    <mergeCell ref="V9:V11"/>
    <mergeCell ref="W9:W11"/>
    <mergeCell ref="P10:R10"/>
    <mergeCell ref="P9:R9"/>
    <mergeCell ref="P11:R11"/>
    <mergeCell ref="P12:V14"/>
    <mergeCell ref="P16:V16"/>
    <mergeCell ref="P17:P18"/>
    <mergeCell ref="R18:V18"/>
    <mergeCell ref="B1:C1"/>
    <mergeCell ref="D1:H1"/>
    <mergeCell ref="I1:L1"/>
    <mergeCell ref="M1:O1"/>
    <mergeCell ref="S1:W1"/>
    <mergeCell ref="D2:F2"/>
    <mergeCell ref="M2:N2"/>
    <mergeCell ref="G2:H2"/>
    <mergeCell ref="I2:K2"/>
    <mergeCell ref="D3:F3"/>
    <mergeCell ref="G3:H3"/>
    <mergeCell ref="I3:K3"/>
    <mergeCell ref="M3:N3"/>
    <mergeCell ref="M4:N4"/>
    <mergeCell ref="S5:T5"/>
    <mergeCell ref="S6:T6"/>
    <mergeCell ref="S7:T7"/>
    <mergeCell ref="P6:R6"/>
    <mergeCell ref="P7:R7"/>
    <mergeCell ref="U6:V6"/>
    <mergeCell ref="U7:V7"/>
    <mergeCell ref="S2:T2"/>
    <mergeCell ref="U2:V2"/>
    <mergeCell ref="S3:T3"/>
    <mergeCell ref="U3:V3"/>
    <mergeCell ref="S4:T4"/>
    <mergeCell ref="U4:V4"/>
    <mergeCell ref="U5:V5"/>
    <mergeCell ref="D8:F8"/>
    <mergeCell ref="G8:H8"/>
    <mergeCell ref="I8:K8"/>
    <mergeCell ref="M8:N8"/>
    <mergeCell ref="D9:F9"/>
    <mergeCell ref="G9:H9"/>
    <mergeCell ref="M9:N9"/>
    <mergeCell ref="P1:R1"/>
    <mergeCell ref="P2:R2"/>
    <mergeCell ref="P3:R3"/>
    <mergeCell ref="P4:R4"/>
    <mergeCell ref="P5:R5"/>
  </mergeCells>
  <conditionalFormatting sqref="U9:U11">
    <cfRule type="expression" dxfId="11" priority="1" stopIfTrue="1">
      <formula>$U$9&gt;100%</formula>
    </cfRule>
    <cfRule type="expression" dxfId="10" priority="2">
      <formula>$U$9&lt;50%</formula>
    </cfRule>
  </conditionalFormatting>
  <conditionalFormatting sqref="V9:V11">
    <cfRule type="expression" dxfId="9" priority="3">
      <formula>$V$9&lt;50%</formula>
    </cfRule>
    <cfRule type="expression" dxfId="8" priority="4">
      <formula>$V$9&gt;50%</formula>
    </cfRule>
  </conditionalFormatting>
  <dataValidations count="4">
    <dataValidation type="list" allowBlank="1" showErrorMessage="1" sqref="E19:E49" xr:uid="{00000000-0002-0000-0200-000000000000}">
      <formula1>$Z$19:$Z$30</formula1>
    </dataValidation>
    <dataValidation type="list" allowBlank="1" showErrorMessage="1" sqref="I14" xr:uid="{00000000-0002-0000-0200-000001000000}">
      <formula1>$Y$14:$Y$15</formula1>
    </dataValidation>
    <dataValidation type="list" allowBlank="1" showErrorMessage="1" sqref="J14" xr:uid="{00000000-0002-0000-0200-000002000000}">
      <formula1>$L$9</formula1>
    </dataValidation>
    <dataValidation type="list" allowBlank="1" showErrorMessage="1" sqref="Q15 G18 L18 Q18" xr:uid="{00000000-0002-0000-02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2" sqref="G2:H6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60" t="s">
        <v>29</v>
      </c>
      <c r="C1" s="161"/>
      <c r="D1" s="231" t="s">
        <v>30</v>
      </c>
      <c r="E1" s="165"/>
      <c r="F1" s="165"/>
      <c r="G1" s="165"/>
      <c r="H1" s="166"/>
      <c r="I1" s="160" t="s">
        <v>31</v>
      </c>
      <c r="J1" s="165"/>
      <c r="K1" s="165"/>
      <c r="L1" s="166"/>
      <c r="M1" s="167" t="s">
        <v>32</v>
      </c>
      <c r="N1" s="168"/>
      <c r="O1" s="169"/>
      <c r="P1" s="170" t="str">
        <f>L18</f>
        <v>CAD $</v>
      </c>
      <c r="Q1" s="165"/>
      <c r="R1" s="166"/>
      <c r="S1" s="160" t="s">
        <v>33</v>
      </c>
      <c r="T1" s="165"/>
      <c r="U1" s="165"/>
      <c r="V1" s="165"/>
      <c r="W1" s="166"/>
      <c r="X1" s="6"/>
      <c r="Y1" s="7"/>
    </row>
    <row r="2" spans="2:25" ht="15" customHeight="1">
      <c r="B2" s="9" t="s">
        <v>34</v>
      </c>
      <c r="C2" s="132"/>
      <c r="D2" s="159" t="s">
        <v>35</v>
      </c>
      <c r="E2" s="137"/>
      <c r="F2" s="138"/>
      <c r="G2" s="232"/>
      <c r="H2" s="138"/>
      <c r="I2" s="159" t="s">
        <v>36</v>
      </c>
      <c r="J2" s="137"/>
      <c r="K2" s="138"/>
      <c r="L2" s="12"/>
      <c r="M2" s="148" t="s">
        <v>37</v>
      </c>
      <c r="N2" s="138"/>
      <c r="O2" s="13"/>
      <c r="P2" s="136">
        <f>I50</f>
        <v>0</v>
      </c>
      <c r="Q2" s="137"/>
      <c r="R2" s="138"/>
      <c r="S2" s="148" t="s">
        <v>38</v>
      </c>
      <c r="T2" s="138"/>
      <c r="U2" s="149"/>
      <c r="V2" s="138"/>
      <c r="W2" s="14"/>
      <c r="X2" s="15"/>
      <c r="Y2" s="7"/>
    </row>
    <row r="3" spans="2:25" ht="15" customHeight="1">
      <c r="B3" s="16" t="s">
        <v>39</v>
      </c>
      <c r="C3" s="101"/>
      <c r="D3" s="157" t="s">
        <v>40</v>
      </c>
      <c r="E3" s="140"/>
      <c r="F3" s="141"/>
      <c r="G3" s="158"/>
      <c r="H3" s="141"/>
      <c r="I3" s="157" t="s">
        <v>41</v>
      </c>
      <c r="J3" s="140"/>
      <c r="K3" s="141"/>
      <c r="L3" s="17"/>
      <c r="M3" s="150" t="s">
        <v>42</v>
      </c>
      <c r="N3" s="141"/>
      <c r="O3" s="13"/>
      <c r="P3" s="139">
        <f>M50</f>
        <v>0</v>
      </c>
      <c r="Q3" s="140"/>
      <c r="R3" s="141"/>
      <c r="S3" s="150" t="s">
        <v>43</v>
      </c>
      <c r="T3" s="141"/>
      <c r="U3" s="151"/>
      <c r="V3" s="141"/>
      <c r="W3" s="18"/>
      <c r="X3" s="5"/>
      <c r="Y3" s="19"/>
    </row>
    <row r="4" spans="2:25" ht="15" customHeight="1">
      <c r="B4" s="20" t="s">
        <v>44</v>
      </c>
      <c r="C4" s="101"/>
      <c r="D4" s="157" t="s">
        <v>45</v>
      </c>
      <c r="E4" s="140"/>
      <c r="F4" s="141"/>
      <c r="G4" s="158"/>
      <c r="H4" s="141"/>
      <c r="I4" s="157" t="s">
        <v>46</v>
      </c>
      <c r="J4" s="140"/>
      <c r="K4" s="141"/>
      <c r="L4" s="17"/>
      <c r="M4" s="150" t="s">
        <v>47</v>
      </c>
      <c r="N4" s="141"/>
      <c r="O4" s="13"/>
      <c r="P4" s="139">
        <f>P2-P3</f>
        <v>0</v>
      </c>
      <c r="Q4" s="140"/>
      <c r="R4" s="141"/>
      <c r="S4" s="150" t="s">
        <v>48</v>
      </c>
      <c r="T4" s="141"/>
      <c r="U4" s="151"/>
      <c r="V4" s="141"/>
      <c r="W4" s="18"/>
      <c r="X4" s="5"/>
      <c r="Y4" s="19"/>
    </row>
    <row r="5" spans="2:25" ht="15" customHeight="1">
      <c r="B5" s="20" t="s">
        <v>49</v>
      </c>
      <c r="C5" s="101"/>
      <c r="D5" s="157" t="s">
        <v>50</v>
      </c>
      <c r="E5" s="140"/>
      <c r="F5" s="141"/>
      <c r="G5" s="158"/>
      <c r="H5" s="141"/>
      <c r="I5" s="157" t="s">
        <v>51</v>
      </c>
      <c r="J5" s="140"/>
      <c r="K5" s="141"/>
      <c r="L5" s="17"/>
      <c r="M5" s="156" t="s">
        <v>52</v>
      </c>
      <c r="N5" s="144"/>
      <c r="O5" s="13"/>
      <c r="P5" s="142" t="str">
        <f>IFERROR((P2-P3)/P2,"")</f>
        <v/>
      </c>
      <c r="Q5" s="143"/>
      <c r="R5" s="144"/>
      <c r="S5" s="150" t="s">
        <v>53</v>
      </c>
      <c r="T5" s="141"/>
      <c r="U5" s="151"/>
      <c r="V5" s="141"/>
      <c r="W5" s="18"/>
      <c r="X5" s="5"/>
      <c r="Y5" s="19"/>
    </row>
    <row r="6" spans="2:25" ht="15" customHeight="1">
      <c r="B6" s="20" t="s">
        <v>54</v>
      </c>
      <c r="C6" s="133"/>
      <c r="D6" s="157" t="s">
        <v>55</v>
      </c>
      <c r="E6" s="140"/>
      <c r="F6" s="141"/>
      <c r="G6" s="158"/>
      <c r="H6" s="141"/>
      <c r="I6" s="157" t="s">
        <v>56</v>
      </c>
      <c r="J6" s="140"/>
      <c r="K6" s="141"/>
      <c r="L6" s="17"/>
      <c r="M6" s="216" t="s">
        <v>57</v>
      </c>
      <c r="N6" s="147"/>
      <c r="O6" s="13"/>
      <c r="P6" s="145">
        <f>T50</f>
        <v>0</v>
      </c>
      <c r="Q6" s="146"/>
      <c r="R6" s="147"/>
      <c r="S6" s="150" t="s">
        <v>58</v>
      </c>
      <c r="T6" s="141"/>
      <c r="U6" s="151"/>
      <c r="V6" s="141"/>
      <c r="W6" s="22"/>
      <c r="X6" s="23"/>
      <c r="Y6" s="24"/>
    </row>
    <row r="7" spans="2:25" ht="15" customHeight="1">
      <c r="B7" s="20" t="s">
        <v>59</v>
      </c>
      <c r="C7" s="101"/>
      <c r="D7" s="157" t="s">
        <v>60</v>
      </c>
      <c r="E7" s="140"/>
      <c r="F7" s="141"/>
      <c r="G7" s="158"/>
      <c r="H7" s="141"/>
      <c r="I7" s="157" t="s">
        <v>61</v>
      </c>
      <c r="J7" s="140"/>
      <c r="K7" s="141"/>
      <c r="L7" s="17"/>
      <c r="M7" s="217" t="s">
        <v>62</v>
      </c>
      <c r="N7" s="141"/>
      <c r="O7" s="13"/>
      <c r="P7" s="155">
        <f>R50</f>
        <v>0</v>
      </c>
      <c r="Q7" s="140"/>
      <c r="R7" s="141"/>
      <c r="S7" s="152" t="s">
        <v>63</v>
      </c>
      <c r="T7" s="153"/>
      <c r="U7" s="154"/>
      <c r="V7" s="153"/>
      <c r="W7" s="22"/>
      <c r="X7" s="26"/>
      <c r="Y7" s="8"/>
    </row>
    <row r="8" spans="2:25" ht="15" customHeight="1">
      <c r="B8" s="27"/>
      <c r="C8" s="34"/>
      <c r="D8" s="157" t="s">
        <v>64</v>
      </c>
      <c r="E8" s="140"/>
      <c r="F8" s="141"/>
      <c r="G8" s="158"/>
      <c r="H8" s="141"/>
      <c r="I8" s="157" t="s">
        <v>65</v>
      </c>
      <c r="J8" s="140"/>
      <c r="K8" s="141"/>
      <c r="L8" s="17"/>
      <c r="M8" s="217" t="s">
        <v>66</v>
      </c>
      <c r="N8" s="141"/>
      <c r="O8" s="13"/>
      <c r="P8" s="155">
        <f>IF(P1=Q15,R15,IF(Q15="CAD $",R15*E16,IF(Q15="USD $",R15*F16,0)))</f>
        <v>0</v>
      </c>
      <c r="Q8" s="140"/>
      <c r="R8" s="141"/>
      <c r="S8" s="29" t="s">
        <v>67</v>
      </c>
      <c r="T8" s="30" t="s">
        <v>68</v>
      </c>
      <c r="U8" s="30" t="s">
        <v>69</v>
      </c>
      <c r="V8" s="31" t="s">
        <v>70</v>
      </c>
      <c r="W8" s="32"/>
      <c r="X8" s="33"/>
      <c r="Y8" s="8"/>
    </row>
    <row r="9" spans="2:25" ht="15" customHeight="1">
      <c r="B9" s="34"/>
      <c r="C9" s="34"/>
      <c r="D9" s="157" t="s">
        <v>71</v>
      </c>
      <c r="E9" s="140"/>
      <c r="F9" s="141"/>
      <c r="G9" s="158"/>
      <c r="H9" s="141"/>
      <c r="I9" s="40"/>
      <c r="J9" s="36"/>
      <c r="K9" s="36"/>
      <c r="L9" s="37"/>
      <c r="M9" s="217" t="s">
        <v>72</v>
      </c>
      <c r="N9" s="141"/>
      <c r="O9" s="13"/>
      <c r="P9" s="193">
        <f>V15</f>
        <v>0</v>
      </c>
      <c r="Q9" s="140"/>
      <c r="R9" s="141"/>
      <c r="S9" s="186">
        <f>P7+P8+P9</f>
        <v>0</v>
      </c>
      <c r="T9" s="186">
        <f>P3-S9</f>
        <v>0</v>
      </c>
      <c r="U9" s="189">
        <f>IFERROR(((P3-S9)/S9),0)</f>
        <v>0</v>
      </c>
      <c r="V9" s="189">
        <f>IFERROR(T9/P3,0)</f>
        <v>0</v>
      </c>
      <c r="W9" s="190"/>
      <c r="X9" s="33"/>
      <c r="Y9" s="8"/>
    </row>
    <row r="10" spans="2:25" ht="15" customHeight="1">
      <c r="B10" s="34"/>
      <c r="C10" s="34"/>
      <c r="D10" s="157" t="s">
        <v>73</v>
      </c>
      <c r="E10" s="140"/>
      <c r="F10" s="141"/>
      <c r="G10" s="158" t="s">
        <v>109</v>
      </c>
      <c r="H10" s="141"/>
      <c r="I10" s="40"/>
      <c r="J10" s="36"/>
      <c r="K10" s="36"/>
      <c r="L10" s="37"/>
      <c r="M10" s="217"/>
      <c r="N10" s="141"/>
      <c r="O10" s="13"/>
      <c r="P10" s="193"/>
      <c r="Q10" s="140"/>
      <c r="R10" s="141"/>
      <c r="S10" s="187"/>
      <c r="T10" s="187"/>
      <c r="U10" s="187"/>
      <c r="V10" s="187"/>
      <c r="W10" s="191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50" t="s">
        <v>74</v>
      </c>
      <c r="N11" s="141"/>
      <c r="O11" s="13"/>
      <c r="P11" s="194">
        <f>F50</f>
        <v>0</v>
      </c>
      <c r="Q11" s="140"/>
      <c r="R11" s="141"/>
      <c r="S11" s="188"/>
      <c r="T11" s="188"/>
      <c r="U11" s="188"/>
      <c r="V11" s="188"/>
      <c r="W11" s="192"/>
      <c r="X11" s="33"/>
      <c r="Y11" s="8"/>
    </row>
    <row r="12" spans="2:25" ht="15" customHeight="1">
      <c r="B12" s="208"/>
      <c r="C12" s="209"/>
      <c r="D12" s="41"/>
      <c r="E12" s="213" t="s">
        <v>75</v>
      </c>
      <c r="F12" s="173"/>
      <c r="G12" s="195" t="s">
        <v>37</v>
      </c>
      <c r="H12" s="172"/>
      <c r="I12" s="196"/>
      <c r="J12" s="42"/>
      <c r="K12" s="219" t="s">
        <v>76</v>
      </c>
      <c r="L12" s="172"/>
      <c r="M12" s="172"/>
      <c r="N12" s="196"/>
      <c r="O12" s="13"/>
      <c r="P12" s="171" t="s">
        <v>77</v>
      </c>
      <c r="Q12" s="172"/>
      <c r="R12" s="172"/>
      <c r="S12" s="172"/>
      <c r="T12" s="172"/>
      <c r="U12" s="172"/>
      <c r="V12" s="173"/>
      <c r="W12" s="43"/>
      <c r="X12" s="44"/>
      <c r="Y12" s="8" t="s">
        <v>78</v>
      </c>
    </row>
    <row r="13" spans="2:25" ht="15" customHeight="1">
      <c r="B13" s="210"/>
      <c r="C13" s="211"/>
      <c r="D13" s="45"/>
      <c r="E13" s="174"/>
      <c r="F13" s="176"/>
      <c r="G13" s="197"/>
      <c r="H13" s="198"/>
      <c r="I13" s="199"/>
      <c r="J13" s="46"/>
      <c r="K13" s="174"/>
      <c r="L13" s="175"/>
      <c r="M13" s="175"/>
      <c r="N13" s="220"/>
      <c r="O13" s="47"/>
      <c r="P13" s="174"/>
      <c r="Q13" s="175"/>
      <c r="R13" s="175"/>
      <c r="S13" s="175"/>
      <c r="T13" s="175"/>
      <c r="U13" s="175"/>
      <c r="V13" s="176"/>
      <c r="W13" s="48"/>
      <c r="X13" s="44"/>
      <c r="Y13" s="8" t="s">
        <v>79</v>
      </c>
    </row>
    <row r="14" spans="2:25" ht="15" customHeight="1">
      <c r="B14" s="210"/>
      <c r="C14" s="211"/>
      <c r="D14" s="45"/>
      <c r="E14" s="214"/>
      <c r="F14" s="215"/>
      <c r="G14" s="200" t="s">
        <v>80</v>
      </c>
      <c r="H14" s="166"/>
      <c r="I14" s="49" t="s">
        <v>81</v>
      </c>
      <c r="J14" s="50"/>
      <c r="K14" s="214"/>
      <c r="L14" s="198"/>
      <c r="M14" s="198"/>
      <c r="N14" s="199"/>
      <c r="O14" s="47"/>
      <c r="P14" s="177"/>
      <c r="Q14" s="178"/>
      <c r="R14" s="178"/>
      <c r="S14" s="178"/>
      <c r="T14" s="178"/>
      <c r="U14" s="178"/>
      <c r="V14" s="179"/>
      <c r="W14" s="51"/>
      <c r="X14" s="44"/>
      <c r="Y14" s="8" t="s">
        <v>81</v>
      </c>
    </row>
    <row r="15" spans="2:25" ht="30" customHeight="1">
      <c r="B15" s="210"/>
      <c r="C15" s="211"/>
      <c r="D15" s="45"/>
      <c r="E15" s="52" t="s">
        <v>82</v>
      </c>
      <c r="F15" s="53" t="s">
        <v>83</v>
      </c>
      <c r="G15" s="218" t="s">
        <v>84</v>
      </c>
      <c r="H15" s="137"/>
      <c r="I15" s="138"/>
      <c r="J15" s="54"/>
      <c r="K15" s="221" t="s">
        <v>85</v>
      </c>
      <c r="L15" s="164"/>
      <c r="M15" s="222">
        <v>0.5</v>
      </c>
      <c r="N15" s="55"/>
      <c r="O15" s="56"/>
      <c r="P15" s="57" t="s">
        <v>86</v>
      </c>
      <c r="Q15" s="58" t="s">
        <v>79</v>
      </c>
      <c r="R15" s="59"/>
      <c r="S15" s="57" t="s">
        <v>87</v>
      </c>
      <c r="T15" s="60">
        <v>2.5000000000000001E-2</v>
      </c>
      <c r="U15" s="57" t="s">
        <v>88</v>
      </c>
      <c r="V15" s="61">
        <f>ROUND(R50*T15,2)</f>
        <v>0</v>
      </c>
      <c r="W15" s="62"/>
      <c r="X15" s="44"/>
      <c r="Y15" s="8" t="s">
        <v>89</v>
      </c>
    </row>
    <row r="16" spans="2:25" ht="15" customHeight="1">
      <c r="B16" s="197"/>
      <c r="C16" s="212"/>
      <c r="D16" s="45"/>
      <c r="E16" s="63">
        <f>1/F16</f>
        <v>0.7246376811594204</v>
      </c>
      <c r="F16" s="64">
        <v>1.38</v>
      </c>
      <c r="G16" s="228"/>
      <c r="H16" s="140"/>
      <c r="I16" s="141"/>
      <c r="J16" s="65"/>
      <c r="K16" s="214"/>
      <c r="L16" s="215"/>
      <c r="M16" s="202"/>
      <c r="N16" s="223" t="s">
        <v>90</v>
      </c>
      <c r="O16" s="56"/>
      <c r="P16" s="180" t="s">
        <v>91</v>
      </c>
      <c r="Q16" s="181"/>
      <c r="R16" s="181"/>
      <c r="S16" s="181"/>
      <c r="T16" s="181"/>
      <c r="U16" s="181"/>
      <c r="V16" s="182"/>
      <c r="W16" s="66"/>
      <c r="X16" s="67"/>
      <c r="Y16" s="8"/>
    </row>
    <row r="17" spans="2:26" ht="15" customHeight="1">
      <c r="B17" s="201" t="s">
        <v>92</v>
      </c>
      <c r="C17" s="203" t="s">
        <v>93</v>
      </c>
      <c r="D17" s="68"/>
      <c r="E17" s="205" t="s">
        <v>94</v>
      </c>
      <c r="F17" s="207" t="s">
        <v>95</v>
      </c>
      <c r="G17" s="229" t="s">
        <v>96</v>
      </c>
      <c r="H17" s="230"/>
      <c r="I17" s="69" t="s">
        <v>97</v>
      </c>
      <c r="J17" s="70"/>
      <c r="K17" s="226" t="s">
        <v>95</v>
      </c>
      <c r="L17" s="71" t="s">
        <v>98</v>
      </c>
      <c r="M17" s="72" t="s">
        <v>99</v>
      </c>
      <c r="N17" s="224"/>
      <c r="O17" s="73"/>
      <c r="P17" s="183" t="s">
        <v>100</v>
      </c>
      <c r="Q17" s="74" t="s">
        <v>101</v>
      </c>
      <c r="R17" s="74" t="s">
        <v>102</v>
      </c>
      <c r="S17" s="75" t="s">
        <v>103</v>
      </c>
      <c r="T17" s="75" t="s">
        <v>104</v>
      </c>
      <c r="U17" s="72" t="s">
        <v>105</v>
      </c>
      <c r="V17" s="72" t="s">
        <v>106</v>
      </c>
      <c r="W17" s="76"/>
      <c r="X17" s="77"/>
      <c r="Y17" s="8"/>
      <c r="Z17" s="8"/>
    </row>
    <row r="18" spans="2:26" ht="15" customHeight="1">
      <c r="B18" s="202"/>
      <c r="C18" s="204"/>
      <c r="D18" s="78"/>
      <c r="E18" s="206"/>
      <c r="F18" s="202"/>
      <c r="G18" s="58" t="s">
        <v>78</v>
      </c>
      <c r="H18" s="79" t="str">
        <f>IF(G18="USD $", "CAD $", "USD $")</f>
        <v>USD $</v>
      </c>
      <c r="I18" s="80" t="str">
        <f>L18</f>
        <v>CAD $</v>
      </c>
      <c r="J18" s="81"/>
      <c r="K18" s="206"/>
      <c r="L18" s="227" t="s">
        <v>78</v>
      </c>
      <c r="M18" s="138"/>
      <c r="N18" s="225"/>
      <c r="O18" s="82"/>
      <c r="P18" s="184"/>
      <c r="Q18" s="58" t="s">
        <v>79</v>
      </c>
      <c r="R18" s="185" t="str">
        <f>L18</f>
        <v>CAD $</v>
      </c>
      <c r="S18" s="137"/>
      <c r="T18" s="137"/>
      <c r="U18" s="137"/>
      <c r="V18" s="138"/>
      <c r="W18" s="83"/>
      <c r="X18" s="84"/>
      <c r="Y18" s="85"/>
      <c r="Z18" s="85"/>
    </row>
    <row r="19" spans="2:26">
      <c r="B19" s="86"/>
      <c r="C19" s="87"/>
      <c r="D19" s="88"/>
      <c r="E19" s="89"/>
      <c r="F19" s="90"/>
      <c r="G19" s="91"/>
      <c r="H19" s="91"/>
      <c r="I19" s="92"/>
      <c r="J19" s="93"/>
      <c r="K19" s="90"/>
      <c r="L19" s="91"/>
      <c r="M19" s="91"/>
      <c r="N19" s="94"/>
      <c r="O19" s="95"/>
      <c r="P19" s="86"/>
      <c r="Q19" s="96"/>
      <c r="R19" s="96"/>
      <c r="S19" s="96"/>
      <c r="T19" s="96"/>
      <c r="U19" s="97"/>
      <c r="V19" s="97"/>
      <c r="W19" s="98"/>
      <c r="X19" s="99"/>
      <c r="Y19" s="8"/>
      <c r="Z19" s="8"/>
    </row>
    <row r="20" spans="2:26">
      <c r="B20" s="100"/>
      <c r="C20" s="101"/>
      <c r="D20" s="88"/>
      <c r="E20" s="102"/>
      <c r="F20" s="103"/>
      <c r="G20" s="104"/>
      <c r="H20" s="105"/>
      <c r="I20" s="106"/>
      <c r="J20" s="107"/>
      <c r="K20" s="108"/>
      <c r="L20" s="105"/>
      <c r="M20" s="105"/>
      <c r="N20" s="109"/>
      <c r="O20" s="95"/>
      <c r="P20" s="100"/>
      <c r="Q20" s="104"/>
      <c r="R20" s="110"/>
      <c r="S20" s="111"/>
      <c r="T20" s="111"/>
      <c r="U20" s="112"/>
      <c r="V20" s="112"/>
      <c r="W20" s="113"/>
      <c r="X20" s="99"/>
      <c r="Y20" s="8"/>
      <c r="Z20" s="8"/>
    </row>
    <row r="21" spans="2:26">
      <c r="B21" s="86"/>
      <c r="C21" s="114"/>
      <c r="D21" s="88"/>
      <c r="E21" s="89"/>
      <c r="F21" s="115"/>
      <c r="G21" s="96"/>
      <c r="H21" s="91"/>
      <c r="I21" s="92"/>
      <c r="J21" s="107"/>
      <c r="K21" s="90"/>
      <c r="L21" s="91"/>
      <c r="M21" s="91"/>
      <c r="N21" s="116"/>
      <c r="O21" s="95"/>
      <c r="P21" s="117"/>
      <c r="Q21" s="96"/>
      <c r="R21" s="96"/>
      <c r="S21" s="96"/>
      <c r="T21" s="96"/>
      <c r="U21" s="97"/>
      <c r="V21" s="97"/>
      <c r="W21" s="98"/>
      <c r="X21" s="99"/>
      <c r="Y21" s="8"/>
      <c r="Z21" s="8"/>
    </row>
    <row r="22" spans="2:26" ht="15.75" customHeight="1">
      <c r="B22" s="100"/>
      <c r="C22" s="101"/>
      <c r="D22" s="88"/>
      <c r="E22" s="102"/>
      <c r="F22" s="103"/>
      <c r="G22" s="104"/>
      <c r="H22" s="105"/>
      <c r="I22" s="106"/>
      <c r="J22" s="107"/>
      <c r="K22" s="108"/>
      <c r="L22" s="105"/>
      <c r="M22" s="105"/>
      <c r="N22" s="109"/>
      <c r="O22" s="95"/>
      <c r="P22" s="100"/>
      <c r="Q22" s="104"/>
      <c r="R22" s="110"/>
      <c r="S22" s="111"/>
      <c r="T22" s="111"/>
      <c r="U22" s="112"/>
      <c r="V22" s="112"/>
      <c r="W22" s="113"/>
      <c r="X22" s="99"/>
      <c r="Y22" s="8"/>
      <c r="Z22" s="8"/>
    </row>
    <row r="23" spans="2:26" ht="15.75" customHeight="1">
      <c r="B23" s="86"/>
      <c r="C23" s="114"/>
      <c r="D23" s="88"/>
      <c r="E23" s="89"/>
      <c r="F23" s="115"/>
      <c r="G23" s="96"/>
      <c r="H23" s="91"/>
      <c r="I23" s="92"/>
      <c r="J23" s="107"/>
      <c r="K23" s="90"/>
      <c r="L23" s="91"/>
      <c r="M23" s="91"/>
      <c r="N23" s="116"/>
      <c r="O23" s="95"/>
      <c r="P23" s="117"/>
      <c r="Q23" s="96"/>
      <c r="R23" s="96"/>
      <c r="S23" s="96"/>
      <c r="T23" s="96"/>
      <c r="U23" s="97"/>
      <c r="V23" s="97"/>
      <c r="W23" s="98"/>
      <c r="X23" s="99"/>
      <c r="Y23" s="8"/>
      <c r="Z23" s="8"/>
    </row>
    <row r="24" spans="2:26" ht="15.75" customHeight="1">
      <c r="B24" s="100"/>
      <c r="C24" s="101"/>
      <c r="D24" s="88"/>
      <c r="E24" s="102"/>
      <c r="F24" s="103"/>
      <c r="G24" s="104"/>
      <c r="H24" s="105"/>
      <c r="I24" s="106"/>
      <c r="J24" s="107"/>
      <c r="K24" s="108"/>
      <c r="L24" s="105"/>
      <c r="M24" s="105"/>
      <c r="N24" s="109"/>
      <c r="O24" s="95"/>
      <c r="P24" s="100"/>
      <c r="Q24" s="104"/>
      <c r="R24" s="110"/>
      <c r="S24" s="111"/>
      <c r="T24" s="111"/>
      <c r="U24" s="112"/>
      <c r="V24" s="112"/>
      <c r="W24" s="113"/>
      <c r="X24" s="99"/>
      <c r="Y24" s="8"/>
      <c r="Z24" s="8"/>
    </row>
    <row r="25" spans="2:26" ht="15.75" customHeight="1">
      <c r="B25" s="86"/>
      <c r="C25" s="114"/>
      <c r="D25" s="88"/>
      <c r="E25" s="89"/>
      <c r="F25" s="115"/>
      <c r="G25" s="96"/>
      <c r="H25" s="91"/>
      <c r="I25" s="92"/>
      <c r="J25" s="107"/>
      <c r="K25" s="90"/>
      <c r="L25" s="91"/>
      <c r="M25" s="91"/>
      <c r="N25" s="116"/>
      <c r="O25" s="95"/>
      <c r="P25" s="117"/>
      <c r="Q25" s="96"/>
      <c r="R25" s="96"/>
      <c r="S25" s="96"/>
      <c r="T25" s="96"/>
      <c r="U25" s="97"/>
      <c r="V25" s="97"/>
      <c r="W25" s="98"/>
      <c r="X25" s="99"/>
      <c r="Y25" s="8"/>
      <c r="Z25" s="8"/>
    </row>
    <row r="26" spans="2:26" ht="15.75" customHeight="1">
      <c r="B26" s="100"/>
      <c r="C26" s="101"/>
      <c r="D26" s="88"/>
      <c r="E26" s="102"/>
      <c r="F26" s="103"/>
      <c r="G26" s="104"/>
      <c r="H26" s="105"/>
      <c r="I26" s="106"/>
      <c r="J26" s="107"/>
      <c r="K26" s="108"/>
      <c r="L26" s="105"/>
      <c r="M26" s="105"/>
      <c r="N26" s="109"/>
      <c r="O26" s="95"/>
      <c r="P26" s="100"/>
      <c r="Q26" s="104"/>
      <c r="R26" s="110"/>
      <c r="S26" s="111"/>
      <c r="T26" s="111"/>
      <c r="U26" s="112"/>
      <c r="V26" s="112"/>
      <c r="W26" s="113"/>
      <c r="X26" s="99"/>
      <c r="Y26" s="8"/>
      <c r="Z26" s="8"/>
    </row>
    <row r="27" spans="2:26" ht="15.75" customHeight="1">
      <c r="B27" s="86"/>
      <c r="C27" s="114"/>
      <c r="D27" s="88"/>
      <c r="E27" s="89"/>
      <c r="F27" s="115"/>
      <c r="G27" s="96"/>
      <c r="H27" s="91"/>
      <c r="I27" s="92"/>
      <c r="J27" s="107"/>
      <c r="K27" s="90"/>
      <c r="L27" s="91"/>
      <c r="M27" s="91"/>
      <c r="N27" s="116"/>
      <c r="O27" s="95"/>
      <c r="P27" s="117"/>
      <c r="Q27" s="96"/>
      <c r="R27" s="96"/>
      <c r="S27" s="96"/>
      <c r="T27" s="96"/>
      <c r="U27" s="97"/>
      <c r="V27" s="97"/>
      <c r="W27" s="98"/>
      <c r="X27" s="99"/>
      <c r="Y27" s="8"/>
      <c r="Z27" s="8"/>
    </row>
    <row r="28" spans="2:26" ht="15.75" customHeight="1">
      <c r="B28" s="100"/>
      <c r="C28" s="101"/>
      <c r="D28" s="88"/>
      <c r="E28" s="102"/>
      <c r="F28" s="103"/>
      <c r="G28" s="104"/>
      <c r="H28" s="105"/>
      <c r="I28" s="106"/>
      <c r="J28" s="107"/>
      <c r="K28" s="108"/>
      <c r="L28" s="105"/>
      <c r="M28" s="105"/>
      <c r="N28" s="109"/>
      <c r="O28" s="95"/>
      <c r="P28" s="100"/>
      <c r="Q28" s="104"/>
      <c r="R28" s="110"/>
      <c r="S28" s="111"/>
      <c r="T28" s="111"/>
      <c r="U28" s="112"/>
      <c r="V28" s="112"/>
      <c r="W28" s="113"/>
      <c r="X28" s="99"/>
      <c r="Y28" s="8"/>
      <c r="Z28" s="118"/>
    </row>
    <row r="29" spans="2:26" ht="15.75" customHeight="1">
      <c r="B29" s="86"/>
      <c r="C29" s="114"/>
      <c r="D29" s="88"/>
      <c r="E29" s="89"/>
      <c r="F29" s="115"/>
      <c r="G29" s="96"/>
      <c r="H29" s="91"/>
      <c r="I29" s="92"/>
      <c r="J29" s="107"/>
      <c r="K29" s="90"/>
      <c r="L29" s="91"/>
      <c r="M29" s="91"/>
      <c r="N29" s="116"/>
      <c r="O29" s="95"/>
      <c r="P29" s="117"/>
      <c r="Q29" s="96"/>
      <c r="R29" s="96"/>
      <c r="S29" s="96"/>
      <c r="T29" s="96"/>
      <c r="U29" s="97"/>
      <c r="V29" s="97"/>
      <c r="W29" s="98"/>
      <c r="X29" s="99"/>
      <c r="Y29" s="8"/>
      <c r="Z29" s="8"/>
    </row>
    <row r="30" spans="2:26" ht="15.75" customHeight="1">
      <c r="B30" s="100"/>
      <c r="C30" s="101"/>
      <c r="D30" s="88"/>
      <c r="E30" s="102"/>
      <c r="F30" s="103"/>
      <c r="G30" s="104"/>
      <c r="H30" s="105"/>
      <c r="I30" s="106"/>
      <c r="J30" s="107"/>
      <c r="K30" s="108"/>
      <c r="L30" s="105"/>
      <c r="M30" s="105"/>
      <c r="N30" s="109"/>
      <c r="O30" s="95"/>
      <c r="P30" s="100"/>
      <c r="Q30" s="104"/>
      <c r="R30" s="110"/>
      <c r="S30" s="111"/>
      <c r="T30" s="111"/>
      <c r="U30" s="112"/>
      <c r="V30" s="112"/>
      <c r="W30" s="113"/>
      <c r="X30" s="99"/>
      <c r="Y30" s="8"/>
      <c r="Z30" s="8"/>
    </row>
    <row r="31" spans="2:26" ht="15.75" customHeight="1">
      <c r="B31" s="86"/>
      <c r="C31" s="114"/>
      <c r="D31" s="88"/>
      <c r="E31" s="89"/>
      <c r="F31" s="115"/>
      <c r="G31" s="96"/>
      <c r="H31" s="91"/>
      <c r="I31" s="92"/>
      <c r="J31" s="107"/>
      <c r="K31" s="90"/>
      <c r="L31" s="91"/>
      <c r="M31" s="91"/>
      <c r="N31" s="116"/>
      <c r="O31" s="95"/>
      <c r="P31" s="117"/>
      <c r="Q31" s="96"/>
      <c r="R31" s="96"/>
      <c r="S31" s="96"/>
      <c r="T31" s="96"/>
      <c r="U31" s="97"/>
      <c r="V31" s="97"/>
      <c r="W31" s="98"/>
      <c r="X31" s="99"/>
      <c r="Y31" s="8"/>
      <c r="Z31" s="8"/>
    </row>
    <row r="32" spans="2:26" ht="15.75" customHeight="1">
      <c r="B32" s="100"/>
      <c r="C32" s="101"/>
      <c r="D32" s="88"/>
      <c r="E32" s="102"/>
      <c r="F32" s="103"/>
      <c r="G32" s="104"/>
      <c r="H32" s="105"/>
      <c r="I32" s="106"/>
      <c r="J32" s="107"/>
      <c r="K32" s="108"/>
      <c r="L32" s="105"/>
      <c r="M32" s="105"/>
      <c r="N32" s="109"/>
      <c r="O32" s="95"/>
      <c r="P32" s="100"/>
      <c r="Q32" s="104"/>
      <c r="R32" s="110"/>
      <c r="S32" s="111"/>
      <c r="T32" s="111"/>
      <c r="U32" s="112"/>
      <c r="V32" s="112"/>
      <c r="W32" s="113"/>
      <c r="X32" s="99"/>
      <c r="Y32" s="8"/>
      <c r="Z32" s="8"/>
    </row>
    <row r="33" spans="2:23" ht="15.75" customHeight="1">
      <c r="B33" s="86"/>
      <c r="C33" s="114"/>
      <c r="D33" s="88"/>
      <c r="E33" s="89"/>
      <c r="F33" s="115"/>
      <c r="G33" s="96"/>
      <c r="H33" s="91"/>
      <c r="I33" s="92"/>
      <c r="J33" s="107"/>
      <c r="K33" s="90"/>
      <c r="L33" s="91"/>
      <c r="M33" s="91"/>
      <c r="N33" s="116"/>
      <c r="O33" s="95"/>
      <c r="P33" s="117"/>
      <c r="Q33" s="96"/>
      <c r="R33" s="96"/>
      <c r="S33" s="96"/>
      <c r="T33" s="96"/>
      <c r="U33" s="97"/>
      <c r="V33" s="97"/>
      <c r="W33" s="98"/>
    </row>
    <row r="34" spans="2:23" ht="15.75" customHeight="1">
      <c r="B34" s="100"/>
      <c r="C34" s="101"/>
      <c r="D34" s="88"/>
      <c r="E34" s="102"/>
      <c r="F34" s="103"/>
      <c r="G34" s="104"/>
      <c r="H34" s="105"/>
      <c r="I34" s="106"/>
      <c r="J34" s="107"/>
      <c r="K34" s="108"/>
      <c r="L34" s="105"/>
      <c r="M34" s="105"/>
      <c r="N34" s="109"/>
      <c r="O34" s="95"/>
      <c r="P34" s="100"/>
      <c r="Q34" s="104"/>
      <c r="R34" s="110"/>
      <c r="S34" s="111"/>
      <c r="T34" s="111"/>
      <c r="U34" s="112"/>
      <c r="V34" s="112"/>
      <c r="W34" s="113"/>
    </row>
    <row r="35" spans="2:23" ht="15.75" customHeight="1">
      <c r="B35" s="86"/>
      <c r="C35" s="114"/>
      <c r="D35" s="88"/>
      <c r="E35" s="89"/>
      <c r="F35" s="115"/>
      <c r="G35" s="96"/>
      <c r="H35" s="91"/>
      <c r="I35" s="92"/>
      <c r="J35" s="107"/>
      <c r="K35" s="90"/>
      <c r="L35" s="91"/>
      <c r="M35" s="91"/>
      <c r="N35" s="116"/>
      <c r="O35" s="95"/>
      <c r="P35" s="117"/>
      <c r="Q35" s="96"/>
      <c r="R35" s="96"/>
      <c r="S35" s="96"/>
      <c r="T35" s="96"/>
      <c r="U35" s="97"/>
      <c r="V35" s="97"/>
      <c r="W35" s="98"/>
    </row>
    <row r="36" spans="2:23" ht="15.75" customHeight="1">
      <c r="B36" s="100"/>
      <c r="C36" s="101"/>
      <c r="D36" s="88"/>
      <c r="E36" s="102"/>
      <c r="F36" s="103"/>
      <c r="G36" s="104"/>
      <c r="H36" s="105"/>
      <c r="I36" s="106"/>
      <c r="J36" s="107"/>
      <c r="K36" s="108"/>
      <c r="L36" s="105"/>
      <c r="M36" s="105"/>
      <c r="N36" s="109"/>
      <c r="O36" s="95"/>
      <c r="P36" s="100"/>
      <c r="Q36" s="104"/>
      <c r="R36" s="110"/>
      <c r="S36" s="111"/>
      <c r="T36" s="111"/>
      <c r="U36" s="112"/>
      <c r="V36" s="112"/>
      <c r="W36" s="113"/>
    </row>
    <row r="37" spans="2:23" ht="15.75" customHeight="1">
      <c r="B37" s="86"/>
      <c r="C37" s="114"/>
      <c r="D37" s="88"/>
      <c r="E37" s="89"/>
      <c r="F37" s="115"/>
      <c r="G37" s="96"/>
      <c r="H37" s="91"/>
      <c r="I37" s="92"/>
      <c r="J37" s="107"/>
      <c r="K37" s="90"/>
      <c r="L37" s="91"/>
      <c r="M37" s="91"/>
      <c r="N37" s="116"/>
      <c r="O37" s="95"/>
      <c r="P37" s="117"/>
      <c r="Q37" s="96"/>
      <c r="R37" s="96"/>
      <c r="S37" s="96"/>
      <c r="T37" s="96"/>
      <c r="U37" s="97"/>
      <c r="V37" s="97"/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/>
      <c r="I38" s="106"/>
      <c r="J38" s="107"/>
      <c r="K38" s="108"/>
      <c r="L38" s="105"/>
      <c r="M38" s="105"/>
      <c r="N38" s="109"/>
      <c r="O38" s="95"/>
      <c r="P38" s="100"/>
      <c r="Q38" s="104"/>
      <c r="R38" s="110"/>
      <c r="S38" s="111"/>
      <c r="T38" s="111"/>
      <c r="U38" s="112"/>
      <c r="V38" s="112"/>
      <c r="W38" s="113"/>
    </row>
    <row r="39" spans="2:23" ht="15.75" customHeight="1">
      <c r="B39" s="86"/>
      <c r="C39" s="114"/>
      <c r="D39" s="88"/>
      <c r="E39" s="89"/>
      <c r="F39" s="115"/>
      <c r="G39" s="96"/>
      <c r="H39" s="91"/>
      <c r="I39" s="92"/>
      <c r="J39" s="107"/>
      <c r="K39" s="90"/>
      <c r="L39" s="91"/>
      <c r="M39" s="91"/>
      <c r="N39" s="116"/>
      <c r="O39" s="95"/>
      <c r="P39" s="117"/>
      <c r="Q39" s="96"/>
      <c r="R39" s="96"/>
      <c r="S39" s="96"/>
      <c r="T39" s="96"/>
      <c r="U39" s="97"/>
      <c r="V39" s="97"/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/>
      <c r="I40" s="106"/>
      <c r="J40" s="107"/>
      <c r="K40" s="108"/>
      <c r="L40" s="105"/>
      <c r="M40" s="105"/>
      <c r="N40" s="109"/>
      <c r="O40" s="95"/>
      <c r="P40" s="100"/>
      <c r="Q40" s="104"/>
      <c r="R40" s="110"/>
      <c r="S40" s="111"/>
      <c r="T40" s="111"/>
      <c r="U40" s="112"/>
      <c r="V40" s="112"/>
      <c r="W40" s="113"/>
    </row>
    <row r="41" spans="2:23" ht="15.75" customHeight="1">
      <c r="B41" s="86"/>
      <c r="C41" s="114"/>
      <c r="D41" s="88"/>
      <c r="E41" s="89"/>
      <c r="F41" s="115"/>
      <c r="G41" s="96"/>
      <c r="H41" s="91"/>
      <c r="I41" s="92"/>
      <c r="J41" s="107"/>
      <c r="K41" s="90"/>
      <c r="L41" s="91"/>
      <c r="M41" s="91"/>
      <c r="N41" s="116"/>
      <c r="O41" s="95"/>
      <c r="P41" s="117"/>
      <c r="Q41" s="96"/>
      <c r="R41" s="96"/>
      <c r="S41" s="96"/>
      <c r="T41" s="96"/>
      <c r="U41" s="97"/>
      <c r="V41" s="97"/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/>
      <c r="I42" s="106"/>
      <c r="J42" s="107"/>
      <c r="K42" s="108"/>
      <c r="L42" s="105"/>
      <c r="M42" s="105"/>
      <c r="N42" s="109"/>
      <c r="O42" s="95"/>
      <c r="P42" s="100"/>
      <c r="Q42" s="104"/>
      <c r="R42" s="110"/>
      <c r="S42" s="111"/>
      <c r="T42" s="111"/>
      <c r="U42" s="112"/>
      <c r="V42" s="112"/>
      <c r="W42" s="113"/>
    </row>
    <row r="43" spans="2:23" ht="15.75" customHeight="1">
      <c r="B43" s="86"/>
      <c r="C43" s="114"/>
      <c r="D43" s="88"/>
      <c r="E43" s="89"/>
      <c r="F43" s="115"/>
      <c r="G43" s="96"/>
      <c r="H43" s="91"/>
      <c r="I43" s="92"/>
      <c r="J43" s="107"/>
      <c r="K43" s="90"/>
      <c r="L43" s="91"/>
      <c r="M43" s="91"/>
      <c r="N43" s="116"/>
      <c r="O43" s="95"/>
      <c r="P43" s="117"/>
      <c r="Q43" s="96"/>
      <c r="R43" s="96"/>
      <c r="S43" s="96"/>
      <c r="T43" s="96"/>
      <c r="U43" s="97"/>
      <c r="V43" s="97"/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/>
      <c r="I44" s="106"/>
      <c r="J44" s="107"/>
      <c r="K44" s="108"/>
      <c r="L44" s="105"/>
      <c r="M44" s="105"/>
      <c r="N44" s="109"/>
      <c r="O44" s="95"/>
      <c r="P44" s="100"/>
      <c r="Q44" s="104"/>
      <c r="R44" s="110"/>
      <c r="S44" s="111"/>
      <c r="T44" s="111"/>
      <c r="U44" s="112"/>
      <c r="V44" s="112"/>
      <c r="W44" s="113"/>
    </row>
    <row r="45" spans="2:23" ht="15.75" customHeight="1">
      <c r="B45" s="86"/>
      <c r="C45" s="114"/>
      <c r="D45" s="88"/>
      <c r="E45" s="89"/>
      <c r="F45" s="115"/>
      <c r="G45" s="96"/>
      <c r="H45" s="91"/>
      <c r="I45" s="92"/>
      <c r="J45" s="107"/>
      <c r="K45" s="90"/>
      <c r="L45" s="91"/>
      <c r="M45" s="91"/>
      <c r="N45" s="116"/>
      <c r="O45" s="95"/>
      <c r="P45" s="117"/>
      <c r="Q45" s="96"/>
      <c r="R45" s="96"/>
      <c r="S45" s="96"/>
      <c r="T45" s="96"/>
      <c r="U45" s="97"/>
      <c r="V45" s="97"/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/>
      <c r="I46" s="106"/>
      <c r="J46" s="107"/>
      <c r="K46" s="108"/>
      <c r="L46" s="105"/>
      <c r="M46" s="105"/>
      <c r="N46" s="109"/>
      <c r="O46" s="95"/>
      <c r="P46" s="100"/>
      <c r="Q46" s="104"/>
      <c r="R46" s="110"/>
      <c r="S46" s="111"/>
      <c r="T46" s="111"/>
      <c r="U46" s="112"/>
      <c r="V46" s="112"/>
      <c r="W46" s="113"/>
    </row>
    <row r="47" spans="2:23" ht="15.75" customHeight="1">
      <c r="B47" s="86"/>
      <c r="C47" s="114"/>
      <c r="D47" s="88"/>
      <c r="E47" s="89"/>
      <c r="F47" s="115"/>
      <c r="G47" s="96"/>
      <c r="H47" s="91"/>
      <c r="I47" s="92"/>
      <c r="J47" s="107"/>
      <c r="K47" s="90"/>
      <c r="L47" s="91"/>
      <c r="M47" s="91"/>
      <c r="N47" s="116"/>
      <c r="O47" s="95"/>
      <c r="P47" s="117"/>
      <c r="Q47" s="96"/>
      <c r="R47" s="96"/>
      <c r="S47" s="96"/>
      <c r="T47" s="96"/>
      <c r="U47" s="97"/>
      <c r="V47" s="97"/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/>
      <c r="I48" s="106"/>
      <c r="J48" s="107"/>
      <c r="K48" s="108"/>
      <c r="L48" s="105"/>
      <c r="M48" s="105"/>
      <c r="N48" s="109"/>
      <c r="O48" s="95"/>
      <c r="P48" s="100"/>
      <c r="Q48" s="104"/>
      <c r="R48" s="110"/>
      <c r="S48" s="111"/>
      <c r="T48" s="111"/>
      <c r="U48" s="112"/>
      <c r="V48" s="112"/>
      <c r="W48" s="113"/>
    </row>
    <row r="49" spans="2:23" ht="15.75" customHeight="1">
      <c r="B49" s="86"/>
      <c r="C49" s="114"/>
      <c r="D49" s="88"/>
      <c r="E49" s="89"/>
      <c r="F49" s="115"/>
      <c r="G49" s="96"/>
      <c r="H49" s="91"/>
      <c r="I49" s="92"/>
      <c r="J49" s="107"/>
      <c r="K49" s="90"/>
      <c r="L49" s="91"/>
      <c r="M49" s="91"/>
      <c r="N49" s="116"/>
      <c r="O49" s="95"/>
      <c r="P49" s="117"/>
      <c r="Q49" s="96"/>
      <c r="R49" s="96"/>
      <c r="S49" s="96"/>
      <c r="T49" s="96"/>
      <c r="U49" s="97"/>
      <c r="V49" s="97"/>
      <c r="W49" s="113"/>
    </row>
    <row r="50" spans="2:23" ht="20.25" customHeight="1">
      <c r="B50" s="119"/>
      <c r="C50" s="119"/>
      <c r="D50" s="120"/>
      <c r="E50" s="121" t="s">
        <v>107</v>
      </c>
      <c r="F50" s="122">
        <f t="shared" ref="F50:I50" si="0">SUM(F19:F49)</f>
        <v>0</v>
      </c>
      <c r="G50" s="123">
        <f t="shared" si="0"/>
        <v>0</v>
      </c>
      <c r="H50" s="124">
        <f t="shared" si="0"/>
        <v>0</v>
      </c>
      <c r="I50" s="125">
        <f t="shared" si="0"/>
        <v>0</v>
      </c>
      <c r="J50" s="126"/>
      <c r="K50" s="127">
        <f t="shared" ref="K50:M50" si="1">SUM(K19:K49)</f>
        <v>0</v>
      </c>
      <c r="L50" s="124">
        <f t="shared" si="1"/>
        <v>0</v>
      </c>
      <c r="M50" s="125">
        <f t="shared" si="1"/>
        <v>0</v>
      </c>
      <c r="N50" s="125"/>
      <c r="O50" s="128"/>
      <c r="P50" s="129"/>
      <c r="Q50" s="124">
        <f t="shared" ref="Q50:T50" si="2">SUM(Q19:Q49)</f>
        <v>0</v>
      </c>
      <c r="R50" s="124">
        <f t="shared" si="2"/>
        <v>0</v>
      </c>
      <c r="S50" s="125">
        <f t="shared" si="2"/>
        <v>0</v>
      </c>
      <c r="T50" s="125">
        <f t="shared" si="2"/>
        <v>0</v>
      </c>
      <c r="U50" s="130"/>
      <c r="V50" s="130"/>
      <c r="W50" s="131"/>
    </row>
  </sheetData>
  <mergeCells count="89">
    <mergeCell ref="M11:N11"/>
    <mergeCell ref="V9:V11"/>
    <mergeCell ref="W9:W11"/>
    <mergeCell ref="P10:R10"/>
    <mergeCell ref="T9:T11"/>
    <mergeCell ref="U9:U11"/>
    <mergeCell ref="P9:R9"/>
    <mergeCell ref="P11:R11"/>
    <mergeCell ref="P12:V14"/>
    <mergeCell ref="P16:V16"/>
    <mergeCell ref="P17:P18"/>
    <mergeCell ref="R18:V18"/>
    <mergeCell ref="S9:S11"/>
    <mergeCell ref="B1:C1"/>
    <mergeCell ref="D1:H1"/>
    <mergeCell ref="I1:L1"/>
    <mergeCell ref="M1:O1"/>
    <mergeCell ref="S1:W1"/>
    <mergeCell ref="P1:R1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U2:V2"/>
    <mergeCell ref="S3:T3"/>
    <mergeCell ref="U3:V3"/>
    <mergeCell ref="S4:T4"/>
    <mergeCell ref="U4:V4"/>
    <mergeCell ref="M8:N8"/>
    <mergeCell ref="D9:F9"/>
    <mergeCell ref="G9:H9"/>
    <mergeCell ref="M9:N9"/>
    <mergeCell ref="S2:T2"/>
    <mergeCell ref="S5:T5"/>
    <mergeCell ref="S6:T6"/>
    <mergeCell ref="S7:T7"/>
    <mergeCell ref="P6:R6"/>
    <mergeCell ref="I7:K7"/>
    <mergeCell ref="M7:N7"/>
    <mergeCell ref="P8:R8"/>
    <mergeCell ref="D6:F6"/>
    <mergeCell ref="G6:H6"/>
    <mergeCell ref="D8:F8"/>
    <mergeCell ref="G8:H8"/>
    <mergeCell ref="I8:K8"/>
    <mergeCell ref="G4:H4"/>
    <mergeCell ref="I4:K4"/>
    <mergeCell ref="I5:K5"/>
    <mergeCell ref="D4:F4"/>
    <mergeCell ref="D5:F5"/>
    <mergeCell ref="G5:H5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</mergeCells>
  <conditionalFormatting sqref="U9:U11">
    <cfRule type="expression" dxfId="7" priority="1" stopIfTrue="1">
      <formula>$U$9&gt;100%</formula>
    </cfRule>
    <cfRule type="expression" dxfId="6" priority="2">
      <formula>$U$9&lt;50%</formula>
    </cfRule>
  </conditionalFormatting>
  <conditionalFormatting sqref="V9:V11">
    <cfRule type="expression" dxfId="5" priority="3">
      <formula>$V$9&lt;50%</formula>
    </cfRule>
    <cfRule type="expression" dxfId="4" priority="4">
      <formula>$V$9&gt;50%</formula>
    </cfRule>
  </conditionalFormatting>
  <dataValidations count="4">
    <dataValidation type="list" allowBlank="1" showErrorMessage="1" sqref="E19:E49" xr:uid="{00000000-0002-0000-0400-000000000000}">
      <formula1>$Z$19:$Z$30</formula1>
    </dataValidation>
    <dataValidation type="list" allowBlank="1" showErrorMessage="1" sqref="I14" xr:uid="{00000000-0002-0000-0400-000001000000}">
      <formula1>$Y$14:$Y$15</formula1>
    </dataValidation>
    <dataValidation type="list" allowBlank="1" showErrorMessage="1" sqref="J14" xr:uid="{00000000-0002-0000-0400-000002000000}">
      <formula1>$L$9</formula1>
    </dataValidation>
    <dataValidation type="list" allowBlank="1" showErrorMessage="1" sqref="Q15 G18 L18 Q18" xr:uid="{00000000-0002-0000-04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2" sqref="G2:H8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60" t="s">
        <v>29</v>
      </c>
      <c r="C1" s="161"/>
      <c r="D1" s="231" t="s">
        <v>30</v>
      </c>
      <c r="E1" s="165"/>
      <c r="F1" s="165"/>
      <c r="G1" s="165"/>
      <c r="H1" s="166"/>
      <c r="I1" s="160" t="s">
        <v>31</v>
      </c>
      <c r="J1" s="165"/>
      <c r="K1" s="165"/>
      <c r="L1" s="166"/>
      <c r="M1" s="167" t="s">
        <v>32</v>
      </c>
      <c r="N1" s="168"/>
      <c r="O1" s="169"/>
      <c r="P1" s="170" t="str">
        <f>L18</f>
        <v>CAD $</v>
      </c>
      <c r="Q1" s="165"/>
      <c r="R1" s="166"/>
      <c r="S1" s="160" t="s">
        <v>33</v>
      </c>
      <c r="T1" s="165"/>
      <c r="U1" s="165"/>
      <c r="V1" s="165"/>
      <c r="W1" s="166"/>
      <c r="X1" s="6"/>
      <c r="Y1" s="7"/>
    </row>
    <row r="2" spans="2:25" ht="15" customHeight="1">
      <c r="B2" s="9" t="s">
        <v>34</v>
      </c>
      <c r="C2" s="132"/>
      <c r="D2" s="159" t="s">
        <v>35</v>
      </c>
      <c r="E2" s="137"/>
      <c r="F2" s="138"/>
      <c r="G2" s="232"/>
      <c r="H2" s="138"/>
      <c r="I2" s="159" t="s">
        <v>36</v>
      </c>
      <c r="J2" s="137"/>
      <c r="K2" s="138"/>
      <c r="L2" s="12"/>
      <c r="M2" s="148" t="s">
        <v>37</v>
      </c>
      <c r="N2" s="138"/>
      <c r="O2" s="13"/>
      <c r="P2" s="136">
        <f>I50</f>
        <v>0</v>
      </c>
      <c r="Q2" s="137"/>
      <c r="R2" s="138"/>
      <c r="S2" s="148" t="s">
        <v>38</v>
      </c>
      <c r="T2" s="138"/>
      <c r="U2" s="149"/>
      <c r="V2" s="138"/>
      <c r="W2" s="14"/>
      <c r="X2" s="15"/>
      <c r="Y2" s="7"/>
    </row>
    <row r="3" spans="2:25" ht="15" customHeight="1">
      <c r="B3" s="16" t="s">
        <v>39</v>
      </c>
      <c r="C3" s="101"/>
      <c r="D3" s="157" t="s">
        <v>40</v>
      </c>
      <c r="E3" s="140"/>
      <c r="F3" s="141"/>
      <c r="G3" s="158"/>
      <c r="H3" s="141"/>
      <c r="I3" s="157" t="s">
        <v>41</v>
      </c>
      <c r="J3" s="140"/>
      <c r="K3" s="141"/>
      <c r="L3" s="17"/>
      <c r="M3" s="150" t="s">
        <v>42</v>
      </c>
      <c r="N3" s="141"/>
      <c r="O3" s="13"/>
      <c r="P3" s="139">
        <f>M50</f>
        <v>0</v>
      </c>
      <c r="Q3" s="140"/>
      <c r="R3" s="141"/>
      <c r="S3" s="150" t="s">
        <v>43</v>
      </c>
      <c r="T3" s="141"/>
      <c r="U3" s="151"/>
      <c r="V3" s="141"/>
      <c r="W3" s="18"/>
      <c r="X3" s="5"/>
      <c r="Y3" s="19"/>
    </row>
    <row r="4" spans="2:25" ht="15" customHeight="1">
      <c r="B4" s="20" t="s">
        <v>44</v>
      </c>
      <c r="C4" s="101"/>
      <c r="D4" s="157" t="s">
        <v>45</v>
      </c>
      <c r="E4" s="140"/>
      <c r="F4" s="141"/>
      <c r="G4" s="158"/>
      <c r="H4" s="141"/>
      <c r="I4" s="157" t="s">
        <v>46</v>
      </c>
      <c r="J4" s="140"/>
      <c r="K4" s="141"/>
      <c r="L4" s="17"/>
      <c r="M4" s="150" t="s">
        <v>47</v>
      </c>
      <c r="N4" s="141"/>
      <c r="O4" s="13"/>
      <c r="P4" s="139">
        <f>P2-P3</f>
        <v>0</v>
      </c>
      <c r="Q4" s="140"/>
      <c r="R4" s="141"/>
      <c r="S4" s="150" t="s">
        <v>48</v>
      </c>
      <c r="T4" s="141"/>
      <c r="U4" s="151"/>
      <c r="V4" s="141"/>
      <c r="W4" s="18"/>
      <c r="X4" s="5"/>
      <c r="Y4" s="19"/>
    </row>
    <row r="5" spans="2:25" ht="15" customHeight="1">
      <c r="B5" s="20" t="s">
        <v>49</v>
      </c>
      <c r="C5" s="101"/>
      <c r="D5" s="157" t="s">
        <v>50</v>
      </c>
      <c r="E5" s="140"/>
      <c r="F5" s="141"/>
      <c r="G5" s="158"/>
      <c r="H5" s="141"/>
      <c r="I5" s="157" t="s">
        <v>51</v>
      </c>
      <c r="J5" s="140"/>
      <c r="K5" s="141"/>
      <c r="L5" s="17"/>
      <c r="M5" s="156" t="s">
        <v>52</v>
      </c>
      <c r="N5" s="144"/>
      <c r="O5" s="13"/>
      <c r="P5" s="142" t="str">
        <f>IFERROR((P2-P3)/P2,"")</f>
        <v/>
      </c>
      <c r="Q5" s="143"/>
      <c r="R5" s="144"/>
      <c r="S5" s="150" t="s">
        <v>53</v>
      </c>
      <c r="T5" s="141"/>
      <c r="U5" s="151"/>
      <c r="V5" s="141"/>
      <c r="W5" s="18"/>
      <c r="X5" s="5"/>
      <c r="Y5" s="19"/>
    </row>
    <row r="6" spans="2:25" ht="15" customHeight="1">
      <c r="B6" s="20" t="s">
        <v>54</v>
      </c>
      <c r="C6" s="133"/>
      <c r="D6" s="157" t="s">
        <v>55</v>
      </c>
      <c r="E6" s="140"/>
      <c r="F6" s="141"/>
      <c r="G6" s="158"/>
      <c r="H6" s="141"/>
      <c r="I6" s="157" t="s">
        <v>56</v>
      </c>
      <c r="J6" s="140"/>
      <c r="K6" s="141"/>
      <c r="L6" s="17"/>
      <c r="M6" s="216" t="s">
        <v>57</v>
      </c>
      <c r="N6" s="147"/>
      <c r="O6" s="13"/>
      <c r="P6" s="145">
        <f>T50</f>
        <v>0</v>
      </c>
      <c r="Q6" s="146"/>
      <c r="R6" s="147"/>
      <c r="S6" s="150" t="s">
        <v>58</v>
      </c>
      <c r="T6" s="141"/>
      <c r="U6" s="151"/>
      <c r="V6" s="141"/>
      <c r="W6" s="22"/>
      <c r="X6" s="23"/>
      <c r="Y6" s="24"/>
    </row>
    <row r="7" spans="2:25" ht="15" customHeight="1">
      <c r="B7" s="20" t="s">
        <v>59</v>
      </c>
      <c r="C7" s="101"/>
      <c r="D7" s="157" t="s">
        <v>60</v>
      </c>
      <c r="E7" s="140"/>
      <c r="F7" s="141"/>
      <c r="G7" s="158"/>
      <c r="H7" s="141"/>
      <c r="I7" s="157" t="s">
        <v>61</v>
      </c>
      <c r="J7" s="140"/>
      <c r="K7" s="141"/>
      <c r="L7" s="17"/>
      <c r="M7" s="217" t="s">
        <v>62</v>
      </c>
      <c r="N7" s="141"/>
      <c r="O7" s="13"/>
      <c r="P7" s="155">
        <f>R50</f>
        <v>0</v>
      </c>
      <c r="Q7" s="140"/>
      <c r="R7" s="141"/>
      <c r="S7" s="152" t="s">
        <v>63</v>
      </c>
      <c r="T7" s="153"/>
      <c r="U7" s="154"/>
      <c r="V7" s="153"/>
      <c r="W7" s="22"/>
      <c r="X7" s="26"/>
      <c r="Y7" s="8"/>
    </row>
    <row r="8" spans="2:25" ht="15" customHeight="1">
      <c r="B8" s="27"/>
      <c r="C8" s="34"/>
      <c r="D8" s="157" t="s">
        <v>64</v>
      </c>
      <c r="E8" s="140"/>
      <c r="F8" s="141"/>
      <c r="G8" s="158"/>
      <c r="H8" s="141"/>
      <c r="I8" s="157" t="s">
        <v>65</v>
      </c>
      <c r="J8" s="140"/>
      <c r="K8" s="141"/>
      <c r="L8" s="17"/>
      <c r="M8" s="217" t="s">
        <v>66</v>
      </c>
      <c r="N8" s="141"/>
      <c r="O8" s="13"/>
      <c r="P8" s="155">
        <f>IF(P1=Q15,R15,IF(Q15="CAD $",R15*E16,IF(Q15="USD $",R15*F16,0)))</f>
        <v>0</v>
      </c>
      <c r="Q8" s="140"/>
      <c r="R8" s="141"/>
      <c r="S8" s="29" t="s">
        <v>67</v>
      </c>
      <c r="T8" s="30" t="s">
        <v>68</v>
      </c>
      <c r="U8" s="30" t="s">
        <v>69</v>
      </c>
      <c r="V8" s="31" t="s">
        <v>70</v>
      </c>
      <c r="W8" s="32"/>
      <c r="X8" s="33"/>
      <c r="Y8" s="8"/>
    </row>
    <row r="9" spans="2:25" ht="15" customHeight="1">
      <c r="B9" s="34"/>
      <c r="C9" s="34"/>
      <c r="D9" s="157" t="s">
        <v>71</v>
      </c>
      <c r="E9" s="140"/>
      <c r="F9" s="141"/>
      <c r="G9" s="158"/>
      <c r="H9" s="141"/>
      <c r="I9" s="40"/>
      <c r="J9" s="36"/>
      <c r="K9" s="36"/>
      <c r="L9" s="37"/>
      <c r="M9" s="217" t="s">
        <v>72</v>
      </c>
      <c r="N9" s="141"/>
      <c r="O9" s="13"/>
      <c r="P9" s="193">
        <f>V15</f>
        <v>0</v>
      </c>
      <c r="Q9" s="140"/>
      <c r="R9" s="141"/>
      <c r="S9" s="186">
        <f>P7+P8+P9</f>
        <v>0</v>
      </c>
      <c r="T9" s="186">
        <f>P3-S9</f>
        <v>0</v>
      </c>
      <c r="U9" s="189">
        <f>IFERROR(((P3-S9)/S9),0)</f>
        <v>0</v>
      </c>
      <c r="V9" s="189">
        <f>IFERROR(T9/P3,0)</f>
        <v>0</v>
      </c>
      <c r="W9" s="190"/>
      <c r="X9" s="33"/>
      <c r="Y9" s="8"/>
    </row>
    <row r="10" spans="2:25" ht="15" customHeight="1">
      <c r="B10" s="34"/>
      <c r="C10" s="34"/>
      <c r="D10" s="157" t="s">
        <v>73</v>
      </c>
      <c r="E10" s="140"/>
      <c r="F10" s="141"/>
      <c r="G10" s="158" t="s">
        <v>109</v>
      </c>
      <c r="H10" s="141"/>
      <c r="I10" s="40"/>
      <c r="J10" s="36"/>
      <c r="K10" s="36"/>
      <c r="L10" s="37"/>
      <c r="M10" s="217"/>
      <c r="N10" s="141"/>
      <c r="O10" s="13"/>
      <c r="P10" s="193"/>
      <c r="Q10" s="140"/>
      <c r="R10" s="141"/>
      <c r="S10" s="187"/>
      <c r="T10" s="187"/>
      <c r="U10" s="187"/>
      <c r="V10" s="187"/>
      <c r="W10" s="191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50" t="s">
        <v>74</v>
      </c>
      <c r="N11" s="141"/>
      <c r="O11" s="13"/>
      <c r="P11" s="194">
        <f>F50</f>
        <v>0</v>
      </c>
      <c r="Q11" s="140"/>
      <c r="R11" s="141"/>
      <c r="S11" s="188"/>
      <c r="T11" s="188"/>
      <c r="U11" s="188"/>
      <c r="V11" s="188"/>
      <c r="W11" s="192"/>
      <c r="X11" s="33"/>
      <c r="Y11" s="8"/>
    </row>
    <row r="12" spans="2:25" ht="15" customHeight="1">
      <c r="B12" s="208"/>
      <c r="C12" s="209"/>
      <c r="D12" s="41"/>
      <c r="E12" s="213" t="s">
        <v>75</v>
      </c>
      <c r="F12" s="173"/>
      <c r="G12" s="195" t="s">
        <v>37</v>
      </c>
      <c r="H12" s="172"/>
      <c r="I12" s="196"/>
      <c r="J12" s="42"/>
      <c r="K12" s="219" t="s">
        <v>76</v>
      </c>
      <c r="L12" s="172"/>
      <c r="M12" s="172"/>
      <c r="N12" s="196"/>
      <c r="O12" s="13"/>
      <c r="P12" s="171" t="s">
        <v>77</v>
      </c>
      <c r="Q12" s="172"/>
      <c r="R12" s="172"/>
      <c r="S12" s="172"/>
      <c r="T12" s="172"/>
      <c r="U12" s="172"/>
      <c r="V12" s="173"/>
      <c r="W12" s="43"/>
      <c r="X12" s="44"/>
      <c r="Y12" s="8" t="s">
        <v>78</v>
      </c>
    </row>
    <row r="13" spans="2:25" ht="15" customHeight="1">
      <c r="B13" s="210"/>
      <c r="C13" s="211"/>
      <c r="D13" s="45"/>
      <c r="E13" s="174"/>
      <c r="F13" s="176"/>
      <c r="G13" s="197"/>
      <c r="H13" s="198"/>
      <c r="I13" s="199"/>
      <c r="J13" s="46"/>
      <c r="K13" s="174"/>
      <c r="L13" s="175"/>
      <c r="M13" s="175"/>
      <c r="N13" s="220"/>
      <c r="O13" s="47"/>
      <c r="P13" s="174"/>
      <c r="Q13" s="175"/>
      <c r="R13" s="175"/>
      <c r="S13" s="175"/>
      <c r="T13" s="175"/>
      <c r="U13" s="175"/>
      <c r="V13" s="176"/>
      <c r="W13" s="48"/>
      <c r="X13" s="44"/>
      <c r="Y13" s="8" t="s">
        <v>79</v>
      </c>
    </row>
    <row r="14" spans="2:25" ht="15" customHeight="1">
      <c r="B14" s="210"/>
      <c r="C14" s="211"/>
      <c r="D14" s="45"/>
      <c r="E14" s="214"/>
      <c r="F14" s="215"/>
      <c r="G14" s="200" t="s">
        <v>80</v>
      </c>
      <c r="H14" s="166"/>
      <c r="I14" s="49" t="s">
        <v>81</v>
      </c>
      <c r="J14" s="50"/>
      <c r="K14" s="214"/>
      <c r="L14" s="198"/>
      <c r="M14" s="198"/>
      <c r="N14" s="199"/>
      <c r="O14" s="47"/>
      <c r="P14" s="177"/>
      <c r="Q14" s="178"/>
      <c r="R14" s="178"/>
      <c r="S14" s="178"/>
      <c r="T14" s="178"/>
      <c r="U14" s="178"/>
      <c r="V14" s="179"/>
      <c r="W14" s="51"/>
      <c r="X14" s="44"/>
      <c r="Y14" s="8" t="s">
        <v>81</v>
      </c>
    </row>
    <row r="15" spans="2:25" ht="30" customHeight="1">
      <c r="B15" s="210"/>
      <c r="C15" s="211"/>
      <c r="D15" s="45"/>
      <c r="E15" s="52" t="s">
        <v>82</v>
      </c>
      <c r="F15" s="53" t="s">
        <v>83</v>
      </c>
      <c r="G15" s="218" t="s">
        <v>84</v>
      </c>
      <c r="H15" s="137"/>
      <c r="I15" s="138"/>
      <c r="J15" s="54"/>
      <c r="K15" s="221" t="s">
        <v>85</v>
      </c>
      <c r="L15" s="164"/>
      <c r="M15" s="222">
        <v>0.5</v>
      </c>
      <c r="N15" s="55"/>
      <c r="O15" s="56"/>
      <c r="P15" s="57" t="s">
        <v>86</v>
      </c>
      <c r="Q15" s="58" t="s">
        <v>79</v>
      </c>
      <c r="R15" s="59"/>
      <c r="S15" s="57" t="s">
        <v>87</v>
      </c>
      <c r="T15" s="60">
        <v>2.5000000000000001E-2</v>
      </c>
      <c r="U15" s="57" t="s">
        <v>88</v>
      </c>
      <c r="V15" s="61">
        <f>ROUND(R50*T15,2)</f>
        <v>0</v>
      </c>
      <c r="W15" s="62"/>
      <c r="X15" s="44"/>
      <c r="Y15" s="8" t="s">
        <v>89</v>
      </c>
    </row>
    <row r="16" spans="2:25" ht="15" customHeight="1">
      <c r="B16" s="197"/>
      <c r="C16" s="212"/>
      <c r="D16" s="45"/>
      <c r="E16" s="63">
        <f>1/F16</f>
        <v>0.7246376811594204</v>
      </c>
      <c r="F16" s="64">
        <v>1.38</v>
      </c>
      <c r="G16" s="228"/>
      <c r="H16" s="140"/>
      <c r="I16" s="141"/>
      <c r="J16" s="65"/>
      <c r="K16" s="214"/>
      <c r="L16" s="215"/>
      <c r="M16" s="202"/>
      <c r="N16" s="223" t="s">
        <v>90</v>
      </c>
      <c r="O16" s="56"/>
      <c r="P16" s="180" t="s">
        <v>91</v>
      </c>
      <c r="Q16" s="181"/>
      <c r="R16" s="181"/>
      <c r="S16" s="181"/>
      <c r="T16" s="181"/>
      <c r="U16" s="181"/>
      <c r="V16" s="182"/>
      <c r="W16" s="66"/>
      <c r="X16" s="67"/>
      <c r="Y16" s="8"/>
    </row>
    <row r="17" spans="2:26" ht="15" customHeight="1">
      <c r="B17" s="201" t="s">
        <v>92</v>
      </c>
      <c r="C17" s="203" t="s">
        <v>93</v>
      </c>
      <c r="D17" s="68"/>
      <c r="E17" s="205" t="s">
        <v>94</v>
      </c>
      <c r="F17" s="207" t="s">
        <v>95</v>
      </c>
      <c r="G17" s="229" t="s">
        <v>96</v>
      </c>
      <c r="H17" s="230"/>
      <c r="I17" s="69" t="s">
        <v>97</v>
      </c>
      <c r="J17" s="70"/>
      <c r="K17" s="226" t="s">
        <v>95</v>
      </c>
      <c r="L17" s="71" t="s">
        <v>98</v>
      </c>
      <c r="M17" s="72" t="s">
        <v>99</v>
      </c>
      <c r="N17" s="224"/>
      <c r="O17" s="73"/>
      <c r="P17" s="183" t="s">
        <v>100</v>
      </c>
      <c r="Q17" s="74" t="s">
        <v>101</v>
      </c>
      <c r="R17" s="74" t="s">
        <v>102</v>
      </c>
      <c r="S17" s="75" t="s">
        <v>103</v>
      </c>
      <c r="T17" s="75" t="s">
        <v>104</v>
      </c>
      <c r="U17" s="72" t="s">
        <v>105</v>
      </c>
      <c r="V17" s="72" t="s">
        <v>106</v>
      </c>
      <c r="W17" s="76"/>
      <c r="X17" s="77"/>
      <c r="Y17" s="8"/>
      <c r="Z17" s="8"/>
    </row>
    <row r="18" spans="2:26" ht="15" customHeight="1">
      <c r="B18" s="202"/>
      <c r="C18" s="204"/>
      <c r="D18" s="78"/>
      <c r="E18" s="206"/>
      <c r="F18" s="202"/>
      <c r="G18" s="58" t="s">
        <v>78</v>
      </c>
      <c r="H18" s="79" t="str">
        <f>IF(G18="USD $", "CAD $", "USD $")</f>
        <v>USD $</v>
      </c>
      <c r="I18" s="80" t="str">
        <f>L18</f>
        <v>CAD $</v>
      </c>
      <c r="J18" s="81"/>
      <c r="K18" s="206"/>
      <c r="L18" s="227" t="s">
        <v>78</v>
      </c>
      <c r="M18" s="138"/>
      <c r="N18" s="225"/>
      <c r="O18" s="82"/>
      <c r="P18" s="184"/>
      <c r="Q18" s="58" t="s">
        <v>79</v>
      </c>
      <c r="R18" s="185" t="str">
        <f>L18</f>
        <v>CAD $</v>
      </c>
      <c r="S18" s="137"/>
      <c r="T18" s="137"/>
      <c r="U18" s="137"/>
      <c r="V18" s="138"/>
      <c r="W18" s="83"/>
      <c r="X18" s="84"/>
      <c r="Y18" s="85"/>
      <c r="Z18" s="85"/>
    </row>
    <row r="19" spans="2:26">
      <c r="B19" s="86"/>
      <c r="C19" s="87"/>
      <c r="D19" s="88"/>
      <c r="E19" s="89"/>
      <c r="F19" s="90"/>
      <c r="G19" s="91"/>
      <c r="H19" s="91"/>
      <c r="I19" s="92"/>
      <c r="J19" s="93"/>
      <c r="K19" s="90"/>
      <c r="L19" s="91"/>
      <c r="M19" s="91"/>
      <c r="N19" s="94"/>
      <c r="O19" s="95"/>
      <c r="P19" s="86"/>
      <c r="Q19" s="96"/>
      <c r="R19" s="96"/>
      <c r="S19" s="96"/>
      <c r="T19" s="96"/>
      <c r="U19" s="97"/>
      <c r="V19" s="97"/>
      <c r="W19" s="98"/>
      <c r="X19" s="99"/>
      <c r="Y19" s="8"/>
      <c r="Z19" s="8"/>
    </row>
    <row r="20" spans="2:26">
      <c r="B20" s="100"/>
      <c r="C20" s="101"/>
      <c r="D20" s="88"/>
      <c r="E20" s="102"/>
      <c r="F20" s="103"/>
      <c r="G20" s="104"/>
      <c r="H20" s="105"/>
      <c r="I20" s="106"/>
      <c r="J20" s="107"/>
      <c r="K20" s="108"/>
      <c r="L20" s="105"/>
      <c r="M20" s="105"/>
      <c r="N20" s="109"/>
      <c r="O20" s="95"/>
      <c r="P20" s="100"/>
      <c r="Q20" s="104"/>
      <c r="R20" s="110"/>
      <c r="S20" s="111"/>
      <c r="T20" s="111"/>
      <c r="U20" s="112"/>
      <c r="V20" s="112"/>
      <c r="W20" s="113"/>
      <c r="X20" s="99"/>
      <c r="Y20" s="8"/>
      <c r="Z20" s="8"/>
    </row>
    <row r="21" spans="2:26">
      <c r="B21" s="86"/>
      <c r="C21" s="114"/>
      <c r="D21" s="88"/>
      <c r="E21" s="89"/>
      <c r="F21" s="115"/>
      <c r="G21" s="96"/>
      <c r="H21" s="91"/>
      <c r="I21" s="92"/>
      <c r="J21" s="107"/>
      <c r="K21" s="90"/>
      <c r="L21" s="91"/>
      <c r="M21" s="91"/>
      <c r="N21" s="116"/>
      <c r="O21" s="95"/>
      <c r="P21" s="117"/>
      <c r="Q21" s="96"/>
      <c r="R21" s="96"/>
      <c r="S21" s="96"/>
      <c r="T21" s="96"/>
      <c r="U21" s="97"/>
      <c r="V21" s="97"/>
      <c r="W21" s="98"/>
      <c r="X21" s="99"/>
      <c r="Y21" s="8"/>
      <c r="Z21" s="8"/>
    </row>
    <row r="22" spans="2:26" ht="15.75" customHeight="1">
      <c r="B22" s="100"/>
      <c r="C22" s="101"/>
      <c r="D22" s="88"/>
      <c r="E22" s="102"/>
      <c r="F22" s="103"/>
      <c r="G22" s="104"/>
      <c r="H22" s="105"/>
      <c r="I22" s="106"/>
      <c r="J22" s="107"/>
      <c r="K22" s="108"/>
      <c r="L22" s="105"/>
      <c r="M22" s="105"/>
      <c r="N22" s="109"/>
      <c r="O22" s="95"/>
      <c r="P22" s="100"/>
      <c r="Q22" s="104"/>
      <c r="R22" s="110"/>
      <c r="S22" s="111"/>
      <c r="T22" s="111"/>
      <c r="U22" s="112"/>
      <c r="V22" s="112"/>
      <c r="W22" s="113"/>
      <c r="X22" s="99"/>
      <c r="Y22" s="8"/>
      <c r="Z22" s="8"/>
    </row>
    <row r="23" spans="2:26" ht="15.75" customHeight="1">
      <c r="B23" s="86"/>
      <c r="C23" s="114"/>
      <c r="D23" s="88"/>
      <c r="E23" s="89"/>
      <c r="F23" s="115"/>
      <c r="G23" s="96"/>
      <c r="H23" s="91"/>
      <c r="I23" s="92"/>
      <c r="J23" s="107"/>
      <c r="K23" s="90"/>
      <c r="L23" s="91"/>
      <c r="M23" s="91"/>
      <c r="N23" s="116"/>
      <c r="O23" s="95"/>
      <c r="P23" s="117"/>
      <c r="Q23" s="96"/>
      <c r="R23" s="96"/>
      <c r="S23" s="96"/>
      <c r="T23" s="96"/>
      <c r="U23" s="97"/>
      <c r="V23" s="97"/>
      <c r="W23" s="98"/>
      <c r="X23" s="99"/>
      <c r="Y23" s="8"/>
      <c r="Z23" s="8"/>
    </row>
    <row r="24" spans="2:26" ht="15.75" customHeight="1">
      <c r="B24" s="100"/>
      <c r="C24" s="101"/>
      <c r="D24" s="88"/>
      <c r="E24" s="102"/>
      <c r="F24" s="103"/>
      <c r="G24" s="104"/>
      <c r="H24" s="105"/>
      <c r="I24" s="106"/>
      <c r="J24" s="107"/>
      <c r="K24" s="108"/>
      <c r="L24" s="105"/>
      <c r="M24" s="105"/>
      <c r="N24" s="109"/>
      <c r="O24" s="95"/>
      <c r="P24" s="100"/>
      <c r="Q24" s="104"/>
      <c r="R24" s="110"/>
      <c r="S24" s="111"/>
      <c r="T24" s="111"/>
      <c r="U24" s="112"/>
      <c r="V24" s="112"/>
      <c r="W24" s="113"/>
      <c r="X24" s="99"/>
      <c r="Y24" s="8"/>
      <c r="Z24" s="8"/>
    </row>
    <row r="25" spans="2:26" ht="15.75" customHeight="1">
      <c r="B25" s="86"/>
      <c r="C25" s="114"/>
      <c r="D25" s="88"/>
      <c r="E25" s="89"/>
      <c r="F25" s="115"/>
      <c r="G25" s="96"/>
      <c r="H25" s="91"/>
      <c r="I25" s="92"/>
      <c r="J25" s="107"/>
      <c r="K25" s="90"/>
      <c r="L25" s="91"/>
      <c r="M25" s="91"/>
      <c r="N25" s="116"/>
      <c r="O25" s="95"/>
      <c r="P25" s="117"/>
      <c r="Q25" s="96"/>
      <c r="R25" s="96"/>
      <c r="S25" s="96"/>
      <c r="T25" s="96"/>
      <c r="U25" s="97"/>
      <c r="V25" s="97"/>
      <c r="W25" s="98"/>
      <c r="X25" s="99"/>
      <c r="Y25" s="8"/>
      <c r="Z25" s="8"/>
    </row>
    <row r="26" spans="2:26" ht="15.75" customHeight="1">
      <c r="B26" s="100"/>
      <c r="C26" s="101"/>
      <c r="D26" s="88"/>
      <c r="E26" s="102"/>
      <c r="F26" s="103"/>
      <c r="G26" s="104"/>
      <c r="H26" s="105"/>
      <c r="I26" s="106"/>
      <c r="J26" s="107"/>
      <c r="K26" s="108"/>
      <c r="L26" s="105"/>
      <c r="M26" s="105"/>
      <c r="N26" s="109"/>
      <c r="O26" s="95"/>
      <c r="P26" s="100"/>
      <c r="Q26" s="104"/>
      <c r="R26" s="110"/>
      <c r="S26" s="111"/>
      <c r="T26" s="111"/>
      <c r="U26" s="112"/>
      <c r="V26" s="112"/>
      <c r="W26" s="113"/>
      <c r="X26" s="99"/>
      <c r="Y26" s="8"/>
      <c r="Z26" s="8"/>
    </row>
    <row r="27" spans="2:26" ht="15.75" customHeight="1">
      <c r="B27" s="86"/>
      <c r="C27" s="114"/>
      <c r="D27" s="88"/>
      <c r="E27" s="89"/>
      <c r="F27" s="115"/>
      <c r="G27" s="96"/>
      <c r="H27" s="91"/>
      <c r="I27" s="92"/>
      <c r="J27" s="107"/>
      <c r="K27" s="90"/>
      <c r="L27" s="91"/>
      <c r="M27" s="91"/>
      <c r="N27" s="116"/>
      <c r="O27" s="95"/>
      <c r="P27" s="117"/>
      <c r="Q27" s="96"/>
      <c r="R27" s="96"/>
      <c r="S27" s="96"/>
      <c r="T27" s="96"/>
      <c r="U27" s="97"/>
      <c r="V27" s="97"/>
      <c r="W27" s="98"/>
      <c r="X27" s="99"/>
      <c r="Y27" s="8"/>
      <c r="Z27" s="8"/>
    </row>
    <row r="28" spans="2:26" ht="15.75" customHeight="1">
      <c r="B28" s="100"/>
      <c r="C28" s="101"/>
      <c r="D28" s="88"/>
      <c r="E28" s="102"/>
      <c r="F28" s="103"/>
      <c r="G28" s="104"/>
      <c r="H28" s="105"/>
      <c r="I28" s="106"/>
      <c r="J28" s="107"/>
      <c r="K28" s="108"/>
      <c r="L28" s="105"/>
      <c r="M28" s="105"/>
      <c r="N28" s="109"/>
      <c r="O28" s="95"/>
      <c r="P28" s="100"/>
      <c r="Q28" s="104"/>
      <c r="R28" s="110"/>
      <c r="S28" s="111"/>
      <c r="T28" s="111"/>
      <c r="U28" s="112"/>
      <c r="V28" s="112"/>
      <c r="W28" s="113"/>
      <c r="X28" s="99"/>
      <c r="Y28" s="8"/>
      <c r="Z28" s="118"/>
    </row>
    <row r="29" spans="2:26" ht="15.75" customHeight="1">
      <c r="B29" s="86"/>
      <c r="C29" s="114"/>
      <c r="D29" s="88"/>
      <c r="E29" s="89"/>
      <c r="F29" s="115"/>
      <c r="G29" s="96"/>
      <c r="H29" s="91"/>
      <c r="I29" s="92"/>
      <c r="J29" s="107"/>
      <c r="K29" s="90"/>
      <c r="L29" s="91"/>
      <c r="M29" s="91"/>
      <c r="N29" s="116"/>
      <c r="O29" s="95"/>
      <c r="P29" s="117"/>
      <c r="Q29" s="96"/>
      <c r="R29" s="96"/>
      <c r="S29" s="96"/>
      <c r="T29" s="96"/>
      <c r="U29" s="97"/>
      <c r="V29" s="97"/>
      <c r="W29" s="98"/>
      <c r="X29" s="99"/>
      <c r="Y29" s="8"/>
      <c r="Z29" s="8"/>
    </row>
    <row r="30" spans="2:26" ht="15.75" customHeight="1">
      <c r="B30" s="100"/>
      <c r="C30" s="101"/>
      <c r="D30" s="88"/>
      <c r="E30" s="102"/>
      <c r="F30" s="103"/>
      <c r="G30" s="104"/>
      <c r="H30" s="105"/>
      <c r="I30" s="106"/>
      <c r="J30" s="107"/>
      <c r="K30" s="108"/>
      <c r="L30" s="105"/>
      <c r="M30" s="105"/>
      <c r="N30" s="109"/>
      <c r="O30" s="95"/>
      <c r="P30" s="100"/>
      <c r="Q30" s="104"/>
      <c r="R30" s="110"/>
      <c r="S30" s="111"/>
      <c r="T30" s="111"/>
      <c r="U30" s="112"/>
      <c r="V30" s="112"/>
      <c r="W30" s="113"/>
      <c r="X30" s="99"/>
      <c r="Y30" s="8"/>
      <c r="Z30" s="8"/>
    </row>
    <row r="31" spans="2:26" ht="15.75" customHeight="1">
      <c r="B31" s="86"/>
      <c r="C31" s="114"/>
      <c r="D31" s="88"/>
      <c r="E31" s="89"/>
      <c r="F31" s="115"/>
      <c r="G31" s="96"/>
      <c r="H31" s="91"/>
      <c r="I31" s="92"/>
      <c r="J31" s="107"/>
      <c r="K31" s="90"/>
      <c r="L31" s="91"/>
      <c r="M31" s="91"/>
      <c r="N31" s="116"/>
      <c r="O31" s="95"/>
      <c r="P31" s="117"/>
      <c r="Q31" s="96"/>
      <c r="R31" s="96"/>
      <c r="S31" s="96"/>
      <c r="T31" s="96"/>
      <c r="U31" s="97"/>
      <c r="V31" s="97"/>
      <c r="W31" s="98"/>
      <c r="X31" s="99"/>
      <c r="Y31" s="8"/>
      <c r="Z31" s="8"/>
    </row>
    <row r="32" spans="2:26" ht="15.75" customHeight="1">
      <c r="B32" s="100"/>
      <c r="C32" s="101"/>
      <c r="D32" s="88"/>
      <c r="E32" s="102"/>
      <c r="F32" s="103"/>
      <c r="G32" s="104"/>
      <c r="H32" s="105"/>
      <c r="I32" s="106"/>
      <c r="J32" s="107"/>
      <c r="K32" s="108"/>
      <c r="L32" s="105"/>
      <c r="M32" s="105"/>
      <c r="N32" s="109"/>
      <c r="O32" s="95"/>
      <c r="P32" s="100"/>
      <c r="Q32" s="104"/>
      <c r="R32" s="110"/>
      <c r="S32" s="111"/>
      <c r="T32" s="111"/>
      <c r="U32" s="112"/>
      <c r="V32" s="112"/>
      <c r="W32" s="113"/>
      <c r="X32" s="99"/>
      <c r="Y32" s="8"/>
      <c r="Z32" s="8"/>
    </row>
    <row r="33" spans="2:23" ht="15.75" customHeight="1">
      <c r="B33" s="86"/>
      <c r="C33" s="114"/>
      <c r="D33" s="88"/>
      <c r="E33" s="89"/>
      <c r="F33" s="115"/>
      <c r="G33" s="96"/>
      <c r="H33" s="91"/>
      <c r="I33" s="92"/>
      <c r="J33" s="107"/>
      <c r="K33" s="90"/>
      <c r="L33" s="91"/>
      <c r="M33" s="91"/>
      <c r="N33" s="116"/>
      <c r="O33" s="95"/>
      <c r="P33" s="117"/>
      <c r="Q33" s="96"/>
      <c r="R33" s="96"/>
      <c r="S33" s="96"/>
      <c r="T33" s="96"/>
      <c r="U33" s="97"/>
      <c r="V33" s="97"/>
      <c r="W33" s="98"/>
    </row>
    <row r="34" spans="2:23" ht="15.75" customHeight="1">
      <c r="B34" s="100"/>
      <c r="C34" s="101"/>
      <c r="D34" s="88"/>
      <c r="E34" s="102"/>
      <c r="F34" s="103"/>
      <c r="G34" s="104"/>
      <c r="H34" s="105"/>
      <c r="I34" s="106"/>
      <c r="J34" s="107"/>
      <c r="K34" s="108"/>
      <c r="L34" s="105"/>
      <c r="M34" s="105"/>
      <c r="N34" s="109"/>
      <c r="O34" s="95"/>
      <c r="P34" s="100"/>
      <c r="Q34" s="104"/>
      <c r="R34" s="110"/>
      <c r="S34" s="111"/>
      <c r="T34" s="111"/>
      <c r="U34" s="112"/>
      <c r="V34" s="112"/>
      <c r="W34" s="113"/>
    </row>
    <row r="35" spans="2:23" ht="15.75" customHeight="1">
      <c r="B35" s="86"/>
      <c r="C35" s="114"/>
      <c r="D35" s="88"/>
      <c r="E35" s="89"/>
      <c r="F35" s="115"/>
      <c r="G35" s="96"/>
      <c r="H35" s="91"/>
      <c r="I35" s="92"/>
      <c r="J35" s="107"/>
      <c r="K35" s="90"/>
      <c r="L35" s="91"/>
      <c r="M35" s="91"/>
      <c r="N35" s="116"/>
      <c r="O35" s="95"/>
      <c r="P35" s="117"/>
      <c r="Q35" s="96"/>
      <c r="R35" s="96"/>
      <c r="S35" s="96"/>
      <c r="T35" s="96"/>
      <c r="U35" s="97"/>
      <c r="V35" s="97"/>
      <c r="W35" s="98"/>
    </row>
    <row r="36" spans="2:23" ht="15.75" customHeight="1">
      <c r="B36" s="100"/>
      <c r="C36" s="101"/>
      <c r="D36" s="88"/>
      <c r="E36" s="102"/>
      <c r="F36" s="103"/>
      <c r="G36" s="104"/>
      <c r="H36" s="105"/>
      <c r="I36" s="106"/>
      <c r="J36" s="107"/>
      <c r="K36" s="108"/>
      <c r="L36" s="105"/>
      <c r="M36" s="105"/>
      <c r="N36" s="109"/>
      <c r="O36" s="95"/>
      <c r="P36" s="100"/>
      <c r="Q36" s="104"/>
      <c r="R36" s="110"/>
      <c r="S36" s="111"/>
      <c r="T36" s="111"/>
      <c r="U36" s="112"/>
      <c r="V36" s="112"/>
      <c r="W36" s="113"/>
    </row>
    <row r="37" spans="2:23" ht="15.75" customHeight="1">
      <c r="B37" s="86"/>
      <c r="C37" s="114"/>
      <c r="D37" s="88"/>
      <c r="E37" s="89"/>
      <c r="F37" s="115"/>
      <c r="G37" s="96"/>
      <c r="H37" s="91"/>
      <c r="I37" s="92"/>
      <c r="J37" s="107"/>
      <c r="K37" s="90"/>
      <c r="L37" s="91"/>
      <c r="M37" s="91"/>
      <c r="N37" s="116"/>
      <c r="O37" s="95"/>
      <c r="P37" s="117"/>
      <c r="Q37" s="96"/>
      <c r="R37" s="96"/>
      <c r="S37" s="96"/>
      <c r="T37" s="96"/>
      <c r="U37" s="97"/>
      <c r="V37" s="97"/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/>
      <c r="I38" s="106"/>
      <c r="J38" s="107"/>
      <c r="K38" s="108"/>
      <c r="L38" s="105"/>
      <c r="M38" s="105"/>
      <c r="N38" s="109"/>
      <c r="O38" s="95"/>
      <c r="P38" s="100"/>
      <c r="Q38" s="104"/>
      <c r="R38" s="110"/>
      <c r="S38" s="111"/>
      <c r="T38" s="111"/>
      <c r="U38" s="112"/>
      <c r="V38" s="112"/>
      <c r="W38" s="113"/>
    </row>
    <row r="39" spans="2:23" ht="15.75" customHeight="1">
      <c r="B39" s="86"/>
      <c r="C39" s="114"/>
      <c r="D39" s="88"/>
      <c r="E39" s="89"/>
      <c r="F39" s="115"/>
      <c r="G39" s="96"/>
      <c r="H39" s="91"/>
      <c r="I39" s="92"/>
      <c r="J39" s="107"/>
      <c r="K39" s="90"/>
      <c r="L39" s="91"/>
      <c r="M39" s="91"/>
      <c r="N39" s="116"/>
      <c r="O39" s="95"/>
      <c r="P39" s="117"/>
      <c r="Q39" s="96"/>
      <c r="R39" s="96"/>
      <c r="S39" s="96"/>
      <c r="T39" s="96"/>
      <c r="U39" s="97"/>
      <c r="V39" s="97"/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/>
      <c r="I40" s="106"/>
      <c r="J40" s="107"/>
      <c r="K40" s="108"/>
      <c r="L40" s="105"/>
      <c r="M40" s="105"/>
      <c r="N40" s="109"/>
      <c r="O40" s="95"/>
      <c r="P40" s="100"/>
      <c r="Q40" s="104"/>
      <c r="R40" s="110"/>
      <c r="S40" s="111"/>
      <c r="T40" s="111"/>
      <c r="U40" s="112"/>
      <c r="V40" s="112"/>
      <c r="W40" s="113"/>
    </row>
    <row r="41" spans="2:23" ht="15.75" customHeight="1">
      <c r="B41" s="86"/>
      <c r="C41" s="114"/>
      <c r="D41" s="88"/>
      <c r="E41" s="89"/>
      <c r="F41" s="115"/>
      <c r="G41" s="96"/>
      <c r="H41" s="91"/>
      <c r="I41" s="92"/>
      <c r="J41" s="107"/>
      <c r="K41" s="90"/>
      <c r="L41" s="91"/>
      <c r="M41" s="91"/>
      <c r="N41" s="116"/>
      <c r="O41" s="95"/>
      <c r="P41" s="117"/>
      <c r="Q41" s="96"/>
      <c r="R41" s="96"/>
      <c r="S41" s="96"/>
      <c r="T41" s="96"/>
      <c r="U41" s="97"/>
      <c r="V41" s="97"/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/>
      <c r="I42" s="106"/>
      <c r="J42" s="107"/>
      <c r="K42" s="108"/>
      <c r="L42" s="105"/>
      <c r="M42" s="105"/>
      <c r="N42" s="109"/>
      <c r="O42" s="95"/>
      <c r="P42" s="100"/>
      <c r="Q42" s="104"/>
      <c r="R42" s="110"/>
      <c r="S42" s="111"/>
      <c r="T42" s="111"/>
      <c r="U42" s="112"/>
      <c r="V42" s="112"/>
      <c r="W42" s="113"/>
    </row>
    <row r="43" spans="2:23" ht="15.75" customHeight="1">
      <c r="B43" s="86"/>
      <c r="C43" s="114"/>
      <c r="D43" s="88"/>
      <c r="E43" s="89"/>
      <c r="F43" s="115"/>
      <c r="G43" s="96"/>
      <c r="H43" s="91"/>
      <c r="I43" s="92"/>
      <c r="J43" s="107"/>
      <c r="K43" s="90"/>
      <c r="L43" s="91"/>
      <c r="M43" s="91"/>
      <c r="N43" s="116"/>
      <c r="O43" s="95"/>
      <c r="P43" s="117"/>
      <c r="Q43" s="96"/>
      <c r="R43" s="96"/>
      <c r="S43" s="96"/>
      <c r="T43" s="96"/>
      <c r="U43" s="97"/>
      <c r="V43" s="97"/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/>
      <c r="I44" s="106"/>
      <c r="J44" s="107"/>
      <c r="K44" s="108"/>
      <c r="L44" s="105"/>
      <c r="M44" s="105"/>
      <c r="N44" s="109"/>
      <c r="O44" s="95"/>
      <c r="P44" s="100"/>
      <c r="Q44" s="104"/>
      <c r="R44" s="110"/>
      <c r="S44" s="111"/>
      <c r="T44" s="111"/>
      <c r="U44" s="112"/>
      <c r="V44" s="112"/>
      <c r="W44" s="113"/>
    </row>
    <row r="45" spans="2:23" ht="15.75" customHeight="1">
      <c r="B45" s="86"/>
      <c r="C45" s="114"/>
      <c r="D45" s="88"/>
      <c r="E45" s="89"/>
      <c r="F45" s="115"/>
      <c r="G45" s="96"/>
      <c r="H45" s="91"/>
      <c r="I45" s="92"/>
      <c r="J45" s="107"/>
      <c r="K45" s="90"/>
      <c r="L45" s="91"/>
      <c r="M45" s="91"/>
      <c r="N45" s="116"/>
      <c r="O45" s="95"/>
      <c r="P45" s="117"/>
      <c r="Q45" s="96"/>
      <c r="R45" s="96"/>
      <c r="S45" s="96"/>
      <c r="T45" s="96"/>
      <c r="U45" s="97"/>
      <c r="V45" s="97"/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/>
      <c r="I46" s="106"/>
      <c r="J46" s="107"/>
      <c r="K46" s="108"/>
      <c r="L46" s="105"/>
      <c r="M46" s="105"/>
      <c r="N46" s="109"/>
      <c r="O46" s="95"/>
      <c r="P46" s="100"/>
      <c r="Q46" s="104"/>
      <c r="R46" s="110"/>
      <c r="S46" s="111"/>
      <c r="T46" s="111"/>
      <c r="U46" s="112"/>
      <c r="V46" s="112"/>
      <c r="W46" s="113"/>
    </row>
    <row r="47" spans="2:23" ht="15.75" customHeight="1">
      <c r="B47" s="86"/>
      <c r="C47" s="114"/>
      <c r="D47" s="88"/>
      <c r="E47" s="89"/>
      <c r="F47" s="115"/>
      <c r="G47" s="96"/>
      <c r="H47" s="91"/>
      <c r="I47" s="92"/>
      <c r="J47" s="107"/>
      <c r="K47" s="90"/>
      <c r="L47" s="91"/>
      <c r="M47" s="91"/>
      <c r="N47" s="116"/>
      <c r="O47" s="95"/>
      <c r="P47" s="117"/>
      <c r="Q47" s="96"/>
      <c r="R47" s="96"/>
      <c r="S47" s="96"/>
      <c r="T47" s="96"/>
      <c r="U47" s="97"/>
      <c r="V47" s="97"/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/>
      <c r="I48" s="106"/>
      <c r="J48" s="107"/>
      <c r="K48" s="108"/>
      <c r="L48" s="105"/>
      <c r="M48" s="105"/>
      <c r="N48" s="109"/>
      <c r="O48" s="95"/>
      <c r="P48" s="100"/>
      <c r="Q48" s="104"/>
      <c r="R48" s="110"/>
      <c r="S48" s="111"/>
      <c r="T48" s="111"/>
      <c r="U48" s="112"/>
      <c r="V48" s="112"/>
      <c r="W48" s="113"/>
    </row>
    <row r="49" spans="2:23" ht="15.75" customHeight="1">
      <c r="B49" s="86"/>
      <c r="C49" s="114"/>
      <c r="D49" s="88"/>
      <c r="E49" s="89"/>
      <c r="F49" s="115"/>
      <c r="G49" s="96"/>
      <c r="H49" s="91"/>
      <c r="I49" s="92"/>
      <c r="J49" s="107"/>
      <c r="K49" s="90"/>
      <c r="L49" s="91"/>
      <c r="M49" s="91"/>
      <c r="N49" s="116"/>
      <c r="O49" s="95"/>
      <c r="P49" s="117"/>
      <c r="Q49" s="96"/>
      <c r="R49" s="96"/>
      <c r="S49" s="96"/>
      <c r="T49" s="96"/>
      <c r="U49" s="97"/>
      <c r="V49" s="97"/>
      <c r="W49" s="113"/>
    </row>
    <row r="50" spans="2:23" ht="20.25" customHeight="1">
      <c r="B50" s="119"/>
      <c r="C50" s="119"/>
      <c r="D50" s="120"/>
      <c r="E50" s="121" t="s">
        <v>107</v>
      </c>
      <c r="F50" s="122">
        <f t="shared" ref="F50:I50" si="0">SUM(F19:F49)</f>
        <v>0</v>
      </c>
      <c r="G50" s="123">
        <f t="shared" si="0"/>
        <v>0</v>
      </c>
      <c r="H50" s="124">
        <f t="shared" si="0"/>
        <v>0</v>
      </c>
      <c r="I50" s="125">
        <f t="shared" si="0"/>
        <v>0</v>
      </c>
      <c r="J50" s="126"/>
      <c r="K50" s="127">
        <f t="shared" ref="K50:M50" si="1">SUM(K19:K49)</f>
        <v>0</v>
      </c>
      <c r="L50" s="124">
        <f t="shared" si="1"/>
        <v>0</v>
      </c>
      <c r="M50" s="125">
        <f t="shared" si="1"/>
        <v>0</v>
      </c>
      <c r="N50" s="125"/>
      <c r="O50" s="128"/>
      <c r="P50" s="129"/>
      <c r="Q50" s="124">
        <f t="shared" ref="Q50:T50" si="2">SUM(Q19:Q49)</f>
        <v>0</v>
      </c>
      <c r="R50" s="124">
        <f t="shared" si="2"/>
        <v>0</v>
      </c>
      <c r="S50" s="125">
        <f t="shared" si="2"/>
        <v>0</v>
      </c>
      <c r="T50" s="125">
        <f t="shared" si="2"/>
        <v>0</v>
      </c>
      <c r="U50" s="130"/>
      <c r="V50" s="130"/>
      <c r="W50" s="131"/>
    </row>
  </sheetData>
  <mergeCells count="89">
    <mergeCell ref="M11:N11"/>
    <mergeCell ref="V9:V11"/>
    <mergeCell ref="W9:W11"/>
    <mergeCell ref="P10:R10"/>
    <mergeCell ref="T9:T11"/>
    <mergeCell ref="U9:U11"/>
    <mergeCell ref="P9:R9"/>
    <mergeCell ref="P11:R11"/>
    <mergeCell ref="P12:V14"/>
    <mergeCell ref="P16:V16"/>
    <mergeCell ref="P17:P18"/>
    <mergeCell ref="R18:V18"/>
    <mergeCell ref="S9:S11"/>
    <mergeCell ref="B1:C1"/>
    <mergeCell ref="D1:H1"/>
    <mergeCell ref="I1:L1"/>
    <mergeCell ref="M1:O1"/>
    <mergeCell ref="S1:W1"/>
    <mergeCell ref="P1:R1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U2:V2"/>
    <mergeCell ref="S3:T3"/>
    <mergeCell ref="U3:V3"/>
    <mergeCell ref="S4:T4"/>
    <mergeCell ref="U4:V4"/>
    <mergeCell ref="M8:N8"/>
    <mergeCell ref="D9:F9"/>
    <mergeCell ref="G9:H9"/>
    <mergeCell ref="M9:N9"/>
    <mergeCell ref="S2:T2"/>
    <mergeCell ref="S5:T5"/>
    <mergeCell ref="S6:T6"/>
    <mergeCell ref="S7:T7"/>
    <mergeCell ref="P6:R6"/>
    <mergeCell ref="I7:K7"/>
    <mergeCell ref="M7:N7"/>
    <mergeCell ref="P8:R8"/>
    <mergeCell ref="D6:F6"/>
    <mergeCell ref="G6:H6"/>
    <mergeCell ref="D8:F8"/>
    <mergeCell ref="G8:H8"/>
    <mergeCell ref="I8:K8"/>
    <mergeCell ref="G4:H4"/>
    <mergeCell ref="I4:K4"/>
    <mergeCell ref="I5:K5"/>
    <mergeCell ref="D4:F4"/>
    <mergeCell ref="D5:F5"/>
    <mergeCell ref="G5:H5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</mergeCells>
  <conditionalFormatting sqref="U9:U11">
    <cfRule type="expression" dxfId="3" priority="1" stopIfTrue="1">
      <formula>$U$9&gt;100%</formula>
    </cfRule>
    <cfRule type="expression" dxfId="2" priority="2">
      <formula>$U$9&lt;50%</formula>
    </cfRule>
  </conditionalFormatting>
  <conditionalFormatting sqref="V9:V11">
    <cfRule type="expression" dxfId="1" priority="3">
      <formula>$V$9&lt;50%</formula>
    </cfRule>
    <cfRule type="expression" dxfId="0" priority="4">
      <formula>$V$9&gt;50%</formula>
    </cfRule>
  </conditionalFormatting>
  <dataValidations count="4">
    <dataValidation type="list" allowBlank="1" showErrorMessage="1" sqref="E19:E49" xr:uid="{00000000-0002-0000-0A00-000000000000}">
      <formula1>$Z$19:$Z$30</formula1>
    </dataValidation>
    <dataValidation type="list" allowBlank="1" showErrorMessage="1" sqref="I14" xr:uid="{00000000-0002-0000-0A00-000001000000}">
      <formula1>$Y$14:$Y$15</formula1>
    </dataValidation>
    <dataValidation type="list" allowBlank="1" showErrorMessage="1" sqref="J14" xr:uid="{00000000-0002-0000-0A00-000002000000}">
      <formula1>$L$9</formula1>
    </dataValidation>
    <dataValidation type="list" allowBlank="1" showErrorMessage="1" sqref="Q15 G18 L18 Q18" xr:uid="{00000000-0002-0000-0A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CAT 16G MOTOR GRADER</vt:lpstr>
      <vt:lpstr>CAT 140H MOTOR GRADER</vt:lpstr>
      <vt:lpstr>CAT 305.E2 EXCAVATOR</vt:lpstr>
      <vt:lpstr>CAT 349 EXCAVATOR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  Ansari</cp:lastModifiedBy>
  <dcterms:modified xsi:type="dcterms:W3CDTF">2024-12-17T15:58:38Z</dcterms:modified>
</cp:coreProperties>
</file>