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defaultThemeVersion="166925"/>
  <mc:AlternateContent xmlns:mc="http://schemas.openxmlformats.org/markup-compatibility/2006">
    <mc:Choice Requires="x15">
      <x15ac:absPath xmlns:x15ac="http://schemas.microsoft.com/office/spreadsheetml/2010/11/ac" url="C:\Users\alan.king\OneDrive - Department of Homeland Security\Documents\03-WIP\09-RULESET MAPPING\05-PALLY-CI\2020\04-15-2020\"/>
    </mc:Choice>
  </mc:AlternateContent>
  <xr:revisionPtr revIDLastSave="0" documentId="13_ncr:1_{20F7CD79-ECF8-406C-A687-159C57BF9CA5}" xr6:coauthVersionLast="41" xr6:coauthVersionMax="45" xr10:uidLastSave="{00000000-0000-0000-0000-000000000000}"/>
  <bookViews>
    <workbookView xWindow="6255" yWindow="3735" windowWidth="18900" windowHeight="11055" tabRatio="390" xr2:uid="{00000000-000D-0000-FFFF-FFFF00000000}"/>
  </bookViews>
  <sheets>
    <sheet name="Ruleset Mapping Input Template" sheetId="1" r:id="rId1"/>
    <sheet name="Instructions" sheetId="2" r:id="rId2"/>
  </sheets>
  <definedNames>
    <definedName name="_Hlk25048353" localSheetId="0">'Ruleset Mapping Input Template'!$A$14</definedName>
    <definedName name="_Hlk25049622" localSheetId="0">'Ruleset Mapping Input Template'!$A$22</definedName>
    <definedName name="_Hlk25050531" localSheetId="0">'Ruleset Mapping Input Template'!$A$37</definedName>
    <definedName name="_Hlk25054831" localSheetId="0">'Ruleset Mapping Input Template'!$A$46</definedName>
    <definedName name="_Hlk25055001" localSheetId="0">'Ruleset Mapping Input Template'!$A$52</definedName>
    <definedName name="_Hlk25055687" localSheetId="0">'Ruleset Mapping Input Template'!$A$75</definedName>
    <definedName name="_Hlk25057666" localSheetId="0">'Ruleset Mapping Input Template'!$A$81</definedName>
    <definedName name="_Hlk25057790" localSheetId="0">'Ruleset Mapping Input Template'!$A$88</definedName>
    <definedName name="_Hlk25058554" localSheetId="0">'Ruleset Mapping Input Template'!$A$96</definedName>
    <definedName name="_Hlk25058638" localSheetId="0">'Ruleset Mapping Input Template'!$A$99</definedName>
    <definedName name="_Hlk25058681" localSheetId="0">'Ruleset Mapping Input Template'!$A$101</definedName>
    <definedName name="_Hlk25058880" localSheetId="0">'Ruleset Mapping Input Template'!$A$107</definedName>
    <definedName name="_Hlk25059073" localSheetId="0">'Ruleset Mapping Input Template'!$A$113</definedName>
    <definedName name="_Hlk25059156" localSheetId="0">'Ruleset Mapping Input Template'!$A$123</definedName>
    <definedName name="_Hlk25059238" localSheetId="0">'Ruleset Mapping Input Template'!$A$129</definedName>
    <definedName name="_Hlk25059338" localSheetId="0">'Ruleset Mapping Input Template'!$A$135</definedName>
    <definedName name="_Hlk25059411" localSheetId="0">'Ruleset Mapping Input Template'!$A$144</definedName>
    <definedName name="NMR_01">'Ruleset Mapping Input Template'!$F$10</definedName>
    <definedName name="NMR_02">'Ruleset Mapping Input Template'!$F$15</definedName>
    <definedName name="NMR_03">'Ruleset Mapping Input Template'!$F$23</definedName>
    <definedName name="NMR_04">'Ruleset Mapping Input Template'!$F$31</definedName>
    <definedName name="NMR_05">'Ruleset Mapping Input Template'!$F$38</definedName>
    <definedName name="NMR_06">'Ruleset Mapping Input Template'!$F$47</definedName>
    <definedName name="NMR_07">'Ruleset Mapping Input Template'!$F$53</definedName>
    <definedName name="NMR_08">'Ruleset Mapping Input Template'!$F$58</definedName>
    <definedName name="NMR_09">'Ruleset Mapping Input Template'!$F$65</definedName>
    <definedName name="NMR_10">'Ruleset Mapping Input Template'!$F$76</definedName>
    <definedName name="NMR_11">'Ruleset Mapping Input Template'!$F$82</definedName>
    <definedName name="NMR_12">'Ruleset Mapping Input Template'!$F$89</definedName>
    <definedName name="NMR_13">'Ruleset Mapping Input Template'!$F$97</definedName>
    <definedName name="NMR_14">'Ruleset Mapping Input Template'!$F$102</definedName>
    <definedName name="NMR_15">'Ruleset Mapping Input Template'!$F$108</definedName>
    <definedName name="NMR_16">'Ruleset Mapping Input Template'!$F$114</definedName>
    <definedName name="NMR_17">'Ruleset Mapping Input Template'!$F$124</definedName>
    <definedName name="NMR_18">'Ruleset Mapping Input Template'!$F$130</definedName>
    <definedName name="NMR_19">'Ruleset Mapping Input Template'!$F$136</definedName>
    <definedName name="NMR_21">'Ruleset Mapping Input Template'!$F$145</definedName>
    <definedName name="NMR_22">'Ruleset Mapping Input Template'!$F$150</definedName>
    <definedName name="NMR_24">'Ruleset Mapping Input Template'!$F$159</definedName>
    <definedName name="_xlnm.Print_Area" localSheetId="0">'Ruleset Mapping Input Template'!$A$1:$F$166</definedName>
    <definedName name="_xlnm.Print_Titles" localSheetId="0">'Ruleset Mapping Input Template'!$1:$4</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59" i="1" l="1"/>
  <c r="F158" i="1"/>
  <c r="F160" i="1" s="1"/>
  <c r="F150" i="1"/>
  <c r="F149" i="1"/>
  <c r="F151" i="1" s="1"/>
  <c r="F145" i="1"/>
  <c r="F144" i="1"/>
  <c r="F146" i="1" s="1"/>
  <c r="F136" i="1"/>
  <c r="F135" i="1"/>
  <c r="F137" i="1" s="1"/>
  <c r="F130" i="1"/>
  <c r="F129" i="1"/>
  <c r="F131" i="1" s="1"/>
  <c r="F124" i="1"/>
  <c r="F123" i="1"/>
  <c r="F125" i="1" s="1"/>
  <c r="F114" i="1"/>
  <c r="F113" i="1"/>
  <c r="F115" i="1" s="1"/>
  <c r="F108" i="1"/>
  <c r="F107" i="1"/>
  <c r="F109" i="1" s="1"/>
  <c r="F102" i="1"/>
  <c r="F101" i="1"/>
  <c r="F103" i="1" s="1"/>
  <c r="F97" i="1"/>
  <c r="F96" i="1"/>
  <c r="F98" i="1" s="1"/>
  <c r="F89" i="1"/>
  <c r="F88" i="1"/>
  <c r="F90" i="1" s="1"/>
  <c r="F82" i="1"/>
  <c r="F81" i="1"/>
  <c r="F83" i="1" s="1"/>
  <c r="F76" i="1"/>
  <c r="F75" i="1"/>
  <c r="F77" i="1" s="1"/>
  <c r="F65" i="1"/>
  <c r="F64" i="1"/>
  <c r="F66" i="1" s="1"/>
  <c r="F58" i="1"/>
  <c r="F57" i="1"/>
  <c r="F59" i="1" s="1"/>
  <c r="F53" i="1"/>
  <c r="F52" i="1"/>
  <c r="F54" i="1" s="1"/>
  <c r="F47" i="1"/>
  <c r="F46" i="1"/>
  <c r="F48" i="1" s="1"/>
  <c r="F38" i="1"/>
  <c r="F37" i="1"/>
  <c r="F39" i="1" s="1"/>
  <c r="F31" i="1"/>
  <c r="F30" i="1"/>
  <c r="F32" i="1" s="1"/>
  <c r="F23" i="1"/>
  <c r="F22" i="1"/>
  <c r="F24" i="1" s="1"/>
  <c r="F15" i="1"/>
  <c r="F14" i="1"/>
  <c r="F16" i="1" s="1"/>
  <c r="F10" i="1"/>
  <c r="F9" i="1"/>
  <c r="F164" i="1" l="1"/>
  <c r="F11" i="1"/>
  <c r="F163" i="1" s="1"/>
  <c r="F166" i="1" s="1"/>
  <c r="F165" i="1"/>
</calcChain>
</file>

<file path=xl/sharedStrings.xml><?xml version="1.0" encoding="utf-8"?>
<sst xmlns="http://schemas.openxmlformats.org/spreadsheetml/2006/main" count="286" uniqueCount="217">
  <si>
    <t>#</t>
  </si>
  <si>
    <t>Test</t>
  </si>
  <si>
    <t>Steps</t>
  </si>
  <si>
    <t>ICT Baseline Tests (Target Rules)</t>
  </si>
  <si>
    <t>WCAG 2</t>
  </si>
  <si>
    <t>Ref</t>
  </si>
  <si>
    <t>Proposed Rule Name(s)</t>
  </si>
  <si>
    <r>
      <t>Keyboard Access</t>
    </r>
    <r>
      <rPr>
        <sz val="8"/>
        <color theme="1"/>
        <rFont val="Calibri"/>
        <family val="2"/>
        <scheme val="minor"/>
      </rPr>
      <t> </t>
    </r>
  </si>
  <si>
    <r>
      <t>4.A: All functionality can be accessed and executed using only the keyboard.</t>
    </r>
    <r>
      <rPr>
        <sz val="8"/>
        <color theme="1"/>
        <rFont val="Calibri"/>
        <family val="2"/>
        <scheme val="minor"/>
      </rPr>
      <t> </t>
    </r>
  </si>
  <si>
    <r>
      <t>2.1.1</t>
    </r>
    <r>
      <rPr>
        <sz val="8"/>
        <color theme="1"/>
        <rFont val="Calibri"/>
        <family val="2"/>
        <scheme val="minor"/>
      </rPr>
      <t> </t>
    </r>
  </si>
  <si>
    <t>4.B: Individual keystrokes do not require specific timings for activation of functionality</t>
  </si>
  <si>
    <t>2.1.1</t>
  </si>
  <si>
    <t>4.C: There is no keyboard trap.</t>
  </si>
  <si>
    <t>2.1.2</t>
  </si>
  <si>
    <t># of Test Steps Represented:</t>
  </si>
  <si>
    <t># of Matching Rules:</t>
  </si>
  <si>
    <t>% of Keyboard Access Test Steps Represented by Proposed Rules:</t>
  </si>
  <si>
    <t>Focus Visible</t>
  </si>
  <si>
    <t>4.D: A visible indication of focus is provided when focus is on the interface component.</t>
  </si>
  <si>
    <t>2.4.7</t>
  </si>
  <si>
    <t>% of Focus Visible Test Steps Represented by Proposed Rules:</t>
  </si>
  <si>
    <t>Focus Order</t>
  </si>
  <si>
    <t>4.E: When an interface component receives focus, it does not initiate an unexpected change of context</t>
  </si>
  <si>
    <t>3.2.1</t>
  </si>
  <si>
    <t>4.F: The focus order preserves the meaning and operability of the web page</t>
  </si>
  <si>
    <t>2.4.3</t>
  </si>
  <si>
    <t>4.G: Focus is moved to revealed content</t>
  </si>
  <si>
    <t>% of Focus Order Test Steps Represented by Proposed Rules:</t>
  </si>
  <si>
    <t>Repetitive Content</t>
  </si>
  <si>
    <t>9.A: A keyboard-accessible method is provided to bypass repetitive content</t>
  </si>
  <si>
    <t>2.4.1</t>
  </si>
  <si>
    <t>9.B: Each navigational element occurs in the same relative order with regard to other repeated components on each web page where it appears.</t>
  </si>
  <si>
    <t>3.2.3</t>
  </si>
  <si>
    <t>9.C: The accessible name and description is consistent for components that perform the same function</t>
  </si>
  <si>
    <t>3.2.4</t>
  </si>
  <si>
    <t>% of Repetitive Content Test Steps Represented by Proposed Rules:</t>
  </si>
  <si>
    <t>Changing Content</t>
  </si>
  <si>
    <t>2.D: The page provides notification of each automatic update/change in content</t>
  </si>
  <si>
    <t>4.1.2</t>
  </si>
  <si>
    <t>5.D: Changing field values/selections (e.g., entering data in a text field, changing a radio button selection) does NOT initiate an unexpected change of context</t>
  </si>
  <si>
    <t>3.2.2</t>
  </si>
  <si>
    <t>5.E: The page provides notification of each form-related change in content.</t>
  </si>
  <si>
    <t>6.B: The page provides notification of each change in content that is the result of interaction with a link or button</t>
  </si>
  <si>
    <t>% of Changing Content Test Steps Represented by Proposed Rules:</t>
  </si>
  <si>
    <t>Images</t>
  </si>
  <si>
    <t>7.A: The accessible name and accessible description for a meaningful image provides an equivalent description of the image</t>
  </si>
  <si>
    <t>1.1.1</t>
  </si>
  <si>
    <t>7.B: There is no accessible name and accessible description for a decorative image</t>
  </si>
  <si>
    <t>7.E: The image of text cannot be replaced by text or is customizable</t>
  </si>
  <si>
    <t>1.4.5</t>
  </si>
  <si>
    <t>% of Images Test Steps Represented by Proposed Rules:</t>
  </si>
  <si>
    <t>Sensory Characteristics</t>
  </si>
  <si>
    <t>13.A: Color is not used as the only visual means of conveying information, indicating an action, prompting a response, or distinguishing a visual element</t>
  </si>
  <si>
    <t>1.4.1</t>
  </si>
  <si>
    <t>13.B: Instructions provided for understanding and operating content do not rely solely on sensory characteristics of components, such as shape, size, visual location, orientation, or sound</t>
  </si>
  <si>
    <t>1.3.3</t>
  </si>
  <si>
    <t>% of Sensory Characteristics Test Steps Represented by Proposed Rules:</t>
  </si>
  <si>
    <t>Contrast</t>
  </si>
  <si>
    <t>13.C: The visual presentation of text and images of text have sufficient contrast</t>
  </si>
  <si>
    <t>1.4.3</t>
  </si>
  <si>
    <t>% of Contrast Test Steps Represented by Proposed Rules:</t>
  </si>
  <si>
    <t>Flashing</t>
  </si>
  <si>
    <t>2.3.1</t>
  </si>
  <si>
    <t>Step 2: If frequency cannot be determined or is above 3Hz, test that the combined, contiguous area that is flashing simultaneously within any 10-degree angle of view is less than the equivalent of the small safe area for flashing</t>
  </si>
  <si>
    <t>% of Flashing Test Steps Represented by Proposed Rules:</t>
  </si>
  <si>
    <t>Forms</t>
  </si>
  <si>
    <t>5.A: Labels or instructions are provided for form elements</t>
  </si>
  <si>
    <t>3.3.2</t>
  </si>
  <si>
    <t>5.B: Each form label is sufficiently descriptive</t>
  </si>
  <si>
    <t>2.4.6</t>
  </si>
  <si>
    <t>5.C: The combination of the accessible name, accessible description, and other programmatic associations (e.g., table column and/or row associations) describes each input field and includes all relevant instructions and cues (textual and graphical).</t>
  </si>
  <si>
    <t>1.3.1</t>
  </si>
  <si>
    <t>5.F: The item in error is identified in text and sufficiently described to the user in text</t>
  </si>
  <si>
    <t>3.3.1</t>
  </si>
  <si>
    <t>5.G: Guidance (e.g., suggestion for corrected input) is provided about how to correct errors for form fields</t>
  </si>
  <si>
    <t>3.3.3</t>
  </si>
  <si>
    <t>5.H: The web page allows the user to check, reverse, and/or confirm submission</t>
  </si>
  <si>
    <t>3.3.4</t>
  </si>
  <si>
    <t>% of Forms Test Steps Represented by Proposed Rules:</t>
  </si>
  <si>
    <t>Page Titles</t>
  </si>
  <si>
    <t>12.A: A &lt;title&gt; element is defined for the web page</t>
  </si>
  <si>
    <t>2.4.2</t>
  </si>
  <si>
    <t>12.B: The &lt;title&gt; element identifies the contents or purpose of the web page</t>
  </si>
  <si>
    <t>% of Page Titles Test Steps Represented by Proposed Rules:</t>
  </si>
  <si>
    <t>Tables</t>
  </si>
  <si>
    <t>14.A: Each data table has programmatic markup to identify it as a table</t>
  </si>
  <si>
    <t>14.B: All data cells are programmatically associated with relevant headers</t>
  </si>
  <si>
    <t>14.C: The layout table DOES NOT designate the layout table using ARIA role=”table” AND DOES NOT include table header structure and relationship elements and/or associated attributes</t>
  </si>
  <si>
    <t>% of Tables Test Steps Represented by Proposed Rules:</t>
  </si>
  <si>
    <t>Content Structure</t>
  </si>
  <si>
    <t>10.A: Each heading describes the topic or purpose of its content.</t>
  </si>
  <si>
    <t>10.B: Each programmatically determinable heading is a visual heading and each visual heading is programmatically determinable</t>
  </si>
  <si>
    <t>10.C: Programmatic heading levels logically match the visual heading presentation within the heading structure</t>
  </si>
  <si>
    <t>10.D: All visually apparent lists are programmatically identified according to their type</t>
  </si>
  <si>
    <t>% of Content Structure Test Steps Represented by Proposed Rules:</t>
  </si>
  <si>
    <t>Links and Buttons</t>
  </si>
  <si>
    <t>6.A: The purpose of each link or button can be determined from any combination of the link/button text, accessible name, accessible description, and/or programmatically determined link/button context</t>
  </si>
  <si>
    <t>2.4.4</t>
  </si>
  <si>
    <t>% of Links and Buttons Test Steps Represented by Proposed Rules:</t>
  </si>
  <si>
    <t>Language</t>
  </si>
  <si>
    <t>11.A: The default human language of each web page can be programmatically determined</t>
  </si>
  <si>
    <t>3.1.1</t>
  </si>
  <si>
    <t>11.B: The human language for any content segment that differs from the default human language of the page can be programmatically determined</t>
  </si>
  <si>
    <t>% of Language Test Steps Represented by Proposed Rules:</t>
  </si>
  <si>
    <t>Audio-Only and Video-Only</t>
  </si>
  <si>
    <t>16.A: A text-based alternative is provided for audio-only content that provides an accurate and complete representation of the audio-only content</t>
  </si>
  <si>
    <t>1.2.1</t>
  </si>
  <si>
    <t>16.B: The video-only content information is also available through an equivalent text or audio alternative</t>
  </si>
  <si>
    <t>% of Audio-Only and Video-Only Test Steps Represented by Proposed Rules:</t>
  </si>
  <si>
    <t>Synchronized Media</t>
  </si>
  <si>
    <t>17.A: The multimedia provides accurate captions for the audio content</t>
  </si>
  <si>
    <t>1.2.2</t>
  </si>
  <si>
    <t>17.B: The multimedia provides an equivalent soundtrack (combination of narration and audio descriptions) for the video content</t>
  </si>
  <si>
    <t>1.2.5</t>
  </si>
  <si>
    <t>17.C: The live multimedia provides accurate captions for the audio content</t>
  </si>
  <si>
    <t>1.2.4</t>
  </si>
  <si>
    <t>17.D: The media player provides user controls for closed captions and audio descriptions</t>
  </si>
  <si>
    <t>17.E: User controls for captions are provided at the same menu level as the user controls for volume or program selection</t>
  </si>
  <si>
    <t>503.4.1</t>
  </si>
  <si>
    <t>17.F: User controls for audio descriptions are provided at the same menu level as the user controls for program selection or volume</t>
  </si>
  <si>
    <t>503.4.2</t>
  </si>
  <si>
    <t>CSS Content and Positioning</t>
  </si>
  <si>
    <t>7.C: The background image is not the only means used to convey important information</t>
  </si>
  <si>
    <t>15.A: For the meaningful content provided via CSS pseudo-elements ::before and ::after, equivalent information is available in another way</t>
  </si>
  <si>
    <t>15.B: The reading order of the content (in context) is correct and the meaning of the content (in context) is preserved without CSS positioning</t>
  </si>
  <si>
    <t>1.3.2</t>
  </si>
  <si>
    <t>% of CSS Content and Positioning Test Steps Represented by Proposed Rules:</t>
  </si>
  <si>
    <t>Frames and iFrames</t>
  </si>
  <si>
    <t>12.C: Each &lt;frame&gt; has a title attribute that describes its content</t>
  </si>
  <si>
    <t>12.D: The combination of accessible name and description for each &lt;iframe&gt; describes its content.</t>
  </si>
  <si>
    <t>% of Frames and iFrames Test Steps Represented by Proposed Rules:</t>
  </si>
  <si>
    <t>Conforming Alternate Version (Not testable via automation)</t>
  </si>
  <si>
    <t>Timed Events</t>
  </si>
  <si>
    <t>2.A: The user can pause, stop, or control the volume of audio content that plays automatically</t>
  </si>
  <si>
    <t>1.4.2</t>
  </si>
  <si>
    <t>2.C: The user can pause, stop, hide, or control the frequency of automatically updating content.</t>
  </si>
  <si>
    <t>2.2.2</t>
  </si>
  <si>
    <t>8.A: The user can turn off, adjust, or extend the time limit</t>
  </si>
  <si>
    <t>2.2.1</t>
  </si>
  <si>
    <t>% of Timed Events Test Steps Represented by Proposed Rules:</t>
  </si>
  <si>
    <t>Resize Text</t>
  </si>
  <si>
    <t>18.A: There is a mechanism to resize, scale, or zoom in on the text to at least 200% of its original size without loss of content or functionality</t>
  </si>
  <si>
    <t>1.4.4</t>
  </si>
  <si>
    <t>% of Resize Text Test Steps Represented by Proposed Rules:</t>
  </si>
  <si>
    <t>Multiple Ways (Not testable via automation)</t>
  </si>
  <si>
    <t>Parsing</t>
  </si>
  <si>
    <t>4.1.1</t>
  </si>
  <si>
    <t>Step 2: HTML elements are nested according to their specifications</t>
  </si>
  <si>
    <t>Step 3: HTML elements do not contain duplicate attributes</t>
  </si>
  <si>
    <t>Step 4: Id values are unique within a single HTML document</t>
  </si>
  <si>
    <t>% of Parsing Test Steps Represented by Proposed Rules:</t>
  </si>
  <si>
    <t>Non-Interference (Included in previous test steps)</t>
  </si>
  <si>
    <t># of 
Matches</t>
  </si>
  <si>
    <t>Step 3: The opposing transitions that flash do not involve a saturated red AND The darkest image’s relative luminance is above 0.80, or The darkest image’s relative luminance is below 0.80 and the maximum change in relative luminance between the darkest image and the brightest image is less than 10%.</t>
  </si>
  <si>
    <t>Raw Score:</t>
  </si>
  <si>
    <t>Ruleset:</t>
  </si>
  <si>
    <t>Total # of Rule Matches:</t>
  </si>
  <si>
    <t>Baseline Alignment %:</t>
  </si>
  <si>
    <t># of Matches:</t>
  </si>
  <si>
    <t>Updated:</t>
  </si>
  <si>
    <t>Comments</t>
  </si>
  <si>
    <t xml:space="preserve">___________________________________________________________________________________________________________________________________________________________________________________________________________________________
</t>
  </si>
  <si>
    <t>Enter the number of rules that match for each test step. If there are no matches, keep the cell contents BLANK. Do not enter zero (0).</t>
  </si>
  <si>
    <t>Enter values is the following editable cells:</t>
  </si>
  <si>
    <t>Comments:</t>
  </si>
  <si>
    <t>Proposed Rule Name(s):</t>
  </si>
  <si>
    <t>Enter the names of any rules that match the target ruleset for the corresponding test step. Use the ALT+ENTER keyboard combination to enter multiple rules if more than one rule matches a single test step cell.</t>
  </si>
  <si>
    <t># of ICT Baseline Test Steps Represented:</t>
  </si>
  <si>
    <t>2.B: The user can pause, stop, or hide moving, blinking, or scrolling content</t>
  </si>
  <si>
    <t>4.H: Focus is returned to the logical sequence</t>
  </si>
  <si>
    <t>7.D: Alternative forms of CAPTCHA are provided.</t>
  </si>
  <si>
    <t>Step 1: HTML elements have complete start and end tags</t>
  </si>
  <si>
    <t>Step 1 (3.A): Determine the flashing frequency. If the flashing frequency is at or below 3Hz (three flashes in any one second period), no further testing is necessary.</t>
  </si>
  <si>
    <t>Enter any information you feel is helpful to provide context for the rule in the "Comments" field.</t>
  </si>
  <si>
    <t>Test Case(s)</t>
  </si>
  <si>
    <t>04/14/2020 | 11:48a</t>
  </si>
  <si>
    <t>Test Cases:</t>
  </si>
  <si>
    <t>Enter the unique test ID of any relevant test cases that prove the value of proposed rules selected.</t>
  </si>
  <si>
    <t>Note: No automated rules tested thus far can address this test id. Although the automated rules that test for 14.B and 14.C use a correctly coded table element as a means to identify which elements to further process, that capability only flags scenarios that Pass the 14.A test ID. No automated tool can do the other half of the minum requirement of any rule, which is to also be capabile of indicating when a scanrio Fails the 14.A test ID. As such, no automated rules are listed in 14A.</t>
  </si>
  <si>
    <t>&lt;No rules&gt;</t>
  </si>
  <si>
    <t>scrollable-region-focusable: This rule will only fire in the scenario of lack of keyboard access to a scrollable region.</t>
  </si>
  <si>
    <t>axe-core 3.5
scrollable-region-focusable</t>
  </si>
  <si>
    <t>axe-core 3.5
For the rule "role-img-alt", there is a false-positive for use of innerText to label an element (such as &lt;div&gt;). This is a rare coding practice and is initially  considered low risk.
For the rule "image-alt", there is a false-positive for use of aria-describedby as the only labeling technique. This is under review by OAST.
HTMLCS: none</t>
  </si>
  <si>
    <t>axe-core 3.5
Rule 1_4.1_4_3.G18 fires for color contrast under the 4.5:1 standard
Rule 1_4.1_4_3.G14 fires for color contrast under the 3:1 standard
HTMLCS 2.5.1
Rule 1_4.1_4_3.G18 fires for color contrast under the 4.5:1 standard
Rule 1_4.1_4_3.G14 fires for color contrast under the 3:1 standard</t>
  </si>
  <si>
    <t>axe-core 3.5
1_4.1_4_3.G18:  TC0813C001
1_4.1_4_3.G145: TC0813C002
HTMLCS 2.5.1
1_4.1_4_3.G18:  TC0813C001
1_4.1_4_3.G145: TC0813C002</t>
  </si>
  <si>
    <t xml:space="preserve">axe-core 3.5
color-contrast
HTMLCS 2.5.1
WCAG2AA.Principle1.Guideline1_4.1_4_3.G18
WCAG2AA.Principle1.Guideline1_4.1_4_3.G145 </t>
  </si>
  <si>
    <t>axe-core 3.5
label
aria-hidden-focus
aria-input-field-name
aria-toggle-field-name
form-field-multiple-labels
HTMLCS 2.5.1
WCAG2AA.Principle4.Guideline4_1.4_1_2.H91.InputText.Name
WCAG2AA.Principle4.Guideline4_1.4_1_2.H91.InputFile.Name  
WCAG2AA.Principle4.Guideline4_1.4_1_2.H91.InputPassword.Name 
WCAG2AA.Principle4.Guideline4_1.4_1_2.H91.InputCheckbox.Name
WCAG2AA.Principle4.Guideline4_1.4_1_2.H91.InputRadio.Name
WCAG2AA.Principle4.Guideline4_1.4_1_2.H91.Select.Name
WCAG2AA.Principle4.Guideline4_1.4_1_2.H91.Textarea.Name
WCAG2AA.Principle1.Guideline1_3.1_3_1.F68</t>
  </si>
  <si>
    <t xml:space="preserve">
HTMLCS 2.5.1
Note that rule 1_3.1_3_1.F68 will fire for all test cases listed.</t>
  </si>
  <si>
    <t>axe-core 3.5
document-title: TC1112A001
document-title: TC1112A002
HTMLCS 2.5.1
2_4.2_4_2.H25.1.NoTitleEl: TC1112A001
2_4.2_4_2.H25.1.EmptyTitle: TC1112A002</t>
  </si>
  <si>
    <t>axe-core 3.5
document-title
HTMLCS 2.5.1
WCAG2AA.Principle2.Guideline2_4.2_4_2.H25.1.NoTitleEl
WCAG2AA.Principle2.Guideline2_4.2_4_2.H25.1.EmptyTitle</t>
  </si>
  <si>
    <t>axe-core 3.5
document-title: This rule fires when the page title element is missing or blank.
HTMLCS 2.5.1
Rule 2_4.2_4_2.H25.1.NoTitleEl fires when there is no &lt;title&gt; element present for an HTML page.
Rule 2_4.2_4_2.H25.1.EmptyTitle fires when the page &lt;title&gt; element is present but empty.</t>
  </si>
  <si>
    <t>axe-core 3.5
scope-attr-valid
td-headers-attr
HTMLCS 2.5.1
WCAG2AA.Principle1.Guideline1_3.1_3_1.H43.IncorrectAttr
WCAG2AA.Principle1.Guideline1_3.1_3_1.H43.MissingHeaderIds
WCAG2AA.Principle1.Guideline1_3.1_3_1.H43.MissingHeadersAttrs
WCAG2AA.Principle1.Guideline1_3.1_3_1.H43,H63
WCAG2AA.Principle1.Guideline1_3.1_3_1.H43.HeadersRequired</t>
  </si>
  <si>
    <t>axe-core 3.5
scope-attr-valid: TC1214B001
td-headers-attr: TC1214B002
HTMLCS 2.5.1
1_3.1_3_1.H43.IncorrectAttr: TC1214B002
1_3.1_3_1.H43.MissingHeaderIds: TC1214B003
1_3.1_3_1.H43.MissingHeadersAttrs: TC1214B004
1_3.1_3_1.H43,H63: TC1214B005
1_3.1_3_1.H43.HeadersRequired: TC1214B006</t>
  </si>
  <si>
    <t xml:space="preserve">
HTMLCS 2.5.1
The rule 1_3.1_3_1.H43.IncorrectAttr can present a false negative (pass a table that should fail) in instances where a table header is coded using the id/headers attribute and the failing cell has an id value of "name".
The rule 1_3.1_3_1.H43.HeadersRequired accurately identifies cell relationship failures where the visual presentation of data is not accurately reflected programmtically via the code. However it's error wording hints at a remediation that only describes one of multiple remediation options.</t>
  </si>
  <si>
    <t>axe-core 3.5: none
HTMLCS 2.5.1
WCAG2AA.Principle1.Guideline1_3.1_3_1.H39.3.LayoutTable</t>
  </si>
  <si>
    <t xml:space="preserve">
HTMLCS 2.5.1
1_3.1_3_1.H39.3.LayoutTable: TC1214C001</t>
  </si>
  <si>
    <t>axe-core 3.5
empt-heading  fires when programmtic headings are empty of text and therefore violates the [Each programmatically determinal heading is a visual heading...] requirement.
HTMLCS 2.5.1
1_3.1_3_1.H42.2 fires when programmtic headings are empty of text and therefore violates the [Each programmatically determinal heading is a visual heading...] requirement.</t>
  </si>
  <si>
    <t>axe-core 3.5
empty-heading: TC1310B001
HTMLCS 2.5.1
1_3.1_3_1.H42.2: TC1310B001</t>
  </si>
  <si>
    <t>axe-core 3.5
empty-heading
HTMLCS 2.5.1
WCAG2AA.Principle1.Guideline1_3.1_3_1.H42.2</t>
  </si>
  <si>
    <t>axe-core 3.5
link-name
input-image-alt
input-button-name
button-name
aria-allowed-role
list
HTMLCS 2.5.1
WCAG2AA.Principle4.Guideline4_1.4_1_2.H91.A.NoContent
WCAG2AA.Principle4.Guideline4_1.4_1_2.H91.A.EmptyNoId
WCAG2AA.Principle4.Guideline4_1.4_1_2.H91.Button.Name
WCAG2AA.Principle4.Guideline4_1.4_1_2.H91.Li.Name
WCAG2AA.Principle4.Guideline4_1.4_1_2.H91.InputButton.Name
WCAG2AA.Principle4.Guideline4_1.4_1_2.H91.InputImage.Name</t>
  </si>
  <si>
    <t>axe-core 3.5
html-has-lang
html-lang-valid
HTMLCS 2.5.1
WCAG2AA.Principle3.Guideline3_1.3_1_1.H57.3.Lang</t>
  </si>
  <si>
    <t>axe-core 3.5
html-has-lang: TC1511A001
html-lang-valid: TC1511A002
HTMLCS 2.5.1
3_1.3_1_1.H57.3.Lang: TC1511A001</t>
  </si>
  <si>
    <t>axe-core 3.5
valid-lang
HTMLCS 2.5.1
WCAG2AA.Principle3.Guideline3_1.3_1_2.H58.1.Lang</t>
  </si>
  <si>
    <t>axe-core 3.5
valid-lang: TC1511B001
HTMLCS 2.5.1
3_1.3_1_2.H58.1.Lang: TC1511B001</t>
  </si>
  <si>
    <t>axe-core 3.5
frame-title
frame-title-unique
HTMLCS 2.5.1
WCAG2AA.Principle2.Guideline2_4.2_4_1.H64.1</t>
  </si>
  <si>
    <t>These rules all fire when the title attribute is missing from the frame/iframe.</t>
  </si>
  <si>
    <t>Pa11y CLI 5.3.1 - HTMLCS 2.5.1 + Axe 3.5 (04/15/2020)</t>
  </si>
  <si>
    <t>axe-core 3.5
link-name: TC: TC1406A001
input-image-alt: TC1406A002
input-button-name: TC1406A003
button-name: TC1406A004
aria-allowed-role: TC1406A005
list: TC1406A006
HTMLCS 2.5.1
4_1.4_1_2.H91.A.NoContent: TC1406A001
4_1.4_1_2.H91.A.EmptyNoId: TC1406A002
4_1.4_1_2.H91.Button.Name: TC1406A003
4_1.4_1_2.H91.Li.Name: TC1406A004
4_1.4_1_2.H91.InputButton.Name: TC1406A005
4_1.4_1_2.H91.InputButton.Image: TC1406A006</t>
  </si>
  <si>
    <t>axe-core 3.5
duplicate-id
HTMLCS 2.5.1
WCAG2AA.Principle4.Guideline4_1.4_1_1.F77</t>
  </si>
  <si>
    <t>axe-core 3.5
duplicate-id: TC24000001
HTMLCS 2.5.1
4_1.4_1_1.F77: TC24000001</t>
  </si>
  <si>
    <t>axe-core 3.5
frame-title: TC1912C001 (frame)
frame-title: TC1912C002 (iframe)
frame-title-unique: TC1912C001 (frame)
frame-title-unique: TC1912C002 (iframe)
HTMLCS 2.5.1
2_4.2_4_1.H64.1: TC1912C001</t>
  </si>
  <si>
    <t>axe-core 3.5
image-alt
role-img-alt
HTMLCS: none</t>
  </si>
  <si>
    <t xml:space="preserve">axe-core 3.5
image-alt: TC0607A001
role-img-alt: TC0607A002
</t>
  </si>
  <si>
    <t>axe-core 3.5
listitem</t>
  </si>
  <si>
    <t>axe-core 3.5
listitem: TC1310D001</t>
  </si>
  <si>
    <t>axe 3.5
scrollable-region-focusable: TC0104A001</t>
  </si>
  <si>
    <t>axe-core 3.5
label: TC1005C001
label: TC1005C002
label: TC1005C003
label: TC1005C004
label: TC1005C005
label: TC1005C006
label: TC1005C007
aria-hidden-focus:TC1005C008
aria-input-field-name: TC1005C009
aria-toggle-field-name: TC1005C010
form-field-multiple-labels: TC1005C011
HTMLCS 2.5.1
4_1.4_1_2.H91.InputText.Name: TC1005C001
4_1.4_1_2.H91.InputFile.Name: TC1005C002
4_1.4_1_2.H91.InputPassword.Name: TC1005C003
4_1.4_1_2.H91.InputCheckbox.Name: TC1005C004
4_1.4_1_2.H91.InputRadio.Name: TC1005C005
4_1.4_1_2.H91.Select.Name: TC1005C006
4_1.4_1_2.H91.Textarea.Name: TC1005C007
1_3.1_3_1.F68: TC1005C001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</si>
</sst>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11"/>
      <color theme="1"/>
      <name val="Calibri"/>
      <family val="2"/>
      <scheme val="minor"/>
    </font>
    <font>
      <b/>
      <sz val="14"/>
      <color rgb="FF000000"/>
      <name val="Calibri"/>
      <family val="2"/>
      <scheme val="minor"/>
    </font>
    <font>
      <sz val="8"/>
      <color theme="1"/>
      <name val="Calibri"/>
      <family val="2"/>
      <scheme val="minor"/>
    </font>
    <font>
      <sz val="11"/>
      <color rgb="FF000000"/>
      <name val="Calibri"/>
      <family val="2"/>
      <scheme val="minor"/>
    </font>
    <font>
      <b/>
      <sz val="11"/>
      <color rgb="FF000000"/>
      <name val="Calibri"/>
      <family val="2"/>
      <scheme val="minor"/>
    </font>
    <font>
      <b/>
      <sz val="9"/>
      <color rgb="FF000000"/>
      <name val="Calibri"/>
      <family val="2"/>
      <scheme val="minor"/>
    </font>
    <font>
      <b/>
      <sz val="9"/>
      <color rgb="FF2F5597"/>
      <name val="Calibri"/>
      <family val="2"/>
      <scheme val="minor"/>
    </font>
    <font>
      <b/>
      <sz val="14"/>
      <color rgb="FFC00000"/>
      <name val="Calibri"/>
      <family val="2"/>
      <scheme val="minor"/>
    </font>
    <font>
      <sz val="10"/>
      <color theme="1"/>
      <name val="Times New Roman"/>
      <family val="1"/>
    </font>
    <font>
      <sz val="11"/>
      <name val="Calibri"/>
      <family val="2"/>
      <scheme val="minor"/>
    </font>
    <font>
      <b/>
      <sz val="11"/>
      <name val="Calibri"/>
      <family val="2"/>
      <scheme val="minor"/>
    </font>
    <font>
      <sz val="9"/>
      <color theme="4" tint="-0.249977111117893"/>
      <name val="Calibri"/>
      <family val="2"/>
      <scheme val="minor"/>
    </font>
    <font>
      <b/>
      <sz val="16"/>
      <color theme="1"/>
      <name val="Calibri"/>
      <family val="2"/>
      <scheme val="minor"/>
    </font>
    <font>
      <sz val="11"/>
      <color rgb="FF006100"/>
      <name val="Calibri"/>
      <family val="2"/>
      <scheme val="minor"/>
    </font>
    <font>
      <sz val="9"/>
      <name val="Calibri"/>
      <family val="2"/>
      <scheme val="minor"/>
    </font>
    <font>
      <sz val="9"/>
      <color rgb="FF006100"/>
      <name val="Calibri"/>
      <family val="2"/>
      <scheme val="minor"/>
    </font>
    <font>
      <sz val="16"/>
      <name val="Calibri"/>
      <family val="2"/>
      <scheme val="minor"/>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rgb="FFF2F2F2"/>
        <bgColor indexed="64"/>
      </patternFill>
    </fill>
    <fill>
      <patternFill patternType="solid">
        <fgColor rgb="FFD9D9D9"/>
        <bgColor indexed="64"/>
      </patternFill>
    </fill>
    <fill>
      <patternFill patternType="solid">
        <fgColor rgb="FFC6EFCE"/>
      </patternFill>
    </fill>
  </fills>
  <borders count="13">
    <border>
      <left/>
      <right/>
      <top/>
      <bottom/>
      <diagonal/>
    </border>
    <border>
      <left style="medium">
        <color rgb="FFBFBFBF"/>
      </left>
      <right style="medium">
        <color rgb="FFBFBFBF"/>
      </right>
      <top style="medium">
        <color rgb="FFBFBFBF"/>
      </top>
      <bottom/>
      <diagonal/>
    </border>
    <border>
      <left style="medium">
        <color rgb="FFBFBFBF"/>
      </left>
      <right style="medium">
        <color rgb="FFBFBFBF"/>
      </right>
      <top/>
      <bottom style="medium">
        <color rgb="FFBFBFBF"/>
      </bottom>
      <diagonal/>
    </border>
    <border>
      <left/>
      <right style="medium">
        <color rgb="FFBFBFBF"/>
      </right>
      <top style="medium">
        <color rgb="FFBFBFBF"/>
      </top>
      <bottom style="medium">
        <color rgb="FFBFBFBF"/>
      </bottom>
      <diagonal/>
    </border>
    <border>
      <left/>
      <right style="medium">
        <color rgb="FFBFBFBF"/>
      </right>
      <top style="medium">
        <color rgb="FFBFBFBF"/>
      </top>
      <bottom/>
      <diagonal/>
    </border>
    <border>
      <left/>
      <right style="medium">
        <color rgb="FFBFBFBF"/>
      </right>
      <top/>
      <bottom style="medium">
        <color rgb="FFBFBFBF"/>
      </bottom>
      <diagonal/>
    </border>
    <border>
      <left/>
      <right/>
      <top/>
      <bottom style="medium">
        <color rgb="FFBFBFBF"/>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style="medium">
        <color rgb="FFBFBFBF"/>
      </left>
      <right/>
      <top style="medium">
        <color rgb="FFBFBFBF"/>
      </top>
      <bottom/>
      <diagonal/>
    </border>
    <border>
      <left/>
      <right/>
      <top style="medium">
        <color rgb="FFBFBFBF"/>
      </top>
      <bottom/>
      <diagonal/>
    </border>
    <border>
      <left style="thin">
        <color indexed="64"/>
      </left>
      <right style="thin">
        <color indexed="64"/>
      </right>
      <top style="thin">
        <color indexed="64"/>
      </top>
      <bottom style="thin">
        <color indexed="64"/>
      </bottom>
      <diagonal/>
    </border>
    <border>
      <left/>
      <right style="medium">
        <color rgb="FFBFBFBF"/>
      </right>
      <top/>
      <bottom/>
      <diagonal/>
    </border>
  </borders>
  <cellStyleXfs count="2">
    <xf numFmtId="0" fontId="0" fillId="0" borderId="0"/>
    <xf numFmtId="0" fontId="14" fillId="4" borderId="0" applyNumberFormat="0" applyBorder="0" applyAlignment="0" applyProtection="0"/>
  </cellStyleXfs>
  <cellXfs count="108">
    <xf numFmtId="0" fontId="0" fillId="0" borderId="0" xfId="0"/>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2" fillId="2" borderId="2" xfId="0" applyFont="1" applyFill="1" applyBorder="1" applyAlignment="1">
      <alignment horizontal="center" vertical="center" wrapText="1"/>
    </xf>
    <xf numFmtId="0" fontId="5" fillId="0" borderId="2" xfId="0" applyFont="1" applyBorder="1" applyAlignment="1">
      <alignment horizontal="center" vertical="center" wrapText="1"/>
    </xf>
    <xf numFmtId="0" fontId="0" fillId="0" borderId="5" xfId="0" applyBorder="1" applyAlignment="1">
      <alignment horizontal="center" vertical="center" wrapText="1"/>
    </xf>
    <xf numFmtId="0" fontId="4" fillId="0" borderId="5" xfId="0" applyFont="1" applyBorder="1" applyAlignment="1">
      <alignment horizontal="center" vertical="center" wrapText="1"/>
    </xf>
    <xf numFmtId="0" fontId="4" fillId="0" borderId="5" xfId="0" applyFont="1" applyBorder="1" applyAlignment="1">
      <alignment vertical="center"/>
    </xf>
    <xf numFmtId="0" fontId="5" fillId="2" borderId="2" xfId="0" applyFont="1" applyFill="1" applyBorder="1" applyAlignment="1">
      <alignment horizontal="center" vertical="center" wrapText="1"/>
    </xf>
    <xf numFmtId="0" fontId="0" fillId="2" borderId="5" xfId="0" applyFill="1" applyBorder="1" applyAlignment="1">
      <alignment horizontal="center" vertical="center" wrapText="1"/>
    </xf>
    <xf numFmtId="0" fontId="4" fillId="2" borderId="5" xfId="0" applyFont="1" applyFill="1" applyBorder="1" applyAlignment="1">
      <alignment horizontal="center" vertical="center" wrapText="1"/>
    </xf>
    <xf numFmtId="0" fontId="0" fillId="2" borderId="5" xfId="0" applyFill="1" applyBorder="1" applyAlignment="1">
      <alignment vertical="center"/>
    </xf>
    <xf numFmtId="0" fontId="4" fillId="2" borderId="5" xfId="0" applyFont="1" applyFill="1" applyBorder="1" applyAlignment="1">
      <alignment vertical="center"/>
    </xf>
    <xf numFmtId="0" fontId="0" fillId="2" borderId="5" xfId="0" applyFill="1" applyBorder="1" applyAlignment="1">
      <alignment horizontal="center" vertical="center"/>
    </xf>
    <xf numFmtId="0" fontId="0" fillId="0" borderId="5" xfId="0" applyBorder="1" applyAlignment="1">
      <alignment vertical="center"/>
    </xf>
    <xf numFmtId="0" fontId="0" fillId="0" borderId="5" xfId="0" applyBorder="1" applyAlignment="1">
      <alignment horizontal="center" vertical="center"/>
    </xf>
    <xf numFmtId="0" fontId="5" fillId="2" borderId="5" xfId="0" applyFont="1" applyFill="1" applyBorder="1" applyAlignment="1">
      <alignment horizontal="center" vertical="center" wrapText="1"/>
    </xf>
    <xf numFmtId="9" fontId="5" fillId="2" borderId="5" xfId="0" applyNumberFormat="1" applyFont="1" applyFill="1" applyBorder="1" applyAlignment="1">
      <alignment horizontal="center" vertical="center"/>
    </xf>
    <xf numFmtId="0" fontId="4" fillId="0" borderId="5" xfId="0" applyFont="1" applyBorder="1" applyAlignment="1">
      <alignment horizontal="center" vertical="center"/>
    </xf>
    <xf numFmtId="0" fontId="4" fillId="2" borderId="5" xfId="0" applyFont="1" applyFill="1" applyBorder="1" applyAlignment="1">
      <alignment horizontal="center" vertical="center"/>
    </xf>
    <xf numFmtId="9" fontId="5" fillId="0" borderId="5" xfId="0" applyNumberFormat="1" applyFont="1" applyBorder="1" applyAlignment="1">
      <alignment horizontal="center" vertical="center"/>
    </xf>
    <xf numFmtId="0" fontId="2" fillId="0" borderId="2" xfId="0" applyFont="1" applyBorder="1" applyAlignment="1">
      <alignment horizontal="center" vertical="center" wrapText="1"/>
    </xf>
    <xf numFmtId="0" fontId="5" fillId="0" borderId="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2" fillId="3" borderId="2" xfId="0" applyFont="1" applyFill="1" applyBorder="1" applyAlignment="1">
      <alignment horizontal="center" vertical="center" wrapText="1"/>
    </xf>
    <xf numFmtId="0" fontId="5" fillId="3" borderId="5" xfId="0" applyFont="1" applyFill="1" applyBorder="1" applyAlignment="1">
      <alignment horizontal="center" vertical="center" wrapText="1"/>
    </xf>
    <xf numFmtId="0" fontId="6" fillId="3" borderId="5" xfId="0" applyFont="1" applyFill="1" applyBorder="1" applyAlignment="1">
      <alignment vertical="center"/>
    </xf>
    <xf numFmtId="0" fontId="9" fillId="3" borderId="5" xfId="0" applyFont="1" applyFill="1" applyBorder="1" applyAlignment="1">
      <alignment vertical="center"/>
    </xf>
    <xf numFmtId="0" fontId="4" fillId="3" borderId="5" xfId="0" applyFont="1" applyFill="1" applyBorder="1" applyAlignment="1">
      <alignment horizontal="right" vertical="center"/>
    </xf>
    <xf numFmtId="0" fontId="5" fillId="0" borderId="5" xfId="0" applyFont="1" applyBorder="1" applyAlignment="1">
      <alignment vertical="center"/>
    </xf>
    <xf numFmtId="0" fontId="3" fillId="0" borderId="0" xfId="0" applyFont="1" applyAlignment="1">
      <alignment vertical="center"/>
    </xf>
    <xf numFmtId="0" fontId="10" fillId="0" borderId="5" xfId="0" applyFont="1" applyBorder="1" applyAlignment="1">
      <alignment horizontal="center" vertical="center"/>
    </xf>
    <xf numFmtId="0" fontId="10" fillId="2" borderId="5" xfId="0" applyFont="1" applyFill="1" applyBorder="1" applyAlignment="1">
      <alignment horizontal="center" vertical="center"/>
    </xf>
    <xf numFmtId="9" fontId="11" fillId="2" borderId="5" xfId="0" applyNumberFormat="1" applyFont="1" applyFill="1" applyBorder="1" applyAlignment="1">
      <alignment horizontal="center" vertical="center"/>
    </xf>
    <xf numFmtId="0" fontId="2" fillId="0" borderId="5" xfId="0" applyFont="1" applyBorder="1" applyAlignment="1">
      <alignment horizontal="right" vertical="center"/>
    </xf>
    <xf numFmtId="0" fontId="4" fillId="0" borderId="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0" borderId="2" xfId="0" applyFont="1" applyBorder="1" applyAlignment="1">
      <alignment horizontal="center" vertical="center" wrapText="1"/>
    </xf>
    <xf numFmtId="0" fontId="0" fillId="2" borderId="5" xfId="0" applyFill="1" applyBorder="1" applyAlignment="1">
      <alignment vertical="center" wrapText="1"/>
    </xf>
    <xf numFmtId="0" fontId="1" fillId="2" borderId="2" xfId="0" applyFont="1" applyFill="1" applyBorder="1" applyAlignment="1" applyProtection="1">
      <alignment horizontal="center" vertical="center" wrapText="1"/>
    </xf>
    <xf numFmtId="0" fontId="0" fillId="2" borderId="5" xfId="0" applyFill="1" applyBorder="1" applyAlignment="1" applyProtection="1">
      <alignment horizontal="center" vertical="center" wrapText="1"/>
    </xf>
    <xf numFmtId="0" fontId="1" fillId="0" borderId="2" xfId="0" applyFont="1" applyBorder="1" applyAlignment="1" applyProtection="1">
      <alignment horizontal="center" vertical="center" wrapText="1"/>
    </xf>
    <xf numFmtId="0" fontId="0" fillId="0" borderId="5" xfId="0" applyBorder="1" applyAlignment="1" applyProtection="1">
      <alignment horizontal="center" vertical="center" wrapText="1"/>
    </xf>
    <xf numFmtId="0" fontId="12" fillId="2" borderId="5" xfId="0" applyFont="1" applyFill="1" applyBorder="1" applyAlignment="1" applyProtection="1">
      <alignment vertical="center"/>
    </xf>
    <xf numFmtId="0" fontId="0" fillId="2" borderId="5" xfId="0" applyFill="1" applyBorder="1" applyAlignment="1" applyProtection="1">
      <alignment vertical="center" wrapText="1"/>
    </xf>
    <xf numFmtId="0" fontId="0" fillId="0" borderId="5" xfId="0" applyBorder="1" applyAlignment="1">
      <alignment vertical="center" wrapText="1"/>
    </xf>
    <xf numFmtId="0" fontId="4" fillId="0" borderId="5" xfId="0" applyFont="1" applyBorder="1" applyAlignment="1" applyProtection="1">
      <alignment horizontal="center" vertical="center"/>
    </xf>
    <xf numFmtId="2" fontId="4" fillId="0" borderId="5" xfId="0" applyNumberFormat="1" applyFont="1" applyBorder="1" applyAlignment="1">
      <alignment horizontal="right" vertical="center"/>
    </xf>
    <xf numFmtId="9" fontId="4" fillId="0" borderId="5" xfId="0" applyNumberFormat="1" applyFont="1" applyBorder="1" applyAlignment="1">
      <alignment horizontal="right" vertical="center"/>
    </xf>
    <xf numFmtId="0" fontId="4" fillId="0" borderId="6" xfId="0" applyFont="1" applyBorder="1" applyAlignment="1">
      <alignment horizontal="center" vertical="center" wrapText="1"/>
    </xf>
    <xf numFmtId="0" fontId="4" fillId="2" borderId="6" xfId="0" applyFont="1" applyFill="1" applyBorder="1" applyAlignment="1">
      <alignment horizontal="center" vertical="center" wrapText="1"/>
    </xf>
    <xf numFmtId="0" fontId="6" fillId="2" borderId="12" xfId="0" applyFont="1" applyFill="1" applyBorder="1" applyAlignment="1">
      <alignment vertical="center"/>
    </xf>
    <xf numFmtId="0" fontId="4" fillId="2" borderId="12" xfId="0" applyFont="1" applyFill="1" applyBorder="1" applyAlignment="1">
      <alignment horizontal="right" vertical="center"/>
    </xf>
    <xf numFmtId="0" fontId="15" fillId="4" borderId="11" xfId="1" applyFont="1" applyBorder="1" applyAlignment="1" applyProtection="1">
      <alignment vertical="center"/>
      <protection locked="0"/>
    </xf>
    <xf numFmtId="0" fontId="15" fillId="4" borderId="11" xfId="1" applyFont="1" applyBorder="1" applyAlignment="1" applyProtection="1">
      <alignment horizontal="center" vertical="center"/>
      <protection locked="0"/>
    </xf>
    <xf numFmtId="0" fontId="6" fillId="0" borderId="12" xfId="0" applyFont="1" applyBorder="1" applyAlignment="1">
      <alignment vertical="center"/>
    </xf>
    <xf numFmtId="0" fontId="4" fillId="0" borderId="12" xfId="0" applyFont="1" applyBorder="1" applyAlignment="1">
      <alignment horizontal="right" vertical="center"/>
    </xf>
    <xf numFmtId="0" fontId="6" fillId="0" borderId="12" xfId="0" applyFont="1" applyBorder="1" applyAlignment="1" applyProtection="1">
      <alignment vertical="center"/>
    </xf>
    <xf numFmtId="0" fontId="4" fillId="0" borderId="12" xfId="0" applyFont="1" applyBorder="1" applyAlignment="1" applyProtection="1">
      <alignment horizontal="right" vertic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7" fillId="0" borderId="12" xfId="0" applyFont="1" applyBorder="1" applyAlignment="1">
      <alignment vertical="center"/>
    </xf>
    <xf numFmtId="0" fontId="17" fillId="4" borderId="11" xfId="1" applyFont="1" applyBorder="1" applyAlignment="1" applyProtection="1">
      <alignment horizontal="center"/>
      <protection locked="0"/>
    </xf>
    <xf numFmtId="0" fontId="4" fillId="0" borderId="5" xfId="0" applyFont="1" applyBorder="1" applyAlignment="1">
      <alignment vertical="center" wrapText="1"/>
    </xf>
    <xf numFmtId="0" fontId="4" fillId="2" borderId="5" xfId="0" applyFont="1" applyFill="1" applyBorder="1" applyAlignment="1">
      <alignment vertical="center" wrapText="1"/>
    </xf>
    <xf numFmtId="0" fontId="0" fillId="0" borderId="5" xfId="0" applyBorder="1" applyAlignment="1" applyProtection="1">
      <alignment vertical="center" wrapText="1"/>
    </xf>
    <xf numFmtId="0" fontId="18" fillId="0" borderId="0" xfId="0" applyFont="1"/>
    <xf numFmtId="0" fontId="1" fillId="0" borderId="0" xfId="0" applyFont="1" applyAlignment="1">
      <alignment horizontal="right"/>
    </xf>
    <xf numFmtId="14" fontId="0" fillId="0" borderId="0" xfId="0" applyNumberFormat="1" applyAlignment="1">
      <alignment horizontal="left"/>
    </xf>
    <xf numFmtId="0" fontId="15" fillId="4" borderId="11" xfId="1" applyFont="1" applyBorder="1" applyAlignment="1" applyProtection="1">
      <alignment horizontal="left" vertical="top" wrapText="1"/>
      <protection locked="0"/>
    </xf>
    <xf numFmtId="0" fontId="10" fillId="4" borderId="11" xfId="1" applyFont="1" applyBorder="1" applyAlignment="1" applyProtection="1">
      <alignment horizontal="center" vertical="center"/>
      <protection locked="0"/>
    </xf>
    <xf numFmtId="0" fontId="0" fillId="0" borderId="0" xfId="0" applyAlignment="1">
      <alignment horizontal="left" vertical="top" wrapText="1"/>
    </xf>
    <xf numFmtId="0" fontId="19" fillId="0" borderId="0" xfId="0" applyFont="1" applyAlignment="1">
      <alignment horizontal="right" vertical="top" wrapText="1"/>
    </xf>
    <xf numFmtId="0" fontId="15" fillId="4" borderId="11" xfId="1" applyFont="1" applyBorder="1" applyAlignment="1" applyProtection="1">
      <alignment horizontal="left" vertical="top"/>
      <protection locked="0"/>
    </xf>
    <xf numFmtId="0" fontId="16" fillId="4" borderId="11" xfId="1" applyFont="1" applyBorder="1" applyAlignment="1" applyProtection="1">
      <alignment horizontal="left" vertical="top"/>
      <protection locked="0"/>
    </xf>
    <xf numFmtId="0" fontId="15" fillId="4" borderId="11" xfId="1" applyFont="1" applyBorder="1" applyAlignment="1" applyProtection="1">
      <alignment horizontal="left" vertical="top" wrapText="1"/>
      <protection locked="0"/>
    </xf>
    <xf numFmtId="0" fontId="10" fillId="4" borderId="11" xfId="1" applyFont="1" applyBorder="1" applyAlignment="1" applyProtection="1">
      <alignment horizontal="center" vertical="center"/>
      <protection locked="0"/>
    </xf>
    <xf numFmtId="0" fontId="15" fillId="4" borderId="11" xfId="1" applyFont="1" applyBorder="1" applyAlignment="1" applyProtection="1">
      <alignment horizontal="left" vertical="top"/>
      <protection locked="0"/>
    </xf>
    <xf numFmtId="0" fontId="1" fillId="0" borderId="1" xfId="0" applyFont="1" applyBorder="1" applyAlignment="1">
      <alignment horizontal="center" vertical="center" wrapText="1"/>
    </xf>
    <xf numFmtId="0" fontId="1" fillId="0" borderId="2" xfId="0" applyFont="1" applyBorder="1" applyAlignment="1">
      <alignment horizontal="center" vertical="center"/>
    </xf>
    <xf numFmtId="0" fontId="5" fillId="2" borderId="7" xfId="0" applyFont="1" applyFill="1" applyBorder="1" applyAlignment="1">
      <alignment horizontal="right" vertical="center" wrapText="1"/>
    </xf>
    <xf numFmtId="0" fontId="5" fillId="2" borderId="8" xfId="0" applyFont="1" applyFill="1" applyBorder="1" applyAlignment="1">
      <alignment horizontal="right" vertical="center" wrapText="1"/>
    </xf>
    <xf numFmtId="0" fontId="5" fillId="2" borderId="5" xfId="0" applyFont="1" applyFill="1" applyBorder="1" applyAlignment="1">
      <alignment horizontal="right" vertical="center" wrapText="1"/>
    </xf>
    <xf numFmtId="0" fontId="5" fillId="0" borderId="7" xfId="0" applyFont="1" applyBorder="1" applyAlignment="1">
      <alignment horizontal="center" vertical="center" wrapText="1"/>
    </xf>
    <xf numFmtId="0" fontId="5" fillId="0" borderId="8" xfId="0" applyFont="1" applyBorder="1" applyAlignment="1">
      <alignment horizontal="center" vertical="center" wrapText="1"/>
    </xf>
    <xf numFmtId="0" fontId="5" fillId="0" borderId="3" xfId="0" applyFont="1" applyBorder="1" applyAlignment="1">
      <alignment horizontal="center" vertical="center" wrapText="1"/>
    </xf>
    <xf numFmtId="0" fontId="2" fillId="2" borderId="7" xfId="0" applyFont="1" applyFill="1" applyBorder="1" applyAlignment="1">
      <alignment vertical="center" wrapText="1"/>
    </xf>
    <xf numFmtId="0" fontId="2" fillId="2" borderId="3" xfId="0" applyFont="1" applyFill="1" applyBorder="1" applyAlignment="1">
      <alignment vertical="center" wrapText="1"/>
    </xf>
    <xf numFmtId="0" fontId="1" fillId="0" borderId="2" xfId="0" applyFont="1" applyBorder="1" applyAlignment="1">
      <alignment horizontal="center" vertical="center" wrapText="1"/>
    </xf>
    <xf numFmtId="0" fontId="1" fillId="0" borderId="1" xfId="0" applyFont="1" applyBorder="1" applyAlignment="1">
      <alignment vertical="center"/>
    </xf>
    <xf numFmtId="0" fontId="1" fillId="0" borderId="2" xfId="0" applyFont="1" applyBorder="1" applyAlignment="1">
      <alignment vertical="center"/>
    </xf>
    <xf numFmtId="0" fontId="1" fillId="0" borderId="1" xfId="0" applyFont="1" applyBorder="1" applyAlignment="1">
      <alignment horizontal="center" vertical="center"/>
    </xf>
    <xf numFmtId="0" fontId="2" fillId="2" borderId="8" xfId="0" applyFont="1" applyFill="1" applyBorder="1" applyAlignment="1">
      <alignment vertical="center" wrapText="1"/>
    </xf>
    <xf numFmtId="0" fontId="2" fillId="2" borderId="10" xfId="0" applyFont="1" applyFill="1" applyBorder="1" applyAlignment="1">
      <alignment vertical="center" wrapText="1"/>
    </xf>
    <xf numFmtId="0" fontId="2" fillId="2" borderId="4" xfId="0" applyFont="1" applyFill="1" applyBorder="1" applyAlignment="1">
      <alignment vertical="center" wrapText="1"/>
    </xf>
    <xf numFmtId="0" fontId="5" fillId="0" borderId="7" xfId="0" applyFont="1" applyBorder="1" applyAlignment="1">
      <alignment horizontal="right" vertical="center" wrapText="1"/>
    </xf>
    <xf numFmtId="0" fontId="5" fillId="0" borderId="8" xfId="0" applyFont="1" applyBorder="1" applyAlignment="1">
      <alignment horizontal="right" vertical="center" wrapText="1"/>
    </xf>
    <xf numFmtId="0" fontId="5" fillId="0" borderId="3" xfId="0" applyFont="1" applyBorder="1" applyAlignment="1">
      <alignment horizontal="right" vertical="center" wrapText="1"/>
    </xf>
    <xf numFmtId="0" fontId="5" fillId="2" borderId="3" xfId="0" applyFont="1" applyFill="1" applyBorder="1" applyAlignment="1">
      <alignment horizontal="right" vertical="center" wrapText="1"/>
    </xf>
    <xf numFmtId="0" fontId="5" fillId="0" borderId="9" xfId="0" quotePrefix="1" applyFont="1" applyBorder="1" applyAlignment="1">
      <alignment horizontal="center" vertical="center" wrapText="1"/>
    </xf>
    <xf numFmtId="0" fontId="5" fillId="0" borderId="10" xfId="0" quotePrefix="1" applyFont="1" applyBorder="1" applyAlignment="1">
      <alignment horizontal="center" vertical="center" wrapText="1"/>
    </xf>
    <xf numFmtId="0" fontId="5" fillId="0" borderId="5" xfId="0" applyFont="1" applyBorder="1" applyAlignment="1">
      <alignment horizontal="right" vertical="center" wrapText="1"/>
    </xf>
    <xf numFmtId="0" fontId="2" fillId="0" borderId="7" xfId="0" applyFont="1" applyBorder="1" applyAlignment="1">
      <alignment vertical="center" wrapText="1"/>
    </xf>
    <xf numFmtId="0" fontId="2" fillId="0" borderId="3" xfId="0" applyFont="1" applyBorder="1" applyAlignment="1">
      <alignment vertical="center" wrapText="1"/>
    </xf>
    <xf numFmtId="0" fontId="8" fillId="3" borderId="7" xfId="0" applyFont="1" applyFill="1" applyBorder="1" applyAlignment="1">
      <alignment vertical="center" wrapText="1"/>
    </xf>
    <xf numFmtId="0" fontId="8" fillId="3" borderId="3" xfId="0" applyFont="1" applyFill="1" applyBorder="1" applyAlignment="1">
      <alignment vertical="center" wrapText="1"/>
    </xf>
    <xf numFmtId="0" fontId="13" fillId="0" borderId="0" xfId="0" applyFont="1"/>
  </cellXfs>
  <cellStyles count="2">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1"/>
  <sheetViews>
    <sheetView tabSelected="1" zoomScaleNormal="100" workbookViewId="0">
      <pane xSplit="3" ySplit="5" topLeftCell="E6" activePane="bottomRight" state="frozen"/>
      <selection pane="topRight" activeCell="D1" sqref="D1"/>
      <selection pane="bottomLeft" activeCell="A6" sqref="A6"/>
      <selection pane="bottomRight" activeCell="E6" sqref="E6"/>
    </sheetView>
  </sheetViews>
  <sheetFormatPr defaultRowHeight="15" x14ac:dyDescent="0.25"/>
  <cols>
    <col min="1" max="1" width="5" customWidth="1"/>
    <col min="2" max="2" width="6.7109375" customWidth="1"/>
    <col min="3" max="3" width="87.85546875" customWidth="1"/>
    <col min="5" max="5" width="60.85546875" customWidth="1"/>
    <col min="6" max="6" width="8.5703125" bestFit="1" customWidth="1"/>
    <col min="7" max="7" width="40.42578125" customWidth="1"/>
    <col min="8" max="8" width="50.7109375" customWidth="1"/>
  </cols>
  <sheetData>
    <row r="1" spans="1:8" ht="21" x14ac:dyDescent="0.35">
      <c r="A1" s="107" t="s">
        <v>155</v>
      </c>
      <c r="B1" s="107"/>
      <c r="C1" s="63" t="s">
        <v>206</v>
      </c>
    </row>
    <row r="2" spans="1:8" ht="15.75" thickBot="1" x14ac:dyDescent="0.3"/>
    <row r="3" spans="1:8" x14ac:dyDescent="0.25">
      <c r="A3" s="79" t="s">
        <v>0</v>
      </c>
      <c r="B3" s="1" t="s">
        <v>1</v>
      </c>
      <c r="C3" s="90" t="s">
        <v>3</v>
      </c>
      <c r="D3" s="1" t="s">
        <v>4</v>
      </c>
      <c r="E3" s="92" t="s">
        <v>6</v>
      </c>
      <c r="F3" s="79" t="s">
        <v>152</v>
      </c>
      <c r="G3" s="79" t="s">
        <v>174</v>
      </c>
      <c r="H3" s="79" t="s">
        <v>160</v>
      </c>
    </row>
    <row r="4" spans="1:8" ht="15.75" thickBot="1" x14ac:dyDescent="0.3">
      <c r="A4" s="89"/>
      <c r="B4" s="2" t="s">
        <v>2</v>
      </c>
      <c r="C4" s="91"/>
      <c r="D4" s="2" t="s">
        <v>5</v>
      </c>
      <c r="E4" s="80"/>
      <c r="F4" s="80"/>
      <c r="G4" s="80"/>
      <c r="H4" s="80"/>
    </row>
    <row r="5" spans="1:8" ht="19.5" thickBot="1" x14ac:dyDescent="0.3">
      <c r="A5" s="3">
        <v>1</v>
      </c>
      <c r="B5" s="87" t="s">
        <v>7</v>
      </c>
      <c r="C5" s="93"/>
      <c r="D5" s="93"/>
      <c r="E5" s="94"/>
      <c r="F5" s="95"/>
    </row>
    <row r="6" spans="1:8" ht="24.75" thickBot="1" x14ac:dyDescent="0.3">
      <c r="A6" s="4"/>
      <c r="B6" s="6">
        <v>1</v>
      </c>
      <c r="C6" s="7" t="s">
        <v>8</v>
      </c>
      <c r="D6" s="50" t="s">
        <v>9</v>
      </c>
      <c r="E6" s="76" t="s">
        <v>181</v>
      </c>
      <c r="F6" s="55">
        <v>1</v>
      </c>
      <c r="G6" s="76" t="s">
        <v>215</v>
      </c>
      <c r="H6" s="76" t="s">
        <v>180</v>
      </c>
    </row>
    <row r="7" spans="1:8" ht="15.75" thickBot="1" x14ac:dyDescent="0.3">
      <c r="A7" s="8"/>
      <c r="B7" s="10">
        <v>2</v>
      </c>
      <c r="C7" s="12" t="s">
        <v>10</v>
      </c>
      <c r="D7" s="51" t="s">
        <v>11</v>
      </c>
      <c r="E7" s="54"/>
      <c r="F7" s="55"/>
      <c r="G7" s="70"/>
      <c r="H7" s="76"/>
    </row>
    <row r="8" spans="1:8" ht="15.75" thickBot="1" x14ac:dyDescent="0.3">
      <c r="A8" s="4"/>
      <c r="B8" s="6">
        <v>3</v>
      </c>
      <c r="C8" s="7" t="s">
        <v>12</v>
      </c>
      <c r="D8" s="50" t="s">
        <v>13</v>
      </c>
      <c r="E8" s="74"/>
      <c r="F8" s="55"/>
      <c r="G8" s="70"/>
      <c r="H8" s="76"/>
    </row>
    <row r="9" spans="1:8" ht="15.75" thickBot="1" x14ac:dyDescent="0.3">
      <c r="A9" s="81" t="s">
        <v>14</v>
      </c>
      <c r="B9" s="82"/>
      <c r="C9" s="82"/>
      <c r="D9" s="82"/>
      <c r="E9" s="83"/>
      <c r="F9" s="13">
        <f>COUNTA(F6:F8)</f>
        <v>1</v>
      </c>
    </row>
    <row r="10" spans="1:8" ht="15.75" thickBot="1" x14ac:dyDescent="0.3">
      <c r="A10" s="96" t="s">
        <v>15</v>
      </c>
      <c r="B10" s="97"/>
      <c r="C10" s="97"/>
      <c r="D10" s="97"/>
      <c r="E10" s="98"/>
      <c r="F10" s="15">
        <f>SUM(F6:F8)</f>
        <v>1</v>
      </c>
    </row>
    <row r="11" spans="1:8" ht="15.75" thickBot="1" x14ac:dyDescent="0.3">
      <c r="A11" s="81" t="s">
        <v>16</v>
      </c>
      <c r="B11" s="82"/>
      <c r="C11" s="82"/>
      <c r="D11" s="82"/>
      <c r="E11" s="99"/>
      <c r="F11" s="17">
        <f>F9/3</f>
        <v>0.33333333333333331</v>
      </c>
    </row>
    <row r="12" spans="1:8" ht="19.5" thickBot="1" x14ac:dyDescent="0.3">
      <c r="A12" s="3">
        <v>2</v>
      </c>
      <c r="B12" s="87" t="s">
        <v>17</v>
      </c>
      <c r="C12" s="88"/>
      <c r="D12" s="16"/>
      <c r="E12" s="52"/>
      <c r="F12" s="53"/>
    </row>
    <row r="13" spans="1:8" ht="15.75" thickBot="1" x14ac:dyDescent="0.3">
      <c r="A13" s="4"/>
      <c r="B13" s="6">
        <v>1</v>
      </c>
      <c r="C13" s="7" t="s">
        <v>18</v>
      </c>
      <c r="D13" s="50" t="s">
        <v>19</v>
      </c>
      <c r="E13" s="74"/>
      <c r="F13" s="71"/>
      <c r="G13" s="70"/>
      <c r="H13" s="76"/>
    </row>
    <row r="14" spans="1:8" ht="15.75" thickBot="1" x14ac:dyDescent="0.3">
      <c r="A14" s="81" t="s">
        <v>14</v>
      </c>
      <c r="B14" s="82"/>
      <c r="C14" s="82"/>
      <c r="D14" s="82"/>
      <c r="E14" s="83"/>
      <c r="F14" s="13">
        <f>COUNTA(F13)</f>
        <v>0</v>
      </c>
    </row>
    <row r="15" spans="1:8" ht="15.75" thickBot="1" x14ac:dyDescent="0.3">
      <c r="A15" s="96" t="s">
        <v>15</v>
      </c>
      <c r="B15" s="97"/>
      <c r="C15" s="97"/>
      <c r="D15" s="97"/>
      <c r="E15" s="98"/>
      <c r="F15" s="15">
        <f>F13</f>
        <v>0</v>
      </c>
    </row>
    <row r="16" spans="1:8" ht="15.75" thickBot="1" x14ac:dyDescent="0.3">
      <c r="A16" s="81" t="s">
        <v>20</v>
      </c>
      <c r="B16" s="82"/>
      <c r="C16" s="82"/>
      <c r="D16" s="82"/>
      <c r="E16" s="99"/>
      <c r="F16" s="17">
        <f>F14/1</f>
        <v>0</v>
      </c>
    </row>
    <row r="17" spans="1:8" ht="19.5" thickBot="1" x14ac:dyDescent="0.3">
      <c r="A17" s="3">
        <v>3</v>
      </c>
      <c r="B17" s="87" t="s">
        <v>21</v>
      </c>
      <c r="C17" s="88"/>
      <c r="D17" s="16"/>
      <c r="E17" s="52"/>
      <c r="F17" s="53"/>
    </row>
    <row r="18" spans="1:8" ht="15.75" thickBot="1" x14ac:dyDescent="0.3">
      <c r="A18" s="4"/>
      <c r="B18" s="6">
        <v>1</v>
      </c>
      <c r="C18" s="7" t="s">
        <v>22</v>
      </c>
      <c r="D18" s="50" t="s">
        <v>23</v>
      </c>
      <c r="E18" s="75"/>
      <c r="F18" s="71"/>
      <c r="G18" s="70"/>
      <c r="H18" s="76"/>
    </row>
    <row r="19" spans="1:8" ht="15.75" thickBot="1" x14ac:dyDescent="0.3">
      <c r="A19" s="8"/>
      <c r="B19" s="10">
        <v>2</v>
      </c>
      <c r="C19" s="12" t="s">
        <v>24</v>
      </c>
      <c r="D19" s="50" t="s">
        <v>25</v>
      </c>
      <c r="E19" s="75"/>
      <c r="F19" s="77"/>
      <c r="G19" s="76"/>
      <c r="H19" s="76"/>
    </row>
    <row r="20" spans="1:8" ht="15.75" thickBot="1" x14ac:dyDescent="0.3">
      <c r="A20" s="4"/>
      <c r="B20" s="36">
        <v>3</v>
      </c>
      <c r="C20" s="7" t="s">
        <v>26</v>
      </c>
      <c r="D20" s="50" t="s">
        <v>25</v>
      </c>
      <c r="E20" s="75"/>
      <c r="F20" s="71"/>
      <c r="G20" s="70"/>
      <c r="H20" s="76"/>
    </row>
    <row r="21" spans="1:8" ht="15.75" thickBot="1" x14ac:dyDescent="0.3">
      <c r="A21" s="8"/>
      <c r="B21" s="10">
        <v>4</v>
      </c>
      <c r="C21" s="12" t="s">
        <v>169</v>
      </c>
      <c r="D21" s="50" t="s">
        <v>25</v>
      </c>
      <c r="E21" s="75"/>
      <c r="F21" s="71"/>
      <c r="G21" s="70"/>
      <c r="H21" s="76"/>
    </row>
    <row r="22" spans="1:8" ht="15.75" thickBot="1" x14ac:dyDescent="0.3">
      <c r="A22" s="81" t="s">
        <v>14</v>
      </c>
      <c r="B22" s="82"/>
      <c r="C22" s="82"/>
      <c r="D22" s="82"/>
      <c r="E22" s="83"/>
      <c r="F22" s="33">
        <f>COUNTA(F18:F21)</f>
        <v>0</v>
      </c>
    </row>
    <row r="23" spans="1:8" ht="15.75" thickBot="1" x14ac:dyDescent="0.3">
      <c r="A23" s="96" t="s">
        <v>15</v>
      </c>
      <c r="B23" s="97"/>
      <c r="C23" s="97"/>
      <c r="D23" s="97"/>
      <c r="E23" s="98"/>
      <c r="F23" s="32">
        <f>SUM(F18:F21)</f>
        <v>0</v>
      </c>
    </row>
    <row r="24" spans="1:8" ht="15.75" thickBot="1" x14ac:dyDescent="0.3">
      <c r="A24" s="81" t="s">
        <v>27</v>
      </c>
      <c r="B24" s="82"/>
      <c r="C24" s="82"/>
      <c r="D24" s="82"/>
      <c r="E24" s="99"/>
      <c r="F24" s="17">
        <f>F22/4</f>
        <v>0</v>
      </c>
    </row>
    <row r="25" spans="1:8" ht="15.75" thickBot="1" x14ac:dyDescent="0.3">
      <c r="A25" s="84"/>
      <c r="B25" s="85"/>
      <c r="C25" s="85"/>
      <c r="D25" s="85"/>
      <c r="E25" s="85"/>
      <c r="F25" s="86"/>
    </row>
    <row r="26" spans="1:8" ht="19.5" thickBot="1" x14ac:dyDescent="0.3">
      <c r="A26" s="3">
        <v>4</v>
      </c>
      <c r="B26" s="87" t="s">
        <v>28</v>
      </c>
      <c r="C26" s="88"/>
      <c r="D26" s="16"/>
      <c r="E26" s="52"/>
      <c r="F26" s="53"/>
    </row>
    <row r="27" spans="1:8" ht="15.75" thickBot="1" x14ac:dyDescent="0.3">
      <c r="A27" s="4"/>
      <c r="B27" s="6">
        <v>1</v>
      </c>
      <c r="C27" s="64" t="s">
        <v>29</v>
      </c>
      <c r="D27" s="50" t="s">
        <v>30</v>
      </c>
      <c r="E27" s="75"/>
      <c r="F27" s="71"/>
      <c r="G27" s="70"/>
      <c r="H27" s="76"/>
    </row>
    <row r="28" spans="1:8" ht="30.75" thickBot="1" x14ac:dyDescent="0.3">
      <c r="A28" s="8"/>
      <c r="B28" s="10">
        <v>2</v>
      </c>
      <c r="C28" s="65" t="s">
        <v>31</v>
      </c>
      <c r="D28" s="51" t="s">
        <v>32</v>
      </c>
      <c r="E28" s="75"/>
      <c r="F28" s="71"/>
      <c r="G28" s="70"/>
      <c r="H28" s="76"/>
    </row>
    <row r="29" spans="1:8" ht="30.75" thickBot="1" x14ac:dyDescent="0.3">
      <c r="A29" s="4"/>
      <c r="B29" s="6">
        <v>3</v>
      </c>
      <c r="C29" s="64" t="s">
        <v>33</v>
      </c>
      <c r="D29" s="50" t="s">
        <v>34</v>
      </c>
      <c r="E29" s="75"/>
      <c r="F29" s="71"/>
      <c r="G29" s="70"/>
      <c r="H29" s="76"/>
    </row>
    <row r="30" spans="1:8" ht="15.75" thickBot="1" x14ac:dyDescent="0.3">
      <c r="A30" s="81" t="s">
        <v>14</v>
      </c>
      <c r="B30" s="82"/>
      <c r="C30" s="82"/>
      <c r="D30" s="82"/>
      <c r="E30" s="83"/>
      <c r="F30" s="19">
        <f>COUNTA(F27:F29:F29)</f>
        <v>0</v>
      </c>
    </row>
    <row r="31" spans="1:8" ht="15.75" thickBot="1" x14ac:dyDescent="0.3">
      <c r="A31" s="96" t="s">
        <v>15</v>
      </c>
      <c r="B31" s="97"/>
      <c r="C31" s="97"/>
      <c r="D31" s="97"/>
      <c r="E31" s="98"/>
      <c r="F31" s="18">
        <f>SUM(F27:F29)</f>
        <v>0</v>
      </c>
    </row>
    <row r="32" spans="1:8" ht="15.75" thickBot="1" x14ac:dyDescent="0.3">
      <c r="A32" s="81" t="s">
        <v>35</v>
      </c>
      <c r="B32" s="82"/>
      <c r="C32" s="82"/>
      <c r="D32" s="82"/>
      <c r="E32" s="99"/>
      <c r="F32" s="17">
        <f>F30/3</f>
        <v>0</v>
      </c>
    </row>
    <row r="33" spans="1:8" ht="19.5" thickBot="1" x14ac:dyDescent="0.3">
      <c r="A33" s="3">
        <v>5</v>
      </c>
      <c r="B33" s="87" t="s">
        <v>36</v>
      </c>
      <c r="C33" s="88"/>
      <c r="D33" s="16"/>
      <c r="E33" s="52"/>
      <c r="F33" s="53"/>
    </row>
    <row r="34" spans="1:8" ht="15.75" thickBot="1" x14ac:dyDescent="0.3">
      <c r="A34" s="4"/>
      <c r="B34" s="6">
        <v>1</v>
      </c>
      <c r="C34" s="64" t="s">
        <v>37</v>
      </c>
      <c r="D34" s="50" t="s">
        <v>38</v>
      </c>
      <c r="E34" s="75"/>
      <c r="F34" s="71"/>
      <c r="G34" s="70"/>
      <c r="H34" s="76"/>
    </row>
    <row r="35" spans="1:8" ht="15.75" thickBot="1" x14ac:dyDescent="0.3">
      <c r="A35" s="4"/>
      <c r="B35" s="6">
        <v>2</v>
      </c>
      <c r="C35" s="64" t="s">
        <v>41</v>
      </c>
      <c r="D35" s="50" t="s">
        <v>38</v>
      </c>
      <c r="E35" s="75"/>
      <c r="F35" s="71"/>
      <c r="G35" s="70"/>
      <c r="H35" s="76"/>
    </row>
    <row r="36" spans="1:8" ht="30.75" thickBot="1" x14ac:dyDescent="0.3">
      <c r="A36" s="8"/>
      <c r="B36" s="10">
        <v>3</v>
      </c>
      <c r="C36" s="65" t="s">
        <v>42</v>
      </c>
      <c r="D36" s="51" t="s">
        <v>38</v>
      </c>
      <c r="E36" s="75"/>
      <c r="F36" s="71"/>
      <c r="G36" s="70"/>
      <c r="H36" s="76"/>
    </row>
    <row r="37" spans="1:8" ht="15.75" thickBot="1" x14ac:dyDescent="0.3">
      <c r="A37" s="96" t="s">
        <v>14</v>
      </c>
      <c r="B37" s="97"/>
      <c r="C37" s="97"/>
      <c r="D37" s="97"/>
      <c r="E37" s="102"/>
      <c r="F37" s="18">
        <f>COUNTA(F34:F36)</f>
        <v>0</v>
      </c>
    </row>
    <row r="38" spans="1:8" ht="15.75" thickBot="1" x14ac:dyDescent="0.3">
      <c r="A38" s="81" t="s">
        <v>15</v>
      </c>
      <c r="B38" s="82"/>
      <c r="C38" s="82"/>
      <c r="D38" s="82"/>
      <c r="E38" s="99"/>
      <c r="F38" s="19">
        <f>SUM(F34:F36)</f>
        <v>0</v>
      </c>
    </row>
    <row r="39" spans="1:8" ht="15.75" thickBot="1" x14ac:dyDescent="0.3">
      <c r="A39" s="96" t="s">
        <v>43</v>
      </c>
      <c r="B39" s="97"/>
      <c r="C39" s="97"/>
      <c r="D39" s="97"/>
      <c r="E39" s="98"/>
      <c r="F39" s="20">
        <f>F37/3</f>
        <v>0</v>
      </c>
    </row>
    <row r="40" spans="1:8" ht="19.5" thickBot="1" x14ac:dyDescent="0.3">
      <c r="A40" s="21">
        <v>6</v>
      </c>
      <c r="B40" s="103" t="s">
        <v>44</v>
      </c>
      <c r="C40" s="104"/>
      <c r="D40" s="22"/>
      <c r="E40" s="56"/>
      <c r="F40" s="57"/>
    </row>
    <row r="41" spans="1:8" ht="120.75" thickBot="1" x14ac:dyDescent="0.3">
      <c r="A41" s="8"/>
      <c r="B41" s="10">
        <v>1</v>
      </c>
      <c r="C41" s="65" t="s">
        <v>45</v>
      </c>
      <c r="D41" s="51" t="s">
        <v>46</v>
      </c>
      <c r="E41" s="76" t="s">
        <v>211</v>
      </c>
      <c r="F41" s="77">
        <v>2</v>
      </c>
      <c r="G41" s="76" t="s">
        <v>212</v>
      </c>
      <c r="H41" s="76" t="s">
        <v>182</v>
      </c>
    </row>
    <row r="42" spans="1:8" ht="15.75" thickBot="1" x14ac:dyDescent="0.3">
      <c r="A42" s="4"/>
      <c r="B42" s="6">
        <v>2</v>
      </c>
      <c r="C42" s="64" t="s">
        <v>47</v>
      </c>
      <c r="D42" s="50" t="s">
        <v>46</v>
      </c>
      <c r="E42" s="75"/>
      <c r="F42" s="71"/>
      <c r="G42" s="70"/>
      <c r="H42" s="76"/>
    </row>
    <row r="43" spans="1:8" ht="15.75" thickBot="1" x14ac:dyDescent="0.3">
      <c r="A43" s="8"/>
      <c r="B43" s="10">
        <v>3</v>
      </c>
      <c r="C43" s="65" t="s">
        <v>122</v>
      </c>
      <c r="D43" s="51" t="s">
        <v>46</v>
      </c>
      <c r="E43" s="75"/>
      <c r="F43" s="77"/>
      <c r="G43" s="76"/>
      <c r="H43" s="76"/>
    </row>
    <row r="44" spans="1:8" ht="15.75" thickBot="1" x14ac:dyDescent="0.3">
      <c r="A44" s="4"/>
      <c r="B44" s="36">
        <v>4</v>
      </c>
      <c r="C44" s="64" t="s">
        <v>170</v>
      </c>
      <c r="D44" s="50" t="s">
        <v>46</v>
      </c>
      <c r="E44" s="75"/>
      <c r="F44" s="71"/>
      <c r="G44" s="76"/>
      <c r="H44" s="76"/>
    </row>
    <row r="45" spans="1:8" ht="15.75" thickBot="1" x14ac:dyDescent="0.3">
      <c r="A45" s="8"/>
      <c r="B45" s="10">
        <v>5</v>
      </c>
      <c r="C45" s="65" t="s">
        <v>48</v>
      </c>
      <c r="D45" s="51" t="s">
        <v>49</v>
      </c>
      <c r="E45" s="75"/>
      <c r="F45" s="71"/>
      <c r="G45" s="70"/>
      <c r="H45" s="76"/>
    </row>
    <row r="46" spans="1:8" ht="15.75" thickBot="1" x14ac:dyDescent="0.3">
      <c r="A46" s="81" t="s">
        <v>14</v>
      </c>
      <c r="B46" s="82"/>
      <c r="C46" s="82"/>
      <c r="D46" s="82"/>
      <c r="E46" s="83"/>
      <c r="F46" s="19">
        <f>COUNTA(F41:F45)</f>
        <v>1</v>
      </c>
    </row>
    <row r="47" spans="1:8" ht="15.75" thickBot="1" x14ac:dyDescent="0.3">
      <c r="A47" s="96" t="s">
        <v>15</v>
      </c>
      <c r="B47" s="97"/>
      <c r="C47" s="97"/>
      <c r="D47" s="97"/>
      <c r="E47" s="98"/>
      <c r="F47" s="18">
        <f>SUM(F41:F45)</f>
        <v>2</v>
      </c>
    </row>
    <row r="48" spans="1:8" ht="15.75" thickBot="1" x14ac:dyDescent="0.3">
      <c r="A48" s="81" t="s">
        <v>50</v>
      </c>
      <c r="B48" s="82"/>
      <c r="C48" s="82"/>
      <c r="D48" s="82"/>
      <c r="E48" s="99"/>
      <c r="F48" s="17">
        <f>F46/5</f>
        <v>0.2</v>
      </c>
    </row>
    <row r="49" spans="1:8" ht="19.5" thickBot="1" x14ac:dyDescent="0.3">
      <c r="A49" s="3">
        <v>7</v>
      </c>
      <c r="B49" s="87" t="s">
        <v>51</v>
      </c>
      <c r="C49" s="88"/>
      <c r="D49" s="16"/>
      <c r="E49" s="52"/>
      <c r="F49" s="53"/>
    </row>
    <row r="50" spans="1:8" ht="30.75" thickBot="1" x14ac:dyDescent="0.3">
      <c r="A50" s="4"/>
      <c r="B50" s="6">
        <v>1</v>
      </c>
      <c r="C50" s="64" t="s">
        <v>52</v>
      </c>
      <c r="D50" s="50" t="s">
        <v>53</v>
      </c>
      <c r="E50" s="74"/>
      <c r="F50" s="71"/>
      <c r="G50" s="70"/>
      <c r="H50" s="76"/>
    </row>
    <row r="51" spans="1:8" ht="45.75" thickBot="1" x14ac:dyDescent="0.3">
      <c r="A51" s="8"/>
      <c r="B51" s="10">
        <v>2</v>
      </c>
      <c r="C51" s="65" t="s">
        <v>54</v>
      </c>
      <c r="D51" s="51" t="s">
        <v>55</v>
      </c>
      <c r="E51" s="74"/>
      <c r="F51" s="71"/>
      <c r="G51" s="70"/>
      <c r="H51" s="76"/>
    </row>
    <row r="52" spans="1:8" ht="15.75" thickBot="1" x14ac:dyDescent="0.3">
      <c r="A52" s="96" t="s">
        <v>14</v>
      </c>
      <c r="B52" s="97"/>
      <c r="C52" s="97"/>
      <c r="D52" s="97"/>
      <c r="E52" s="102"/>
      <c r="F52" s="18">
        <f>COUNTA(F50:F51)</f>
        <v>0</v>
      </c>
    </row>
    <row r="53" spans="1:8" ht="15.75" thickBot="1" x14ac:dyDescent="0.3">
      <c r="A53" s="81" t="s">
        <v>15</v>
      </c>
      <c r="B53" s="82"/>
      <c r="C53" s="82"/>
      <c r="D53" s="82"/>
      <c r="E53" s="99"/>
      <c r="F53" s="19">
        <f>SUM(F50:F51)</f>
        <v>0</v>
      </c>
    </row>
    <row r="54" spans="1:8" ht="15.75" thickBot="1" x14ac:dyDescent="0.3">
      <c r="A54" s="96" t="s">
        <v>56</v>
      </c>
      <c r="B54" s="97"/>
      <c r="C54" s="97"/>
      <c r="D54" s="97"/>
      <c r="E54" s="98"/>
      <c r="F54" s="20">
        <f>F52/2</f>
        <v>0</v>
      </c>
    </row>
    <row r="55" spans="1:8" ht="19.5" thickBot="1" x14ac:dyDescent="0.3">
      <c r="A55" s="21">
        <v>8</v>
      </c>
      <c r="B55" s="103" t="s">
        <v>57</v>
      </c>
      <c r="C55" s="104"/>
      <c r="D55" s="22"/>
      <c r="E55" s="58"/>
      <c r="F55" s="59"/>
    </row>
    <row r="56" spans="1:8" ht="132.75" thickBot="1" x14ac:dyDescent="0.3">
      <c r="A56" s="8"/>
      <c r="B56" s="10">
        <v>1</v>
      </c>
      <c r="C56" s="12" t="s">
        <v>58</v>
      </c>
      <c r="D56" s="51" t="s">
        <v>59</v>
      </c>
      <c r="E56" s="76" t="s">
        <v>185</v>
      </c>
      <c r="F56" s="77">
        <v>3</v>
      </c>
      <c r="G56" s="76" t="s">
        <v>184</v>
      </c>
      <c r="H56" s="76" t="s">
        <v>183</v>
      </c>
    </row>
    <row r="57" spans="1:8" ht="15.75" thickBot="1" x14ac:dyDescent="0.3">
      <c r="A57" s="96" t="s">
        <v>14</v>
      </c>
      <c r="B57" s="97"/>
      <c r="C57" s="97"/>
      <c r="D57" s="97"/>
      <c r="E57" s="102"/>
      <c r="F57" s="18">
        <f>COUNTA(F56)</f>
        <v>1</v>
      </c>
    </row>
    <row r="58" spans="1:8" ht="15.75" thickBot="1" x14ac:dyDescent="0.3">
      <c r="A58" s="81" t="s">
        <v>15</v>
      </c>
      <c r="B58" s="82"/>
      <c r="C58" s="82"/>
      <c r="D58" s="82"/>
      <c r="E58" s="99"/>
      <c r="F58" s="19">
        <f>F56</f>
        <v>3</v>
      </c>
    </row>
    <row r="59" spans="1:8" ht="15.75" thickBot="1" x14ac:dyDescent="0.3">
      <c r="A59" s="96" t="s">
        <v>60</v>
      </c>
      <c r="B59" s="97"/>
      <c r="C59" s="97"/>
      <c r="D59" s="97"/>
      <c r="E59" s="98"/>
      <c r="F59" s="20">
        <f>F57/1</f>
        <v>1</v>
      </c>
    </row>
    <row r="60" spans="1:8" ht="19.5" thickBot="1" x14ac:dyDescent="0.3">
      <c r="A60" s="21">
        <v>9</v>
      </c>
      <c r="B60" s="103" t="s">
        <v>61</v>
      </c>
      <c r="C60" s="104"/>
      <c r="D60" s="22"/>
      <c r="E60" s="56"/>
      <c r="F60" s="57"/>
    </row>
    <row r="61" spans="1:8" ht="30.75" thickBot="1" x14ac:dyDescent="0.3">
      <c r="A61" s="40"/>
      <c r="B61" s="41">
        <v>1</v>
      </c>
      <c r="C61" s="45" t="s">
        <v>172</v>
      </c>
      <c r="D61" s="60" t="s">
        <v>62</v>
      </c>
      <c r="E61" s="74"/>
      <c r="F61" s="71"/>
      <c r="G61" s="70"/>
      <c r="H61" s="76"/>
    </row>
    <row r="62" spans="1:8" ht="45.75" thickBot="1" x14ac:dyDescent="0.3">
      <c r="A62" s="42"/>
      <c r="B62" s="43">
        <v>2</v>
      </c>
      <c r="C62" s="66" t="s">
        <v>63</v>
      </c>
      <c r="D62" s="61" t="s">
        <v>62</v>
      </c>
      <c r="E62" s="74"/>
      <c r="F62" s="71"/>
      <c r="G62" s="70"/>
      <c r="H62" s="76"/>
    </row>
    <row r="63" spans="1:8" ht="60.75" thickBot="1" x14ac:dyDescent="0.3">
      <c r="A63" s="44"/>
      <c r="B63" s="41">
        <v>3</v>
      </c>
      <c r="C63" s="45" t="s">
        <v>153</v>
      </c>
      <c r="D63" s="60" t="s">
        <v>62</v>
      </c>
      <c r="E63" s="74"/>
      <c r="F63" s="71"/>
      <c r="G63" s="70"/>
      <c r="H63" s="76"/>
    </row>
    <row r="64" spans="1:8" ht="15.75" thickBot="1" x14ac:dyDescent="0.3">
      <c r="A64" s="96" t="s">
        <v>14</v>
      </c>
      <c r="B64" s="97"/>
      <c r="C64" s="97"/>
      <c r="D64" s="97"/>
      <c r="E64" s="102"/>
      <c r="F64" s="18">
        <f>COUNTA(F61:F63)</f>
        <v>0</v>
      </c>
    </row>
    <row r="65" spans="1:8" ht="15.75" thickBot="1" x14ac:dyDescent="0.3">
      <c r="A65" s="81" t="s">
        <v>15</v>
      </c>
      <c r="B65" s="82"/>
      <c r="C65" s="82"/>
      <c r="D65" s="82"/>
      <c r="E65" s="99"/>
      <c r="F65" s="19">
        <f>SUM(F61:F63)</f>
        <v>0</v>
      </c>
    </row>
    <row r="66" spans="1:8" ht="15.75" thickBot="1" x14ac:dyDescent="0.3">
      <c r="A66" s="96" t="s">
        <v>64</v>
      </c>
      <c r="B66" s="97"/>
      <c r="C66" s="97"/>
      <c r="D66" s="97"/>
      <c r="E66" s="98"/>
      <c r="F66" s="20">
        <f>F64/3</f>
        <v>0</v>
      </c>
    </row>
    <row r="67" spans="1:8" ht="19.5" thickBot="1" x14ac:dyDescent="0.3">
      <c r="A67" s="21">
        <v>10</v>
      </c>
      <c r="B67" s="103" t="s">
        <v>65</v>
      </c>
      <c r="C67" s="104"/>
      <c r="D67" s="22"/>
      <c r="E67" s="56"/>
      <c r="F67" s="57"/>
    </row>
    <row r="68" spans="1:8" ht="15.75" thickBot="1" x14ac:dyDescent="0.3">
      <c r="A68" s="37"/>
      <c r="B68" s="9">
        <v>1</v>
      </c>
      <c r="C68" s="11" t="s">
        <v>66</v>
      </c>
      <c r="D68" s="51" t="s">
        <v>67</v>
      </c>
      <c r="E68" s="70"/>
      <c r="F68" s="71"/>
      <c r="G68" s="70"/>
      <c r="H68" s="76"/>
    </row>
    <row r="69" spans="1:8" ht="15.75" thickBot="1" x14ac:dyDescent="0.3">
      <c r="A69" s="24"/>
      <c r="B69" s="5">
        <v>2</v>
      </c>
      <c r="C69" s="46" t="s">
        <v>68</v>
      </c>
      <c r="D69" s="61" t="s">
        <v>69</v>
      </c>
      <c r="E69" s="74"/>
      <c r="F69" s="71"/>
      <c r="G69" s="70"/>
      <c r="H69" s="76"/>
    </row>
    <row r="70" spans="1:8" ht="264.75" thickBot="1" x14ac:dyDescent="0.3">
      <c r="A70" s="23"/>
      <c r="B70" s="9">
        <v>3</v>
      </c>
      <c r="C70" s="39" t="s">
        <v>70</v>
      </c>
      <c r="D70" s="60" t="s">
        <v>71</v>
      </c>
      <c r="E70" s="76" t="s">
        <v>186</v>
      </c>
      <c r="F70" s="77">
        <v>13</v>
      </c>
      <c r="G70" s="76" t="s">
        <v>216</v>
      </c>
      <c r="H70" s="76" t="s">
        <v>187</v>
      </c>
    </row>
    <row r="71" spans="1:8" ht="30.75" thickBot="1" x14ac:dyDescent="0.3">
      <c r="A71" s="24"/>
      <c r="B71" s="5">
        <v>4</v>
      </c>
      <c r="C71" s="46" t="s">
        <v>39</v>
      </c>
      <c r="D71" s="61" t="s">
        <v>40</v>
      </c>
      <c r="E71" s="78"/>
      <c r="F71" s="71"/>
      <c r="G71" s="70"/>
      <c r="H71" s="76"/>
    </row>
    <row r="72" spans="1:8" ht="15.75" thickBot="1" x14ac:dyDescent="0.3">
      <c r="A72" s="24"/>
      <c r="B72" s="5">
        <v>5</v>
      </c>
      <c r="C72" s="46" t="s">
        <v>72</v>
      </c>
      <c r="D72" s="61" t="s">
        <v>73</v>
      </c>
      <c r="E72" s="78"/>
      <c r="F72" s="71"/>
      <c r="G72" s="70"/>
      <c r="H72" s="76"/>
    </row>
    <row r="73" spans="1:8" ht="30.75" thickBot="1" x14ac:dyDescent="0.3">
      <c r="A73" s="23"/>
      <c r="B73" s="9">
        <v>6</v>
      </c>
      <c r="C73" s="39" t="s">
        <v>74</v>
      </c>
      <c r="D73" s="60" t="s">
        <v>75</v>
      </c>
      <c r="E73" s="78"/>
      <c r="F73" s="71"/>
      <c r="G73" s="70"/>
      <c r="H73" s="76"/>
    </row>
    <row r="74" spans="1:8" ht="15.75" thickBot="1" x14ac:dyDescent="0.3">
      <c r="A74" s="24"/>
      <c r="B74" s="5">
        <v>7</v>
      </c>
      <c r="C74" s="46" t="s">
        <v>76</v>
      </c>
      <c r="D74" s="61" t="s">
        <v>77</v>
      </c>
      <c r="E74" s="78"/>
      <c r="F74" s="71"/>
      <c r="G74" s="70"/>
      <c r="H74" s="76"/>
    </row>
    <row r="75" spans="1:8" ht="15.75" thickBot="1" x14ac:dyDescent="0.3">
      <c r="A75" s="81" t="s">
        <v>14</v>
      </c>
      <c r="B75" s="82"/>
      <c r="C75" s="82"/>
      <c r="D75" s="82"/>
      <c r="E75" s="83"/>
      <c r="F75" s="19">
        <f>COUNTA(F68:F74)</f>
        <v>1</v>
      </c>
    </row>
    <row r="76" spans="1:8" ht="15.75" thickBot="1" x14ac:dyDescent="0.3">
      <c r="A76" s="96" t="s">
        <v>15</v>
      </c>
      <c r="B76" s="97"/>
      <c r="C76" s="97"/>
      <c r="D76" s="97"/>
      <c r="E76" s="98"/>
      <c r="F76" s="18">
        <f>SUM(F68:F74)</f>
        <v>13</v>
      </c>
    </row>
    <row r="77" spans="1:8" ht="15.75" thickBot="1" x14ac:dyDescent="0.3">
      <c r="A77" s="81" t="s">
        <v>78</v>
      </c>
      <c r="B77" s="82"/>
      <c r="C77" s="82"/>
      <c r="D77" s="82"/>
      <c r="E77" s="99"/>
      <c r="F77" s="17">
        <f>F75/7</f>
        <v>0.14285714285714285</v>
      </c>
    </row>
    <row r="78" spans="1:8" ht="19.5" thickBot="1" x14ac:dyDescent="0.3">
      <c r="A78" s="3">
        <v>11</v>
      </c>
      <c r="B78" s="87" t="s">
        <v>79</v>
      </c>
      <c r="C78" s="88"/>
      <c r="D78" s="16"/>
      <c r="E78" s="52"/>
      <c r="F78" s="53"/>
    </row>
    <row r="79" spans="1:8" ht="120.75" thickBot="1" x14ac:dyDescent="0.3">
      <c r="A79" s="24"/>
      <c r="B79" s="5">
        <v>1</v>
      </c>
      <c r="C79" s="14" t="s">
        <v>80</v>
      </c>
      <c r="D79" s="50" t="s">
        <v>81</v>
      </c>
      <c r="E79" s="76" t="s">
        <v>189</v>
      </c>
      <c r="F79" s="77">
        <v>3</v>
      </c>
      <c r="G79" s="76" t="s">
        <v>188</v>
      </c>
      <c r="H79" s="76" t="s">
        <v>190</v>
      </c>
    </row>
    <row r="80" spans="1:8" ht="15.75" thickBot="1" x14ac:dyDescent="0.3">
      <c r="A80" s="23"/>
      <c r="B80" s="9">
        <v>2</v>
      </c>
      <c r="C80" s="11" t="s">
        <v>82</v>
      </c>
      <c r="D80" s="60" t="s">
        <v>81</v>
      </c>
      <c r="E80" s="74"/>
      <c r="F80" s="71"/>
      <c r="G80" s="70"/>
      <c r="H80" s="76"/>
    </row>
    <row r="81" spans="1:8" ht="15.75" thickBot="1" x14ac:dyDescent="0.3">
      <c r="A81" s="96" t="s">
        <v>14</v>
      </c>
      <c r="B81" s="97"/>
      <c r="C81" s="97"/>
      <c r="D81" s="97"/>
      <c r="E81" s="102"/>
      <c r="F81" s="18">
        <f>COUNTA(F79:F80)</f>
        <v>1</v>
      </c>
    </row>
    <row r="82" spans="1:8" ht="15.75" thickBot="1" x14ac:dyDescent="0.3">
      <c r="A82" s="81" t="s">
        <v>15</v>
      </c>
      <c r="B82" s="82"/>
      <c r="C82" s="82"/>
      <c r="D82" s="82"/>
      <c r="E82" s="99"/>
      <c r="F82" s="19">
        <f>SUM(F79:F80)</f>
        <v>3</v>
      </c>
    </row>
    <row r="83" spans="1:8" ht="15.75" thickBot="1" x14ac:dyDescent="0.3">
      <c r="A83" s="96" t="s">
        <v>83</v>
      </c>
      <c r="B83" s="97"/>
      <c r="C83" s="97"/>
      <c r="D83" s="97"/>
      <c r="E83" s="98"/>
      <c r="F83" s="20">
        <f>F81/2</f>
        <v>0.5</v>
      </c>
    </row>
    <row r="84" spans="1:8" ht="19.5" thickBot="1" x14ac:dyDescent="0.3">
      <c r="A84" s="21">
        <v>12</v>
      </c>
      <c r="B84" s="103" t="s">
        <v>84</v>
      </c>
      <c r="C84" s="104"/>
      <c r="D84" s="22"/>
      <c r="E84" s="56"/>
      <c r="F84" s="57"/>
    </row>
    <row r="85" spans="1:8" ht="108.75" thickBot="1" x14ac:dyDescent="0.3">
      <c r="A85" s="38"/>
      <c r="B85" s="5">
        <v>1</v>
      </c>
      <c r="C85" s="14" t="s">
        <v>85</v>
      </c>
      <c r="D85" s="50" t="s">
        <v>71</v>
      </c>
      <c r="E85" s="76" t="s">
        <v>179</v>
      </c>
      <c r="F85" s="71"/>
      <c r="G85" s="70"/>
      <c r="H85" s="76" t="s">
        <v>178</v>
      </c>
    </row>
    <row r="86" spans="1:8" ht="180.75" thickBot="1" x14ac:dyDescent="0.3">
      <c r="A86" s="38"/>
      <c r="B86" s="5">
        <v>2</v>
      </c>
      <c r="C86" s="14" t="s">
        <v>86</v>
      </c>
      <c r="D86" s="50" t="s">
        <v>71</v>
      </c>
      <c r="E86" s="76" t="s">
        <v>191</v>
      </c>
      <c r="F86" s="77">
        <v>7</v>
      </c>
      <c r="G86" s="76" t="s">
        <v>192</v>
      </c>
      <c r="H86" s="76" t="s">
        <v>193</v>
      </c>
    </row>
    <row r="87" spans="1:8" ht="48.75" thickBot="1" x14ac:dyDescent="0.3">
      <c r="A87" s="23"/>
      <c r="B87" s="9">
        <v>3</v>
      </c>
      <c r="C87" s="39" t="s">
        <v>87</v>
      </c>
      <c r="D87" s="51" t="s">
        <v>71</v>
      </c>
      <c r="E87" s="76" t="s">
        <v>194</v>
      </c>
      <c r="F87" s="77">
        <v>1</v>
      </c>
      <c r="G87" s="70" t="s">
        <v>195</v>
      </c>
      <c r="H87" s="76"/>
    </row>
    <row r="88" spans="1:8" ht="15.75" thickBot="1" x14ac:dyDescent="0.3">
      <c r="A88" s="96" t="s">
        <v>14</v>
      </c>
      <c r="B88" s="97"/>
      <c r="C88" s="97"/>
      <c r="D88" s="97"/>
      <c r="E88" s="102"/>
      <c r="F88" s="32">
        <f>COUNTA(F85:F87)</f>
        <v>2</v>
      </c>
    </row>
    <row r="89" spans="1:8" ht="15.75" thickBot="1" x14ac:dyDescent="0.3">
      <c r="A89" s="81" t="s">
        <v>15</v>
      </c>
      <c r="B89" s="82"/>
      <c r="C89" s="82"/>
      <c r="D89" s="82"/>
      <c r="E89" s="99"/>
      <c r="F89" s="19">
        <f>SUM(F85:F87)</f>
        <v>8</v>
      </c>
    </row>
    <row r="90" spans="1:8" ht="15.75" thickBot="1" x14ac:dyDescent="0.3">
      <c r="A90" s="96" t="s">
        <v>88</v>
      </c>
      <c r="B90" s="97"/>
      <c r="C90" s="97"/>
      <c r="D90" s="97"/>
      <c r="E90" s="98"/>
      <c r="F90" s="20">
        <f>F88/3</f>
        <v>0.66666666666666663</v>
      </c>
    </row>
    <row r="91" spans="1:8" ht="19.5" thickBot="1" x14ac:dyDescent="0.3">
      <c r="A91" s="21">
        <v>13</v>
      </c>
      <c r="B91" s="103" t="s">
        <v>89</v>
      </c>
      <c r="C91" s="104"/>
      <c r="D91" s="22"/>
      <c r="E91" s="62"/>
      <c r="F91" s="57"/>
    </row>
    <row r="92" spans="1:8" ht="15.75" thickBot="1" x14ac:dyDescent="0.3">
      <c r="A92" s="23"/>
      <c r="B92" s="9">
        <v>1</v>
      </c>
      <c r="C92" s="39" t="s">
        <v>90</v>
      </c>
      <c r="D92" s="51" t="s">
        <v>69</v>
      </c>
      <c r="E92" s="74"/>
      <c r="F92" s="71"/>
      <c r="G92" s="70"/>
      <c r="H92" s="76"/>
    </row>
    <row r="93" spans="1:8" ht="120.75" thickBot="1" x14ac:dyDescent="0.3">
      <c r="A93" s="24"/>
      <c r="B93" s="5">
        <v>2</v>
      </c>
      <c r="C93" s="46" t="s">
        <v>91</v>
      </c>
      <c r="D93" s="50" t="s">
        <v>71</v>
      </c>
      <c r="E93" s="76" t="s">
        <v>198</v>
      </c>
      <c r="F93" s="77">
        <v>2</v>
      </c>
      <c r="G93" s="76" t="s">
        <v>197</v>
      </c>
      <c r="H93" s="76" t="s">
        <v>196</v>
      </c>
    </row>
    <row r="94" spans="1:8" ht="30.75" thickBot="1" x14ac:dyDescent="0.3">
      <c r="A94" s="23"/>
      <c r="B94" s="9">
        <v>3</v>
      </c>
      <c r="C94" s="39" t="s">
        <v>92</v>
      </c>
      <c r="D94" s="60" t="s">
        <v>71</v>
      </c>
      <c r="E94" s="78"/>
      <c r="F94" s="77"/>
      <c r="G94" s="76"/>
      <c r="H94" s="76"/>
    </row>
    <row r="95" spans="1:8" ht="24.75" thickBot="1" x14ac:dyDescent="0.3">
      <c r="A95" s="24"/>
      <c r="B95" s="5">
        <v>4</v>
      </c>
      <c r="C95" s="46" t="s">
        <v>93</v>
      </c>
      <c r="D95" s="61" t="s">
        <v>71</v>
      </c>
      <c r="E95" s="76" t="s">
        <v>213</v>
      </c>
      <c r="F95" s="77">
        <v>1</v>
      </c>
      <c r="G95" s="76" t="s">
        <v>214</v>
      </c>
      <c r="H95" s="76"/>
    </row>
    <row r="96" spans="1:8" ht="15.75" thickBot="1" x14ac:dyDescent="0.3">
      <c r="A96" s="81" t="s">
        <v>14</v>
      </c>
      <c r="B96" s="82"/>
      <c r="C96" s="82"/>
      <c r="D96" s="82"/>
      <c r="E96" s="83"/>
      <c r="F96" s="33">
        <f>COUNTA(F92:F95)</f>
        <v>2</v>
      </c>
    </row>
    <row r="97" spans="1:8" ht="15.75" thickBot="1" x14ac:dyDescent="0.3">
      <c r="A97" s="96" t="s">
        <v>15</v>
      </c>
      <c r="B97" s="97"/>
      <c r="C97" s="97"/>
      <c r="D97" s="97"/>
      <c r="E97" s="98"/>
      <c r="F97" s="32">
        <f>SUM(F92:F95)</f>
        <v>3</v>
      </c>
    </row>
    <row r="98" spans="1:8" ht="15.75" thickBot="1" x14ac:dyDescent="0.3">
      <c r="A98" s="81" t="s">
        <v>94</v>
      </c>
      <c r="B98" s="82"/>
      <c r="C98" s="82"/>
      <c r="D98" s="82"/>
      <c r="E98" s="99"/>
      <c r="F98" s="34">
        <f>F96/4</f>
        <v>0.5</v>
      </c>
    </row>
    <row r="99" spans="1:8" ht="19.5" thickBot="1" x14ac:dyDescent="0.3">
      <c r="A99" s="3">
        <v>14</v>
      </c>
      <c r="B99" s="87" t="s">
        <v>95</v>
      </c>
      <c r="C99" s="88"/>
      <c r="D99" s="16"/>
      <c r="E99" s="52"/>
      <c r="F99" s="53"/>
    </row>
    <row r="100" spans="1:8" ht="180.75" thickBot="1" x14ac:dyDescent="0.3">
      <c r="A100" s="38"/>
      <c r="B100" s="5">
        <v>1</v>
      </c>
      <c r="C100" s="46" t="s">
        <v>96</v>
      </c>
      <c r="D100" s="50" t="s">
        <v>97</v>
      </c>
      <c r="E100" s="76" t="s">
        <v>199</v>
      </c>
      <c r="F100" s="71">
        <v>12</v>
      </c>
      <c r="G100" s="76" t="s">
        <v>207</v>
      </c>
      <c r="H100" s="76"/>
    </row>
    <row r="101" spans="1:8" ht="15.75" thickBot="1" x14ac:dyDescent="0.3">
      <c r="A101" s="96" t="s">
        <v>14</v>
      </c>
      <c r="B101" s="97"/>
      <c r="C101" s="97"/>
      <c r="D101" s="97"/>
      <c r="E101" s="102"/>
      <c r="F101" s="18">
        <f>COUNTA(F100:F100)</f>
        <v>1</v>
      </c>
    </row>
    <row r="102" spans="1:8" ht="15.75" thickBot="1" x14ac:dyDescent="0.3">
      <c r="A102" s="81" t="s">
        <v>15</v>
      </c>
      <c r="B102" s="82"/>
      <c r="C102" s="82"/>
      <c r="D102" s="82"/>
      <c r="E102" s="99"/>
      <c r="F102" s="19">
        <f>SUM(F100:F100)</f>
        <v>12</v>
      </c>
    </row>
    <row r="103" spans="1:8" ht="30" customHeight="1" thickBot="1" x14ac:dyDescent="0.3">
      <c r="A103" s="96" t="s">
        <v>98</v>
      </c>
      <c r="B103" s="97"/>
      <c r="C103" s="97"/>
      <c r="D103" s="97"/>
      <c r="E103" s="98"/>
      <c r="F103" s="20">
        <f>F101/1</f>
        <v>1</v>
      </c>
    </row>
    <row r="104" spans="1:8" ht="19.5" thickBot="1" x14ac:dyDescent="0.3">
      <c r="A104" s="21">
        <v>15</v>
      </c>
      <c r="B104" s="103" t="s">
        <v>99</v>
      </c>
      <c r="C104" s="104"/>
      <c r="D104" s="22"/>
      <c r="E104" s="56"/>
      <c r="F104" s="57"/>
    </row>
    <row r="105" spans="1:8" ht="72.75" thickBot="1" x14ac:dyDescent="0.3">
      <c r="A105" s="38"/>
      <c r="B105" s="5">
        <v>1</v>
      </c>
      <c r="C105" s="14" t="s">
        <v>100</v>
      </c>
      <c r="D105" s="61" t="s">
        <v>101</v>
      </c>
      <c r="E105" s="76" t="s">
        <v>200</v>
      </c>
      <c r="F105" s="77">
        <v>3</v>
      </c>
      <c r="G105" s="70" t="s">
        <v>201</v>
      </c>
      <c r="H105" s="76"/>
    </row>
    <row r="106" spans="1:8" ht="60.75" thickBot="1" x14ac:dyDescent="0.3">
      <c r="A106" s="23"/>
      <c r="B106" s="9">
        <v>2</v>
      </c>
      <c r="C106" s="39" t="s">
        <v>102</v>
      </c>
      <c r="D106" s="51" t="s">
        <v>101</v>
      </c>
      <c r="E106" s="76" t="s">
        <v>202</v>
      </c>
      <c r="F106" s="77">
        <v>2</v>
      </c>
      <c r="G106" s="70" t="s">
        <v>203</v>
      </c>
      <c r="H106" s="76"/>
    </row>
    <row r="107" spans="1:8" ht="15.75" thickBot="1" x14ac:dyDescent="0.3">
      <c r="A107" s="96" t="s">
        <v>14</v>
      </c>
      <c r="B107" s="97"/>
      <c r="C107" s="97"/>
      <c r="D107" s="97"/>
      <c r="E107" s="102"/>
      <c r="F107" s="18">
        <f>COUNTA(F105:F106)</f>
        <v>2</v>
      </c>
    </row>
    <row r="108" spans="1:8" ht="15.75" thickBot="1" x14ac:dyDescent="0.3">
      <c r="A108" s="81" t="s">
        <v>15</v>
      </c>
      <c r="B108" s="82"/>
      <c r="C108" s="82"/>
      <c r="D108" s="82"/>
      <c r="E108" s="99"/>
      <c r="F108" s="19">
        <f>SUM(F105:F106)</f>
        <v>5</v>
      </c>
    </row>
    <row r="109" spans="1:8" ht="15.75" thickBot="1" x14ac:dyDescent="0.3">
      <c r="A109" s="96" t="s">
        <v>103</v>
      </c>
      <c r="B109" s="97"/>
      <c r="C109" s="97"/>
      <c r="D109" s="97"/>
      <c r="E109" s="98"/>
      <c r="F109" s="20">
        <f>F107/2</f>
        <v>1</v>
      </c>
    </row>
    <row r="110" spans="1:8" ht="19.5" thickBot="1" x14ac:dyDescent="0.3">
      <c r="A110" s="21">
        <v>16</v>
      </c>
      <c r="B110" s="103" t="s">
        <v>104</v>
      </c>
      <c r="C110" s="104"/>
      <c r="D110" s="22"/>
      <c r="E110" s="56"/>
      <c r="F110" s="57"/>
    </row>
    <row r="111" spans="1:8" ht="30.75" thickBot="1" x14ac:dyDescent="0.3">
      <c r="A111" s="23"/>
      <c r="B111" s="9">
        <v>1</v>
      </c>
      <c r="C111" s="39" t="s">
        <v>105</v>
      </c>
      <c r="D111" s="60" t="s">
        <v>106</v>
      </c>
      <c r="E111" s="74"/>
      <c r="F111" s="71"/>
      <c r="G111" s="70"/>
      <c r="H111" s="76"/>
    </row>
    <row r="112" spans="1:8" ht="30.75" thickBot="1" x14ac:dyDescent="0.3">
      <c r="A112" s="24"/>
      <c r="B112" s="5">
        <v>2</v>
      </c>
      <c r="C112" s="46" t="s">
        <v>107</v>
      </c>
      <c r="D112" s="61" t="s">
        <v>106</v>
      </c>
      <c r="E112" s="74"/>
      <c r="F112" s="71"/>
      <c r="G112" s="70"/>
      <c r="H112" s="76"/>
    </row>
    <row r="113" spans="1:8" ht="15.75" thickBot="1" x14ac:dyDescent="0.3">
      <c r="A113" s="81" t="s">
        <v>14</v>
      </c>
      <c r="B113" s="82"/>
      <c r="C113" s="82"/>
      <c r="D113" s="82"/>
      <c r="E113" s="83"/>
      <c r="F113" s="19">
        <f>COUNTA(F111:F112)</f>
        <v>0</v>
      </c>
    </row>
    <row r="114" spans="1:8" ht="15.75" thickBot="1" x14ac:dyDescent="0.3">
      <c r="A114" s="96" t="s">
        <v>15</v>
      </c>
      <c r="B114" s="97"/>
      <c r="C114" s="97"/>
      <c r="D114" s="97"/>
      <c r="E114" s="98"/>
      <c r="F114" s="18">
        <f>SUM(F111:F112)</f>
        <v>0</v>
      </c>
    </row>
    <row r="115" spans="1:8" ht="15.75" thickBot="1" x14ac:dyDescent="0.3">
      <c r="A115" s="81" t="s">
        <v>108</v>
      </c>
      <c r="B115" s="82"/>
      <c r="C115" s="82"/>
      <c r="D115" s="82"/>
      <c r="E115" s="99"/>
      <c r="F115" s="17">
        <f>F113/2</f>
        <v>0</v>
      </c>
    </row>
    <row r="116" spans="1:8" ht="19.5" thickBot="1" x14ac:dyDescent="0.3">
      <c r="A116" s="3">
        <v>17</v>
      </c>
      <c r="B116" s="87" t="s">
        <v>109</v>
      </c>
      <c r="C116" s="88"/>
      <c r="D116" s="16"/>
      <c r="E116" s="52"/>
      <c r="F116" s="53"/>
    </row>
    <row r="117" spans="1:8" ht="15.75" thickBot="1" x14ac:dyDescent="0.3">
      <c r="A117" s="24"/>
      <c r="B117" s="5">
        <v>1</v>
      </c>
      <c r="C117" s="46" t="s">
        <v>110</v>
      </c>
      <c r="D117" s="61" t="s">
        <v>111</v>
      </c>
      <c r="E117" s="74"/>
      <c r="F117" s="71"/>
      <c r="G117" s="70"/>
      <c r="H117" s="76"/>
    </row>
    <row r="118" spans="1:8" ht="30.75" thickBot="1" x14ac:dyDescent="0.3">
      <c r="A118" s="23"/>
      <c r="B118" s="9">
        <v>2</v>
      </c>
      <c r="C118" s="39" t="s">
        <v>112</v>
      </c>
      <c r="D118" s="60" t="s">
        <v>113</v>
      </c>
      <c r="E118" s="74"/>
      <c r="F118" s="71"/>
      <c r="G118" s="70"/>
      <c r="H118" s="76"/>
    </row>
    <row r="119" spans="1:8" ht="15.75" thickBot="1" x14ac:dyDescent="0.3">
      <c r="A119" s="24"/>
      <c r="B119" s="5">
        <v>3</v>
      </c>
      <c r="C119" s="46" t="s">
        <v>114</v>
      </c>
      <c r="D119" s="61" t="s">
        <v>115</v>
      </c>
      <c r="E119" s="74"/>
      <c r="F119" s="71"/>
      <c r="G119" s="70"/>
      <c r="H119" s="76"/>
    </row>
    <row r="120" spans="1:8" ht="15.75" thickBot="1" x14ac:dyDescent="0.3">
      <c r="A120" s="23"/>
      <c r="B120" s="9">
        <v>4</v>
      </c>
      <c r="C120" s="39" t="s">
        <v>116</v>
      </c>
      <c r="D120" s="60">
        <v>503.4</v>
      </c>
      <c r="E120" s="74"/>
      <c r="F120" s="71"/>
      <c r="G120" s="70"/>
      <c r="H120" s="76"/>
    </row>
    <row r="121" spans="1:8" ht="30.75" thickBot="1" x14ac:dyDescent="0.3">
      <c r="A121" s="24"/>
      <c r="B121" s="5">
        <v>5</v>
      </c>
      <c r="C121" s="46" t="s">
        <v>117</v>
      </c>
      <c r="D121" s="61" t="s">
        <v>118</v>
      </c>
      <c r="E121" s="74"/>
      <c r="F121" s="71"/>
      <c r="G121" s="70"/>
      <c r="H121" s="76"/>
    </row>
    <row r="122" spans="1:8" ht="30.75" thickBot="1" x14ac:dyDescent="0.3">
      <c r="A122" s="23"/>
      <c r="B122" s="9">
        <v>6</v>
      </c>
      <c r="C122" s="39" t="s">
        <v>119</v>
      </c>
      <c r="D122" s="60" t="s">
        <v>120</v>
      </c>
      <c r="E122" s="74"/>
      <c r="F122" s="71"/>
      <c r="G122" s="70"/>
      <c r="H122" s="76"/>
    </row>
    <row r="123" spans="1:8" ht="15.75" thickBot="1" x14ac:dyDescent="0.3">
      <c r="A123" s="96" t="s">
        <v>14</v>
      </c>
      <c r="B123" s="97"/>
      <c r="C123" s="97"/>
      <c r="D123" s="97"/>
      <c r="E123" s="102"/>
      <c r="F123" s="18">
        <f>COUNTA(F117:F122)</f>
        <v>0</v>
      </c>
    </row>
    <row r="124" spans="1:8" ht="15.75" thickBot="1" x14ac:dyDescent="0.3">
      <c r="A124" s="81" t="s">
        <v>15</v>
      </c>
      <c r="B124" s="82"/>
      <c r="C124" s="82"/>
      <c r="D124" s="82"/>
      <c r="E124" s="99"/>
      <c r="F124" s="19">
        <f>SUM(F117:F122)</f>
        <v>0</v>
      </c>
    </row>
    <row r="125" spans="1:8" ht="15.75" thickBot="1" x14ac:dyDescent="0.3">
      <c r="A125" s="96" t="s">
        <v>108</v>
      </c>
      <c r="B125" s="97"/>
      <c r="C125" s="97"/>
      <c r="D125" s="97"/>
      <c r="E125" s="98"/>
      <c r="F125" s="20">
        <f>F123/6</f>
        <v>0</v>
      </c>
    </row>
    <row r="126" spans="1:8" ht="19.5" thickBot="1" x14ac:dyDescent="0.3">
      <c r="A126" s="21">
        <v>18</v>
      </c>
      <c r="B126" s="103" t="s">
        <v>121</v>
      </c>
      <c r="C126" s="104"/>
      <c r="D126" s="22"/>
      <c r="E126" s="56"/>
      <c r="F126" s="57"/>
    </row>
    <row r="127" spans="1:8" ht="30.75" thickBot="1" x14ac:dyDescent="0.3">
      <c r="A127" s="24"/>
      <c r="B127" s="5">
        <v>1</v>
      </c>
      <c r="C127" s="46" t="s">
        <v>123</v>
      </c>
      <c r="D127" s="61" t="s">
        <v>71</v>
      </c>
      <c r="E127" s="74"/>
      <c r="F127" s="71"/>
      <c r="G127" s="70"/>
      <c r="H127" s="76"/>
    </row>
    <row r="128" spans="1:8" ht="30.75" thickBot="1" x14ac:dyDescent="0.3">
      <c r="A128" s="23"/>
      <c r="B128" s="9">
        <v>2</v>
      </c>
      <c r="C128" s="39" t="s">
        <v>124</v>
      </c>
      <c r="D128" s="60" t="s">
        <v>125</v>
      </c>
      <c r="E128" s="74"/>
      <c r="F128" s="71"/>
      <c r="G128" s="70"/>
      <c r="H128" s="76"/>
    </row>
    <row r="129" spans="1:8" ht="15.75" thickBot="1" x14ac:dyDescent="0.3">
      <c r="A129" s="96" t="s">
        <v>14</v>
      </c>
      <c r="B129" s="97"/>
      <c r="C129" s="97"/>
      <c r="D129" s="97"/>
      <c r="E129" s="102"/>
      <c r="F129" s="47">
        <f>COUNTA(F127:F128)</f>
        <v>0</v>
      </c>
    </row>
    <row r="130" spans="1:8" ht="15.75" thickBot="1" x14ac:dyDescent="0.3">
      <c r="A130" s="81" t="s">
        <v>15</v>
      </c>
      <c r="B130" s="82"/>
      <c r="C130" s="82"/>
      <c r="D130" s="82"/>
      <c r="E130" s="99"/>
      <c r="F130" s="19">
        <f>SUM(F127:F128)</f>
        <v>0</v>
      </c>
    </row>
    <row r="131" spans="1:8" ht="15.75" thickBot="1" x14ac:dyDescent="0.3">
      <c r="A131" s="96" t="s">
        <v>126</v>
      </c>
      <c r="B131" s="97"/>
      <c r="C131" s="97"/>
      <c r="D131" s="97"/>
      <c r="E131" s="98"/>
      <c r="F131" s="20">
        <f>F129/2</f>
        <v>0</v>
      </c>
    </row>
    <row r="132" spans="1:8" ht="19.5" thickBot="1" x14ac:dyDescent="0.3">
      <c r="A132" s="21">
        <v>19</v>
      </c>
      <c r="B132" s="103" t="s">
        <v>127</v>
      </c>
      <c r="C132" s="104"/>
      <c r="D132" s="22"/>
      <c r="E132" s="56"/>
      <c r="F132" s="57"/>
    </row>
    <row r="133" spans="1:8" ht="96.75" thickBot="1" x14ac:dyDescent="0.3">
      <c r="A133" s="23"/>
      <c r="B133" s="9">
        <v>1</v>
      </c>
      <c r="C133" s="11" t="s">
        <v>128</v>
      </c>
      <c r="D133" s="51" t="s">
        <v>38</v>
      </c>
      <c r="E133" s="76" t="s">
        <v>204</v>
      </c>
      <c r="F133" s="77">
        <v>3</v>
      </c>
      <c r="G133" s="70" t="s">
        <v>210</v>
      </c>
      <c r="H133" s="76" t="s">
        <v>205</v>
      </c>
    </row>
    <row r="134" spans="1:8" ht="15.75" thickBot="1" x14ac:dyDescent="0.3">
      <c r="A134" s="24"/>
      <c r="B134" s="5">
        <v>2</v>
      </c>
      <c r="C134" s="14" t="s">
        <v>129</v>
      </c>
      <c r="D134" s="61" t="s">
        <v>38</v>
      </c>
      <c r="E134" s="74"/>
      <c r="F134" s="71"/>
      <c r="G134" s="70"/>
      <c r="H134" s="76"/>
    </row>
    <row r="135" spans="1:8" ht="15.75" thickBot="1" x14ac:dyDescent="0.3">
      <c r="A135" s="81" t="s">
        <v>14</v>
      </c>
      <c r="B135" s="82"/>
      <c r="C135" s="82"/>
      <c r="D135" s="82"/>
      <c r="E135" s="83"/>
      <c r="F135" s="19">
        <f>COUNTA(F133:F134)</f>
        <v>1</v>
      </c>
    </row>
    <row r="136" spans="1:8" ht="15.75" thickBot="1" x14ac:dyDescent="0.3">
      <c r="A136" s="96" t="s">
        <v>15</v>
      </c>
      <c r="B136" s="97"/>
      <c r="C136" s="97"/>
      <c r="D136" s="97"/>
      <c r="E136" s="98"/>
      <c r="F136" s="18">
        <f>SUM(F133:F134)</f>
        <v>3</v>
      </c>
    </row>
    <row r="137" spans="1:8" ht="15.75" thickBot="1" x14ac:dyDescent="0.3">
      <c r="A137" s="81" t="s">
        <v>130</v>
      </c>
      <c r="B137" s="82"/>
      <c r="C137" s="82"/>
      <c r="D137" s="82"/>
      <c r="E137" s="99"/>
      <c r="F137" s="17">
        <f>F135/2</f>
        <v>0.5</v>
      </c>
    </row>
    <row r="138" spans="1:8" ht="19.5" thickBot="1" x14ac:dyDescent="0.3">
      <c r="A138" s="25">
        <v>20</v>
      </c>
      <c r="B138" s="105" t="s">
        <v>131</v>
      </c>
      <c r="C138" s="106"/>
      <c r="D138" s="26"/>
      <c r="E138" s="27"/>
      <c r="F138" s="28"/>
      <c r="G138" s="28"/>
      <c r="H138" s="28"/>
    </row>
    <row r="139" spans="1:8" ht="19.5" thickBot="1" x14ac:dyDescent="0.3">
      <c r="A139" s="21">
        <v>21</v>
      </c>
      <c r="B139" s="103" t="s">
        <v>132</v>
      </c>
      <c r="C139" s="104"/>
      <c r="D139" s="22"/>
      <c r="E139" s="56"/>
      <c r="F139" s="57"/>
    </row>
    <row r="140" spans="1:8" ht="15.75" thickBot="1" x14ac:dyDescent="0.3">
      <c r="A140" s="8"/>
      <c r="B140" s="10">
        <v>1</v>
      </c>
      <c r="C140" s="12" t="s">
        <v>133</v>
      </c>
      <c r="D140" s="51" t="s">
        <v>134</v>
      </c>
      <c r="E140" s="74"/>
      <c r="F140" s="71"/>
      <c r="G140" s="70"/>
      <c r="H140" s="76"/>
    </row>
    <row r="141" spans="1:8" ht="15.75" thickBot="1" x14ac:dyDescent="0.3">
      <c r="A141" s="8"/>
      <c r="B141" s="10">
        <v>2</v>
      </c>
      <c r="C141" s="12" t="s">
        <v>168</v>
      </c>
      <c r="D141" s="51" t="s">
        <v>136</v>
      </c>
      <c r="E141" s="78"/>
      <c r="F141" s="77"/>
      <c r="G141" s="76"/>
      <c r="H141" s="76"/>
    </row>
    <row r="142" spans="1:8" ht="15.75" thickBot="1" x14ac:dyDescent="0.3">
      <c r="A142" s="4"/>
      <c r="B142" s="6">
        <v>3</v>
      </c>
      <c r="C142" s="7" t="s">
        <v>135</v>
      </c>
      <c r="D142" s="50" t="s">
        <v>136</v>
      </c>
      <c r="E142" s="74"/>
      <c r="F142" s="71"/>
      <c r="G142" s="70"/>
      <c r="H142" s="76"/>
    </row>
    <row r="143" spans="1:8" ht="15.75" thickBot="1" x14ac:dyDescent="0.3">
      <c r="A143" s="8"/>
      <c r="B143" s="10">
        <v>4</v>
      </c>
      <c r="C143" s="12" t="s">
        <v>137</v>
      </c>
      <c r="D143" s="51" t="s">
        <v>138</v>
      </c>
      <c r="E143" s="74"/>
      <c r="F143" s="71"/>
      <c r="G143" s="70"/>
      <c r="H143" s="76"/>
    </row>
    <row r="144" spans="1:8" ht="15.75" thickBot="1" x14ac:dyDescent="0.3">
      <c r="A144" s="96" t="s">
        <v>14</v>
      </c>
      <c r="B144" s="97"/>
      <c r="C144" s="97"/>
      <c r="D144" s="97"/>
      <c r="E144" s="102"/>
      <c r="F144" s="18">
        <f>COUNTA(F140:F143)</f>
        <v>0</v>
      </c>
    </row>
    <row r="145" spans="1:8" ht="15.75" thickBot="1" x14ac:dyDescent="0.3">
      <c r="A145" s="81" t="s">
        <v>15</v>
      </c>
      <c r="B145" s="82"/>
      <c r="C145" s="82"/>
      <c r="D145" s="82"/>
      <c r="E145" s="99"/>
      <c r="F145" s="19">
        <f>SUM(F140:F143)</f>
        <v>0</v>
      </c>
    </row>
    <row r="146" spans="1:8" ht="15.75" thickBot="1" x14ac:dyDescent="0.3">
      <c r="A146" s="96" t="s">
        <v>139</v>
      </c>
      <c r="B146" s="97"/>
      <c r="C146" s="97"/>
      <c r="D146" s="97"/>
      <c r="E146" s="98"/>
      <c r="F146" s="20">
        <f>F144/4</f>
        <v>0</v>
      </c>
    </row>
    <row r="147" spans="1:8" ht="19.5" thickBot="1" x14ac:dyDescent="0.3">
      <c r="A147" s="21">
        <v>22</v>
      </c>
      <c r="B147" s="103" t="s">
        <v>140</v>
      </c>
      <c r="C147" s="104"/>
      <c r="D147" s="22"/>
      <c r="E147" s="56"/>
      <c r="F147" s="57"/>
    </row>
    <row r="148" spans="1:8" ht="30.75" thickBot="1" x14ac:dyDescent="0.3">
      <c r="A148" s="8"/>
      <c r="B148" s="10">
        <v>1</v>
      </c>
      <c r="C148" s="65" t="s">
        <v>141</v>
      </c>
      <c r="D148" s="51" t="s">
        <v>142</v>
      </c>
      <c r="E148" s="74"/>
      <c r="F148" s="71"/>
      <c r="G148" s="70"/>
      <c r="H148" s="76"/>
    </row>
    <row r="149" spans="1:8" ht="15.75" thickBot="1" x14ac:dyDescent="0.3">
      <c r="A149" s="96" t="s">
        <v>14</v>
      </c>
      <c r="B149" s="97"/>
      <c r="C149" s="97"/>
      <c r="D149" s="97"/>
      <c r="E149" s="102"/>
      <c r="F149" s="18">
        <f>COUNTA(F148)</f>
        <v>0</v>
      </c>
    </row>
    <row r="150" spans="1:8" ht="15.75" thickBot="1" x14ac:dyDescent="0.3">
      <c r="A150" s="81" t="s">
        <v>15</v>
      </c>
      <c r="B150" s="82"/>
      <c r="C150" s="82"/>
      <c r="D150" s="82"/>
      <c r="E150" s="99"/>
      <c r="F150" s="19">
        <f>F148</f>
        <v>0</v>
      </c>
    </row>
    <row r="151" spans="1:8" ht="15.75" thickBot="1" x14ac:dyDescent="0.3">
      <c r="A151" s="96" t="s">
        <v>143</v>
      </c>
      <c r="B151" s="97"/>
      <c r="C151" s="97"/>
      <c r="D151" s="97"/>
      <c r="E151" s="98"/>
      <c r="F151" s="20">
        <f>F149/1</f>
        <v>0</v>
      </c>
    </row>
    <row r="152" spans="1:8" ht="19.5" thickBot="1" x14ac:dyDescent="0.3">
      <c r="A152" s="25">
        <v>23</v>
      </c>
      <c r="B152" s="105" t="s">
        <v>144</v>
      </c>
      <c r="C152" s="106"/>
      <c r="D152" s="26"/>
      <c r="E152" s="27"/>
      <c r="F152" s="29"/>
      <c r="G152" s="29"/>
      <c r="H152" s="29"/>
    </row>
    <row r="153" spans="1:8" ht="19.5" thickBot="1" x14ac:dyDescent="0.3">
      <c r="A153" s="3">
        <v>24</v>
      </c>
      <c r="B153" s="87" t="s">
        <v>145</v>
      </c>
      <c r="C153" s="88"/>
      <c r="D153" s="16"/>
      <c r="E153" s="52"/>
      <c r="F153" s="53"/>
    </row>
    <row r="154" spans="1:8" ht="15.75" thickBot="1" x14ac:dyDescent="0.3">
      <c r="A154" s="24"/>
      <c r="B154" s="5">
        <v>1</v>
      </c>
      <c r="C154" s="14" t="s">
        <v>171</v>
      </c>
      <c r="D154" s="61" t="s">
        <v>146</v>
      </c>
      <c r="E154" s="74"/>
      <c r="F154" s="71"/>
      <c r="G154" s="70"/>
      <c r="H154" s="76"/>
    </row>
    <row r="155" spans="1:8" ht="15.75" thickBot="1" x14ac:dyDescent="0.3">
      <c r="A155" s="23"/>
      <c r="B155" s="9">
        <v>2</v>
      </c>
      <c r="C155" s="11" t="s">
        <v>147</v>
      </c>
      <c r="D155" s="60" t="s">
        <v>146</v>
      </c>
      <c r="E155" s="74"/>
      <c r="F155" s="71"/>
      <c r="G155" s="70"/>
      <c r="H155" s="76"/>
    </row>
    <row r="156" spans="1:8" ht="15.75" thickBot="1" x14ac:dyDescent="0.3">
      <c r="A156" s="24"/>
      <c r="B156" s="5">
        <v>3</v>
      </c>
      <c r="C156" s="14" t="s">
        <v>148</v>
      </c>
      <c r="D156" s="61" t="s">
        <v>146</v>
      </c>
      <c r="E156" s="74"/>
      <c r="F156" s="71"/>
      <c r="G156" s="70"/>
      <c r="H156" s="76"/>
    </row>
    <row r="157" spans="1:8" ht="60.75" thickBot="1" x14ac:dyDescent="0.3">
      <c r="A157" s="23"/>
      <c r="B157" s="9">
        <v>4</v>
      </c>
      <c r="C157" s="11" t="s">
        <v>149</v>
      </c>
      <c r="D157" s="51" t="s">
        <v>146</v>
      </c>
      <c r="E157" s="76" t="s">
        <v>208</v>
      </c>
      <c r="F157" s="77">
        <v>2</v>
      </c>
      <c r="G157" s="70" t="s">
        <v>209</v>
      </c>
      <c r="H157" s="76"/>
    </row>
    <row r="158" spans="1:8" ht="15.75" thickBot="1" x14ac:dyDescent="0.3">
      <c r="A158" s="96" t="s">
        <v>14</v>
      </c>
      <c r="B158" s="97"/>
      <c r="C158" s="97"/>
      <c r="D158" s="97"/>
      <c r="E158" s="102"/>
      <c r="F158" s="18">
        <f>COUNTA(F154:F157)</f>
        <v>1</v>
      </c>
    </row>
    <row r="159" spans="1:8" ht="15.75" thickBot="1" x14ac:dyDescent="0.3">
      <c r="A159" s="81" t="s">
        <v>15</v>
      </c>
      <c r="B159" s="82"/>
      <c r="C159" s="82"/>
      <c r="D159" s="82"/>
      <c r="E159" s="99"/>
      <c r="F159" s="19">
        <f>SUM(F154:F157)</f>
        <v>2</v>
      </c>
    </row>
    <row r="160" spans="1:8" ht="15.75" thickBot="1" x14ac:dyDescent="0.3">
      <c r="A160" s="96" t="s">
        <v>150</v>
      </c>
      <c r="B160" s="97"/>
      <c r="C160" s="97"/>
      <c r="D160" s="97"/>
      <c r="E160" s="98"/>
      <c r="F160" s="20">
        <f>F158/4</f>
        <v>0.25</v>
      </c>
    </row>
    <row r="161" spans="1:8" ht="19.5" thickBot="1" x14ac:dyDescent="0.3">
      <c r="A161" s="25">
        <v>25</v>
      </c>
      <c r="B161" s="105" t="s">
        <v>151</v>
      </c>
      <c r="C161" s="106"/>
      <c r="D161" s="26"/>
      <c r="E161" s="27"/>
      <c r="F161" s="28"/>
      <c r="G161" s="28"/>
      <c r="H161" s="28"/>
    </row>
    <row r="162" spans="1:8" ht="15.75" customHeight="1" x14ac:dyDescent="0.25">
      <c r="A162" s="100" t="s">
        <v>161</v>
      </c>
      <c r="B162" s="101"/>
      <c r="C162" s="101"/>
      <c r="D162" s="101"/>
      <c r="E162" s="101"/>
      <c r="F162" s="101"/>
      <c r="G162" s="101"/>
    </row>
    <row r="163" spans="1:8" ht="19.5" thickBot="1" x14ac:dyDescent="0.3">
      <c r="A163" s="4"/>
      <c r="B163" s="36"/>
      <c r="C163" s="30"/>
      <c r="D163" s="36"/>
      <c r="E163" s="35" t="s">
        <v>154</v>
      </c>
      <c r="F163" s="48">
        <f>($F$160+$F$151+$F$146+$F$137+$F$131+$F$125+$F$115+$F$109+$F$103+$F$98+$F$90+$F$83+$F$66+$F$77+$F$59+$F$54+$F$48+$F$39+$F$32+$F$24+$F$16+$F$11)</f>
        <v>6.0928571428571425</v>
      </c>
    </row>
    <row r="164" spans="1:8" ht="19.5" thickBot="1" x14ac:dyDescent="0.3">
      <c r="A164" s="4"/>
      <c r="B164" s="36"/>
      <c r="C164" s="30"/>
      <c r="D164" s="36"/>
      <c r="E164" s="35" t="s">
        <v>167</v>
      </c>
      <c r="F164" s="48">
        <f>F158+F149+F144+F135+F129+F123+F113+F107+F101+F96+F88+F81+F75+F64+F57+F52+F46+F37+F30+F22+F14+F9</f>
        <v>14</v>
      </c>
    </row>
    <row r="165" spans="1:8" ht="19.5" thickBot="1" x14ac:dyDescent="0.3">
      <c r="A165" s="4"/>
      <c r="B165" s="36"/>
      <c r="C165" s="30"/>
      <c r="D165" s="36"/>
      <c r="E165" s="35" t="s">
        <v>156</v>
      </c>
      <c r="F165" s="48">
        <f>(NMR_01+NMR_02+NMR_03+NMR_04+NMR_05+NMR_06+NMR_07+NMR_08+NMR_09+NMR_10+NMR_11+NMR_12+NMR_13+NMR_14+NMR_15+NMR_16+NMR_17+NMR_18+NMR_19+NMR_21+NMR_22+NMR_24)</f>
        <v>55</v>
      </c>
    </row>
    <row r="166" spans="1:8" ht="19.5" thickBot="1" x14ac:dyDescent="0.3">
      <c r="A166" s="4"/>
      <c r="B166" s="36"/>
      <c r="C166" s="30"/>
      <c r="D166" s="36"/>
      <c r="E166" s="35" t="s">
        <v>157</v>
      </c>
      <c r="F166" s="49">
        <f>F163/22</f>
        <v>0.27694805194805194</v>
      </c>
    </row>
    <row r="167" spans="1:8" x14ac:dyDescent="0.25">
      <c r="A167" s="31"/>
    </row>
    <row r="168" spans="1:8" x14ac:dyDescent="0.25">
      <c r="A168" s="31"/>
    </row>
    <row r="169" spans="1:8" x14ac:dyDescent="0.25">
      <c r="A169" s="31"/>
    </row>
    <row r="170" spans="1:8" x14ac:dyDescent="0.25">
      <c r="A170" s="31"/>
    </row>
    <row r="171" spans="1:8" x14ac:dyDescent="0.25">
      <c r="A171" s="31"/>
    </row>
  </sheetData>
  <sheetProtection sheet="1" selectLockedCells="1"/>
  <mergeCells count="100">
    <mergeCell ref="A1:B1"/>
    <mergeCell ref="A158:E158"/>
    <mergeCell ref="A159:E159"/>
    <mergeCell ref="A160:E160"/>
    <mergeCell ref="B161:C161"/>
    <mergeCell ref="A149:E149"/>
    <mergeCell ref="A150:E150"/>
    <mergeCell ref="A151:E151"/>
    <mergeCell ref="B152:C152"/>
    <mergeCell ref="B153:C153"/>
    <mergeCell ref="B139:C139"/>
    <mergeCell ref="A144:E144"/>
    <mergeCell ref="A145:E145"/>
    <mergeCell ref="A146:E146"/>
    <mergeCell ref="B147:C147"/>
    <mergeCell ref="B132:C132"/>
    <mergeCell ref="A135:E135"/>
    <mergeCell ref="A136:E136"/>
    <mergeCell ref="A137:E137"/>
    <mergeCell ref="B138:C138"/>
    <mergeCell ref="B126:C126"/>
    <mergeCell ref="A129:E129"/>
    <mergeCell ref="A130:E130"/>
    <mergeCell ref="A131:E131"/>
    <mergeCell ref="A115:E115"/>
    <mergeCell ref="B116:C116"/>
    <mergeCell ref="A123:E123"/>
    <mergeCell ref="A124:E124"/>
    <mergeCell ref="A125:E125"/>
    <mergeCell ref="A108:E108"/>
    <mergeCell ref="A109:E109"/>
    <mergeCell ref="B110:C110"/>
    <mergeCell ref="A113:E113"/>
    <mergeCell ref="A114:E114"/>
    <mergeCell ref="A107:E107"/>
    <mergeCell ref="A101:E101"/>
    <mergeCell ref="A102:E102"/>
    <mergeCell ref="A103:E103"/>
    <mergeCell ref="B104:C104"/>
    <mergeCell ref="A97:E97"/>
    <mergeCell ref="A98:E98"/>
    <mergeCell ref="B99:C99"/>
    <mergeCell ref="A88:E88"/>
    <mergeCell ref="A89:E89"/>
    <mergeCell ref="A90:E90"/>
    <mergeCell ref="B91:C91"/>
    <mergeCell ref="A96:E96"/>
    <mergeCell ref="B84:C84"/>
    <mergeCell ref="A75:E75"/>
    <mergeCell ref="A76:E76"/>
    <mergeCell ref="A77:E77"/>
    <mergeCell ref="B78:C78"/>
    <mergeCell ref="A81:E81"/>
    <mergeCell ref="B67:C67"/>
    <mergeCell ref="A59:E59"/>
    <mergeCell ref="B60:C60"/>
    <mergeCell ref="A82:E82"/>
    <mergeCell ref="A83:E83"/>
    <mergeCell ref="A57:E57"/>
    <mergeCell ref="A58:E58"/>
    <mergeCell ref="A64:E64"/>
    <mergeCell ref="A65:E65"/>
    <mergeCell ref="A66:E66"/>
    <mergeCell ref="A48:E48"/>
    <mergeCell ref="B49:C49"/>
    <mergeCell ref="A53:E53"/>
    <mergeCell ref="A54:E54"/>
    <mergeCell ref="B55:C55"/>
    <mergeCell ref="A162:G162"/>
    <mergeCell ref="A10:E10"/>
    <mergeCell ref="A11:E11"/>
    <mergeCell ref="B12:C12"/>
    <mergeCell ref="A14:E14"/>
    <mergeCell ref="A15:E15"/>
    <mergeCell ref="A32:E32"/>
    <mergeCell ref="A52:E52"/>
    <mergeCell ref="B33:C33"/>
    <mergeCell ref="A37:E37"/>
    <mergeCell ref="A38:E38"/>
    <mergeCell ref="A39:E39"/>
    <mergeCell ref="B40:C40"/>
    <mergeCell ref="A24:E24"/>
    <mergeCell ref="A46:E46"/>
    <mergeCell ref="A47:E47"/>
    <mergeCell ref="A30:E30"/>
    <mergeCell ref="A31:E31"/>
    <mergeCell ref="A16:E16"/>
    <mergeCell ref="B17:C17"/>
    <mergeCell ref="A22:E22"/>
    <mergeCell ref="A23:E23"/>
    <mergeCell ref="G3:G4"/>
    <mergeCell ref="H3:H4"/>
    <mergeCell ref="A9:E9"/>
    <mergeCell ref="A25:F25"/>
    <mergeCell ref="B26:C26"/>
    <mergeCell ref="A3:A4"/>
    <mergeCell ref="C3:C4"/>
    <mergeCell ref="E3:E4"/>
    <mergeCell ref="F3:F4"/>
    <mergeCell ref="B5:F5"/>
  </mergeCells>
  <pageMargins left="0.25" right="0.25" top="0.75" bottom="0.75" header="0.3" footer="0.3"/>
  <pageSetup scale="65" fitToHeight="3" pageOrder="overThenDown"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RowHeight="15" x14ac:dyDescent="0.25"/>
  <cols>
    <col min="1" max="1" width="25.7109375" customWidth="1"/>
    <col min="2" max="2" width="111" customWidth="1"/>
  </cols>
  <sheetData>
    <row r="1" spans="1:2" x14ac:dyDescent="0.25">
      <c r="A1" s="68" t="s">
        <v>159</v>
      </c>
      <c r="B1" s="69" t="s">
        <v>175</v>
      </c>
    </row>
    <row r="3" spans="1:2" ht="18.75" x14ac:dyDescent="0.3">
      <c r="A3" s="67" t="s">
        <v>163</v>
      </c>
    </row>
    <row r="5" spans="1:2" ht="30" x14ac:dyDescent="0.25">
      <c r="A5" s="73" t="s">
        <v>165</v>
      </c>
      <c r="B5" s="72" t="s">
        <v>166</v>
      </c>
    </row>
    <row r="6" spans="1:2" ht="30" x14ac:dyDescent="0.25">
      <c r="A6" s="73" t="s">
        <v>158</v>
      </c>
      <c r="B6" s="72" t="s">
        <v>162</v>
      </c>
    </row>
    <row r="7" spans="1:2" ht="15.75" x14ac:dyDescent="0.25">
      <c r="A7" s="73" t="s">
        <v>176</v>
      </c>
      <c r="B7" s="72" t="s">
        <v>177</v>
      </c>
    </row>
    <row r="8" spans="1:2" ht="15.75" x14ac:dyDescent="0.25">
      <c r="A8" s="73" t="s">
        <v>164</v>
      </c>
      <c r="B8" s="72" t="s">
        <v>173</v>
      </c>
    </row>
  </sheetData>
  <sheetProtection sheet="1" objects="1" scenarios="1" selectLockedCells="1"/>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E3FE027E793D141A4D0D4B43133F0A9" ma:contentTypeVersion="10" ma:contentTypeDescription="Create a new document." ma:contentTypeScope="" ma:versionID="5de59b1daa5c585033d04a8d71017930">
  <xsd:schema xmlns:xsd="http://www.w3.org/2001/XMLSchema" xmlns:xs="http://www.w3.org/2001/XMLSchema" xmlns:p="http://schemas.microsoft.com/office/2006/metadata/properties" xmlns:ns3="5774b216-7350-4865-8b28-a80b4a7f0bbf" xmlns:ns4="668b5da2-bb96-4ca8-adfe-f026adba9ac0" targetNamespace="http://schemas.microsoft.com/office/2006/metadata/properties" ma:root="true" ma:fieldsID="92e31dba2ba41b31dd345a4952cc0939" ns3:_="" ns4:_="">
    <xsd:import namespace="5774b216-7350-4865-8b28-a80b4a7f0bbf"/>
    <xsd:import namespace="668b5da2-bb96-4ca8-adfe-f026adba9ac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774b216-7350-4865-8b28-a80b4a7f0b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68b5da2-bb96-4ca8-adfe-f026adba9ac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element name="SharingHintHash" ma:index="17"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A1CB036-FCDA-4DD1-8023-D5BDAB494A46}">
  <ds:schemaRefs>
    <ds:schemaRef ds:uri="http://schemas.microsoft.com/sharepoint/v3/contenttype/forms"/>
  </ds:schemaRefs>
</ds:datastoreItem>
</file>

<file path=customXml/itemProps2.xml><?xml version="1.0" encoding="utf-8"?>
<ds:datastoreItem xmlns:ds="http://schemas.openxmlformats.org/officeDocument/2006/customXml" ds:itemID="{D0742BFB-A8E4-4B02-9164-AC8D41E6D063}">
  <ds:schemaRefs>
    <ds:schemaRef ds:uri="5774b216-7350-4865-8b28-a80b4a7f0bbf"/>
    <ds:schemaRef ds:uri="http://purl.org/dc/elements/1.1/"/>
    <ds:schemaRef ds:uri="http://purl.org/dc/terms/"/>
    <ds:schemaRef ds:uri="http://schemas.microsoft.com/office/infopath/2007/PartnerControls"/>
    <ds:schemaRef ds:uri="http://www.w3.org/XML/1998/namespace"/>
    <ds:schemaRef ds:uri="http://schemas.microsoft.com/office/2006/metadata/properties"/>
    <ds:schemaRef ds:uri="http://schemas.openxmlformats.org/package/2006/metadata/core-properties"/>
    <ds:schemaRef ds:uri="668b5da2-bb96-4ca8-adfe-f026adba9ac0"/>
    <ds:schemaRef ds:uri="http://schemas.microsoft.com/office/2006/documentManagement/types"/>
    <ds:schemaRef ds:uri="http://purl.org/dc/dcmitype/"/>
  </ds:schemaRefs>
</ds:datastoreItem>
</file>

<file path=customXml/itemProps3.xml><?xml version="1.0" encoding="utf-8"?>
<ds:datastoreItem xmlns:ds="http://schemas.openxmlformats.org/officeDocument/2006/customXml" ds:itemID="{14DF1E81-85DB-445A-9AAC-2BED1A9733A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774b216-7350-4865-8b28-a80b4a7f0bbf"/>
    <ds:schemaRef ds:uri="668b5da2-bb96-4ca8-adfe-f026adba9ac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41</vt:i4>
      </vt:variant>
    </vt:vector>
  </HeadingPairs>
  <TitlesOfParts>
    <vt:vector size="43" baseType="lpstr">
      <vt:lpstr>Ruleset Mapping Input Template</vt:lpstr>
      <vt:lpstr>Instructions</vt:lpstr>
      <vt:lpstr>'Ruleset Mapping Input Template'!_Hlk25048353</vt:lpstr>
      <vt:lpstr>'Ruleset Mapping Input Template'!_Hlk25049622</vt:lpstr>
      <vt:lpstr>'Ruleset Mapping Input Template'!_Hlk25050531</vt:lpstr>
      <vt:lpstr>'Ruleset Mapping Input Template'!_Hlk25054831</vt:lpstr>
      <vt:lpstr>'Ruleset Mapping Input Template'!_Hlk25055001</vt:lpstr>
      <vt:lpstr>'Ruleset Mapping Input Template'!_Hlk25055687</vt:lpstr>
      <vt:lpstr>'Ruleset Mapping Input Template'!_Hlk25057666</vt:lpstr>
      <vt:lpstr>'Ruleset Mapping Input Template'!_Hlk25057790</vt:lpstr>
      <vt:lpstr>'Ruleset Mapping Input Template'!_Hlk25058554</vt:lpstr>
      <vt:lpstr>'Ruleset Mapping Input Template'!_Hlk25058638</vt:lpstr>
      <vt:lpstr>'Ruleset Mapping Input Template'!_Hlk25058681</vt:lpstr>
      <vt:lpstr>'Ruleset Mapping Input Template'!_Hlk25058880</vt:lpstr>
      <vt:lpstr>'Ruleset Mapping Input Template'!_Hlk25059073</vt:lpstr>
      <vt:lpstr>'Ruleset Mapping Input Template'!_Hlk25059156</vt:lpstr>
      <vt:lpstr>'Ruleset Mapping Input Template'!_Hlk25059238</vt:lpstr>
      <vt:lpstr>'Ruleset Mapping Input Template'!_Hlk25059338</vt:lpstr>
      <vt:lpstr>'Ruleset Mapping Input Template'!_Hlk25059411</vt:lpstr>
      <vt:lpstr>NMR_01</vt:lpstr>
      <vt:lpstr>NMR_02</vt:lpstr>
      <vt:lpstr>NMR_03</vt:lpstr>
      <vt:lpstr>NMR_04</vt:lpstr>
      <vt:lpstr>NMR_05</vt:lpstr>
      <vt:lpstr>NMR_06</vt:lpstr>
      <vt:lpstr>NMR_07</vt:lpstr>
      <vt:lpstr>NMR_08</vt:lpstr>
      <vt:lpstr>NMR_09</vt:lpstr>
      <vt:lpstr>NMR_10</vt:lpstr>
      <vt:lpstr>NMR_11</vt:lpstr>
      <vt:lpstr>NMR_12</vt:lpstr>
      <vt:lpstr>NMR_13</vt:lpstr>
      <vt:lpstr>NMR_14</vt:lpstr>
      <vt:lpstr>NMR_15</vt:lpstr>
      <vt:lpstr>NMR_16</vt:lpstr>
      <vt:lpstr>NMR_17</vt:lpstr>
      <vt:lpstr>NMR_18</vt:lpstr>
      <vt:lpstr>NMR_19</vt:lpstr>
      <vt:lpstr>NMR_21</vt:lpstr>
      <vt:lpstr>NMR_22</vt:lpstr>
      <vt:lpstr>NMR_24</vt:lpstr>
      <vt:lpstr>'Ruleset Mapping Input Template'!Print_Area</vt:lpstr>
      <vt:lpstr>'Ruleset Mapping Input Template'!Print_Titles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KING, ALAN (CTR)</dc:creator>
  <cp:lastModifiedBy>KING, ALAN (CTR)</cp:lastModifiedBy>
  <cp:lastPrinted>2019-11-20T13:25:36Z</cp:lastPrinted>
  <dcterms:created xsi:type="dcterms:W3CDTF">2019-11-19T18:19:52Z</dcterms:created>
  <dcterms:modified xsi:type="dcterms:W3CDTF">2020-07-23T18:32:23Z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0x0101008E3FE027E793D141A4D0D4B43133F0A9</vt:lpwstr>
  </property>
</Properties>
</file>