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9D3B3672_7166_4EFE_B9B9_ECC312508032_.wvu.FilterData">Dictionary!$A$1:$T$5115</definedName>
    <definedName hidden="1" localSheetId="0" name="Z_9764D118_90D5_4283_B674_4612CC3F689A_.wvu.FilterData">Dictionary!$A$1:$T$6450</definedName>
    <definedName hidden="1" localSheetId="0" name="Z_F18DDC52_84C3_41F6_A47D_EE54525494F4_.wvu.FilterData">Dictionary!$A$1:$AE$6400</definedName>
    <definedName hidden="1" localSheetId="0" name="Z_81AEACB0_5BD4_4623_9327_4F984970A164_.wvu.FilterData">Dictionary!$A$1:$T$6400</definedName>
    <definedName hidden="1" localSheetId="0" name="Z_89826EE6_D822_45F8_B7CC_A9E89B457EEA_.wvu.FilterData">Dictionary!$A$1:$AE$6450</definedName>
    <definedName hidden="1" localSheetId="0" name="Z_4D0ACB91_280C_41D6_8331_2E3AA8C868F8_.wvu.FilterData">Dictionary!$A$1:$T$5397</definedName>
  </definedNames>
  <calcPr/>
  <customWorkbookViews>
    <customWorkbookView activeSheetId="0" maximized="1" windowHeight="0" windowWidth="0" guid="{9D3B3672-7166-4EFE-B9B9-ECC312508032}" name="Genolexi"/>
    <customWorkbookView activeSheetId="0" maximized="1" windowHeight="0" windowWidth="0" guid="{81AEACB0-5BD4-4623-9327-4F984970A164}" name="Entries with blank etymology"/>
    <customWorkbookView activeSheetId="0" maximized="1" windowHeight="0" windowWidth="0" guid="{89826EE6-D822-45F8-B7CC-A9E89B457EEA}" name="root verbs"/>
    <customWorkbookView activeSheetId="0" maximized="1" windowHeight="0" windowWidth="0" guid="{F18DDC52-84C3-41F6-A47D-EE54525494F4}" name="Entries with TransNote"/>
    <customWorkbookView activeSheetId="0" maximized="1" windowHeight="0" windowWidth="0" guid="{9764D118-90D5-4283-B674-4612CC3F689A}" name="Entries with blank WordClass"/>
    <customWorkbookView activeSheetId="0" maximized="1" windowHeight="0" windowWidth="0" guid="{4D0ACB91-280C-41D6-8331-2E3AA8C868F8}" name="Fikso"/>
  </customWorkbookViews>
</workbook>
</file>

<file path=xl/sharedStrings.xml><?xml version="1.0" encoding="utf-8"?>
<sst xmlns="http://schemas.openxmlformats.org/spreadsheetml/2006/main" count="47901" uniqueCount="31772">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</sst>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10394206"/>
        <c:axId val="537012470"/>
      </c:barChart>
      <c:catAx>
        <c:axId val="20103942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37012470"/>
      </c:catAx>
      <c:valAx>
        <c:axId val="5370124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039420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1"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1"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1"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7758</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23376</v>
      </c>
      <c r="G4692" s="1"/>
      <c r="H4692" s="3" t="s">
        <v>23377</v>
      </c>
      <c r="I4692" s="3" t="s">
        <v>23378</v>
      </c>
      <c r="J4692" s="3"/>
      <c r="K4692" s="1"/>
      <c r="L4692" s="1"/>
      <c r="M4692" s="3" t="s">
        <v>22504</v>
      </c>
      <c r="N4692" s="1"/>
      <c r="O4692" s="1"/>
      <c r="P4692" s="19" t="s">
        <v>23379</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18315</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23968</v>
      </c>
      <c r="G4812" s="1"/>
      <c r="H4812" s="3" t="s">
        <v>21065</v>
      </c>
      <c r="I4812" s="3" t="s">
        <v>21066</v>
      </c>
      <c r="J4812" s="3"/>
      <c r="K4812" s="1"/>
      <c r="L4812" s="3" t="s">
        <v>21063</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23971</v>
      </c>
      <c r="I4814" s="3" t="s">
        <v>21072</v>
      </c>
      <c r="J4814" s="3"/>
      <c r="K4814" s="1"/>
      <c r="L4814" s="3" t="s">
        <v>21075</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21118</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21160</v>
      </c>
      <c r="I4845" s="3" t="s">
        <v>21161</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21193</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16981</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24803</v>
      </c>
      <c r="G4987" s="1"/>
      <c r="H4987" s="3" t="s">
        <v>24804</v>
      </c>
      <c r="I4987" s="3" t="s">
        <v>24805</v>
      </c>
      <c r="J4987" s="3"/>
      <c r="K4987" s="1"/>
      <c r="L4987" s="3" t="s">
        <v>19152</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1"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16257</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25485</v>
      </c>
      <c r="G5124" s="1"/>
      <c r="H5124" s="1" t="s">
        <v>25486</v>
      </c>
      <c r="I5124" s="3" t="s">
        <v>25487</v>
      </c>
      <c r="J5124" s="3"/>
      <c r="K5124" s="1"/>
      <c r="L5124" s="1"/>
      <c r="M5124" s="3" t="s">
        <v>18309</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25653</v>
      </c>
      <c r="G5158" s="1"/>
      <c r="H5158" s="3" t="s">
        <v>25654</v>
      </c>
      <c r="I5158" s="3" t="s">
        <v>25655</v>
      </c>
      <c r="J5158" s="3"/>
      <c r="K5158" s="1"/>
      <c r="L5158" s="1"/>
      <c r="M5158" s="3" t="s">
        <v>22307</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22794</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26213</v>
      </c>
      <c r="G5273" s="1"/>
      <c r="H5273" s="1" t="s">
        <v>26214</v>
      </c>
      <c r="I5273" s="3" t="s">
        <v>26215</v>
      </c>
      <c r="J5273" s="3"/>
      <c r="K5273" s="1"/>
      <c r="L5273" s="1"/>
      <c r="M5273" s="3" t="s">
        <v>22597</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19824</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19824</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1"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23216</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27813</v>
      </c>
      <c r="G5600" s="1"/>
      <c r="H5600" s="1" t="s">
        <v>27814</v>
      </c>
      <c r="I5600" s="3" t="s">
        <v>27815</v>
      </c>
      <c r="J5600" s="3"/>
      <c r="K5600" s="1"/>
      <c r="L5600" s="1"/>
      <c r="M5600" s="3" t="s">
        <v>17124</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20541</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28050</v>
      </c>
      <c r="G5648" s="1"/>
      <c r="H5648" s="1" t="s">
        <v>28051</v>
      </c>
      <c r="I5648" s="3" t="s">
        <v>28052</v>
      </c>
      <c r="J5648" s="3"/>
      <c r="K5648" s="1"/>
      <c r="L5648" s="1"/>
      <c r="M5648" s="3" t="s">
        <v>16637</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28084</v>
      </c>
      <c r="G5655" s="1"/>
      <c r="H5655" s="1" t="s">
        <v>28085</v>
      </c>
      <c r="I5655" s="3" t="s">
        <v>28086</v>
      </c>
      <c r="J5655" s="3"/>
      <c r="K5655" s="1"/>
      <c r="L5655" s="1"/>
      <c r="M5655" s="3" t="s">
        <v>21348</v>
      </c>
      <c r="N5655" s="1"/>
      <c r="O5655" s="1"/>
      <c r="P5655" s="3" t="s">
        <v>28087</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28088</v>
      </c>
      <c r="G5656" s="1"/>
      <c r="H5656" s="3" t="s">
        <v>28089</v>
      </c>
      <c r="I5656" s="1" t="s">
        <v>28090</v>
      </c>
      <c r="J5656" s="1"/>
      <c r="K5656" s="1"/>
      <c r="L5656" s="1"/>
      <c r="M5656" s="3" t="s">
        <v>21354</v>
      </c>
      <c r="N5656" s="1"/>
      <c r="O5656" s="1"/>
      <c r="P5656" s="1" t="s">
        <v>28091</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28092</v>
      </c>
      <c r="G5657" s="1"/>
      <c r="H5657" s="1" t="s">
        <v>28093</v>
      </c>
      <c r="I5657" s="3" t="s">
        <v>28094</v>
      </c>
      <c r="J5657" s="3"/>
      <c r="K5657" s="1"/>
      <c r="L5657" s="1"/>
      <c r="M5657" s="1" t="s">
        <v>21360</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28134</v>
      </c>
      <c r="G5666" s="1"/>
      <c r="H5666" s="3" t="s">
        <v>28135</v>
      </c>
      <c r="I5666" s="1" t="s">
        <v>28136</v>
      </c>
      <c r="J5666" s="1"/>
      <c r="K5666" s="1"/>
      <c r="L5666" s="1"/>
      <c r="M5666" s="3" t="s">
        <v>21381</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19033</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22925</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18809</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29769</v>
      </c>
      <c r="J6004" s="3"/>
      <c r="K6004" s="1"/>
      <c r="L6004" s="3" t="s">
        <v>18806</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19107</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20089</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30317</v>
      </c>
      <c r="G6119" s="1"/>
      <c r="H6119" s="1" t="s">
        <v>30318</v>
      </c>
      <c r="I6119" s="3" t="s">
        <v>30319</v>
      </c>
      <c r="J6119" s="3"/>
      <c r="K6119" s="1"/>
      <c r="L6119" s="1"/>
      <c r="M6119" s="3" t="s">
        <v>17144</v>
      </c>
      <c r="N6119" s="1"/>
      <c r="O6119" s="1"/>
      <c r="P6119" s="3" t="s">
        <v>30320</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30325</v>
      </c>
      <c r="G6121" s="1"/>
      <c r="H6121" s="1" t="s">
        <v>30326</v>
      </c>
      <c r="I6121" s="3" t="s">
        <v>30327</v>
      </c>
      <c r="J6121" s="3"/>
      <c r="K6121" s="1"/>
      <c r="L6121" s="21"/>
      <c r="M6121" s="3" t="s">
        <v>17166</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30377</v>
      </c>
      <c r="G6132" s="1"/>
      <c r="H6132" s="1" t="s">
        <v>30377</v>
      </c>
      <c r="I6132" s="3" t="s">
        <v>30378</v>
      </c>
      <c r="J6132" s="3"/>
      <c r="K6132" s="1"/>
      <c r="L6132" s="21"/>
      <c r="M6132" s="3" t="s">
        <v>17197</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30601</v>
      </c>
      <c r="G6178" s="1"/>
      <c r="H6178" s="1" t="s">
        <v>30602</v>
      </c>
      <c r="I6178" s="3" t="s">
        <v>30603</v>
      </c>
      <c r="J6178" s="3"/>
      <c r="K6178" s="1"/>
      <c r="L6178" s="1"/>
      <c r="M6178" s="3" t="s">
        <v>17396</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19824</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19776</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20487</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23214</v>
      </c>
      <c r="I6321" s="3" t="s">
        <v>31293</v>
      </c>
      <c r="J6321" s="3"/>
      <c r="K6321" s="1"/>
      <c r="L6321" s="21"/>
      <c r="M6321" s="3" t="s">
        <v>21293</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23214</v>
      </c>
      <c r="I6323" s="3" t="s">
        <v>31293</v>
      </c>
      <c r="J6323" s="3"/>
      <c r="K6323" s="1"/>
      <c r="L6323" s="21"/>
      <c r="M6323" s="3" t="s">
        <v>21293</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4D0ACB91-280C-41D6-8331-2E3AA8C868F8}" filter="1" showAutoFilter="1">
      <autoFilter ref="$A$1:$T$5397">
        <filterColumn colId="1">
          <filters>
            <filter val="proper word"/>
            <filter val="phrase"/>
            <filter val="affix"/>
          </filters>
        </filterColumn>
      </autoFilter>
    </customSheetView>
    <customSheetView guid="{81AEACB0-5BD4-4623-9327-4F984970A164}"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Fransesa (Mali), Bamanansa (Mali ka Fasojamana), Fulasa (Republik bu Maali), Hasanarabisa (جُمْهُورِيَّةْ مَالِي &quot;Jumhūriyyet Māli&quot;), Soninkesa (Mali Tɔgɔbadugu), Tamaxeki (ⵜⴰⴳⴷⵓⴷⴰ ⵏ ⵎⴰⵍⵉ &quot;Tagduda n Mali&quot;)"/>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89826EE6-D822-45F8-B7CC-A9E89B457EEA}"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9D3B3672-7166-4EFE-B9B9-ECC312508032}" filter="1" showAutoFilter="1">
      <autoFilter ref="$A$1:$T$5115">
        <filterColumn colId="1">
          <filters>
            <filter val="proper word"/>
            <filter val="phrase"/>
            <filter val="root"/>
          </filters>
        </filterColumn>
      </autoFilter>
    </customSheetView>
    <customSheetView guid="{9764D118-90D5-4283-B674-4612CC3F689A}" filter="1" showAutoFilter="1">
      <autoFilter ref="$A$1:$T$6450">
        <filterColumn colId="2">
          <filters blank="1"/>
        </filterColumn>
      </autoFilter>
    </customSheetView>
    <customSheetView guid="{F18DDC52-84C3-41F6-A47D-EE54525494F4}"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31711</v>
      </c>
    </row>
    <row r="4">
      <c r="A4" s="24" t="s">
        <v>31712</v>
      </c>
      <c r="B4" s="24" t="s">
        <v>31713</v>
      </c>
      <c r="C4" s="24" t="s">
        <v>31714</v>
      </c>
      <c r="D4" s="25" t="s">
        <v>31715</v>
      </c>
    </row>
    <row r="5">
      <c r="A5" s="24">
        <f>countif(Dictionary!P:P, "*"&amp;B5&amp;"*")</f>
        <v>1667</v>
      </c>
      <c r="B5" s="24" t="s">
        <v>7672</v>
      </c>
      <c r="C5" s="26">
        <f>countif(Dictionary!P:P, "*"&amp;B5&amp;"*")/(countif(Dictionary!B:B, B25)-1)</f>
        <v>0.6070648216</v>
      </c>
      <c r="D5" s="27">
        <f t="array" ref="D5">row(index(Dictionary!P:P,match(true, isnumber(search("*"&amp;B5&amp;"*", Dictionary!P:P)),0)))</f>
        <v>8</v>
      </c>
    </row>
    <row r="6">
      <c r="A6" s="24">
        <f>countif(Dictionary!P:P, "*"&amp;B6&amp;"*")</f>
        <v>1516</v>
      </c>
      <c r="B6" s="24" t="s">
        <v>10030</v>
      </c>
      <c r="C6" s="26">
        <f>countif(Dictionary!P:P, "*"&amp;B6&amp;"*")/(countif(Dictionary!B:B, B25)-1)</f>
        <v>0.5520757465</v>
      </c>
      <c r="D6" s="27">
        <f t="array" ref="D6">row(index(Dictionary!P:P,match(true, isnumber(search("*"&amp;B6&amp;"*", Dictionary!P:P)),0)))</f>
        <v>22</v>
      </c>
    </row>
    <row r="7">
      <c r="A7" s="24">
        <f>countif(Dictionary!P:P, "*"&amp;B7&amp;"*")</f>
        <v>1408</v>
      </c>
      <c r="B7" s="24" t="s">
        <v>6936</v>
      </c>
      <c r="C7" s="26">
        <f>countif(Dictionary!P:P, "*"&amp;B7&amp;"*")/(countif(Dictionary!B:B, B25)-1)</f>
        <v>0.5127458121</v>
      </c>
      <c r="D7" s="27">
        <f t="array" ref="D7">row(index(Dictionary!P:P,match(true, isnumber(search("*"&amp;B7&amp;"*", Dictionary!P:P)),0)))</f>
        <v>22</v>
      </c>
    </row>
    <row r="8">
      <c r="A8" s="24">
        <f>countif(Dictionary!P:P, "*"&amp;B8&amp;"*")</f>
        <v>1295</v>
      </c>
      <c r="B8" s="24" t="s">
        <v>25301</v>
      </c>
      <c r="C8" s="26">
        <f>countif(Dictionary!P:P, "*"&amp;B8&amp;"*")/(countif(Dictionary!B:B, B25)-1)</f>
        <v>0.4715950473</v>
      </c>
      <c r="D8" s="27">
        <f t="array" ref="D8">row(index(Dictionary!P:P,match(true, isnumber(search("*"&amp;B8&amp;"*", Dictionary!P:P)),0)))</f>
        <v>22</v>
      </c>
    </row>
    <row r="9">
      <c r="A9" s="24">
        <f>countif(Dictionary!P:P, "*"&amp;B9&amp;"*")</f>
        <v>1560</v>
      </c>
      <c r="B9" s="24" t="s">
        <v>8019</v>
      </c>
      <c r="C9" s="26">
        <f>countif(Dictionary!P:P, "*"&amp;B9&amp;"*")/(countif(Dictionary!B:B, B25)-1)</f>
        <v>0.5680990532</v>
      </c>
      <c r="D9" s="27">
        <f t="array" ref="D9">row(index(Dictionary!P:P,match(true, isnumber(search("*"&amp;B9&amp;"*", Dictionary!P:P)),0)))</f>
        <v>8</v>
      </c>
    </row>
    <row r="10">
      <c r="A10" s="24">
        <f>countif(Dictionary!P:P, "*"&amp;B10&amp;"*")</f>
        <v>1350</v>
      </c>
      <c r="B10" s="24" t="s">
        <v>12626</v>
      </c>
      <c r="C10" s="26">
        <f>countif(Dictionary!P:P, "*"&amp;B10&amp;"*")/(countif(Dictionary!B:B, B25)-1)</f>
        <v>0.4916241806</v>
      </c>
      <c r="D10" s="27">
        <f t="array" ref="D10">row(index(Dictionary!P:P,match(true, isnumber(search("*"&amp;B10&amp;"*", Dictionary!P:P)),0)))</f>
        <v>22</v>
      </c>
    </row>
    <row r="11">
      <c r="A11" s="24">
        <f>countif(Dictionary!P:P, "*"&amp;B11&amp;"*")</f>
        <v>1127</v>
      </c>
      <c r="B11" s="24" t="s">
        <v>23495</v>
      </c>
      <c r="C11" s="26">
        <f>countif(Dictionary!P:P, "*"&amp;B11&amp;"*")/(countif(Dictionary!B:B, B25)-1)</f>
        <v>0.4104151493</v>
      </c>
      <c r="D11" s="27">
        <f t="array" ref="D11">row(index(Dictionary!P:P,match(true, isnumber(search("*"&amp;B11&amp;"*", Dictionary!P:P)),0)))</f>
        <v>22</v>
      </c>
    </row>
    <row r="12">
      <c r="A12" s="24">
        <f>countif(Dictionary!P:P, "*"&amp;B12&amp;"*")</f>
        <v>607</v>
      </c>
      <c r="B12" s="24" t="s">
        <v>24570</v>
      </c>
      <c r="C12" s="26">
        <f>countif(Dictionary!P:P, "*"&amp;B12&amp;"*")/(countif(Dictionary!B:B, B25)-1)</f>
        <v>0.2210487983</v>
      </c>
      <c r="D12" s="27">
        <f t="array" ref="D12">row(index(Dictionary!P:P,match(true, isnumber(search("*"&amp;B12&amp;"*", Dictionary!P:P)),0)))</f>
        <v>8</v>
      </c>
    </row>
    <row r="13">
      <c r="A13" s="24">
        <f>countif(Dictionary!P:P, "*"&amp;B13&amp;"*")</f>
        <v>1013</v>
      </c>
      <c r="B13" s="24" t="s">
        <v>11316</v>
      </c>
      <c r="C13" s="26">
        <f>countif(Dictionary!P:P, "*"&amp;B13&amp;"*")/(countif(Dictionary!B:B, B25)-1)</f>
        <v>0.3689002185</v>
      </c>
      <c r="D13" s="27">
        <f t="array" ref="D13">row(index(Dictionary!P:P,match(true, isnumber(search("*"&amp;B13&amp;"*", Dictionary!P:P)),0)))</f>
        <v>22</v>
      </c>
    </row>
    <row r="14">
      <c r="A14" s="24">
        <f>countif(Dictionary!P:P, "*"&amp;B14&amp;"*")</f>
        <v>1175</v>
      </c>
      <c r="B14" s="24" t="s">
        <v>21605</v>
      </c>
      <c r="C14" s="26">
        <f>countif(Dictionary!P:P, "*"&amp;B14&amp;"*")/(countif(Dictionary!B:B, B25)-1)</f>
        <v>0.4278951202</v>
      </c>
      <c r="D14" s="27">
        <f t="array" ref="D14">row(index(Dictionary!P:P,match(true, isnumber(search("*"&amp;B14&amp;"*", Dictionary!P:P)),0)))</f>
        <v>22</v>
      </c>
    </row>
    <row r="15">
      <c r="A15" s="24">
        <f>countif(Dictionary!P:P, "*"&amp;B15&amp;"*")</f>
        <v>572</v>
      </c>
      <c r="B15" s="24" t="s">
        <v>30000</v>
      </c>
      <c r="C15" s="26">
        <f>countif(Dictionary!P:P, "*"&amp;B15&amp;"*")/(countif(Dictionary!B:B, B25)-1)</f>
        <v>0.2083029862</v>
      </c>
      <c r="D15" s="27">
        <f t="array" ref="D15">row(index(Dictionary!P:P,match(true, isnumber(search("*"&amp;B15&amp;"*", Dictionary!P:P)),0)))</f>
        <v>22</v>
      </c>
    </row>
    <row r="16">
      <c r="A16" s="24">
        <f>countif(Dictionary!P:P, "*"&amp;B16&amp;"*")</f>
        <v>1107</v>
      </c>
      <c r="B16" s="24" t="s">
        <v>11940</v>
      </c>
      <c r="C16" s="26">
        <f>countif(Dictionary!P:P, "*"&amp;B16&amp;"*")/(countif(Dictionary!B:B, B25)-1)</f>
        <v>0.4031318281</v>
      </c>
      <c r="D16" s="27">
        <f t="array" ref="D16">row(index(Dictionary!P:P,match(true, isnumber(search("*"&amp;B16&amp;"*", Dictionary!P:P)),0)))</f>
        <v>22</v>
      </c>
    </row>
    <row r="17">
      <c r="A17" s="24">
        <f>countif(Dictionary!P:P, "*"&amp;B17&amp;"*")</f>
        <v>617</v>
      </c>
      <c r="B17" s="24" t="s">
        <v>28143</v>
      </c>
      <c r="C17" s="26">
        <f>countif(Dictionary!P:P, "*"&amp;B17&amp;"*")/(countif(Dictionary!B:B, B25)-1)</f>
        <v>0.2246904588</v>
      </c>
      <c r="D17" s="27">
        <f t="array" ref="D17">row(index(Dictionary!P:P,match(true, isnumber(search("*"&amp;B17&amp;"*", Dictionary!P:P)),0)))</f>
        <v>22</v>
      </c>
    </row>
    <row r="18">
      <c r="A18" s="24">
        <f>countif(Dictionary!P:P, "*"&amp;B18&amp;"*")</f>
        <v>1092</v>
      </c>
      <c r="B18" s="24" t="s">
        <v>1601</v>
      </c>
      <c r="C18" s="26">
        <f>countif(Dictionary!P:P, "*"&amp;B18&amp;"*")/(countif(Dictionary!B:B, B25)-1)</f>
        <v>0.3976693372</v>
      </c>
      <c r="D18" s="27">
        <f t="array" ref="D18">row(index(Dictionary!P:P,match(true, isnumber(search("*"&amp;B18&amp;"*", Dictionary!P:P)),0)))</f>
        <v>22</v>
      </c>
    </row>
    <row r="19">
      <c r="A19" s="24">
        <f>countif(Dictionary!P:P, "*"&amp;B19&amp;"*")</f>
        <v>849</v>
      </c>
      <c r="B19" s="24" t="s">
        <v>27445</v>
      </c>
      <c r="C19" s="26">
        <f>countif(Dictionary!P:P, "*"&amp;B19&amp;"*")/(countif(Dictionary!B:B, B25)-1)</f>
        <v>0.3091769847</v>
      </c>
      <c r="D19" s="27">
        <f t="array" ref="D19">row(index(Dictionary!P:P,match(true, isnumber(search("*"&amp;B19&amp;"*", Dictionary!P:P)),0)))</f>
        <v>22</v>
      </c>
    </row>
    <row r="20">
      <c r="A20" s="24">
        <f>countif(Dictionary!P:P, "*"&amp;B20&amp;"*")</f>
        <v>1358</v>
      </c>
      <c r="B20" s="24" t="s">
        <v>22903</v>
      </c>
      <c r="C20" s="26">
        <f>countif(Dictionary!P:P, "*"&amp;B20&amp;"*")/(countif(Dictionary!B:B, B25)-1)</f>
        <v>0.4945375091</v>
      </c>
      <c r="D20" s="27">
        <f t="array" ref="D20">row(index(Dictionary!P:P,match(true, isnumber(search("*"&amp;B20&amp;"*", Dictionary!P:P)),0)))</f>
        <v>22</v>
      </c>
    </row>
    <row r="21">
      <c r="A21" s="24">
        <f>countif(Dictionary!P:P, "*"&amp;B21&amp;"*")</f>
        <v>1415</v>
      </c>
      <c r="B21" s="24" t="s">
        <v>29192</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31712</v>
      </c>
      <c r="B24" s="29" t="s">
        <v>31716</v>
      </c>
      <c r="C24" s="29" t="s">
        <v>31717</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31712</v>
      </c>
      <c r="B31" s="24" t="s">
        <v>31718</v>
      </c>
      <c r="C31" s="23"/>
    </row>
    <row r="32">
      <c r="A32" s="24">
        <f>countif(Dictionary!F:F, "*"&amp;B32&amp;"*")</f>
        <v>0</v>
      </c>
      <c r="B32" s="24" t="s">
        <v>31719</v>
      </c>
      <c r="C32" s="24" t="s">
        <v>31720</v>
      </c>
    </row>
    <row r="33">
      <c r="A33" s="24">
        <f>countif(Dictionary!F:F, "*"&amp;B33&amp;"*")</f>
        <v>0</v>
      </c>
      <c r="B33" s="24" t="s">
        <v>31721</v>
      </c>
      <c r="C33" s="24" t="s">
        <v>31722</v>
      </c>
    </row>
    <row r="34">
      <c r="A34" s="24">
        <f>countif(Dictionary!F:F, "*"&amp;B34&amp;"*")</f>
        <v>0</v>
      </c>
      <c r="B34" s="24" t="s">
        <v>31723</v>
      </c>
      <c r="C34" s="24" t="s">
        <v>31724</v>
      </c>
    </row>
    <row r="35">
      <c r="A35" s="24">
        <f>countif(Dictionary!F:F, "*"&amp;B35&amp;"*")</f>
        <v>14</v>
      </c>
      <c r="B35" s="24" t="s">
        <v>31725</v>
      </c>
      <c r="C35" s="24" t="s">
        <v>18533</v>
      </c>
    </row>
    <row r="36">
      <c r="A36" s="24">
        <f>countif(Dictionary!F:F, "*"&amp;B36&amp;"*")</f>
        <v>42</v>
      </c>
      <c r="B36" s="24" t="s">
        <v>31726</v>
      </c>
      <c r="C36" s="24" t="s">
        <v>31727</v>
      </c>
    </row>
    <row r="37">
      <c r="A37" s="24">
        <f>countif(Dictionary!F:F, "*"&amp;B37&amp;"*")</f>
        <v>11</v>
      </c>
      <c r="B37" s="24" t="s">
        <v>31728</v>
      </c>
      <c r="C37" s="24" t="s">
        <v>23923</v>
      </c>
    </row>
    <row r="38">
      <c r="A38" s="24">
        <f>countif(Dictionary!F:F, "*"&amp;B38&amp;"*")</f>
        <v>3</v>
      </c>
      <c r="B38" s="24" t="s">
        <v>31729</v>
      </c>
      <c r="C38" s="24" t="s">
        <v>31730</v>
      </c>
    </row>
    <row r="39">
      <c r="A39" s="24">
        <f>countif(Dictionary!F:F, "*"&amp;B39&amp;"*")</f>
        <v>10</v>
      </c>
      <c r="B39" s="24" t="s">
        <v>31731</v>
      </c>
      <c r="C39" s="24" t="s">
        <v>31732</v>
      </c>
    </row>
    <row r="40">
      <c r="A40" s="24">
        <f>countif(Dictionary!F:F, "*"&amp;B40&amp;"*")</f>
        <v>0</v>
      </c>
      <c r="B40" s="24" t="s">
        <v>31719</v>
      </c>
      <c r="C40" s="24" t="s">
        <v>31733</v>
      </c>
    </row>
    <row r="41">
      <c r="A41" s="24">
        <f>countif(Dictionary!F:F, "*"&amp;B41&amp;"*")</f>
        <v>0</v>
      </c>
      <c r="B41" s="24" t="s">
        <v>31721</v>
      </c>
      <c r="C41" s="24" t="s">
        <v>31734</v>
      </c>
    </row>
    <row r="42">
      <c r="A42" s="24">
        <f>countif(Dictionary!F:F, "*"&amp;B42&amp;"*")</f>
        <v>2</v>
      </c>
      <c r="B42" s="24" t="s">
        <v>31735</v>
      </c>
      <c r="C42" s="24" t="s">
        <v>12995</v>
      </c>
    </row>
    <row r="43">
      <c r="A43" s="24">
        <f>countif(Dictionary!F:F, "*"&amp;B43&amp;"*")</f>
        <v>15</v>
      </c>
      <c r="B43" s="24" t="s">
        <v>4542</v>
      </c>
      <c r="C43" s="24" t="s">
        <v>21837</v>
      </c>
    </row>
    <row r="44">
      <c r="A44" s="24">
        <f>countif(Dictionary!F:F, "*"&amp;B44&amp;"*")</f>
        <v>1</v>
      </c>
      <c r="B44" s="24" t="s">
        <v>31736</v>
      </c>
      <c r="C44" s="24" t="s">
        <v>31737</v>
      </c>
    </row>
    <row r="46">
      <c r="A46" s="31" t="s">
        <v>31738</v>
      </c>
      <c r="B46" s="31" t="s">
        <v>31739</v>
      </c>
      <c r="C46" s="31" t="s">
        <v>31740</v>
      </c>
      <c r="D46" s="31" t="s">
        <v>31741</v>
      </c>
      <c r="E46" s="31" t="s">
        <v>31742</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0.9985950671</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4602</v>
      </c>
      <c r="B56" s="36" t="str">
        <f>Dictionary!O1</f>
        <v>Tags</v>
      </c>
      <c r="C56" s="38">
        <f>1-A56/A2</f>
        <v>0.2816109897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31743</v>
      </c>
      <c r="B63" s="24" t="s">
        <v>31744</v>
      </c>
      <c r="C63" s="24" t="s">
        <v>31717</v>
      </c>
      <c r="D63" s="24" t="s">
        <v>31745</v>
      </c>
      <c r="E63" s="24" t="s">
        <v>31717</v>
      </c>
      <c r="F63" s="24" t="s">
        <v>31746</v>
      </c>
      <c r="G63" s="24" t="s">
        <v>31717</v>
      </c>
      <c r="H63" s="24" t="s">
        <v>31747</v>
      </c>
      <c r="I63" s="24" t="s">
        <v>31717</v>
      </c>
      <c r="J63" s="24" t="s">
        <v>31748</v>
      </c>
      <c r="K63" s="24" t="s">
        <v>31717</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31749</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31750</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31751</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31752</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31753</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31754</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31755</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31756</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31757</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31758</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29309</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31759</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31760</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31761</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31762</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31763</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31743</v>
      </c>
      <c r="B90" s="33" t="s">
        <v>31744</v>
      </c>
      <c r="C90" s="33" t="s">
        <v>31717</v>
      </c>
    </row>
    <row r="91">
      <c r="A91" s="23" t="str">
        <f t="array" ref="A91:C115">sort(A64:C88,2,0)</f>
        <v>a</v>
      </c>
      <c r="B91" s="23">
        <v>2111.0</v>
      </c>
      <c r="C91" s="30">
        <v>0.13987543069175723</v>
      </c>
    </row>
    <row r="92">
      <c r="A92" s="23" t="s">
        <v>31753</v>
      </c>
      <c r="B92" s="23">
        <v>1273.0</v>
      </c>
      <c r="C92" s="30">
        <v>0.08434932414524252</v>
      </c>
    </row>
    <row r="93">
      <c r="A93" s="23" t="s">
        <v>7365</v>
      </c>
      <c r="B93" s="23">
        <v>1169.0</v>
      </c>
      <c r="C93" s="30">
        <v>0.0774582560296846</v>
      </c>
    </row>
    <row r="94">
      <c r="A94" s="23" t="s">
        <v>21927</v>
      </c>
      <c r="B94" s="23">
        <v>1015.0</v>
      </c>
      <c r="C94" s="30">
        <v>0.06725417439703155</v>
      </c>
    </row>
    <row r="95">
      <c r="A95" s="23" t="s">
        <v>29309</v>
      </c>
      <c r="B95" s="23">
        <v>1005.0</v>
      </c>
      <c r="C95" s="30">
        <v>0.06659157169361252</v>
      </c>
    </row>
    <row r="96">
      <c r="A96" s="23" t="s">
        <v>31756</v>
      </c>
      <c r="B96" s="23">
        <v>997.0</v>
      </c>
      <c r="C96" s="30">
        <v>0.06606148953087729</v>
      </c>
    </row>
    <row r="97">
      <c r="A97" s="23" t="s">
        <v>31757</v>
      </c>
      <c r="B97" s="23">
        <v>919.0</v>
      </c>
      <c r="C97" s="30">
        <v>0.06089318844420885</v>
      </c>
    </row>
    <row r="98">
      <c r="A98" s="23" t="s">
        <v>472</v>
      </c>
      <c r="B98" s="23">
        <v>773.0</v>
      </c>
      <c r="C98" s="30">
        <v>0.051219188974291015</v>
      </c>
    </row>
    <row r="99">
      <c r="A99" s="23" t="s">
        <v>31755</v>
      </c>
      <c r="B99" s="23">
        <v>701.0</v>
      </c>
      <c r="C99" s="30">
        <v>0.046448449509674</v>
      </c>
    </row>
    <row r="100">
      <c r="A100" s="23" t="s">
        <v>31758</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31762</v>
      </c>
      <c r="B105" s="23">
        <v>365.0</v>
      </c>
      <c r="C105" s="30">
        <v>0.024184998674794594</v>
      </c>
    </row>
    <row r="106">
      <c r="A106" s="23" t="s">
        <v>1457</v>
      </c>
      <c r="B106" s="23">
        <v>355.0</v>
      </c>
      <c r="C106" s="30">
        <v>0.023522395971375565</v>
      </c>
    </row>
    <row r="107">
      <c r="A107" s="23" t="s">
        <v>31751</v>
      </c>
      <c r="B107" s="23">
        <v>276.0</v>
      </c>
      <c r="C107" s="30">
        <v>0.018287834614365228</v>
      </c>
    </row>
    <row r="108">
      <c r="A108" s="23" t="s">
        <v>31750</v>
      </c>
      <c r="B108" s="23">
        <v>237.0</v>
      </c>
      <c r="C108" s="30">
        <v>0.01570368407103101</v>
      </c>
    </row>
    <row r="109">
      <c r="A109" s="23" t="s">
        <v>31752</v>
      </c>
      <c r="B109" s="23">
        <v>212.0</v>
      </c>
      <c r="C109" s="30">
        <v>0.014047177312483434</v>
      </c>
    </row>
    <row r="110">
      <c r="A110" s="23" t="s">
        <v>31754</v>
      </c>
      <c r="B110" s="23">
        <v>184.0</v>
      </c>
      <c r="C110" s="30">
        <v>0.012191889742910151</v>
      </c>
    </row>
    <row r="111">
      <c r="A111" s="23" t="s">
        <v>31761</v>
      </c>
      <c r="B111" s="23">
        <v>177.0</v>
      </c>
      <c r="C111" s="30">
        <v>0.01172806785051683</v>
      </c>
    </row>
    <row r="112">
      <c r="A112" s="23" t="s">
        <v>31760</v>
      </c>
      <c r="B112" s="23">
        <v>170.0</v>
      </c>
      <c r="C112" s="30">
        <v>0.011264245958123508</v>
      </c>
    </row>
    <row r="113">
      <c r="A113" s="23" t="s">
        <v>31749</v>
      </c>
      <c r="B113" s="23">
        <v>152.0</v>
      </c>
      <c r="C113" s="30">
        <v>0.010071561091969255</v>
      </c>
    </row>
    <row r="114">
      <c r="A114" s="23" t="s">
        <v>31759</v>
      </c>
      <c r="B114" s="23">
        <v>105.0</v>
      </c>
      <c r="C114" s="30">
        <v>0.006957328385899814</v>
      </c>
    </row>
    <row r="115">
      <c r="A115" s="23" t="s">
        <v>31763</v>
      </c>
      <c r="B115" s="23">
        <v>82.0</v>
      </c>
      <c r="C115" s="30">
        <v>0.005433342168036046</v>
      </c>
    </row>
    <row r="117">
      <c r="A117" s="24" t="s">
        <v>31764</v>
      </c>
      <c r="B117" s="24" t="s">
        <v>31712</v>
      </c>
      <c r="C117" s="24" t="s">
        <v>31717</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31765</v>
      </c>
      <c r="B131" s="24" t="s">
        <v>31766</v>
      </c>
      <c r="C131" s="24" t="s">
        <v>31717</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31712</v>
      </c>
      <c r="C137" s="24" t="s">
        <v>31767</v>
      </c>
      <c r="D137" s="16" t="s">
        <v>31768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1646</v>
      </c>
      <c r="B171" s="24" t="s">
        <v>31769</v>
      </c>
    </row>
    <row r="173">
      <c r="A173" s="24" t="s">
        <v>31712</v>
      </c>
      <c r="B173" s="24" t="s">
        <v>31770</v>
      </c>
    </row>
    <row r="174">
      <c r="A174" s="24" t="s">
        <v>17242</v>
      </c>
      <c r="B174" s="24">
        <f t="shared" ref="B174:B176" si="2">COUNTIF(#REF!, A174)</f>
        <v>0</v>
      </c>
    </row>
    <row r="175">
      <c r="A175" s="24" t="s">
        <v>24941</v>
      </c>
      <c r="B175" s="24">
        <f t="shared" si="2"/>
        <v>0</v>
      </c>
    </row>
    <row r="176">
      <c r="A176" s="24" t="s">
        <v>11078</v>
      </c>
      <c r="B176" s="24">
        <f t="shared" si="2"/>
        <v>0</v>
      </c>
    </row>
    <row r="177">
      <c r="A177" s="24" t="s">
        <v>31771</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